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NGINEERING-SHARE\K. Mill ISK\006. DATA BASE WORKSHOP\01. MAINTENANCE MONTHLY REPORT\01. Master Maintenance Report - FY1920\"/>
    </mc:Choice>
  </mc:AlternateContent>
  <xr:revisionPtr revIDLastSave="0" documentId="13_ncr:1_{7773CE42-6F4E-4B6B-BEA3-0EE75B3BD88F}" xr6:coauthVersionLast="41" xr6:coauthVersionMax="41" xr10:uidLastSave="{00000000-0000-0000-0000-000000000000}"/>
  <bookViews>
    <workbookView xWindow="-108" yWindow="-108" windowWidth="23256" windowHeight="12576" tabRatio="639" activeTab="1" xr2:uid="{00000000-000D-0000-FFFF-FFFF00000000}"/>
  </bookViews>
  <sheets>
    <sheet name="Pencatatan HM" sheetId="1" r:id="rId1"/>
    <sheet name="Task list" sheetId="2" r:id="rId2"/>
    <sheet name="Program1" sheetId="5" r:id="rId3"/>
    <sheet name="Report" sheetId="8" r:id="rId4"/>
  </sheets>
  <definedNames>
    <definedName name="_xlnm.Print_Area" localSheetId="0">'Pencatatan HM'!$B$1:$BG$976429</definedName>
    <definedName name="_xlnm.Print_Area" localSheetId="3">Report!$A$1:$Z$15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2" i="2" l="1"/>
  <c r="L105" i="2"/>
  <c r="L98" i="2"/>
  <c r="L91" i="2"/>
  <c r="BF483" i="5"/>
  <c r="BE483" i="5"/>
  <c r="BD483" i="5"/>
  <c r="BC483" i="5"/>
  <c r="BB483" i="5"/>
  <c r="BA483" i="5"/>
  <c r="AZ483" i="5"/>
  <c r="AY483" i="5"/>
  <c r="AX483" i="5"/>
  <c r="AW483" i="5"/>
  <c r="AV483" i="5"/>
  <c r="AU483" i="5"/>
  <c r="AT483" i="5"/>
  <c r="AS483" i="5"/>
  <c r="AR483" i="5"/>
  <c r="AQ483" i="5"/>
  <c r="AP483" i="5"/>
  <c r="AO483" i="5"/>
  <c r="AN483" i="5"/>
  <c r="AM483" i="5"/>
  <c r="AL483" i="5"/>
  <c r="AK483" i="5"/>
  <c r="AJ483" i="5"/>
  <c r="AI483" i="5"/>
  <c r="AH483" i="5"/>
  <c r="AG483" i="5"/>
  <c r="AF483" i="5"/>
  <c r="AE483" i="5"/>
  <c r="AD483" i="5"/>
  <c r="AC483" i="5"/>
  <c r="AB483" i="5"/>
  <c r="AA483" i="5"/>
  <c r="Z483" i="5"/>
  <c r="Y483" i="5"/>
  <c r="X483" i="5"/>
  <c r="W483" i="5"/>
  <c r="V483" i="5"/>
  <c r="U483" i="5"/>
  <c r="T483" i="5"/>
  <c r="S483" i="5"/>
  <c r="R483" i="5"/>
  <c r="Q483" i="5"/>
  <c r="P483" i="5"/>
  <c r="O483" i="5"/>
  <c r="N483" i="5"/>
  <c r="M483" i="5"/>
  <c r="L483" i="5"/>
  <c r="K483" i="5"/>
  <c r="J483" i="5"/>
  <c r="I483" i="5"/>
  <c r="H483" i="5"/>
  <c r="BF482" i="5"/>
  <c r="BE482" i="5"/>
  <c r="BD482" i="5"/>
  <c r="BC482" i="5"/>
  <c r="BB482" i="5"/>
  <c r="BA482" i="5"/>
  <c r="AZ482" i="5"/>
  <c r="AY482" i="5"/>
  <c r="AX482" i="5"/>
  <c r="AW482" i="5"/>
  <c r="AV482" i="5"/>
  <c r="AU482" i="5"/>
  <c r="AT482" i="5"/>
  <c r="AS482" i="5"/>
  <c r="AR482" i="5"/>
  <c r="AQ482" i="5"/>
  <c r="AP482" i="5"/>
  <c r="AO482" i="5"/>
  <c r="AN482" i="5"/>
  <c r="AM482" i="5"/>
  <c r="AL482" i="5"/>
  <c r="AK482" i="5"/>
  <c r="AJ482" i="5"/>
  <c r="AI482" i="5"/>
  <c r="AH482" i="5"/>
  <c r="AG482" i="5"/>
  <c r="AF482" i="5"/>
  <c r="AE482" i="5"/>
  <c r="AD482" i="5"/>
  <c r="AC482" i="5"/>
  <c r="AB482" i="5"/>
  <c r="AA482" i="5"/>
  <c r="Z482" i="5"/>
  <c r="Y482" i="5"/>
  <c r="X482" i="5"/>
  <c r="W482" i="5"/>
  <c r="V482" i="5"/>
  <c r="U482" i="5"/>
  <c r="T482" i="5"/>
  <c r="S482" i="5"/>
  <c r="R482" i="5"/>
  <c r="Q482" i="5"/>
  <c r="P482" i="5"/>
  <c r="O482" i="5"/>
  <c r="N482" i="5"/>
  <c r="M482" i="5"/>
  <c r="L482" i="5"/>
  <c r="K482" i="5"/>
  <c r="J482" i="5"/>
  <c r="I482" i="5"/>
  <c r="H482" i="5"/>
  <c r="BF481" i="5"/>
  <c r="BE481" i="5"/>
  <c r="BD481" i="5"/>
  <c r="BC481" i="5"/>
  <c r="BB481" i="5"/>
  <c r="BA481" i="5"/>
  <c r="AZ481" i="5"/>
  <c r="AY481" i="5"/>
  <c r="AX481" i="5"/>
  <c r="AW481" i="5"/>
  <c r="AV481" i="5"/>
  <c r="AU481" i="5"/>
  <c r="AT481" i="5"/>
  <c r="AS481" i="5"/>
  <c r="AR481" i="5"/>
  <c r="AQ481" i="5"/>
  <c r="AP481" i="5"/>
  <c r="AO481" i="5"/>
  <c r="AN481" i="5"/>
  <c r="AM481" i="5"/>
  <c r="AL481" i="5"/>
  <c r="AK481" i="5"/>
  <c r="AJ481" i="5"/>
  <c r="AI481" i="5"/>
  <c r="AH481" i="5"/>
  <c r="AG481" i="5"/>
  <c r="AF481" i="5"/>
  <c r="AE481" i="5"/>
  <c r="AD481" i="5"/>
  <c r="AC481" i="5"/>
  <c r="AB481" i="5"/>
  <c r="AA481" i="5"/>
  <c r="Z481" i="5"/>
  <c r="Y481" i="5"/>
  <c r="X481" i="5"/>
  <c r="W481" i="5"/>
  <c r="V481" i="5"/>
  <c r="U481" i="5"/>
  <c r="T481" i="5"/>
  <c r="S481" i="5"/>
  <c r="R481" i="5"/>
  <c r="Q481" i="5"/>
  <c r="P481" i="5"/>
  <c r="O481" i="5"/>
  <c r="N481" i="5"/>
  <c r="M481" i="5"/>
  <c r="L481" i="5"/>
  <c r="K481" i="5"/>
  <c r="J481" i="5"/>
  <c r="I481" i="5"/>
  <c r="H481" i="5"/>
  <c r="BF480" i="5"/>
  <c r="BE480" i="5"/>
  <c r="BD480" i="5"/>
  <c r="BC480" i="5"/>
  <c r="BB480" i="5"/>
  <c r="BA480" i="5"/>
  <c r="AZ480" i="5"/>
  <c r="AY480" i="5"/>
  <c r="AX480" i="5"/>
  <c r="AW480" i="5"/>
  <c r="AV480" i="5"/>
  <c r="AU480" i="5"/>
  <c r="AT480" i="5"/>
  <c r="AS480" i="5"/>
  <c r="AR480" i="5"/>
  <c r="AQ480" i="5"/>
  <c r="AP480" i="5"/>
  <c r="AO480" i="5"/>
  <c r="AN480" i="5"/>
  <c r="AM480" i="5"/>
  <c r="AL480" i="5"/>
  <c r="AK480" i="5"/>
  <c r="AJ480" i="5"/>
  <c r="AI480" i="5"/>
  <c r="AH480" i="5"/>
  <c r="AG480" i="5"/>
  <c r="AF480" i="5"/>
  <c r="AE480" i="5"/>
  <c r="AD480" i="5"/>
  <c r="AC480" i="5"/>
  <c r="AB480" i="5"/>
  <c r="AA480" i="5"/>
  <c r="Z480" i="5"/>
  <c r="Y480" i="5"/>
  <c r="X480" i="5"/>
  <c r="W480" i="5"/>
  <c r="V480" i="5"/>
  <c r="U480" i="5"/>
  <c r="T480" i="5"/>
  <c r="S480" i="5"/>
  <c r="R480" i="5"/>
  <c r="Q480" i="5"/>
  <c r="P480" i="5"/>
  <c r="O480" i="5"/>
  <c r="N480" i="5"/>
  <c r="M480" i="5"/>
  <c r="L480" i="5"/>
  <c r="K480" i="5"/>
  <c r="J480" i="5"/>
  <c r="I480" i="5"/>
  <c r="H480" i="5"/>
  <c r="BF479" i="5"/>
  <c r="BE479" i="5"/>
  <c r="BD479" i="5"/>
  <c r="BC479" i="5"/>
  <c r="BB479" i="5"/>
  <c r="BA479" i="5"/>
  <c r="AZ479" i="5"/>
  <c r="AY479" i="5"/>
  <c r="AX479" i="5"/>
  <c r="AW479" i="5"/>
  <c r="AV479" i="5"/>
  <c r="AU479" i="5"/>
  <c r="AT479" i="5"/>
  <c r="AS479" i="5"/>
  <c r="AR479" i="5"/>
  <c r="AQ479" i="5"/>
  <c r="AP479" i="5"/>
  <c r="AO479" i="5"/>
  <c r="AN479" i="5"/>
  <c r="AM479" i="5"/>
  <c r="AL479" i="5"/>
  <c r="AK479" i="5"/>
  <c r="AJ479" i="5"/>
  <c r="AI479" i="5"/>
  <c r="AH479" i="5"/>
  <c r="AG479" i="5"/>
  <c r="AF479" i="5"/>
  <c r="AE479" i="5"/>
  <c r="AD479" i="5"/>
  <c r="AC479" i="5"/>
  <c r="AB479" i="5"/>
  <c r="AA479" i="5"/>
  <c r="Z479" i="5"/>
  <c r="Y479" i="5"/>
  <c r="X479" i="5"/>
  <c r="W479" i="5"/>
  <c r="V479" i="5"/>
  <c r="U479" i="5"/>
  <c r="T479" i="5"/>
  <c r="S479" i="5"/>
  <c r="R479" i="5"/>
  <c r="Q479" i="5"/>
  <c r="P479" i="5"/>
  <c r="O479" i="5"/>
  <c r="N479" i="5"/>
  <c r="M479" i="5"/>
  <c r="L479" i="5"/>
  <c r="K479" i="5"/>
  <c r="J479" i="5"/>
  <c r="I479" i="5"/>
  <c r="H479" i="5"/>
  <c r="BF478" i="5"/>
  <c r="BE478" i="5"/>
  <c r="BD478" i="5"/>
  <c r="BC478" i="5"/>
  <c r="BB478" i="5"/>
  <c r="BA478" i="5"/>
  <c r="AZ478" i="5"/>
  <c r="AY478" i="5"/>
  <c r="AX478" i="5"/>
  <c r="AW478" i="5"/>
  <c r="AV478" i="5"/>
  <c r="AU478" i="5"/>
  <c r="AT478" i="5"/>
  <c r="AS478" i="5"/>
  <c r="AR478" i="5"/>
  <c r="AQ478" i="5"/>
  <c r="AP478" i="5"/>
  <c r="AO478" i="5"/>
  <c r="AN478" i="5"/>
  <c r="AM478" i="5"/>
  <c r="AL478" i="5"/>
  <c r="AK478" i="5"/>
  <c r="AJ478" i="5"/>
  <c r="AI478" i="5"/>
  <c r="AH478" i="5"/>
  <c r="AG478" i="5"/>
  <c r="AF478" i="5"/>
  <c r="AE478" i="5"/>
  <c r="AD478" i="5"/>
  <c r="AC478" i="5"/>
  <c r="AB478" i="5"/>
  <c r="AA478" i="5"/>
  <c r="Z478" i="5"/>
  <c r="Y478" i="5"/>
  <c r="X478" i="5"/>
  <c r="W478" i="5"/>
  <c r="V478" i="5"/>
  <c r="U478" i="5"/>
  <c r="T478" i="5"/>
  <c r="S478" i="5"/>
  <c r="R478" i="5"/>
  <c r="Q478" i="5"/>
  <c r="P478" i="5"/>
  <c r="O478" i="5"/>
  <c r="N478" i="5"/>
  <c r="M478" i="5"/>
  <c r="L478" i="5"/>
  <c r="K478" i="5"/>
  <c r="J478" i="5"/>
  <c r="I478" i="5"/>
  <c r="H478" i="5"/>
  <c r="BF477" i="5"/>
  <c r="BE477" i="5"/>
  <c r="BD477" i="5"/>
  <c r="BC477" i="5"/>
  <c r="BB477" i="5"/>
  <c r="BA477" i="5"/>
  <c r="AZ477" i="5"/>
  <c r="AY477" i="5"/>
  <c r="AX477" i="5"/>
  <c r="AW477" i="5"/>
  <c r="AV477" i="5"/>
  <c r="AU477" i="5"/>
  <c r="AT477" i="5"/>
  <c r="AS477" i="5"/>
  <c r="AR477" i="5"/>
  <c r="AQ477" i="5"/>
  <c r="AP477" i="5"/>
  <c r="AO477" i="5"/>
  <c r="AN477" i="5"/>
  <c r="AM477" i="5"/>
  <c r="AL477" i="5"/>
  <c r="AK477" i="5"/>
  <c r="AJ477" i="5"/>
  <c r="AI477" i="5"/>
  <c r="AH477" i="5"/>
  <c r="AG477" i="5"/>
  <c r="AF477" i="5"/>
  <c r="AE477" i="5"/>
  <c r="AD477" i="5"/>
  <c r="AC477" i="5"/>
  <c r="AB477" i="5"/>
  <c r="AA477" i="5"/>
  <c r="Z477" i="5"/>
  <c r="Y477" i="5"/>
  <c r="X477" i="5"/>
  <c r="W477" i="5"/>
  <c r="V477" i="5"/>
  <c r="U477" i="5"/>
  <c r="T477" i="5"/>
  <c r="S477" i="5"/>
  <c r="R477" i="5"/>
  <c r="Q477" i="5"/>
  <c r="P477" i="5"/>
  <c r="O477" i="5"/>
  <c r="N477" i="5"/>
  <c r="M477" i="5"/>
  <c r="L477" i="5"/>
  <c r="K477" i="5"/>
  <c r="J477" i="5"/>
  <c r="I477" i="5"/>
  <c r="H477" i="5"/>
  <c r="BF476" i="5"/>
  <c r="BE476" i="5"/>
  <c r="BD476" i="5"/>
  <c r="BC476" i="5"/>
  <c r="BB476" i="5"/>
  <c r="BA476" i="5"/>
  <c r="AZ476" i="5"/>
  <c r="AY476" i="5"/>
  <c r="AX476" i="5"/>
  <c r="AW476" i="5"/>
  <c r="AV476" i="5"/>
  <c r="AU476" i="5"/>
  <c r="AT476" i="5"/>
  <c r="AS476" i="5"/>
  <c r="AR476" i="5"/>
  <c r="AQ476" i="5"/>
  <c r="AP476" i="5"/>
  <c r="AO476" i="5"/>
  <c r="AN476" i="5"/>
  <c r="AM476" i="5"/>
  <c r="AL476" i="5"/>
  <c r="AK476" i="5"/>
  <c r="AJ476" i="5"/>
  <c r="AI476" i="5"/>
  <c r="AH476" i="5"/>
  <c r="AG476" i="5"/>
  <c r="AF476" i="5"/>
  <c r="AE476" i="5"/>
  <c r="AD476" i="5"/>
  <c r="AC476" i="5"/>
  <c r="AB476" i="5"/>
  <c r="AA476" i="5"/>
  <c r="Z476" i="5"/>
  <c r="Y476" i="5"/>
  <c r="X476" i="5"/>
  <c r="W476" i="5"/>
  <c r="V476" i="5"/>
  <c r="U476" i="5"/>
  <c r="T476" i="5"/>
  <c r="S476" i="5"/>
  <c r="R476" i="5"/>
  <c r="Q476" i="5"/>
  <c r="P476" i="5"/>
  <c r="O476" i="5"/>
  <c r="N476" i="5"/>
  <c r="M476" i="5"/>
  <c r="L476" i="5"/>
  <c r="K476" i="5"/>
  <c r="J476" i="5"/>
  <c r="I476" i="5"/>
  <c r="H476" i="5"/>
  <c r="BF475" i="5"/>
  <c r="BE475" i="5"/>
  <c r="BD475" i="5"/>
  <c r="BC475" i="5"/>
  <c r="BB475" i="5"/>
  <c r="BA475" i="5"/>
  <c r="AZ475" i="5"/>
  <c r="AY475" i="5"/>
  <c r="AX475" i="5"/>
  <c r="AW475" i="5"/>
  <c r="AV475" i="5"/>
  <c r="AU475" i="5"/>
  <c r="AT475" i="5"/>
  <c r="AS475" i="5"/>
  <c r="AR475" i="5"/>
  <c r="AQ475" i="5"/>
  <c r="AP475" i="5"/>
  <c r="AO475" i="5"/>
  <c r="AN475" i="5"/>
  <c r="AM475" i="5"/>
  <c r="AL475" i="5"/>
  <c r="AK475" i="5"/>
  <c r="AJ475" i="5"/>
  <c r="AI475" i="5"/>
  <c r="AH475" i="5"/>
  <c r="AG475" i="5"/>
  <c r="AF475" i="5"/>
  <c r="AE475" i="5"/>
  <c r="AD475" i="5"/>
  <c r="AC475" i="5"/>
  <c r="AB475" i="5"/>
  <c r="AA475" i="5"/>
  <c r="Z475" i="5"/>
  <c r="Y475" i="5"/>
  <c r="X475" i="5"/>
  <c r="W475" i="5"/>
  <c r="V475" i="5"/>
  <c r="U475" i="5"/>
  <c r="T475" i="5"/>
  <c r="S475" i="5"/>
  <c r="R475" i="5"/>
  <c r="Q475" i="5"/>
  <c r="P475" i="5"/>
  <c r="O475" i="5"/>
  <c r="N475" i="5"/>
  <c r="M475" i="5"/>
  <c r="L475" i="5"/>
  <c r="K475" i="5"/>
  <c r="J475" i="5"/>
  <c r="I475" i="5"/>
  <c r="H475" i="5"/>
  <c r="BF474" i="5"/>
  <c r="BE474" i="5"/>
  <c r="BD474" i="5"/>
  <c r="BC474" i="5"/>
  <c r="BB474" i="5"/>
  <c r="BA474" i="5"/>
  <c r="AZ474" i="5"/>
  <c r="AY474" i="5"/>
  <c r="AX474" i="5"/>
  <c r="AW474" i="5"/>
  <c r="AV474" i="5"/>
  <c r="AU474" i="5"/>
  <c r="AT474" i="5"/>
  <c r="AS474" i="5"/>
  <c r="AR474" i="5"/>
  <c r="AQ474" i="5"/>
  <c r="AP474" i="5"/>
  <c r="AO474" i="5"/>
  <c r="AN474" i="5"/>
  <c r="AM474" i="5"/>
  <c r="AL474" i="5"/>
  <c r="AK474" i="5"/>
  <c r="AJ474" i="5"/>
  <c r="AI474" i="5"/>
  <c r="AH474" i="5"/>
  <c r="AG474" i="5"/>
  <c r="AF474" i="5"/>
  <c r="AE474" i="5"/>
  <c r="AD474" i="5"/>
  <c r="AC474" i="5"/>
  <c r="AB474" i="5"/>
  <c r="AA474" i="5"/>
  <c r="Z474" i="5"/>
  <c r="Y474" i="5"/>
  <c r="X474" i="5"/>
  <c r="W474" i="5"/>
  <c r="V474" i="5"/>
  <c r="U474" i="5"/>
  <c r="T474" i="5"/>
  <c r="S474" i="5"/>
  <c r="R474" i="5"/>
  <c r="Q474" i="5"/>
  <c r="P474" i="5"/>
  <c r="O474" i="5"/>
  <c r="N474" i="5"/>
  <c r="M474" i="5"/>
  <c r="L474" i="5"/>
  <c r="K474" i="5"/>
  <c r="J474" i="5"/>
  <c r="I474" i="5"/>
  <c r="H474" i="5"/>
  <c r="BF473" i="5"/>
  <c r="BE473" i="5"/>
  <c r="BD473" i="5"/>
  <c r="BC473" i="5"/>
  <c r="BB473" i="5"/>
  <c r="BA473" i="5"/>
  <c r="AZ473" i="5"/>
  <c r="AY473" i="5"/>
  <c r="AX473" i="5"/>
  <c r="AW473" i="5"/>
  <c r="AV473" i="5"/>
  <c r="AU473" i="5"/>
  <c r="AT473" i="5"/>
  <c r="AS473" i="5"/>
  <c r="AR473" i="5"/>
  <c r="AQ473" i="5"/>
  <c r="AP473" i="5"/>
  <c r="AO473" i="5"/>
  <c r="AN473" i="5"/>
  <c r="AM473" i="5"/>
  <c r="AL473" i="5"/>
  <c r="AK473" i="5"/>
  <c r="AJ473" i="5"/>
  <c r="AI473" i="5"/>
  <c r="AH473" i="5"/>
  <c r="AG473" i="5"/>
  <c r="AF473" i="5"/>
  <c r="AE473" i="5"/>
  <c r="AD473" i="5"/>
  <c r="AC473" i="5"/>
  <c r="AB473" i="5"/>
  <c r="AA473" i="5"/>
  <c r="Z473" i="5"/>
  <c r="Y473" i="5"/>
  <c r="X473" i="5"/>
  <c r="W473" i="5"/>
  <c r="V473" i="5"/>
  <c r="U473" i="5"/>
  <c r="T473" i="5"/>
  <c r="S473" i="5"/>
  <c r="R473" i="5"/>
  <c r="Q473" i="5"/>
  <c r="P473" i="5"/>
  <c r="O473" i="5"/>
  <c r="N473" i="5"/>
  <c r="M473" i="5"/>
  <c r="L473" i="5"/>
  <c r="K473" i="5"/>
  <c r="J473" i="5"/>
  <c r="I473" i="5"/>
  <c r="H473" i="5"/>
  <c r="BF472" i="5"/>
  <c r="BE472" i="5"/>
  <c r="BD472" i="5"/>
  <c r="BC472" i="5"/>
  <c r="BB472" i="5"/>
  <c r="BA472" i="5"/>
  <c r="AZ472" i="5"/>
  <c r="AY472" i="5"/>
  <c r="AX472" i="5"/>
  <c r="AW472" i="5"/>
  <c r="AV472" i="5"/>
  <c r="AU472" i="5"/>
  <c r="AT472" i="5"/>
  <c r="AS472" i="5"/>
  <c r="AR472" i="5"/>
  <c r="AQ472" i="5"/>
  <c r="AP472" i="5"/>
  <c r="AO472" i="5"/>
  <c r="AN472" i="5"/>
  <c r="AM472" i="5"/>
  <c r="AL472" i="5"/>
  <c r="AK472" i="5"/>
  <c r="AJ472" i="5"/>
  <c r="AI472" i="5"/>
  <c r="AH472" i="5"/>
  <c r="AG472" i="5"/>
  <c r="AF472" i="5"/>
  <c r="AE472" i="5"/>
  <c r="AD472" i="5"/>
  <c r="AC472" i="5"/>
  <c r="AB472" i="5"/>
  <c r="AA472" i="5"/>
  <c r="Z472" i="5"/>
  <c r="Y472" i="5"/>
  <c r="X472" i="5"/>
  <c r="W472" i="5"/>
  <c r="V472" i="5"/>
  <c r="U472" i="5"/>
  <c r="T472" i="5"/>
  <c r="S472" i="5"/>
  <c r="R472" i="5"/>
  <c r="Q472" i="5"/>
  <c r="P472" i="5"/>
  <c r="O472" i="5"/>
  <c r="N472" i="5"/>
  <c r="M472" i="5"/>
  <c r="L472" i="5"/>
  <c r="K472" i="5"/>
  <c r="J472" i="5"/>
  <c r="I472" i="5"/>
  <c r="H472" i="5"/>
  <c r="BF471" i="5"/>
  <c r="BE471" i="5"/>
  <c r="BD471" i="5"/>
  <c r="BC471" i="5"/>
  <c r="BB471" i="5"/>
  <c r="BA471" i="5"/>
  <c r="AZ471" i="5"/>
  <c r="AY471" i="5"/>
  <c r="AX471" i="5"/>
  <c r="AW471" i="5"/>
  <c r="AV471" i="5"/>
  <c r="AU471" i="5"/>
  <c r="AT471" i="5"/>
  <c r="AS471" i="5"/>
  <c r="AR471" i="5"/>
  <c r="AQ471" i="5"/>
  <c r="AP471" i="5"/>
  <c r="AO471" i="5"/>
  <c r="AN471" i="5"/>
  <c r="AM471" i="5"/>
  <c r="AL471" i="5"/>
  <c r="AK471" i="5"/>
  <c r="AJ471" i="5"/>
  <c r="AI471" i="5"/>
  <c r="AH471" i="5"/>
  <c r="AG471" i="5"/>
  <c r="AF471" i="5"/>
  <c r="AE471" i="5"/>
  <c r="AD471" i="5"/>
  <c r="AC471" i="5"/>
  <c r="AB471" i="5"/>
  <c r="AA471" i="5"/>
  <c r="Z471" i="5"/>
  <c r="Y471" i="5"/>
  <c r="X471" i="5"/>
  <c r="W471" i="5"/>
  <c r="V471" i="5"/>
  <c r="U471" i="5"/>
  <c r="T471" i="5"/>
  <c r="S471" i="5"/>
  <c r="R471" i="5"/>
  <c r="Q471" i="5"/>
  <c r="P471" i="5"/>
  <c r="O471" i="5"/>
  <c r="N471" i="5"/>
  <c r="M471" i="5"/>
  <c r="L471" i="5"/>
  <c r="K471" i="5"/>
  <c r="J471" i="5"/>
  <c r="I471" i="5"/>
  <c r="H471" i="5"/>
  <c r="BF470" i="5"/>
  <c r="BE470" i="5"/>
  <c r="BD470" i="5"/>
  <c r="BC470" i="5"/>
  <c r="BB470" i="5"/>
  <c r="BA470" i="5"/>
  <c r="AZ470" i="5"/>
  <c r="AY470" i="5"/>
  <c r="AX470" i="5"/>
  <c r="AW470" i="5"/>
  <c r="AV470" i="5"/>
  <c r="AU470" i="5"/>
  <c r="AT470" i="5"/>
  <c r="AS470" i="5"/>
  <c r="AR470" i="5"/>
  <c r="AQ470" i="5"/>
  <c r="AP470" i="5"/>
  <c r="AO470" i="5"/>
  <c r="AN470" i="5"/>
  <c r="AM470" i="5"/>
  <c r="AL470" i="5"/>
  <c r="AK470" i="5"/>
  <c r="AJ470" i="5"/>
  <c r="AI470" i="5"/>
  <c r="AH470" i="5"/>
  <c r="AG470" i="5"/>
  <c r="AF470" i="5"/>
  <c r="AE470" i="5"/>
  <c r="AD470" i="5"/>
  <c r="AC470" i="5"/>
  <c r="AB470" i="5"/>
  <c r="AA470" i="5"/>
  <c r="Z470" i="5"/>
  <c r="Y470" i="5"/>
  <c r="X470" i="5"/>
  <c r="W470" i="5"/>
  <c r="V470" i="5"/>
  <c r="U470" i="5"/>
  <c r="T470" i="5"/>
  <c r="S470" i="5"/>
  <c r="R470" i="5"/>
  <c r="Q470" i="5"/>
  <c r="P470" i="5"/>
  <c r="O470" i="5"/>
  <c r="N470" i="5"/>
  <c r="M470" i="5"/>
  <c r="L470" i="5"/>
  <c r="K470" i="5"/>
  <c r="J470" i="5"/>
  <c r="I470" i="5"/>
  <c r="H470" i="5"/>
  <c r="BF469" i="5"/>
  <c r="BE469" i="5"/>
  <c r="BD469" i="5"/>
  <c r="BC469" i="5"/>
  <c r="BB469" i="5"/>
  <c r="BA469" i="5"/>
  <c r="AZ469" i="5"/>
  <c r="AY469" i="5"/>
  <c r="AX469" i="5"/>
  <c r="AW469" i="5"/>
  <c r="AV469" i="5"/>
  <c r="AU469" i="5"/>
  <c r="AT469" i="5"/>
  <c r="AS469" i="5"/>
  <c r="AR469" i="5"/>
  <c r="AQ469" i="5"/>
  <c r="AP469" i="5"/>
  <c r="AO469" i="5"/>
  <c r="AN469" i="5"/>
  <c r="AM469" i="5"/>
  <c r="AL469" i="5"/>
  <c r="AK469" i="5"/>
  <c r="AJ469" i="5"/>
  <c r="AI469" i="5"/>
  <c r="AH469" i="5"/>
  <c r="AG469" i="5"/>
  <c r="AF469" i="5"/>
  <c r="AE469" i="5"/>
  <c r="AD469" i="5"/>
  <c r="AC469" i="5"/>
  <c r="AB469" i="5"/>
  <c r="AA469" i="5"/>
  <c r="Z469" i="5"/>
  <c r="Y469" i="5"/>
  <c r="X469" i="5"/>
  <c r="W469" i="5"/>
  <c r="V469" i="5"/>
  <c r="U469" i="5"/>
  <c r="T469" i="5"/>
  <c r="S469" i="5"/>
  <c r="R469" i="5"/>
  <c r="Q469" i="5"/>
  <c r="P469" i="5"/>
  <c r="O469" i="5"/>
  <c r="N469" i="5"/>
  <c r="M469" i="5"/>
  <c r="L469" i="5"/>
  <c r="K469" i="5"/>
  <c r="J469" i="5"/>
  <c r="I469" i="5"/>
  <c r="H469" i="5"/>
  <c r="BF468" i="5"/>
  <c r="BE468" i="5"/>
  <c r="BD468" i="5"/>
  <c r="BC468" i="5"/>
  <c r="BB468" i="5"/>
  <c r="BA468" i="5"/>
  <c r="AZ468" i="5"/>
  <c r="AY468" i="5"/>
  <c r="AX468" i="5"/>
  <c r="AW468" i="5"/>
  <c r="AV468" i="5"/>
  <c r="AU468" i="5"/>
  <c r="AT468" i="5"/>
  <c r="AS468" i="5"/>
  <c r="AR468" i="5"/>
  <c r="AQ468" i="5"/>
  <c r="AP468" i="5"/>
  <c r="AO468" i="5"/>
  <c r="AN468" i="5"/>
  <c r="AM468" i="5"/>
  <c r="AL468" i="5"/>
  <c r="AK468" i="5"/>
  <c r="AJ468" i="5"/>
  <c r="AI468" i="5"/>
  <c r="AH468" i="5"/>
  <c r="AG468" i="5"/>
  <c r="AF468" i="5"/>
  <c r="AE468" i="5"/>
  <c r="AD468" i="5"/>
  <c r="AC468" i="5"/>
  <c r="AB468" i="5"/>
  <c r="AA468" i="5"/>
  <c r="Z468" i="5"/>
  <c r="Y468" i="5"/>
  <c r="X468" i="5"/>
  <c r="W468" i="5"/>
  <c r="V468" i="5"/>
  <c r="U468" i="5"/>
  <c r="T468" i="5"/>
  <c r="S468" i="5"/>
  <c r="R468" i="5"/>
  <c r="Q468" i="5"/>
  <c r="P468" i="5"/>
  <c r="O468" i="5"/>
  <c r="N468" i="5"/>
  <c r="M468" i="5"/>
  <c r="L468" i="5"/>
  <c r="K468" i="5"/>
  <c r="J468" i="5"/>
  <c r="I468" i="5"/>
  <c r="H468" i="5"/>
  <c r="BF467" i="5"/>
  <c r="BE467" i="5"/>
  <c r="BD467" i="5"/>
  <c r="BC467" i="5"/>
  <c r="BB467" i="5"/>
  <c r="BA467" i="5"/>
  <c r="AZ467" i="5"/>
  <c r="AY467" i="5"/>
  <c r="AX467" i="5"/>
  <c r="AW467" i="5"/>
  <c r="AV467" i="5"/>
  <c r="AU467" i="5"/>
  <c r="AT467" i="5"/>
  <c r="AS467" i="5"/>
  <c r="AR467" i="5"/>
  <c r="AQ467" i="5"/>
  <c r="AP467" i="5"/>
  <c r="AO467" i="5"/>
  <c r="AN467" i="5"/>
  <c r="AM467" i="5"/>
  <c r="AL467" i="5"/>
  <c r="AK467" i="5"/>
  <c r="AJ467" i="5"/>
  <c r="AI467" i="5"/>
  <c r="AH467" i="5"/>
  <c r="AG467" i="5"/>
  <c r="AF467" i="5"/>
  <c r="AE467" i="5"/>
  <c r="AD467" i="5"/>
  <c r="AC467" i="5"/>
  <c r="AB467" i="5"/>
  <c r="AA467" i="5"/>
  <c r="Z467" i="5"/>
  <c r="Y467" i="5"/>
  <c r="X467" i="5"/>
  <c r="W467" i="5"/>
  <c r="V467" i="5"/>
  <c r="U467" i="5"/>
  <c r="T467" i="5"/>
  <c r="S467" i="5"/>
  <c r="R467" i="5"/>
  <c r="Q467" i="5"/>
  <c r="P467" i="5"/>
  <c r="O467" i="5"/>
  <c r="N467" i="5"/>
  <c r="M467" i="5"/>
  <c r="L467" i="5"/>
  <c r="K467" i="5"/>
  <c r="J467" i="5"/>
  <c r="I467" i="5"/>
  <c r="H467" i="5"/>
  <c r="BF466" i="5"/>
  <c r="BE466" i="5"/>
  <c r="BD466" i="5"/>
  <c r="BC466" i="5"/>
  <c r="BB466" i="5"/>
  <c r="BA466" i="5"/>
  <c r="AZ466" i="5"/>
  <c r="AY466" i="5"/>
  <c r="AX466" i="5"/>
  <c r="AW466" i="5"/>
  <c r="AV466" i="5"/>
  <c r="AU466" i="5"/>
  <c r="AT466" i="5"/>
  <c r="AS466" i="5"/>
  <c r="AR466" i="5"/>
  <c r="AQ466" i="5"/>
  <c r="AP466" i="5"/>
  <c r="AO466" i="5"/>
  <c r="AN466" i="5"/>
  <c r="AM466" i="5"/>
  <c r="AL466" i="5"/>
  <c r="AK466" i="5"/>
  <c r="AJ466" i="5"/>
  <c r="AI466" i="5"/>
  <c r="AH466" i="5"/>
  <c r="AG466" i="5"/>
  <c r="AF466" i="5"/>
  <c r="AE466" i="5"/>
  <c r="AD466" i="5"/>
  <c r="AC466" i="5"/>
  <c r="AB466" i="5"/>
  <c r="AA466" i="5"/>
  <c r="Z466" i="5"/>
  <c r="Y466" i="5"/>
  <c r="X466" i="5"/>
  <c r="W466" i="5"/>
  <c r="V466" i="5"/>
  <c r="U466" i="5"/>
  <c r="T466" i="5"/>
  <c r="S466" i="5"/>
  <c r="R466" i="5"/>
  <c r="Q466" i="5"/>
  <c r="P466" i="5"/>
  <c r="O466" i="5"/>
  <c r="N466" i="5"/>
  <c r="M466" i="5"/>
  <c r="L466" i="5"/>
  <c r="K466" i="5"/>
  <c r="J466" i="5"/>
  <c r="I466" i="5"/>
  <c r="H466" i="5"/>
  <c r="BF465" i="5"/>
  <c r="BE465" i="5"/>
  <c r="BD465" i="5"/>
  <c r="BC465" i="5"/>
  <c r="BB465" i="5"/>
  <c r="BA465" i="5"/>
  <c r="AZ465" i="5"/>
  <c r="AY465" i="5"/>
  <c r="AX465" i="5"/>
  <c r="AW465" i="5"/>
  <c r="AV465" i="5"/>
  <c r="AU465" i="5"/>
  <c r="AT465" i="5"/>
  <c r="AS465" i="5"/>
  <c r="AR465" i="5"/>
  <c r="AQ465" i="5"/>
  <c r="AP465" i="5"/>
  <c r="AO465" i="5"/>
  <c r="AN465" i="5"/>
  <c r="AM465" i="5"/>
  <c r="AL465" i="5"/>
  <c r="AK465" i="5"/>
  <c r="AJ465" i="5"/>
  <c r="AI465" i="5"/>
  <c r="AH465" i="5"/>
  <c r="AG465" i="5"/>
  <c r="AF465" i="5"/>
  <c r="AE465" i="5"/>
  <c r="AD465" i="5"/>
  <c r="AC465" i="5"/>
  <c r="AB465" i="5"/>
  <c r="AA465" i="5"/>
  <c r="Z465" i="5"/>
  <c r="Y465" i="5"/>
  <c r="X465" i="5"/>
  <c r="W465" i="5"/>
  <c r="V465" i="5"/>
  <c r="U465" i="5"/>
  <c r="T465" i="5"/>
  <c r="S465" i="5"/>
  <c r="R465" i="5"/>
  <c r="Q465" i="5"/>
  <c r="P465" i="5"/>
  <c r="O465" i="5"/>
  <c r="N465" i="5"/>
  <c r="M465" i="5"/>
  <c r="L465" i="5"/>
  <c r="K465" i="5"/>
  <c r="J465" i="5"/>
  <c r="I465" i="5"/>
  <c r="H465" i="5"/>
  <c r="BF464" i="5"/>
  <c r="BE464" i="5"/>
  <c r="BD464" i="5"/>
  <c r="BC464" i="5"/>
  <c r="BB464" i="5"/>
  <c r="BA464" i="5"/>
  <c r="AZ464" i="5"/>
  <c r="AY464" i="5"/>
  <c r="AX464" i="5"/>
  <c r="AW464" i="5"/>
  <c r="AV464" i="5"/>
  <c r="AU464" i="5"/>
  <c r="AT464" i="5"/>
  <c r="AS464" i="5"/>
  <c r="AR464" i="5"/>
  <c r="AQ464" i="5"/>
  <c r="AP464" i="5"/>
  <c r="AO464" i="5"/>
  <c r="AN464" i="5"/>
  <c r="AM464" i="5"/>
  <c r="AL464" i="5"/>
  <c r="AK464" i="5"/>
  <c r="AJ464" i="5"/>
  <c r="AI464" i="5"/>
  <c r="AH464" i="5"/>
  <c r="AG464" i="5"/>
  <c r="AF464" i="5"/>
  <c r="AE464" i="5"/>
  <c r="AD464" i="5"/>
  <c r="AC464" i="5"/>
  <c r="AB464" i="5"/>
  <c r="AA464" i="5"/>
  <c r="Z464" i="5"/>
  <c r="Y464" i="5"/>
  <c r="X464" i="5"/>
  <c r="W464" i="5"/>
  <c r="V464" i="5"/>
  <c r="U464" i="5"/>
  <c r="T464" i="5"/>
  <c r="S464" i="5"/>
  <c r="R464" i="5"/>
  <c r="Q464" i="5"/>
  <c r="P464" i="5"/>
  <c r="O464" i="5"/>
  <c r="N464" i="5"/>
  <c r="M464" i="5"/>
  <c r="L464" i="5"/>
  <c r="K464" i="5"/>
  <c r="J464" i="5"/>
  <c r="I464" i="5"/>
  <c r="H464" i="5"/>
  <c r="BF463" i="5"/>
  <c r="BE463" i="5"/>
  <c r="BD463" i="5"/>
  <c r="BC463" i="5"/>
  <c r="BB463" i="5"/>
  <c r="BA463" i="5"/>
  <c r="AZ463" i="5"/>
  <c r="AY463" i="5"/>
  <c r="AX463" i="5"/>
  <c r="AW463" i="5"/>
  <c r="AV463" i="5"/>
  <c r="AU463" i="5"/>
  <c r="AT463" i="5"/>
  <c r="AS463" i="5"/>
  <c r="AR463" i="5"/>
  <c r="AQ463" i="5"/>
  <c r="AP463" i="5"/>
  <c r="AO463" i="5"/>
  <c r="AN463" i="5"/>
  <c r="AM463" i="5"/>
  <c r="AL463" i="5"/>
  <c r="AK463" i="5"/>
  <c r="AJ463" i="5"/>
  <c r="AI463" i="5"/>
  <c r="AH463" i="5"/>
  <c r="AG463" i="5"/>
  <c r="AF463" i="5"/>
  <c r="AE463" i="5"/>
  <c r="AD463" i="5"/>
  <c r="AC463" i="5"/>
  <c r="AB463" i="5"/>
  <c r="AA463" i="5"/>
  <c r="Z463" i="5"/>
  <c r="Y463" i="5"/>
  <c r="X463" i="5"/>
  <c r="W463" i="5"/>
  <c r="V463" i="5"/>
  <c r="U463" i="5"/>
  <c r="T463" i="5"/>
  <c r="S463" i="5"/>
  <c r="R463" i="5"/>
  <c r="Q463" i="5"/>
  <c r="P463" i="5"/>
  <c r="O463" i="5"/>
  <c r="N463" i="5"/>
  <c r="M463" i="5"/>
  <c r="L463" i="5"/>
  <c r="K463" i="5"/>
  <c r="J463" i="5"/>
  <c r="I463" i="5"/>
  <c r="H463" i="5"/>
  <c r="BF462" i="5"/>
  <c r="BE462" i="5"/>
  <c r="BD462" i="5"/>
  <c r="BC462" i="5"/>
  <c r="BB462" i="5"/>
  <c r="BA462" i="5"/>
  <c r="AZ462" i="5"/>
  <c r="AY462" i="5"/>
  <c r="AX462" i="5"/>
  <c r="AW462" i="5"/>
  <c r="AV462" i="5"/>
  <c r="AU462" i="5"/>
  <c r="AT462" i="5"/>
  <c r="AS462" i="5"/>
  <c r="AR462" i="5"/>
  <c r="AQ462" i="5"/>
  <c r="AP462" i="5"/>
  <c r="AO462" i="5"/>
  <c r="AN462" i="5"/>
  <c r="AM462" i="5"/>
  <c r="AL462" i="5"/>
  <c r="AK462" i="5"/>
  <c r="AJ462" i="5"/>
  <c r="AI462" i="5"/>
  <c r="AH462" i="5"/>
  <c r="AG462" i="5"/>
  <c r="AF462" i="5"/>
  <c r="AE462" i="5"/>
  <c r="AD462" i="5"/>
  <c r="AC462" i="5"/>
  <c r="AB462" i="5"/>
  <c r="AA462" i="5"/>
  <c r="Z462" i="5"/>
  <c r="Y462" i="5"/>
  <c r="X462" i="5"/>
  <c r="W462" i="5"/>
  <c r="V462" i="5"/>
  <c r="U462" i="5"/>
  <c r="T462" i="5"/>
  <c r="S462" i="5"/>
  <c r="R462" i="5"/>
  <c r="Q462" i="5"/>
  <c r="P462" i="5"/>
  <c r="O462" i="5"/>
  <c r="N462" i="5"/>
  <c r="M462" i="5"/>
  <c r="L462" i="5"/>
  <c r="K462" i="5"/>
  <c r="J462" i="5"/>
  <c r="I462" i="5"/>
  <c r="H462" i="5"/>
  <c r="BF461" i="5"/>
  <c r="BE461" i="5"/>
  <c r="BD461" i="5"/>
  <c r="BC461" i="5"/>
  <c r="BB461" i="5"/>
  <c r="BA461" i="5"/>
  <c r="AZ461" i="5"/>
  <c r="AY461" i="5"/>
  <c r="AX461" i="5"/>
  <c r="AW461" i="5"/>
  <c r="AV461" i="5"/>
  <c r="AU461" i="5"/>
  <c r="AT461" i="5"/>
  <c r="AS461" i="5"/>
  <c r="AR461" i="5"/>
  <c r="AQ461" i="5"/>
  <c r="AP461" i="5"/>
  <c r="AO461" i="5"/>
  <c r="AN461" i="5"/>
  <c r="AM461" i="5"/>
  <c r="AL461" i="5"/>
  <c r="AK461" i="5"/>
  <c r="AJ461" i="5"/>
  <c r="AI461" i="5"/>
  <c r="AH461" i="5"/>
  <c r="AG461" i="5"/>
  <c r="AF461" i="5"/>
  <c r="AE461" i="5"/>
  <c r="AD461" i="5"/>
  <c r="AC461" i="5"/>
  <c r="AB461" i="5"/>
  <c r="AA461" i="5"/>
  <c r="Z461" i="5"/>
  <c r="Y461" i="5"/>
  <c r="X461" i="5"/>
  <c r="W461" i="5"/>
  <c r="V461" i="5"/>
  <c r="U461" i="5"/>
  <c r="T461" i="5"/>
  <c r="S461" i="5"/>
  <c r="R461" i="5"/>
  <c r="Q461" i="5"/>
  <c r="P461" i="5"/>
  <c r="O461" i="5"/>
  <c r="N461" i="5"/>
  <c r="M461" i="5"/>
  <c r="L461" i="5"/>
  <c r="K461" i="5"/>
  <c r="J461" i="5"/>
  <c r="I461" i="5"/>
  <c r="H461" i="5"/>
  <c r="BF460" i="5"/>
  <c r="BE460" i="5"/>
  <c r="BD460" i="5"/>
  <c r="BC460" i="5"/>
  <c r="BB460" i="5"/>
  <c r="BA460" i="5"/>
  <c r="AZ460" i="5"/>
  <c r="AY460" i="5"/>
  <c r="AX460" i="5"/>
  <c r="AW460" i="5"/>
  <c r="AV460" i="5"/>
  <c r="AU460" i="5"/>
  <c r="AT460" i="5"/>
  <c r="AS460" i="5"/>
  <c r="AR460" i="5"/>
  <c r="AQ460" i="5"/>
  <c r="AP460" i="5"/>
  <c r="AO460" i="5"/>
  <c r="AN460" i="5"/>
  <c r="AM460" i="5"/>
  <c r="AL460" i="5"/>
  <c r="AK460" i="5"/>
  <c r="AJ460" i="5"/>
  <c r="AI460" i="5"/>
  <c r="AH460" i="5"/>
  <c r="AG460" i="5"/>
  <c r="AF460" i="5"/>
  <c r="AE460" i="5"/>
  <c r="AD460" i="5"/>
  <c r="AC460" i="5"/>
  <c r="AB460" i="5"/>
  <c r="AA460" i="5"/>
  <c r="Z460" i="5"/>
  <c r="Y460" i="5"/>
  <c r="X460" i="5"/>
  <c r="W460" i="5"/>
  <c r="V460" i="5"/>
  <c r="U460" i="5"/>
  <c r="T460" i="5"/>
  <c r="S460" i="5"/>
  <c r="R460" i="5"/>
  <c r="Q460" i="5"/>
  <c r="P460" i="5"/>
  <c r="O460" i="5"/>
  <c r="N460" i="5"/>
  <c r="M460" i="5"/>
  <c r="L460" i="5"/>
  <c r="K460" i="5"/>
  <c r="J460" i="5"/>
  <c r="I460" i="5"/>
  <c r="H460" i="5"/>
  <c r="BF459" i="5"/>
  <c r="BE459" i="5"/>
  <c r="BD459" i="5"/>
  <c r="BC459" i="5"/>
  <c r="BB459" i="5"/>
  <c r="BA459" i="5"/>
  <c r="AZ459" i="5"/>
  <c r="AY459" i="5"/>
  <c r="AX459" i="5"/>
  <c r="AW459" i="5"/>
  <c r="AV459" i="5"/>
  <c r="AU459" i="5"/>
  <c r="AT459" i="5"/>
  <c r="AS459" i="5"/>
  <c r="AR459" i="5"/>
  <c r="AQ459" i="5"/>
  <c r="AP459" i="5"/>
  <c r="AO459" i="5"/>
  <c r="AN459" i="5"/>
  <c r="AM459" i="5"/>
  <c r="AL459" i="5"/>
  <c r="AK459" i="5"/>
  <c r="AJ459" i="5"/>
  <c r="AI459" i="5"/>
  <c r="AH459" i="5"/>
  <c r="AG459" i="5"/>
  <c r="AF459" i="5"/>
  <c r="AE459" i="5"/>
  <c r="AD459" i="5"/>
  <c r="AC459" i="5"/>
  <c r="AB459" i="5"/>
  <c r="AA459" i="5"/>
  <c r="Z459" i="5"/>
  <c r="Y459" i="5"/>
  <c r="X459" i="5"/>
  <c r="W459" i="5"/>
  <c r="V459" i="5"/>
  <c r="U459" i="5"/>
  <c r="T459" i="5"/>
  <c r="S459" i="5"/>
  <c r="R459" i="5"/>
  <c r="Q459" i="5"/>
  <c r="P459" i="5"/>
  <c r="O459" i="5"/>
  <c r="N459" i="5"/>
  <c r="M459" i="5"/>
  <c r="L459" i="5"/>
  <c r="K459" i="5"/>
  <c r="J459" i="5"/>
  <c r="I459" i="5"/>
  <c r="H459" i="5"/>
  <c r="BF458" i="5"/>
  <c r="BE458" i="5"/>
  <c r="BD458" i="5"/>
  <c r="BC458" i="5"/>
  <c r="BB458" i="5"/>
  <c r="BA458" i="5"/>
  <c r="AZ458" i="5"/>
  <c r="AY458" i="5"/>
  <c r="AX458" i="5"/>
  <c r="AW458" i="5"/>
  <c r="AV458" i="5"/>
  <c r="AU458" i="5"/>
  <c r="AT458" i="5"/>
  <c r="AS458" i="5"/>
  <c r="AR458" i="5"/>
  <c r="AQ458" i="5"/>
  <c r="AP458" i="5"/>
  <c r="AO458" i="5"/>
  <c r="AN458" i="5"/>
  <c r="AM458" i="5"/>
  <c r="AL458" i="5"/>
  <c r="AK458" i="5"/>
  <c r="AJ458" i="5"/>
  <c r="AI458" i="5"/>
  <c r="AH458" i="5"/>
  <c r="AG458" i="5"/>
  <c r="AF458" i="5"/>
  <c r="AE458" i="5"/>
  <c r="AD458" i="5"/>
  <c r="AC458" i="5"/>
  <c r="AB458" i="5"/>
  <c r="AA458" i="5"/>
  <c r="Z458" i="5"/>
  <c r="Y458" i="5"/>
  <c r="X458" i="5"/>
  <c r="W458" i="5"/>
  <c r="V458" i="5"/>
  <c r="U458" i="5"/>
  <c r="T458" i="5"/>
  <c r="S458" i="5"/>
  <c r="R458" i="5"/>
  <c r="Q458" i="5"/>
  <c r="P458" i="5"/>
  <c r="O458" i="5"/>
  <c r="N458" i="5"/>
  <c r="M458" i="5"/>
  <c r="L458" i="5"/>
  <c r="K458" i="5"/>
  <c r="J458" i="5"/>
  <c r="I458" i="5"/>
  <c r="H458" i="5"/>
  <c r="BF457" i="5"/>
  <c r="BE457" i="5"/>
  <c r="BD457" i="5"/>
  <c r="BC457" i="5"/>
  <c r="BB457" i="5"/>
  <c r="BA457" i="5"/>
  <c r="AZ457" i="5"/>
  <c r="AY457" i="5"/>
  <c r="AX457" i="5"/>
  <c r="AW457" i="5"/>
  <c r="AV457" i="5"/>
  <c r="AU457" i="5"/>
  <c r="AT457" i="5"/>
  <c r="AS457" i="5"/>
  <c r="AR457" i="5"/>
  <c r="AQ457" i="5"/>
  <c r="AP457" i="5"/>
  <c r="AO457" i="5"/>
  <c r="AN457" i="5"/>
  <c r="AM457" i="5"/>
  <c r="AL457" i="5"/>
  <c r="AK457" i="5"/>
  <c r="AJ457" i="5"/>
  <c r="AI457" i="5"/>
  <c r="AH457" i="5"/>
  <c r="AG457" i="5"/>
  <c r="AF457" i="5"/>
  <c r="AE457" i="5"/>
  <c r="AD457" i="5"/>
  <c r="AC457" i="5"/>
  <c r="AB457" i="5"/>
  <c r="AA457" i="5"/>
  <c r="Z457" i="5"/>
  <c r="Y457" i="5"/>
  <c r="X457" i="5"/>
  <c r="W457" i="5"/>
  <c r="V457" i="5"/>
  <c r="U457" i="5"/>
  <c r="T457" i="5"/>
  <c r="S457" i="5"/>
  <c r="R457" i="5"/>
  <c r="Q457" i="5"/>
  <c r="P457" i="5"/>
  <c r="O457" i="5"/>
  <c r="N457" i="5"/>
  <c r="M457" i="5"/>
  <c r="L457" i="5"/>
  <c r="K457" i="5"/>
  <c r="J457" i="5"/>
  <c r="I457" i="5"/>
  <c r="H457" i="5"/>
  <c r="BF456" i="5"/>
  <c r="BE456" i="5"/>
  <c r="BD456" i="5"/>
  <c r="BC456" i="5"/>
  <c r="BB456" i="5"/>
  <c r="BA456" i="5"/>
  <c r="AZ456" i="5"/>
  <c r="AY456" i="5"/>
  <c r="AX456" i="5"/>
  <c r="AW456" i="5"/>
  <c r="AV456" i="5"/>
  <c r="AU456" i="5"/>
  <c r="AT456" i="5"/>
  <c r="AS456" i="5"/>
  <c r="AR456" i="5"/>
  <c r="AQ456" i="5"/>
  <c r="AP456" i="5"/>
  <c r="AO456" i="5"/>
  <c r="AN456" i="5"/>
  <c r="AM456" i="5"/>
  <c r="AL456" i="5"/>
  <c r="AK456" i="5"/>
  <c r="AJ456" i="5"/>
  <c r="AI456" i="5"/>
  <c r="AH456" i="5"/>
  <c r="AG456" i="5"/>
  <c r="AF456" i="5"/>
  <c r="AE456" i="5"/>
  <c r="AD456" i="5"/>
  <c r="AC456" i="5"/>
  <c r="AB456" i="5"/>
  <c r="AA456" i="5"/>
  <c r="Z456" i="5"/>
  <c r="Y456" i="5"/>
  <c r="X456" i="5"/>
  <c r="W456" i="5"/>
  <c r="V456" i="5"/>
  <c r="U456" i="5"/>
  <c r="T456" i="5"/>
  <c r="S456" i="5"/>
  <c r="R456" i="5"/>
  <c r="Q456" i="5"/>
  <c r="P456" i="5"/>
  <c r="O456" i="5"/>
  <c r="N456" i="5"/>
  <c r="M456" i="5"/>
  <c r="L456" i="5"/>
  <c r="K456" i="5"/>
  <c r="J456" i="5"/>
  <c r="I456" i="5"/>
  <c r="H456" i="5"/>
  <c r="BF455" i="5"/>
  <c r="BE455" i="5"/>
  <c r="BD455" i="5"/>
  <c r="BC455" i="5"/>
  <c r="BB455" i="5"/>
  <c r="BA455" i="5"/>
  <c r="AZ455" i="5"/>
  <c r="AY455" i="5"/>
  <c r="AX455" i="5"/>
  <c r="AW455" i="5"/>
  <c r="AV455" i="5"/>
  <c r="AU455" i="5"/>
  <c r="AT455" i="5"/>
  <c r="AS455" i="5"/>
  <c r="AR455" i="5"/>
  <c r="AQ455" i="5"/>
  <c r="AP455" i="5"/>
  <c r="AO455" i="5"/>
  <c r="AN455" i="5"/>
  <c r="AM455" i="5"/>
  <c r="AL455" i="5"/>
  <c r="AK455" i="5"/>
  <c r="AJ455" i="5"/>
  <c r="AI455" i="5"/>
  <c r="AH455" i="5"/>
  <c r="AG455" i="5"/>
  <c r="AF455" i="5"/>
  <c r="AE455" i="5"/>
  <c r="AD455" i="5"/>
  <c r="AC455" i="5"/>
  <c r="AB455" i="5"/>
  <c r="AA455" i="5"/>
  <c r="Z455" i="5"/>
  <c r="Y455" i="5"/>
  <c r="X455" i="5"/>
  <c r="W455" i="5"/>
  <c r="V455" i="5"/>
  <c r="U455" i="5"/>
  <c r="T455" i="5"/>
  <c r="S455" i="5"/>
  <c r="R455" i="5"/>
  <c r="Q455" i="5"/>
  <c r="P455" i="5"/>
  <c r="O455" i="5"/>
  <c r="N455" i="5"/>
  <c r="M455" i="5"/>
  <c r="L455" i="5"/>
  <c r="K455" i="5"/>
  <c r="J455" i="5"/>
  <c r="I455" i="5"/>
  <c r="H455" i="5"/>
  <c r="BF454" i="5"/>
  <c r="BE454" i="5"/>
  <c r="BD454" i="5"/>
  <c r="BC454" i="5"/>
  <c r="BB454" i="5"/>
  <c r="BA454" i="5"/>
  <c r="AZ454" i="5"/>
  <c r="AY454" i="5"/>
  <c r="AX454" i="5"/>
  <c r="AW454" i="5"/>
  <c r="AV454" i="5"/>
  <c r="AU454" i="5"/>
  <c r="AT454" i="5"/>
  <c r="AS454" i="5"/>
  <c r="AR454" i="5"/>
  <c r="AQ454" i="5"/>
  <c r="AP454" i="5"/>
  <c r="AO454" i="5"/>
  <c r="AN454" i="5"/>
  <c r="AM454" i="5"/>
  <c r="AL454" i="5"/>
  <c r="AK454" i="5"/>
  <c r="AJ454" i="5"/>
  <c r="AI454" i="5"/>
  <c r="AH454" i="5"/>
  <c r="AG454" i="5"/>
  <c r="AF454" i="5"/>
  <c r="AE454" i="5"/>
  <c r="AD454" i="5"/>
  <c r="AC454" i="5"/>
  <c r="AB454" i="5"/>
  <c r="AA454" i="5"/>
  <c r="Z454" i="5"/>
  <c r="Y454" i="5"/>
  <c r="X454" i="5"/>
  <c r="W454" i="5"/>
  <c r="V454" i="5"/>
  <c r="U454" i="5"/>
  <c r="T454" i="5"/>
  <c r="S454" i="5"/>
  <c r="R454" i="5"/>
  <c r="Q454" i="5"/>
  <c r="P454" i="5"/>
  <c r="O454" i="5"/>
  <c r="N454" i="5"/>
  <c r="M454" i="5"/>
  <c r="L454" i="5"/>
  <c r="K454" i="5"/>
  <c r="J454" i="5"/>
  <c r="I454" i="5"/>
  <c r="H454" i="5"/>
  <c r="BF453" i="5"/>
  <c r="BE453" i="5"/>
  <c r="BD453" i="5"/>
  <c r="BC453" i="5"/>
  <c r="BB453" i="5"/>
  <c r="BA453" i="5"/>
  <c r="AZ453" i="5"/>
  <c r="AY453" i="5"/>
  <c r="AX453" i="5"/>
  <c r="AW453" i="5"/>
  <c r="AV453" i="5"/>
  <c r="AU453" i="5"/>
  <c r="AT453" i="5"/>
  <c r="AS453" i="5"/>
  <c r="AR453" i="5"/>
  <c r="AQ453" i="5"/>
  <c r="AP453" i="5"/>
  <c r="AO453" i="5"/>
  <c r="AN453" i="5"/>
  <c r="AM453" i="5"/>
  <c r="AL453" i="5"/>
  <c r="AK453" i="5"/>
  <c r="AJ453" i="5"/>
  <c r="AI453" i="5"/>
  <c r="AH453" i="5"/>
  <c r="AG453" i="5"/>
  <c r="AF453" i="5"/>
  <c r="AE453" i="5"/>
  <c r="AD453" i="5"/>
  <c r="AC453" i="5"/>
  <c r="AB453" i="5"/>
  <c r="AA453" i="5"/>
  <c r="Z453" i="5"/>
  <c r="Y453" i="5"/>
  <c r="X453" i="5"/>
  <c r="W453" i="5"/>
  <c r="V453" i="5"/>
  <c r="U453" i="5"/>
  <c r="T453" i="5"/>
  <c r="S453" i="5"/>
  <c r="R453" i="5"/>
  <c r="Q453" i="5"/>
  <c r="P453" i="5"/>
  <c r="O453" i="5"/>
  <c r="N453" i="5"/>
  <c r="M453" i="5"/>
  <c r="L453" i="5"/>
  <c r="K453" i="5"/>
  <c r="J453" i="5"/>
  <c r="I453" i="5"/>
  <c r="H453" i="5"/>
  <c r="BF452" i="5"/>
  <c r="BE452" i="5"/>
  <c r="BD452" i="5"/>
  <c r="BC452" i="5"/>
  <c r="BB452" i="5"/>
  <c r="BA452" i="5"/>
  <c r="AZ452" i="5"/>
  <c r="AY452" i="5"/>
  <c r="AX452" i="5"/>
  <c r="AW452" i="5"/>
  <c r="AV452" i="5"/>
  <c r="AU452" i="5"/>
  <c r="AT452" i="5"/>
  <c r="AS452" i="5"/>
  <c r="AR452" i="5"/>
  <c r="AQ452" i="5"/>
  <c r="AP452" i="5"/>
  <c r="AO452" i="5"/>
  <c r="AN452" i="5"/>
  <c r="AM452" i="5"/>
  <c r="AL452" i="5"/>
  <c r="AK452" i="5"/>
  <c r="AJ452" i="5"/>
  <c r="AI452" i="5"/>
  <c r="AH452" i="5"/>
  <c r="AG452" i="5"/>
  <c r="AF452" i="5"/>
  <c r="AE452" i="5"/>
  <c r="AD452" i="5"/>
  <c r="AC452" i="5"/>
  <c r="AB452" i="5"/>
  <c r="AA452" i="5"/>
  <c r="Z452" i="5"/>
  <c r="Y452" i="5"/>
  <c r="X452" i="5"/>
  <c r="W452" i="5"/>
  <c r="V452" i="5"/>
  <c r="U452" i="5"/>
  <c r="T452" i="5"/>
  <c r="S452" i="5"/>
  <c r="R452" i="5"/>
  <c r="Q452" i="5"/>
  <c r="P452" i="5"/>
  <c r="O452" i="5"/>
  <c r="N452" i="5"/>
  <c r="M452" i="5"/>
  <c r="L452" i="5"/>
  <c r="K452" i="5"/>
  <c r="J452" i="5"/>
  <c r="I452" i="5"/>
  <c r="H452" i="5"/>
  <c r="BF451" i="5"/>
  <c r="BE451" i="5"/>
  <c r="BD451" i="5"/>
  <c r="BC451" i="5"/>
  <c r="BB451" i="5"/>
  <c r="BA451" i="5"/>
  <c r="AZ451" i="5"/>
  <c r="AY451" i="5"/>
  <c r="AX451" i="5"/>
  <c r="AW451" i="5"/>
  <c r="AV451" i="5"/>
  <c r="AU451" i="5"/>
  <c r="AT451" i="5"/>
  <c r="AS451" i="5"/>
  <c r="AR451" i="5"/>
  <c r="AQ451" i="5"/>
  <c r="AP451" i="5"/>
  <c r="AO451" i="5"/>
  <c r="AN451" i="5"/>
  <c r="AM451" i="5"/>
  <c r="AL451" i="5"/>
  <c r="AK451" i="5"/>
  <c r="AJ451" i="5"/>
  <c r="AI451" i="5"/>
  <c r="AH451" i="5"/>
  <c r="AG451" i="5"/>
  <c r="AF451" i="5"/>
  <c r="AE451" i="5"/>
  <c r="AD451" i="5"/>
  <c r="AC451" i="5"/>
  <c r="AB451" i="5"/>
  <c r="AA451" i="5"/>
  <c r="Z451" i="5"/>
  <c r="Y451" i="5"/>
  <c r="X451" i="5"/>
  <c r="W451" i="5"/>
  <c r="V451" i="5"/>
  <c r="U451" i="5"/>
  <c r="T451" i="5"/>
  <c r="S451" i="5"/>
  <c r="R451" i="5"/>
  <c r="Q451" i="5"/>
  <c r="P451" i="5"/>
  <c r="O451" i="5"/>
  <c r="N451" i="5"/>
  <c r="M451" i="5"/>
  <c r="L451" i="5"/>
  <c r="K451" i="5"/>
  <c r="J451" i="5"/>
  <c r="I451" i="5"/>
  <c r="H451" i="5"/>
  <c r="BF450" i="5"/>
  <c r="BE450" i="5"/>
  <c r="BD450" i="5"/>
  <c r="BC450" i="5"/>
  <c r="BB450" i="5"/>
  <c r="BA450" i="5"/>
  <c r="AZ450" i="5"/>
  <c r="AY450" i="5"/>
  <c r="AX450" i="5"/>
  <c r="AW450" i="5"/>
  <c r="AV450" i="5"/>
  <c r="AU450" i="5"/>
  <c r="AT450" i="5"/>
  <c r="AS450" i="5"/>
  <c r="AR450" i="5"/>
  <c r="AQ450" i="5"/>
  <c r="AP450" i="5"/>
  <c r="AO450" i="5"/>
  <c r="AN450" i="5"/>
  <c r="AM450" i="5"/>
  <c r="AL450" i="5"/>
  <c r="AK450" i="5"/>
  <c r="AJ450" i="5"/>
  <c r="AI450" i="5"/>
  <c r="AH450" i="5"/>
  <c r="AG450" i="5"/>
  <c r="AF450" i="5"/>
  <c r="AE450" i="5"/>
  <c r="AD450" i="5"/>
  <c r="AC450" i="5"/>
  <c r="AB450" i="5"/>
  <c r="AA450" i="5"/>
  <c r="Z450" i="5"/>
  <c r="Y450" i="5"/>
  <c r="X450" i="5"/>
  <c r="W450" i="5"/>
  <c r="V450" i="5"/>
  <c r="U450" i="5"/>
  <c r="T450" i="5"/>
  <c r="S450" i="5"/>
  <c r="R450" i="5"/>
  <c r="Q450" i="5"/>
  <c r="P450" i="5"/>
  <c r="O450" i="5"/>
  <c r="N450" i="5"/>
  <c r="M450" i="5"/>
  <c r="L450" i="5"/>
  <c r="K450" i="5"/>
  <c r="J450" i="5"/>
  <c r="I450" i="5"/>
  <c r="H450" i="5"/>
  <c r="BF449" i="5"/>
  <c r="BE449" i="5"/>
  <c r="BD449" i="5"/>
  <c r="BC449" i="5"/>
  <c r="BB449" i="5"/>
  <c r="BA449" i="5"/>
  <c r="AZ449" i="5"/>
  <c r="AY449" i="5"/>
  <c r="AX449" i="5"/>
  <c r="AW449" i="5"/>
  <c r="AV449" i="5"/>
  <c r="AU449" i="5"/>
  <c r="AT449" i="5"/>
  <c r="AS449" i="5"/>
  <c r="AR449" i="5"/>
  <c r="AQ449" i="5"/>
  <c r="AP449" i="5"/>
  <c r="AO449" i="5"/>
  <c r="AN449" i="5"/>
  <c r="AM449" i="5"/>
  <c r="AL449" i="5"/>
  <c r="AK449" i="5"/>
  <c r="AJ449" i="5"/>
  <c r="AI449" i="5"/>
  <c r="AH449" i="5"/>
  <c r="AG449" i="5"/>
  <c r="AF449" i="5"/>
  <c r="AE449" i="5"/>
  <c r="AD449" i="5"/>
  <c r="AC449" i="5"/>
  <c r="AB449" i="5"/>
  <c r="AA449" i="5"/>
  <c r="Z449" i="5"/>
  <c r="Y449" i="5"/>
  <c r="X449" i="5"/>
  <c r="W449" i="5"/>
  <c r="V449" i="5"/>
  <c r="U449" i="5"/>
  <c r="T449" i="5"/>
  <c r="S449" i="5"/>
  <c r="R449" i="5"/>
  <c r="Q449" i="5"/>
  <c r="P449" i="5"/>
  <c r="O449" i="5"/>
  <c r="N449" i="5"/>
  <c r="M449" i="5"/>
  <c r="L449" i="5"/>
  <c r="K449" i="5"/>
  <c r="J449" i="5"/>
  <c r="I449" i="5"/>
  <c r="H449" i="5"/>
  <c r="BF448" i="5"/>
  <c r="BE448" i="5"/>
  <c r="BD448" i="5"/>
  <c r="BC448" i="5"/>
  <c r="BB448" i="5"/>
  <c r="BA448" i="5"/>
  <c r="AZ448" i="5"/>
  <c r="AY448" i="5"/>
  <c r="AX448" i="5"/>
  <c r="AW448" i="5"/>
  <c r="AV448" i="5"/>
  <c r="AU448" i="5"/>
  <c r="AT448" i="5"/>
  <c r="AS448" i="5"/>
  <c r="AR448" i="5"/>
  <c r="AQ448" i="5"/>
  <c r="AP448" i="5"/>
  <c r="AO448" i="5"/>
  <c r="AN448" i="5"/>
  <c r="AM448" i="5"/>
  <c r="AL448" i="5"/>
  <c r="AK448" i="5"/>
  <c r="AJ448" i="5"/>
  <c r="AI448" i="5"/>
  <c r="AH448" i="5"/>
  <c r="AG448" i="5"/>
  <c r="AF448" i="5"/>
  <c r="AE448" i="5"/>
  <c r="AD448" i="5"/>
  <c r="AC448" i="5"/>
  <c r="AB448" i="5"/>
  <c r="AA448" i="5"/>
  <c r="Z448" i="5"/>
  <c r="Y448" i="5"/>
  <c r="X448" i="5"/>
  <c r="W448" i="5"/>
  <c r="V448" i="5"/>
  <c r="U448" i="5"/>
  <c r="T448" i="5"/>
  <c r="S448" i="5"/>
  <c r="R448" i="5"/>
  <c r="Q448" i="5"/>
  <c r="P448" i="5"/>
  <c r="O448" i="5"/>
  <c r="N448" i="5"/>
  <c r="M448" i="5"/>
  <c r="L448" i="5"/>
  <c r="K448" i="5"/>
  <c r="J448" i="5"/>
  <c r="I448" i="5"/>
  <c r="H448" i="5"/>
  <c r="BF447" i="5"/>
  <c r="BE447" i="5"/>
  <c r="BD447" i="5"/>
  <c r="BC447" i="5"/>
  <c r="BB447" i="5"/>
  <c r="BA447" i="5"/>
  <c r="AZ447" i="5"/>
  <c r="AY447" i="5"/>
  <c r="AX447" i="5"/>
  <c r="AW447" i="5"/>
  <c r="AV447" i="5"/>
  <c r="AU447" i="5"/>
  <c r="AT447" i="5"/>
  <c r="AS447" i="5"/>
  <c r="AR447" i="5"/>
  <c r="AQ447" i="5"/>
  <c r="AP447" i="5"/>
  <c r="AO447" i="5"/>
  <c r="AN447" i="5"/>
  <c r="AM447" i="5"/>
  <c r="AL447" i="5"/>
  <c r="AK447" i="5"/>
  <c r="AJ447" i="5"/>
  <c r="AI447" i="5"/>
  <c r="AH447" i="5"/>
  <c r="AG447" i="5"/>
  <c r="AF447" i="5"/>
  <c r="AE447" i="5"/>
  <c r="AD447" i="5"/>
  <c r="AC447" i="5"/>
  <c r="AB447" i="5"/>
  <c r="AA447" i="5"/>
  <c r="Z447" i="5"/>
  <c r="Y447" i="5"/>
  <c r="X447" i="5"/>
  <c r="W447" i="5"/>
  <c r="V447" i="5"/>
  <c r="U447" i="5"/>
  <c r="T447" i="5"/>
  <c r="S447" i="5"/>
  <c r="R447" i="5"/>
  <c r="Q447" i="5"/>
  <c r="P447" i="5"/>
  <c r="O447" i="5"/>
  <c r="N447" i="5"/>
  <c r="M447" i="5"/>
  <c r="L447" i="5"/>
  <c r="K447" i="5"/>
  <c r="J447" i="5"/>
  <c r="I447" i="5"/>
  <c r="H447" i="5"/>
  <c r="BF446" i="5"/>
  <c r="BE446" i="5"/>
  <c r="BD446" i="5"/>
  <c r="BC446" i="5"/>
  <c r="BB446" i="5"/>
  <c r="BA446" i="5"/>
  <c r="AZ446" i="5"/>
  <c r="AY446" i="5"/>
  <c r="AX446" i="5"/>
  <c r="AW446" i="5"/>
  <c r="AV446" i="5"/>
  <c r="AU446" i="5"/>
  <c r="AT446" i="5"/>
  <c r="AS446" i="5"/>
  <c r="AR446" i="5"/>
  <c r="AQ446" i="5"/>
  <c r="AP446" i="5"/>
  <c r="AO446" i="5"/>
  <c r="AN446" i="5"/>
  <c r="AM446" i="5"/>
  <c r="AL446" i="5"/>
  <c r="AK446" i="5"/>
  <c r="AJ446" i="5"/>
  <c r="AI446" i="5"/>
  <c r="AH446" i="5"/>
  <c r="AG446" i="5"/>
  <c r="AF446" i="5"/>
  <c r="AE446" i="5"/>
  <c r="AD446" i="5"/>
  <c r="AC446" i="5"/>
  <c r="AB446" i="5"/>
  <c r="AA446" i="5"/>
  <c r="Z446" i="5"/>
  <c r="Y446" i="5"/>
  <c r="X446" i="5"/>
  <c r="W446" i="5"/>
  <c r="V446" i="5"/>
  <c r="U446" i="5"/>
  <c r="T446" i="5"/>
  <c r="S446" i="5"/>
  <c r="R446" i="5"/>
  <c r="Q446" i="5"/>
  <c r="P446" i="5"/>
  <c r="O446" i="5"/>
  <c r="N446" i="5"/>
  <c r="M446" i="5"/>
  <c r="L446" i="5"/>
  <c r="K446" i="5"/>
  <c r="J446" i="5"/>
  <c r="I446" i="5"/>
  <c r="H446" i="5"/>
  <c r="BF445" i="5"/>
  <c r="BE445" i="5"/>
  <c r="BD445" i="5"/>
  <c r="BC445" i="5"/>
  <c r="BB445" i="5"/>
  <c r="BA445" i="5"/>
  <c r="AZ445" i="5"/>
  <c r="AY445" i="5"/>
  <c r="AX445" i="5"/>
  <c r="AW445" i="5"/>
  <c r="AV445" i="5"/>
  <c r="AU445" i="5"/>
  <c r="AT445" i="5"/>
  <c r="AS445" i="5"/>
  <c r="AR445" i="5"/>
  <c r="AQ445" i="5"/>
  <c r="AP445" i="5"/>
  <c r="AO445" i="5"/>
  <c r="AN445" i="5"/>
  <c r="AM445" i="5"/>
  <c r="AL445" i="5"/>
  <c r="AK445" i="5"/>
  <c r="AJ445" i="5"/>
  <c r="AI445" i="5"/>
  <c r="AH445" i="5"/>
  <c r="AG445" i="5"/>
  <c r="AF445" i="5"/>
  <c r="AE445" i="5"/>
  <c r="AD445" i="5"/>
  <c r="AC445" i="5"/>
  <c r="AB445" i="5"/>
  <c r="AA445" i="5"/>
  <c r="Z445" i="5"/>
  <c r="Y445" i="5"/>
  <c r="X445" i="5"/>
  <c r="W445" i="5"/>
  <c r="V445" i="5"/>
  <c r="U445" i="5"/>
  <c r="T445" i="5"/>
  <c r="S445" i="5"/>
  <c r="R445" i="5"/>
  <c r="Q445" i="5"/>
  <c r="P445" i="5"/>
  <c r="O445" i="5"/>
  <c r="N445" i="5"/>
  <c r="M445" i="5"/>
  <c r="L445" i="5"/>
  <c r="K445" i="5"/>
  <c r="J445" i="5"/>
  <c r="I445" i="5"/>
  <c r="H445" i="5"/>
  <c r="BF444" i="5"/>
  <c r="BE444" i="5"/>
  <c r="BD444" i="5"/>
  <c r="BC444" i="5"/>
  <c r="BB444" i="5"/>
  <c r="BA444" i="5"/>
  <c r="AZ444" i="5"/>
  <c r="AY444" i="5"/>
  <c r="AX444" i="5"/>
  <c r="AW444" i="5"/>
  <c r="AV444" i="5"/>
  <c r="AU444" i="5"/>
  <c r="AT444" i="5"/>
  <c r="AS444" i="5"/>
  <c r="AR444" i="5"/>
  <c r="AQ444" i="5"/>
  <c r="AP444" i="5"/>
  <c r="AO444" i="5"/>
  <c r="AN444" i="5"/>
  <c r="AM444" i="5"/>
  <c r="AL444" i="5"/>
  <c r="AK444" i="5"/>
  <c r="AJ444" i="5"/>
  <c r="AI444" i="5"/>
  <c r="AH444" i="5"/>
  <c r="AG444" i="5"/>
  <c r="AF444" i="5"/>
  <c r="AE444" i="5"/>
  <c r="AD444" i="5"/>
  <c r="AC444" i="5"/>
  <c r="AB444" i="5"/>
  <c r="AA444" i="5"/>
  <c r="Z444" i="5"/>
  <c r="Y444" i="5"/>
  <c r="X444" i="5"/>
  <c r="W444" i="5"/>
  <c r="V444" i="5"/>
  <c r="U444" i="5"/>
  <c r="T444" i="5"/>
  <c r="S444" i="5"/>
  <c r="R444" i="5"/>
  <c r="Q444" i="5"/>
  <c r="P444" i="5"/>
  <c r="O444" i="5"/>
  <c r="N444" i="5"/>
  <c r="M444" i="5"/>
  <c r="L444" i="5"/>
  <c r="K444" i="5"/>
  <c r="J444" i="5"/>
  <c r="I444" i="5"/>
  <c r="H444" i="5"/>
  <c r="BF443" i="5"/>
  <c r="BE443" i="5"/>
  <c r="BD443" i="5"/>
  <c r="BC443" i="5"/>
  <c r="BB443" i="5"/>
  <c r="BA443" i="5"/>
  <c r="AZ443" i="5"/>
  <c r="AY443" i="5"/>
  <c r="AX443" i="5"/>
  <c r="AW443" i="5"/>
  <c r="AV443" i="5"/>
  <c r="AU443" i="5"/>
  <c r="AT443" i="5"/>
  <c r="AS443" i="5"/>
  <c r="AR443" i="5"/>
  <c r="AQ443" i="5"/>
  <c r="AP443" i="5"/>
  <c r="AO443" i="5"/>
  <c r="AN443" i="5"/>
  <c r="AM443" i="5"/>
  <c r="AL443" i="5"/>
  <c r="AK443" i="5"/>
  <c r="AJ443" i="5"/>
  <c r="AI443" i="5"/>
  <c r="AH443" i="5"/>
  <c r="AG443" i="5"/>
  <c r="AF443" i="5"/>
  <c r="AE443" i="5"/>
  <c r="AD443" i="5"/>
  <c r="AC443" i="5"/>
  <c r="AB443" i="5"/>
  <c r="AA443" i="5"/>
  <c r="Z443" i="5"/>
  <c r="Y443" i="5"/>
  <c r="X443" i="5"/>
  <c r="W443" i="5"/>
  <c r="V443" i="5"/>
  <c r="U443" i="5"/>
  <c r="T443" i="5"/>
  <c r="S443" i="5"/>
  <c r="R443" i="5"/>
  <c r="Q443" i="5"/>
  <c r="P443" i="5"/>
  <c r="O443" i="5"/>
  <c r="N443" i="5"/>
  <c r="M443" i="5"/>
  <c r="L443" i="5"/>
  <c r="K443" i="5"/>
  <c r="J443" i="5"/>
  <c r="I443" i="5"/>
  <c r="H443" i="5"/>
  <c r="BF442" i="5"/>
  <c r="BE442" i="5"/>
  <c r="BD442" i="5"/>
  <c r="BC442" i="5"/>
  <c r="BB442" i="5"/>
  <c r="BA442" i="5"/>
  <c r="AZ442" i="5"/>
  <c r="AY442" i="5"/>
  <c r="AX442" i="5"/>
  <c r="AW442" i="5"/>
  <c r="AV442" i="5"/>
  <c r="AU442" i="5"/>
  <c r="AT442" i="5"/>
  <c r="AS442" i="5"/>
  <c r="AR442" i="5"/>
  <c r="AQ442" i="5"/>
  <c r="AP442" i="5"/>
  <c r="AO442" i="5"/>
  <c r="AN442" i="5"/>
  <c r="AM442" i="5"/>
  <c r="AL442" i="5"/>
  <c r="AK442" i="5"/>
  <c r="AJ442" i="5"/>
  <c r="AI442" i="5"/>
  <c r="AH442" i="5"/>
  <c r="AG442" i="5"/>
  <c r="AF442" i="5"/>
  <c r="AE442" i="5"/>
  <c r="AD442" i="5"/>
  <c r="AC442" i="5"/>
  <c r="AB442" i="5"/>
  <c r="AA442" i="5"/>
  <c r="Z442" i="5"/>
  <c r="Y442" i="5"/>
  <c r="X442" i="5"/>
  <c r="W442" i="5"/>
  <c r="V442" i="5"/>
  <c r="U442" i="5"/>
  <c r="T442" i="5"/>
  <c r="S442" i="5"/>
  <c r="R442" i="5"/>
  <c r="Q442" i="5"/>
  <c r="P442" i="5"/>
  <c r="O442" i="5"/>
  <c r="N442" i="5"/>
  <c r="M442" i="5"/>
  <c r="L442" i="5"/>
  <c r="K442" i="5"/>
  <c r="J442" i="5"/>
  <c r="I442" i="5"/>
  <c r="H442" i="5"/>
  <c r="BF441" i="5"/>
  <c r="BE441" i="5"/>
  <c r="BD441" i="5"/>
  <c r="BC441" i="5"/>
  <c r="BB441" i="5"/>
  <c r="BA441" i="5"/>
  <c r="AZ441" i="5"/>
  <c r="AY441" i="5"/>
  <c r="AX441" i="5"/>
  <c r="AW441" i="5"/>
  <c r="AV441" i="5"/>
  <c r="AU441" i="5"/>
  <c r="AT441" i="5"/>
  <c r="AS441" i="5"/>
  <c r="AR441" i="5"/>
  <c r="AQ441" i="5"/>
  <c r="AP441" i="5"/>
  <c r="AO441" i="5"/>
  <c r="AN441" i="5"/>
  <c r="AM441" i="5"/>
  <c r="AL441" i="5"/>
  <c r="AK441" i="5"/>
  <c r="AJ441" i="5"/>
  <c r="AI441" i="5"/>
  <c r="AH441" i="5"/>
  <c r="AG441" i="5"/>
  <c r="AF441" i="5"/>
  <c r="AE441" i="5"/>
  <c r="AD441" i="5"/>
  <c r="AC441" i="5"/>
  <c r="AB441" i="5"/>
  <c r="AA441" i="5"/>
  <c r="Z441" i="5"/>
  <c r="Y441" i="5"/>
  <c r="X441" i="5"/>
  <c r="W441" i="5"/>
  <c r="V441" i="5"/>
  <c r="U441" i="5"/>
  <c r="T441" i="5"/>
  <c r="S441" i="5"/>
  <c r="R441" i="5"/>
  <c r="Q441" i="5"/>
  <c r="P441" i="5"/>
  <c r="O441" i="5"/>
  <c r="N441" i="5"/>
  <c r="M441" i="5"/>
  <c r="L441" i="5"/>
  <c r="K441" i="5"/>
  <c r="J441" i="5"/>
  <c r="I441" i="5"/>
  <c r="H441" i="5"/>
  <c r="BF440" i="5"/>
  <c r="BE440" i="5"/>
  <c r="BD440" i="5"/>
  <c r="BC440" i="5"/>
  <c r="BB440" i="5"/>
  <c r="BA440" i="5"/>
  <c r="AZ440" i="5"/>
  <c r="AY440" i="5"/>
  <c r="AX440" i="5"/>
  <c r="AW440" i="5"/>
  <c r="AV440" i="5"/>
  <c r="AU440" i="5"/>
  <c r="AT440" i="5"/>
  <c r="AS440" i="5"/>
  <c r="AR440" i="5"/>
  <c r="AQ440" i="5"/>
  <c r="AP440" i="5"/>
  <c r="AO440" i="5"/>
  <c r="AN440" i="5"/>
  <c r="AM440" i="5"/>
  <c r="AL440" i="5"/>
  <c r="AK440" i="5"/>
  <c r="AJ440" i="5"/>
  <c r="AI440" i="5"/>
  <c r="AH440" i="5"/>
  <c r="AG440" i="5"/>
  <c r="AF440" i="5"/>
  <c r="AE440" i="5"/>
  <c r="AD440" i="5"/>
  <c r="AC440" i="5"/>
  <c r="AB440" i="5"/>
  <c r="AA440" i="5"/>
  <c r="Z440" i="5"/>
  <c r="Y440" i="5"/>
  <c r="X440" i="5"/>
  <c r="W440" i="5"/>
  <c r="V440" i="5"/>
  <c r="U440" i="5"/>
  <c r="T440" i="5"/>
  <c r="S440" i="5"/>
  <c r="R440" i="5"/>
  <c r="Q440" i="5"/>
  <c r="P440" i="5"/>
  <c r="O440" i="5"/>
  <c r="N440" i="5"/>
  <c r="M440" i="5"/>
  <c r="L440" i="5"/>
  <c r="K440" i="5"/>
  <c r="J440" i="5"/>
  <c r="I440" i="5"/>
  <c r="H440" i="5"/>
  <c r="BF439" i="5"/>
  <c r="BE439" i="5"/>
  <c r="BD439" i="5"/>
  <c r="BC439" i="5"/>
  <c r="BB439" i="5"/>
  <c r="BA439" i="5"/>
  <c r="AZ439" i="5"/>
  <c r="AY439" i="5"/>
  <c r="AX439" i="5"/>
  <c r="AW439" i="5"/>
  <c r="AV439" i="5"/>
  <c r="AU439" i="5"/>
  <c r="AT439" i="5"/>
  <c r="AS439" i="5"/>
  <c r="AR439" i="5"/>
  <c r="AQ439" i="5"/>
  <c r="AP439" i="5"/>
  <c r="AO439" i="5"/>
  <c r="AN439" i="5"/>
  <c r="AM439" i="5"/>
  <c r="AL439" i="5"/>
  <c r="AK439" i="5"/>
  <c r="AJ439" i="5"/>
  <c r="AI439" i="5"/>
  <c r="AH439" i="5"/>
  <c r="AG439" i="5"/>
  <c r="AF439" i="5"/>
  <c r="AE439" i="5"/>
  <c r="AD439" i="5"/>
  <c r="AC439" i="5"/>
  <c r="AB439" i="5"/>
  <c r="AA439" i="5"/>
  <c r="Z439" i="5"/>
  <c r="Y439" i="5"/>
  <c r="X439" i="5"/>
  <c r="W439" i="5"/>
  <c r="V439" i="5"/>
  <c r="U439" i="5"/>
  <c r="T439" i="5"/>
  <c r="S439" i="5"/>
  <c r="R439" i="5"/>
  <c r="Q439" i="5"/>
  <c r="P439" i="5"/>
  <c r="O439" i="5"/>
  <c r="N439" i="5"/>
  <c r="M439" i="5"/>
  <c r="L439" i="5"/>
  <c r="K439" i="5"/>
  <c r="J439" i="5"/>
  <c r="I439" i="5"/>
  <c r="H439" i="5"/>
  <c r="BF438" i="5"/>
  <c r="BE438" i="5"/>
  <c r="BD438" i="5"/>
  <c r="BC438" i="5"/>
  <c r="BB438" i="5"/>
  <c r="BA438" i="5"/>
  <c r="AZ438" i="5"/>
  <c r="AY438" i="5"/>
  <c r="AX438" i="5"/>
  <c r="AW438" i="5"/>
  <c r="AV438" i="5"/>
  <c r="AU438" i="5"/>
  <c r="AT438" i="5"/>
  <c r="AS438" i="5"/>
  <c r="AR438" i="5"/>
  <c r="AQ438" i="5"/>
  <c r="AP438" i="5"/>
  <c r="AO438" i="5"/>
  <c r="AN438" i="5"/>
  <c r="AM438" i="5"/>
  <c r="AL438" i="5"/>
  <c r="AK438" i="5"/>
  <c r="AJ438" i="5"/>
  <c r="AI438" i="5"/>
  <c r="AH438" i="5"/>
  <c r="AG438" i="5"/>
  <c r="AF438" i="5"/>
  <c r="AE438" i="5"/>
  <c r="AD438" i="5"/>
  <c r="AC438" i="5"/>
  <c r="AB438" i="5"/>
  <c r="AA438" i="5"/>
  <c r="Z438" i="5"/>
  <c r="Y438" i="5"/>
  <c r="X438" i="5"/>
  <c r="W438" i="5"/>
  <c r="V438" i="5"/>
  <c r="U438" i="5"/>
  <c r="T438" i="5"/>
  <c r="S438" i="5"/>
  <c r="R438" i="5"/>
  <c r="Q438" i="5"/>
  <c r="P438" i="5"/>
  <c r="O438" i="5"/>
  <c r="N438" i="5"/>
  <c r="M438" i="5"/>
  <c r="L438" i="5"/>
  <c r="K438" i="5"/>
  <c r="J438" i="5"/>
  <c r="I438" i="5"/>
  <c r="H438" i="5"/>
  <c r="BF437" i="5"/>
  <c r="BE437" i="5"/>
  <c r="BD437" i="5"/>
  <c r="BC437" i="5"/>
  <c r="BB437" i="5"/>
  <c r="BA437" i="5"/>
  <c r="AZ437" i="5"/>
  <c r="AY437" i="5"/>
  <c r="AX437" i="5"/>
  <c r="AW437" i="5"/>
  <c r="AV437" i="5"/>
  <c r="AU437" i="5"/>
  <c r="AT437" i="5"/>
  <c r="AS437" i="5"/>
  <c r="AR437" i="5"/>
  <c r="AQ437" i="5"/>
  <c r="AP437" i="5"/>
  <c r="AO437" i="5"/>
  <c r="AN437" i="5"/>
  <c r="AM437" i="5"/>
  <c r="AL437" i="5"/>
  <c r="AK437" i="5"/>
  <c r="AJ437" i="5"/>
  <c r="AI437" i="5"/>
  <c r="AH437" i="5"/>
  <c r="AG437" i="5"/>
  <c r="AF437" i="5"/>
  <c r="AE437" i="5"/>
  <c r="AD437" i="5"/>
  <c r="AC437" i="5"/>
  <c r="AB437" i="5"/>
  <c r="AA437" i="5"/>
  <c r="Z437" i="5"/>
  <c r="Y437" i="5"/>
  <c r="X437" i="5"/>
  <c r="W437" i="5"/>
  <c r="V437" i="5"/>
  <c r="U437" i="5"/>
  <c r="T437" i="5"/>
  <c r="S437" i="5"/>
  <c r="R437" i="5"/>
  <c r="Q437" i="5"/>
  <c r="P437" i="5"/>
  <c r="O437" i="5"/>
  <c r="N437" i="5"/>
  <c r="M437" i="5"/>
  <c r="L437" i="5"/>
  <c r="K437" i="5"/>
  <c r="J437" i="5"/>
  <c r="I437" i="5"/>
  <c r="H437" i="5"/>
  <c r="BF436" i="5"/>
  <c r="BE436" i="5"/>
  <c r="BD436" i="5"/>
  <c r="BC436" i="5"/>
  <c r="BB436" i="5"/>
  <c r="BA436" i="5"/>
  <c r="AZ436" i="5"/>
  <c r="AY436" i="5"/>
  <c r="AX436" i="5"/>
  <c r="AW436" i="5"/>
  <c r="AV436" i="5"/>
  <c r="AU436" i="5"/>
  <c r="AT436" i="5"/>
  <c r="AS436" i="5"/>
  <c r="AR436" i="5"/>
  <c r="AQ436" i="5"/>
  <c r="AP436" i="5"/>
  <c r="AO436" i="5"/>
  <c r="AN436" i="5"/>
  <c r="AM436" i="5"/>
  <c r="AL436" i="5"/>
  <c r="AK436" i="5"/>
  <c r="AJ436" i="5"/>
  <c r="AI436" i="5"/>
  <c r="AH436" i="5"/>
  <c r="AG436" i="5"/>
  <c r="AF436" i="5"/>
  <c r="AE436" i="5"/>
  <c r="AD436" i="5"/>
  <c r="AC436" i="5"/>
  <c r="AB436" i="5"/>
  <c r="AA436" i="5"/>
  <c r="Z436" i="5"/>
  <c r="Y436" i="5"/>
  <c r="X436" i="5"/>
  <c r="W436" i="5"/>
  <c r="V436" i="5"/>
  <c r="U436" i="5"/>
  <c r="T436" i="5"/>
  <c r="S436" i="5"/>
  <c r="R436" i="5"/>
  <c r="Q436" i="5"/>
  <c r="P436" i="5"/>
  <c r="O436" i="5"/>
  <c r="N436" i="5"/>
  <c r="M436" i="5"/>
  <c r="L436" i="5"/>
  <c r="K436" i="5"/>
  <c r="J436" i="5"/>
  <c r="I436" i="5"/>
  <c r="H436" i="5"/>
  <c r="BF435" i="5"/>
  <c r="BE435" i="5"/>
  <c r="BD435" i="5"/>
  <c r="BC435" i="5"/>
  <c r="BB435" i="5"/>
  <c r="BA435" i="5"/>
  <c r="AZ435" i="5"/>
  <c r="AY435" i="5"/>
  <c r="AX435" i="5"/>
  <c r="AW435" i="5"/>
  <c r="AV435" i="5"/>
  <c r="AU435" i="5"/>
  <c r="AT435" i="5"/>
  <c r="AS435" i="5"/>
  <c r="AR435" i="5"/>
  <c r="AQ435" i="5"/>
  <c r="AP435" i="5"/>
  <c r="AO435" i="5"/>
  <c r="AN435" i="5"/>
  <c r="AM435" i="5"/>
  <c r="AL435" i="5"/>
  <c r="AK435" i="5"/>
  <c r="AJ435" i="5"/>
  <c r="AI435" i="5"/>
  <c r="AH435" i="5"/>
  <c r="AG435" i="5"/>
  <c r="AF435" i="5"/>
  <c r="AE435" i="5"/>
  <c r="AD435" i="5"/>
  <c r="AC435" i="5"/>
  <c r="AB435" i="5"/>
  <c r="AA435" i="5"/>
  <c r="Z435" i="5"/>
  <c r="Y435" i="5"/>
  <c r="X435" i="5"/>
  <c r="W435" i="5"/>
  <c r="V435" i="5"/>
  <c r="U435" i="5"/>
  <c r="T435" i="5"/>
  <c r="S435" i="5"/>
  <c r="R435" i="5"/>
  <c r="Q435" i="5"/>
  <c r="P435" i="5"/>
  <c r="O435" i="5"/>
  <c r="N435" i="5"/>
  <c r="M435" i="5"/>
  <c r="L435" i="5"/>
  <c r="K435" i="5"/>
  <c r="J435" i="5"/>
  <c r="I435" i="5"/>
  <c r="H435" i="5"/>
  <c r="BF434" i="5"/>
  <c r="BE434" i="5"/>
  <c r="BD434" i="5"/>
  <c r="BC434" i="5"/>
  <c r="BB434" i="5"/>
  <c r="BA434" i="5"/>
  <c r="AZ434" i="5"/>
  <c r="AY434" i="5"/>
  <c r="AX434" i="5"/>
  <c r="AW434" i="5"/>
  <c r="AV434" i="5"/>
  <c r="AU434" i="5"/>
  <c r="AT434" i="5"/>
  <c r="AS434" i="5"/>
  <c r="AR434" i="5"/>
  <c r="AQ434" i="5"/>
  <c r="AP434" i="5"/>
  <c r="AO434" i="5"/>
  <c r="AN434" i="5"/>
  <c r="AM434" i="5"/>
  <c r="AL434" i="5"/>
  <c r="AK434" i="5"/>
  <c r="AJ434" i="5"/>
  <c r="AI434" i="5"/>
  <c r="AH434" i="5"/>
  <c r="AG434" i="5"/>
  <c r="AF434" i="5"/>
  <c r="AE434" i="5"/>
  <c r="AD434" i="5"/>
  <c r="AC434" i="5"/>
  <c r="AB434" i="5"/>
  <c r="AA434" i="5"/>
  <c r="Z434" i="5"/>
  <c r="Y434" i="5"/>
  <c r="X434" i="5"/>
  <c r="W434" i="5"/>
  <c r="V434" i="5"/>
  <c r="U434" i="5"/>
  <c r="T434" i="5"/>
  <c r="S434" i="5"/>
  <c r="R434" i="5"/>
  <c r="Q434" i="5"/>
  <c r="P434" i="5"/>
  <c r="O434" i="5"/>
  <c r="N434" i="5"/>
  <c r="M434" i="5"/>
  <c r="L434" i="5"/>
  <c r="K434" i="5"/>
  <c r="J434" i="5"/>
  <c r="I434" i="5"/>
  <c r="H434" i="5"/>
  <c r="BF433" i="5"/>
  <c r="BE433" i="5"/>
  <c r="BD433" i="5"/>
  <c r="BC433" i="5"/>
  <c r="BB433" i="5"/>
  <c r="BA433" i="5"/>
  <c r="AZ433" i="5"/>
  <c r="AY433" i="5"/>
  <c r="AX433" i="5"/>
  <c r="AW433" i="5"/>
  <c r="AV433" i="5"/>
  <c r="AU433" i="5"/>
  <c r="AT433" i="5"/>
  <c r="AS433" i="5"/>
  <c r="AR433" i="5"/>
  <c r="AQ433" i="5"/>
  <c r="AP433" i="5"/>
  <c r="AO433" i="5"/>
  <c r="AN433" i="5"/>
  <c r="AM433" i="5"/>
  <c r="AL433" i="5"/>
  <c r="AK433" i="5"/>
  <c r="AJ433" i="5"/>
  <c r="AI433" i="5"/>
  <c r="AH433" i="5"/>
  <c r="AG433" i="5"/>
  <c r="AF433" i="5"/>
  <c r="AE433" i="5"/>
  <c r="AD433" i="5"/>
  <c r="AC433" i="5"/>
  <c r="AB433" i="5"/>
  <c r="AA433" i="5"/>
  <c r="Z433" i="5"/>
  <c r="Y433" i="5"/>
  <c r="X433" i="5"/>
  <c r="W433" i="5"/>
  <c r="V433" i="5"/>
  <c r="U433" i="5"/>
  <c r="T433" i="5"/>
  <c r="S433" i="5"/>
  <c r="R433" i="5"/>
  <c r="Q433" i="5"/>
  <c r="P433" i="5"/>
  <c r="O433" i="5"/>
  <c r="N433" i="5"/>
  <c r="M433" i="5"/>
  <c r="L433" i="5"/>
  <c r="K433" i="5"/>
  <c r="J433" i="5"/>
  <c r="I433" i="5"/>
  <c r="H433" i="5"/>
  <c r="BF432" i="5"/>
  <c r="BE432" i="5"/>
  <c r="BD432" i="5"/>
  <c r="BC432" i="5"/>
  <c r="BB432" i="5"/>
  <c r="BA432" i="5"/>
  <c r="AZ432" i="5"/>
  <c r="AY432" i="5"/>
  <c r="AX432" i="5"/>
  <c r="AW432" i="5"/>
  <c r="AV432" i="5"/>
  <c r="AU432" i="5"/>
  <c r="AT432" i="5"/>
  <c r="AS432" i="5"/>
  <c r="AR432" i="5"/>
  <c r="AQ432" i="5"/>
  <c r="AP432" i="5"/>
  <c r="AO432" i="5"/>
  <c r="AN432" i="5"/>
  <c r="AM432" i="5"/>
  <c r="AL432" i="5"/>
  <c r="AK432" i="5"/>
  <c r="AJ432" i="5"/>
  <c r="AI432" i="5"/>
  <c r="AH432" i="5"/>
  <c r="AG432" i="5"/>
  <c r="AF432" i="5"/>
  <c r="AE432" i="5"/>
  <c r="AD432" i="5"/>
  <c r="AC432" i="5"/>
  <c r="AB432" i="5"/>
  <c r="AA432" i="5"/>
  <c r="Z432" i="5"/>
  <c r="Y432" i="5"/>
  <c r="X432" i="5"/>
  <c r="W432" i="5"/>
  <c r="V432" i="5"/>
  <c r="U432" i="5"/>
  <c r="T432" i="5"/>
  <c r="S432" i="5"/>
  <c r="R432" i="5"/>
  <c r="Q432" i="5"/>
  <c r="P432" i="5"/>
  <c r="O432" i="5"/>
  <c r="N432" i="5"/>
  <c r="M432" i="5"/>
  <c r="L432" i="5"/>
  <c r="K432" i="5"/>
  <c r="J432" i="5"/>
  <c r="I432" i="5"/>
  <c r="H432" i="5"/>
  <c r="BF431" i="5"/>
  <c r="BE431" i="5"/>
  <c r="BD431" i="5"/>
  <c r="BC431" i="5"/>
  <c r="BB431" i="5"/>
  <c r="BA431" i="5"/>
  <c r="AZ431" i="5"/>
  <c r="AY431" i="5"/>
  <c r="AX431" i="5"/>
  <c r="AW431" i="5"/>
  <c r="AV431" i="5"/>
  <c r="AU431" i="5"/>
  <c r="AT431" i="5"/>
  <c r="AS431" i="5"/>
  <c r="AR431" i="5"/>
  <c r="AQ431" i="5"/>
  <c r="AP431" i="5"/>
  <c r="AO431" i="5"/>
  <c r="AN431" i="5"/>
  <c r="AM431" i="5"/>
  <c r="AL431" i="5"/>
  <c r="AK431" i="5"/>
  <c r="AJ431" i="5"/>
  <c r="AI431" i="5"/>
  <c r="AH431" i="5"/>
  <c r="AG431" i="5"/>
  <c r="AF431" i="5"/>
  <c r="AE431" i="5"/>
  <c r="AD431" i="5"/>
  <c r="AC431" i="5"/>
  <c r="AB431" i="5"/>
  <c r="AA431" i="5"/>
  <c r="Z431" i="5"/>
  <c r="Y431" i="5"/>
  <c r="X431" i="5"/>
  <c r="W431" i="5"/>
  <c r="V431" i="5"/>
  <c r="U431" i="5"/>
  <c r="T431" i="5"/>
  <c r="S431" i="5"/>
  <c r="R431" i="5"/>
  <c r="Q431" i="5"/>
  <c r="P431" i="5"/>
  <c r="O431" i="5"/>
  <c r="N431" i="5"/>
  <c r="M431" i="5"/>
  <c r="L431" i="5"/>
  <c r="K431" i="5"/>
  <c r="J431" i="5"/>
  <c r="I431" i="5"/>
  <c r="H431" i="5"/>
  <c r="BF430" i="5"/>
  <c r="BE430" i="5"/>
  <c r="BD430" i="5"/>
  <c r="BC430" i="5"/>
  <c r="BB430" i="5"/>
  <c r="BA430" i="5"/>
  <c r="AZ430" i="5"/>
  <c r="AY430" i="5"/>
  <c r="AX430" i="5"/>
  <c r="AW430" i="5"/>
  <c r="AV430" i="5"/>
  <c r="AU430" i="5"/>
  <c r="AT430" i="5"/>
  <c r="AS430" i="5"/>
  <c r="AR430" i="5"/>
  <c r="AQ430" i="5"/>
  <c r="AP430" i="5"/>
  <c r="AO430" i="5"/>
  <c r="AN430" i="5"/>
  <c r="AM430" i="5"/>
  <c r="AL430" i="5"/>
  <c r="AK430" i="5"/>
  <c r="AJ430" i="5"/>
  <c r="AI430" i="5"/>
  <c r="AH430" i="5"/>
  <c r="AG430" i="5"/>
  <c r="AF430" i="5"/>
  <c r="AE430" i="5"/>
  <c r="AD430" i="5"/>
  <c r="AC430" i="5"/>
  <c r="AB430" i="5"/>
  <c r="AA430" i="5"/>
  <c r="Z430" i="5"/>
  <c r="Y430" i="5"/>
  <c r="X430" i="5"/>
  <c r="W430" i="5"/>
  <c r="V430" i="5"/>
  <c r="U430" i="5"/>
  <c r="T430" i="5"/>
  <c r="S430" i="5"/>
  <c r="R430" i="5"/>
  <c r="Q430" i="5"/>
  <c r="P430" i="5"/>
  <c r="O430" i="5"/>
  <c r="N430" i="5"/>
  <c r="M430" i="5"/>
  <c r="L430" i="5"/>
  <c r="K430" i="5"/>
  <c r="J430" i="5"/>
  <c r="I430" i="5"/>
  <c r="H430" i="5"/>
  <c r="BF429" i="5"/>
  <c r="BE429" i="5"/>
  <c r="BD429" i="5"/>
  <c r="BC429" i="5"/>
  <c r="BB429" i="5"/>
  <c r="BA429" i="5"/>
  <c r="AZ429" i="5"/>
  <c r="AY429" i="5"/>
  <c r="AX429" i="5"/>
  <c r="AW429" i="5"/>
  <c r="AV429" i="5"/>
  <c r="AU429" i="5"/>
  <c r="AT429" i="5"/>
  <c r="AS429" i="5"/>
  <c r="AR429" i="5"/>
  <c r="AQ429" i="5"/>
  <c r="AP429" i="5"/>
  <c r="AO429" i="5"/>
  <c r="AN429" i="5"/>
  <c r="AM429" i="5"/>
  <c r="AL429" i="5"/>
  <c r="AK429" i="5"/>
  <c r="AJ429" i="5"/>
  <c r="AI429" i="5"/>
  <c r="AH429" i="5"/>
  <c r="AG429" i="5"/>
  <c r="AF429" i="5"/>
  <c r="AE429" i="5"/>
  <c r="AD429" i="5"/>
  <c r="AC429" i="5"/>
  <c r="AB429" i="5"/>
  <c r="AA429" i="5"/>
  <c r="Z429" i="5"/>
  <c r="Y429" i="5"/>
  <c r="X429" i="5"/>
  <c r="W429" i="5"/>
  <c r="V429" i="5"/>
  <c r="U429" i="5"/>
  <c r="T429" i="5"/>
  <c r="S429" i="5"/>
  <c r="R429" i="5"/>
  <c r="Q429" i="5"/>
  <c r="P429" i="5"/>
  <c r="O429" i="5"/>
  <c r="N429" i="5"/>
  <c r="M429" i="5"/>
  <c r="L429" i="5"/>
  <c r="K429" i="5"/>
  <c r="J429" i="5"/>
  <c r="I429" i="5"/>
  <c r="H429" i="5"/>
  <c r="BF428" i="5"/>
  <c r="BE428" i="5"/>
  <c r="BD428" i="5"/>
  <c r="BC428" i="5"/>
  <c r="BB428" i="5"/>
  <c r="BA428" i="5"/>
  <c r="AZ428" i="5"/>
  <c r="AY428" i="5"/>
  <c r="AX428" i="5"/>
  <c r="AW428" i="5"/>
  <c r="AV428" i="5"/>
  <c r="AU428" i="5"/>
  <c r="AT428" i="5"/>
  <c r="AS428" i="5"/>
  <c r="AR428" i="5"/>
  <c r="AQ428" i="5"/>
  <c r="AP428" i="5"/>
  <c r="AO428" i="5"/>
  <c r="AN428" i="5"/>
  <c r="AM428" i="5"/>
  <c r="AL428" i="5"/>
  <c r="AK428" i="5"/>
  <c r="AJ428" i="5"/>
  <c r="AI428" i="5"/>
  <c r="AH428" i="5"/>
  <c r="AG428" i="5"/>
  <c r="AF428" i="5"/>
  <c r="AE428" i="5"/>
  <c r="AD428" i="5"/>
  <c r="AC428" i="5"/>
  <c r="AB428" i="5"/>
  <c r="AA428" i="5"/>
  <c r="Z428" i="5"/>
  <c r="Y428" i="5"/>
  <c r="X428" i="5"/>
  <c r="W428" i="5"/>
  <c r="V428" i="5"/>
  <c r="U428" i="5"/>
  <c r="T428" i="5"/>
  <c r="S428" i="5"/>
  <c r="R428" i="5"/>
  <c r="Q428" i="5"/>
  <c r="P428" i="5"/>
  <c r="O428" i="5"/>
  <c r="N428" i="5"/>
  <c r="M428" i="5"/>
  <c r="L428" i="5"/>
  <c r="K428" i="5"/>
  <c r="J428" i="5"/>
  <c r="I428" i="5"/>
  <c r="H428" i="5"/>
  <c r="BF427" i="5"/>
  <c r="BE427" i="5"/>
  <c r="BD427" i="5"/>
  <c r="BC427" i="5"/>
  <c r="BB427" i="5"/>
  <c r="BA427" i="5"/>
  <c r="AZ427" i="5"/>
  <c r="AY427" i="5"/>
  <c r="AX427" i="5"/>
  <c r="AW427" i="5"/>
  <c r="AV427" i="5"/>
  <c r="AU427" i="5"/>
  <c r="AT427" i="5"/>
  <c r="AS427" i="5"/>
  <c r="AR427" i="5"/>
  <c r="AQ427" i="5"/>
  <c r="AP427" i="5"/>
  <c r="AO427" i="5"/>
  <c r="AN427" i="5"/>
  <c r="AM427" i="5"/>
  <c r="AL427" i="5"/>
  <c r="AK427" i="5"/>
  <c r="AJ427" i="5"/>
  <c r="AI427" i="5"/>
  <c r="AH427" i="5"/>
  <c r="AG427" i="5"/>
  <c r="AF427" i="5"/>
  <c r="AE427" i="5"/>
  <c r="AD427" i="5"/>
  <c r="AC427" i="5"/>
  <c r="AB427" i="5"/>
  <c r="AA427" i="5"/>
  <c r="Z427" i="5"/>
  <c r="Y427" i="5"/>
  <c r="X427" i="5"/>
  <c r="W427" i="5"/>
  <c r="V427" i="5"/>
  <c r="U427" i="5"/>
  <c r="T427" i="5"/>
  <c r="S427" i="5"/>
  <c r="R427" i="5"/>
  <c r="Q427" i="5"/>
  <c r="P427" i="5"/>
  <c r="O427" i="5"/>
  <c r="N427" i="5"/>
  <c r="M427" i="5"/>
  <c r="L427" i="5"/>
  <c r="K427" i="5"/>
  <c r="J427" i="5"/>
  <c r="I427" i="5"/>
  <c r="H427" i="5"/>
  <c r="BF426" i="5"/>
  <c r="BE426" i="5"/>
  <c r="BD426" i="5"/>
  <c r="BC426" i="5"/>
  <c r="BB426" i="5"/>
  <c r="BA426" i="5"/>
  <c r="AZ426" i="5"/>
  <c r="AY426" i="5"/>
  <c r="AX426" i="5"/>
  <c r="AW426" i="5"/>
  <c r="AV426" i="5"/>
  <c r="AU426" i="5"/>
  <c r="AT426" i="5"/>
  <c r="AS426" i="5"/>
  <c r="AR426" i="5"/>
  <c r="AQ426" i="5"/>
  <c r="AP426" i="5"/>
  <c r="AO426" i="5"/>
  <c r="AN426" i="5"/>
  <c r="AM426" i="5"/>
  <c r="AL426" i="5"/>
  <c r="AK426" i="5"/>
  <c r="AJ426" i="5"/>
  <c r="AI426" i="5"/>
  <c r="AH426" i="5"/>
  <c r="AG426" i="5"/>
  <c r="AF426" i="5"/>
  <c r="AE426" i="5"/>
  <c r="AD426" i="5"/>
  <c r="AC426" i="5"/>
  <c r="AB426" i="5"/>
  <c r="AA426" i="5"/>
  <c r="Z426" i="5"/>
  <c r="Y426" i="5"/>
  <c r="X426" i="5"/>
  <c r="W426" i="5"/>
  <c r="V426" i="5"/>
  <c r="U426" i="5"/>
  <c r="T426" i="5"/>
  <c r="S426" i="5"/>
  <c r="R426" i="5"/>
  <c r="Q426" i="5"/>
  <c r="P426" i="5"/>
  <c r="O426" i="5"/>
  <c r="N426" i="5"/>
  <c r="M426" i="5"/>
  <c r="L426" i="5"/>
  <c r="K426" i="5"/>
  <c r="J426" i="5"/>
  <c r="I426" i="5"/>
  <c r="H426" i="5"/>
  <c r="BF425" i="5"/>
  <c r="BE425" i="5"/>
  <c r="BD425" i="5"/>
  <c r="BC425" i="5"/>
  <c r="BB425" i="5"/>
  <c r="BA425" i="5"/>
  <c r="AZ425" i="5"/>
  <c r="AY425" i="5"/>
  <c r="AX425" i="5"/>
  <c r="AW425" i="5"/>
  <c r="AV425" i="5"/>
  <c r="AU425" i="5"/>
  <c r="AT425" i="5"/>
  <c r="AS425" i="5"/>
  <c r="AR425" i="5"/>
  <c r="AQ425" i="5"/>
  <c r="AP425" i="5"/>
  <c r="AO425" i="5"/>
  <c r="AN425" i="5"/>
  <c r="AM425" i="5"/>
  <c r="AL425" i="5"/>
  <c r="AK425" i="5"/>
  <c r="AJ425" i="5"/>
  <c r="AI425" i="5"/>
  <c r="AH425" i="5"/>
  <c r="AG425" i="5"/>
  <c r="AF425" i="5"/>
  <c r="AE425" i="5"/>
  <c r="AD425" i="5"/>
  <c r="AC425" i="5"/>
  <c r="AB425" i="5"/>
  <c r="AA425" i="5"/>
  <c r="Z425" i="5"/>
  <c r="Y425" i="5"/>
  <c r="X425" i="5"/>
  <c r="W425" i="5"/>
  <c r="V425" i="5"/>
  <c r="U425" i="5"/>
  <c r="T425" i="5"/>
  <c r="S425" i="5"/>
  <c r="R425" i="5"/>
  <c r="Q425" i="5"/>
  <c r="P425" i="5"/>
  <c r="O425" i="5"/>
  <c r="N425" i="5"/>
  <c r="M425" i="5"/>
  <c r="L425" i="5"/>
  <c r="K425" i="5"/>
  <c r="J425" i="5"/>
  <c r="I425" i="5"/>
  <c r="H425" i="5"/>
  <c r="BF424" i="5"/>
  <c r="BE424" i="5"/>
  <c r="BD424" i="5"/>
  <c r="BC424" i="5"/>
  <c r="BB424" i="5"/>
  <c r="BA424" i="5"/>
  <c r="AZ424" i="5"/>
  <c r="AY424" i="5"/>
  <c r="AX424" i="5"/>
  <c r="AW424" i="5"/>
  <c r="AV424" i="5"/>
  <c r="AU424" i="5"/>
  <c r="AT424" i="5"/>
  <c r="AS424" i="5"/>
  <c r="AR424" i="5"/>
  <c r="AQ424" i="5"/>
  <c r="AP424" i="5"/>
  <c r="AO424" i="5"/>
  <c r="AN424" i="5"/>
  <c r="AM424" i="5"/>
  <c r="AL424" i="5"/>
  <c r="AK424" i="5"/>
  <c r="AJ424" i="5"/>
  <c r="AI424" i="5"/>
  <c r="AH424" i="5"/>
  <c r="AG424" i="5"/>
  <c r="AF424" i="5"/>
  <c r="AE424" i="5"/>
  <c r="AD424" i="5"/>
  <c r="AC424" i="5"/>
  <c r="AB424" i="5"/>
  <c r="AA424" i="5"/>
  <c r="Z424" i="5"/>
  <c r="Y424" i="5"/>
  <c r="X424" i="5"/>
  <c r="W424" i="5"/>
  <c r="V424" i="5"/>
  <c r="U424" i="5"/>
  <c r="T424" i="5"/>
  <c r="S424" i="5"/>
  <c r="R424" i="5"/>
  <c r="Q424" i="5"/>
  <c r="P424" i="5"/>
  <c r="O424" i="5"/>
  <c r="N424" i="5"/>
  <c r="M424" i="5"/>
  <c r="L424" i="5"/>
  <c r="K424" i="5"/>
  <c r="J424" i="5"/>
  <c r="I424" i="5"/>
  <c r="H424" i="5"/>
  <c r="BF423" i="5"/>
  <c r="BE423" i="5"/>
  <c r="BD423" i="5"/>
  <c r="BC423" i="5"/>
  <c r="BB423" i="5"/>
  <c r="BA423" i="5"/>
  <c r="AZ423" i="5"/>
  <c r="AY423" i="5"/>
  <c r="AX423" i="5"/>
  <c r="AW423" i="5"/>
  <c r="AV423" i="5"/>
  <c r="AU423" i="5"/>
  <c r="AT423" i="5"/>
  <c r="AS423" i="5"/>
  <c r="AR423" i="5"/>
  <c r="AQ423" i="5"/>
  <c r="AP423" i="5"/>
  <c r="AO423" i="5"/>
  <c r="AN423" i="5"/>
  <c r="AM423" i="5"/>
  <c r="AL423" i="5"/>
  <c r="AK423" i="5"/>
  <c r="AJ423" i="5"/>
  <c r="AI423" i="5"/>
  <c r="AH423" i="5"/>
  <c r="AG423" i="5"/>
  <c r="AF423" i="5"/>
  <c r="AE423" i="5"/>
  <c r="AD423" i="5"/>
  <c r="AC423" i="5"/>
  <c r="AB423" i="5"/>
  <c r="AA423" i="5"/>
  <c r="Z423" i="5"/>
  <c r="Y423" i="5"/>
  <c r="X423" i="5"/>
  <c r="W423" i="5"/>
  <c r="V423" i="5"/>
  <c r="U423" i="5"/>
  <c r="T423" i="5"/>
  <c r="S423" i="5"/>
  <c r="R423" i="5"/>
  <c r="Q423" i="5"/>
  <c r="P423" i="5"/>
  <c r="O423" i="5"/>
  <c r="N423" i="5"/>
  <c r="M423" i="5"/>
  <c r="L423" i="5"/>
  <c r="K423" i="5"/>
  <c r="J423" i="5"/>
  <c r="I423" i="5"/>
  <c r="H423" i="5"/>
  <c r="BF422" i="5"/>
  <c r="BE422" i="5"/>
  <c r="BD422" i="5"/>
  <c r="BC422" i="5"/>
  <c r="BB422" i="5"/>
  <c r="BA422" i="5"/>
  <c r="AZ422" i="5"/>
  <c r="AY422" i="5"/>
  <c r="AX422" i="5"/>
  <c r="AW422" i="5"/>
  <c r="AV422" i="5"/>
  <c r="AU422" i="5"/>
  <c r="AT422" i="5"/>
  <c r="AS422" i="5"/>
  <c r="AR422" i="5"/>
  <c r="AQ422" i="5"/>
  <c r="AP422" i="5"/>
  <c r="AO422" i="5"/>
  <c r="AN422" i="5"/>
  <c r="AM422" i="5"/>
  <c r="AL422" i="5"/>
  <c r="AK422" i="5"/>
  <c r="AJ422" i="5"/>
  <c r="AI422" i="5"/>
  <c r="AH422" i="5"/>
  <c r="AG422" i="5"/>
  <c r="AF422" i="5"/>
  <c r="AE422" i="5"/>
  <c r="AD422" i="5"/>
  <c r="AC422" i="5"/>
  <c r="AB422" i="5"/>
  <c r="AA422" i="5"/>
  <c r="Z422" i="5"/>
  <c r="Y422" i="5"/>
  <c r="X422" i="5"/>
  <c r="W422" i="5"/>
  <c r="V422" i="5"/>
  <c r="U422" i="5"/>
  <c r="T422" i="5"/>
  <c r="S422" i="5"/>
  <c r="R422" i="5"/>
  <c r="Q422" i="5"/>
  <c r="P422" i="5"/>
  <c r="O422" i="5"/>
  <c r="N422" i="5"/>
  <c r="M422" i="5"/>
  <c r="L422" i="5"/>
  <c r="K422" i="5"/>
  <c r="J422" i="5"/>
  <c r="I422" i="5"/>
  <c r="H422" i="5"/>
  <c r="BF421" i="5"/>
  <c r="BE421" i="5"/>
  <c r="BD421" i="5"/>
  <c r="BC421" i="5"/>
  <c r="BB421" i="5"/>
  <c r="BA421" i="5"/>
  <c r="AZ421" i="5"/>
  <c r="AY421" i="5"/>
  <c r="AX421" i="5"/>
  <c r="AW421" i="5"/>
  <c r="AV421" i="5"/>
  <c r="AU421" i="5"/>
  <c r="AT421" i="5"/>
  <c r="AS421" i="5"/>
  <c r="AR421" i="5"/>
  <c r="AQ421" i="5"/>
  <c r="AP421" i="5"/>
  <c r="AO421" i="5"/>
  <c r="AN421" i="5"/>
  <c r="AM421" i="5"/>
  <c r="AL421" i="5"/>
  <c r="AK421" i="5"/>
  <c r="AJ421" i="5"/>
  <c r="AI421" i="5"/>
  <c r="AH421" i="5"/>
  <c r="AG421" i="5"/>
  <c r="AF421" i="5"/>
  <c r="AE421" i="5"/>
  <c r="AD421" i="5"/>
  <c r="AC421" i="5"/>
  <c r="AB421" i="5"/>
  <c r="AA421" i="5"/>
  <c r="Z421" i="5"/>
  <c r="Y421" i="5"/>
  <c r="X421" i="5"/>
  <c r="W421" i="5"/>
  <c r="V421" i="5"/>
  <c r="U421" i="5"/>
  <c r="T421" i="5"/>
  <c r="S421" i="5"/>
  <c r="R421" i="5"/>
  <c r="Q421" i="5"/>
  <c r="P421" i="5"/>
  <c r="O421" i="5"/>
  <c r="N421" i="5"/>
  <c r="M421" i="5"/>
  <c r="L421" i="5"/>
  <c r="K421" i="5"/>
  <c r="J421" i="5"/>
  <c r="I421" i="5"/>
  <c r="H421" i="5"/>
  <c r="BF420" i="5"/>
  <c r="BE420" i="5"/>
  <c r="BD420" i="5"/>
  <c r="BC420" i="5"/>
  <c r="BB420" i="5"/>
  <c r="BA420" i="5"/>
  <c r="AZ420" i="5"/>
  <c r="AY420" i="5"/>
  <c r="AX420" i="5"/>
  <c r="AW420" i="5"/>
  <c r="AV420" i="5"/>
  <c r="AU420" i="5"/>
  <c r="AT420" i="5"/>
  <c r="AS420" i="5"/>
  <c r="AR420" i="5"/>
  <c r="AQ420" i="5"/>
  <c r="AP420" i="5"/>
  <c r="AO420" i="5"/>
  <c r="AN420" i="5"/>
  <c r="AM420" i="5"/>
  <c r="AL420" i="5"/>
  <c r="AK420" i="5"/>
  <c r="AJ420" i="5"/>
  <c r="AI420" i="5"/>
  <c r="AH420" i="5"/>
  <c r="AG420" i="5"/>
  <c r="AF420" i="5"/>
  <c r="AE420" i="5"/>
  <c r="AD420" i="5"/>
  <c r="AC420" i="5"/>
  <c r="AB420" i="5"/>
  <c r="AA420" i="5"/>
  <c r="Z420" i="5"/>
  <c r="Y420" i="5"/>
  <c r="X420" i="5"/>
  <c r="W420" i="5"/>
  <c r="V420" i="5"/>
  <c r="U420" i="5"/>
  <c r="T420" i="5"/>
  <c r="S420" i="5"/>
  <c r="R420" i="5"/>
  <c r="Q420" i="5"/>
  <c r="P420" i="5"/>
  <c r="O420" i="5"/>
  <c r="N420" i="5"/>
  <c r="M420" i="5"/>
  <c r="L420" i="5"/>
  <c r="K420" i="5"/>
  <c r="J420" i="5"/>
  <c r="I420" i="5"/>
  <c r="H420" i="5"/>
  <c r="BF419" i="5"/>
  <c r="BE419" i="5"/>
  <c r="BD419" i="5"/>
  <c r="BC419" i="5"/>
  <c r="BB419" i="5"/>
  <c r="BA419" i="5"/>
  <c r="AZ419" i="5"/>
  <c r="AY419" i="5"/>
  <c r="AX419" i="5"/>
  <c r="AW419" i="5"/>
  <c r="AV419" i="5"/>
  <c r="AU419" i="5"/>
  <c r="AT419" i="5"/>
  <c r="AS419" i="5"/>
  <c r="AR419" i="5"/>
  <c r="AQ419" i="5"/>
  <c r="AP419" i="5"/>
  <c r="AO419" i="5"/>
  <c r="AN419" i="5"/>
  <c r="AM419" i="5"/>
  <c r="AL419" i="5"/>
  <c r="AK419" i="5"/>
  <c r="AJ419" i="5"/>
  <c r="AI419" i="5"/>
  <c r="AH419" i="5"/>
  <c r="AG419" i="5"/>
  <c r="AF419" i="5"/>
  <c r="AE419" i="5"/>
  <c r="AD419" i="5"/>
  <c r="AC419" i="5"/>
  <c r="AB419" i="5"/>
  <c r="AA419" i="5"/>
  <c r="Z419" i="5"/>
  <c r="Y419" i="5"/>
  <c r="X419" i="5"/>
  <c r="W419" i="5"/>
  <c r="V419" i="5"/>
  <c r="U419" i="5"/>
  <c r="T419" i="5"/>
  <c r="S419" i="5"/>
  <c r="R419" i="5"/>
  <c r="Q419" i="5"/>
  <c r="P419" i="5"/>
  <c r="O419" i="5"/>
  <c r="N419" i="5"/>
  <c r="M419" i="5"/>
  <c r="L419" i="5"/>
  <c r="K419" i="5"/>
  <c r="J419" i="5"/>
  <c r="I419" i="5"/>
  <c r="H419" i="5"/>
  <c r="BF418" i="5"/>
  <c r="BE418" i="5"/>
  <c r="BD418" i="5"/>
  <c r="BC418" i="5"/>
  <c r="BB418" i="5"/>
  <c r="BA418" i="5"/>
  <c r="AZ418" i="5"/>
  <c r="AY418" i="5"/>
  <c r="AX418" i="5"/>
  <c r="AW418" i="5"/>
  <c r="AV418" i="5"/>
  <c r="AU418" i="5"/>
  <c r="AT418" i="5"/>
  <c r="AS418" i="5"/>
  <c r="AR418" i="5"/>
  <c r="AQ418" i="5"/>
  <c r="AP418" i="5"/>
  <c r="AO418" i="5"/>
  <c r="AN418" i="5"/>
  <c r="AM418" i="5"/>
  <c r="AL418" i="5"/>
  <c r="AK418" i="5"/>
  <c r="AJ418" i="5"/>
  <c r="AI418" i="5"/>
  <c r="AH418" i="5"/>
  <c r="AG418" i="5"/>
  <c r="AF418" i="5"/>
  <c r="AE418" i="5"/>
  <c r="AD418" i="5"/>
  <c r="AC418" i="5"/>
  <c r="AB418" i="5"/>
  <c r="AA418" i="5"/>
  <c r="Z418" i="5"/>
  <c r="Y418" i="5"/>
  <c r="X418" i="5"/>
  <c r="W418" i="5"/>
  <c r="V418" i="5"/>
  <c r="U418" i="5"/>
  <c r="T418" i="5"/>
  <c r="S418" i="5"/>
  <c r="R418" i="5"/>
  <c r="Q418" i="5"/>
  <c r="P418" i="5"/>
  <c r="O418" i="5"/>
  <c r="N418" i="5"/>
  <c r="M418" i="5"/>
  <c r="L418" i="5"/>
  <c r="K418" i="5"/>
  <c r="J418" i="5"/>
  <c r="I418" i="5"/>
  <c r="H418" i="5"/>
  <c r="BF417" i="5"/>
  <c r="BE417" i="5"/>
  <c r="BD417" i="5"/>
  <c r="BC417" i="5"/>
  <c r="BB417" i="5"/>
  <c r="BA417" i="5"/>
  <c r="AZ417" i="5"/>
  <c r="AY417" i="5"/>
  <c r="AX417" i="5"/>
  <c r="AW417" i="5"/>
  <c r="AV417" i="5"/>
  <c r="AU417" i="5"/>
  <c r="AT417" i="5"/>
  <c r="AS417" i="5"/>
  <c r="AR417" i="5"/>
  <c r="AQ417" i="5"/>
  <c r="AP417" i="5"/>
  <c r="AO417" i="5"/>
  <c r="AN417" i="5"/>
  <c r="AM417" i="5"/>
  <c r="AL417" i="5"/>
  <c r="AK417" i="5"/>
  <c r="AJ417" i="5"/>
  <c r="AI417" i="5"/>
  <c r="AH417" i="5"/>
  <c r="AG417" i="5"/>
  <c r="AF417" i="5"/>
  <c r="AE417" i="5"/>
  <c r="AD417" i="5"/>
  <c r="AC417" i="5"/>
  <c r="AB417" i="5"/>
  <c r="AA417" i="5"/>
  <c r="Z417" i="5"/>
  <c r="Y417" i="5"/>
  <c r="X417" i="5"/>
  <c r="W417" i="5"/>
  <c r="V417" i="5"/>
  <c r="U417" i="5"/>
  <c r="T417" i="5"/>
  <c r="S417" i="5"/>
  <c r="R417" i="5"/>
  <c r="Q417" i="5"/>
  <c r="P417" i="5"/>
  <c r="O417" i="5"/>
  <c r="N417" i="5"/>
  <c r="M417" i="5"/>
  <c r="L417" i="5"/>
  <c r="K417" i="5"/>
  <c r="J417" i="5"/>
  <c r="I417" i="5"/>
  <c r="H417" i="5"/>
  <c r="BF416" i="5"/>
  <c r="BE416" i="5"/>
  <c r="BD416" i="5"/>
  <c r="BC416" i="5"/>
  <c r="BB416" i="5"/>
  <c r="BA416" i="5"/>
  <c r="AZ416" i="5"/>
  <c r="AY416" i="5"/>
  <c r="AX416" i="5"/>
  <c r="AW416" i="5"/>
  <c r="AV416" i="5"/>
  <c r="AU416" i="5"/>
  <c r="AT416" i="5"/>
  <c r="AS416" i="5"/>
  <c r="AR416" i="5"/>
  <c r="AQ416" i="5"/>
  <c r="AP416" i="5"/>
  <c r="AO416" i="5"/>
  <c r="AN416" i="5"/>
  <c r="AM416" i="5"/>
  <c r="AL416" i="5"/>
  <c r="AK416" i="5"/>
  <c r="AJ416" i="5"/>
  <c r="AI416" i="5"/>
  <c r="AH416" i="5"/>
  <c r="AG416" i="5"/>
  <c r="AF416" i="5"/>
  <c r="AE416" i="5"/>
  <c r="AD416" i="5"/>
  <c r="AC416" i="5"/>
  <c r="AB416" i="5"/>
  <c r="AA416" i="5"/>
  <c r="Z416" i="5"/>
  <c r="Y416" i="5"/>
  <c r="X416" i="5"/>
  <c r="W416" i="5"/>
  <c r="V416" i="5"/>
  <c r="U416" i="5"/>
  <c r="T416" i="5"/>
  <c r="S416" i="5"/>
  <c r="R416" i="5"/>
  <c r="Q416" i="5"/>
  <c r="P416" i="5"/>
  <c r="O416" i="5"/>
  <c r="N416" i="5"/>
  <c r="M416" i="5"/>
  <c r="L416" i="5"/>
  <c r="K416" i="5"/>
  <c r="J416" i="5"/>
  <c r="I416" i="5"/>
  <c r="H416" i="5"/>
  <c r="BF415" i="5"/>
  <c r="BE415" i="5"/>
  <c r="BD415" i="5"/>
  <c r="BC415" i="5"/>
  <c r="BB415" i="5"/>
  <c r="BA415" i="5"/>
  <c r="AZ415" i="5"/>
  <c r="AY415" i="5"/>
  <c r="AX415" i="5"/>
  <c r="AW415" i="5"/>
  <c r="AV415" i="5"/>
  <c r="AU415" i="5"/>
  <c r="AT415" i="5"/>
  <c r="AS415" i="5"/>
  <c r="AR415" i="5"/>
  <c r="AQ415" i="5"/>
  <c r="AP415" i="5"/>
  <c r="AO415" i="5"/>
  <c r="AN415" i="5"/>
  <c r="AM415" i="5"/>
  <c r="AL415" i="5"/>
  <c r="AK415" i="5"/>
  <c r="AJ415" i="5"/>
  <c r="AI415" i="5"/>
  <c r="AH415" i="5"/>
  <c r="AG415" i="5"/>
  <c r="AF415" i="5"/>
  <c r="AE415" i="5"/>
  <c r="AD415" i="5"/>
  <c r="AC415" i="5"/>
  <c r="AB415" i="5"/>
  <c r="AA415" i="5"/>
  <c r="Z415" i="5"/>
  <c r="Y415" i="5"/>
  <c r="X415" i="5"/>
  <c r="W415" i="5"/>
  <c r="V415" i="5"/>
  <c r="U415" i="5"/>
  <c r="T415" i="5"/>
  <c r="S415" i="5"/>
  <c r="R415" i="5"/>
  <c r="Q415" i="5"/>
  <c r="P415" i="5"/>
  <c r="O415" i="5"/>
  <c r="N415" i="5"/>
  <c r="M415" i="5"/>
  <c r="L415" i="5"/>
  <c r="K415" i="5"/>
  <c r="J415" i="5"/>
  <c r="I415" i="5"/>
  <c r="H415" i="5"/>
  <c r="BF414" i="5"/>
  <c r="BE414" i="5"/>
  <c r="BD414" i="5"/>
  <c r="BC414" i="5"/>
  <c r="BB414" i="5"/>
  <c r="BA414" i="5"/>
  <c r="AZ414" i="5"/>
  <c r="AY414" i="5"/>
  <c r="AX414" i="5"/>
  <c r="AW414" i="5"/>
  <c r="AV414" i="5"/>
  <c r="AU414" i="5"/>
  <c r="AT414" i="5"/>
  <c r="AS414" i="5"/>
  <c r="AR414" i="5"/>
  <c r="AQ414" i="5"/>
  <c r="AP414" i="5"/>
  <c r="AO414" i="5"/>
  <c r="AN414" i="5"/>
  <c r="AM414" i="5"/>
  <c r="AL414" i="5"/>
  <c r="AK414" i="5"/>
  <c r="AJ414" i="5"/>
  <c r="AI414" i="5"/>
  <c r="AH414" i="5"/>
  <c r="AG414" i="5"/>
  <c r="AF414" i="5"/>
  <c r="AE414" i="5"/>
  <c r="AD414" i="5"/>
  <c r="AC414" i="5"/>
  <c r="AB414" i="5"/>
  <c r="AA414" i="5"/>
  <c r="Z414" i="5"/>
  <c r="Y414" i="5"/>
  <c r="X414" i="5"/>
  <c r="W414" i="5"/>
  <c r="V414" i="5"/>
  <c r="U414" i="5"/>
  <c r="T414" i="5"/>
  <c r="S414" i="5"/>
  <c r="R414" i="5"/>
  <c r="Q414" i="5"/>
  <c r="P414" i="5"/>
  <c r="O414" i="5"/>
  <c r="N414" i="5"/>
  <c r="M414" i="5"/>
  <c r="L414" i="5"/>
  <c r="K414" i="5"/>
  <c r="J414" i="5"/>
  <c r="I414" i="5"/>
  <c r="H414" i="5"/>
  <c r="BF413" i="5"/>
  <c r="BE413" i="5"/>
  <c r="BD413" i="5"/>
  <c r="BC413" i="5"/>
  <c r="BB413" i="5"/>
  <c r="BA413" i="5"/>
  <c r="AZ413" i="5"/>
  <c r="AY413" i="5"/>
  <c r="AX413" i="5"/>
  <c r="AW413" i="5"/>
  <c r="AV413" i="5"/>
  <c r="AU413" i="5"/>
  <c r="AT413" i="5"/>
  <c r="AS413" i="5"/>
  <c r="AR413" i="5"/>
  <c r="AQ413" i="5"/>
  <c r="AP413" i="5"/>
  <c r="AO413" i="5"/>
  <c r="AN413" i="5"/>
  <c r="AM413" i="5"/>
  <c r="AL413" i="5"/>
  <c r="AK413" i="5"/>
  <c r="AJ413" i="5"/>
  <c r="AI413" i="5"/>
  <c r="AH413" i="5"/>
  <c r="AG413" i="5"/>
  <c r="AF413" i="5"/>
  <c r="AE413" i="5"/>
  <c r="AD413" i="5"/>
  <c r="AC413" i="5"/>
  <c r="AB413" i="5"/>
  <c r="AA413" i="5"/>
  <c r="Z413" i="5"/>
  <c r="Y413" i="5"/>
  <c r="X413" i="5"/>
  <c r="W413" i="5"/>
  <c r="V413" i="5"/>
  <c r="U413" i="5"/>
  <c r="T413" i="5"/>
  <c r="S413" i="5"/>
  <c r="R413" i="5"/>
  <c r="Q413" i="5"/>
  <c r="P413" i="5"/>
  <c r="O413" i="5"/>
  <c r="N413" i="5"/>
  <c r="M413" i="5"/>
  <c r="L413" i="5"/>
  <c r="K413" i="5"/>
  <c r="J413" i="5"/>
  <c r="I413" i="5"/>
  <c r="H413" i="5"/>
  <c r="BF412" i="5"/>
  <c r="BE412" i="5"/>
  <c r="BD412" i="5"/>
  <c r="BC412" i="5"/>
  <c r="BB412" i="5"/>
  <c r="BA412" i="5"/>
  <c r="AZ412" i="5"/>
  <c r="AY412" i="5"/>
  <c r="AX412" i="5"/>
  <c r="AW412" i="5"/>
  <c r="AV412" i="5"/>
  <c r="AU412" i="5"/>
  <c r="AT412" i="5"/>
  <c r="AS412" i="5"/>
  <c r="AR412" i="5"/>
  <c r="AQ412" i="5"/>
  <c r="AP412" i="5"/>
  <c r="AO412" i="5"/>
  <c r="AN412" i="5"/>
  <c r="AM412" i="5"/>
  <c r="AL412" i="5"/>
  <c r="AK412" i="5"/>
  <c r="AJ412" i="5"/>
  <c r="AI412" i="5"/>
  <c r="AH412" i="5"/>
  <c r="AG412" i="5"/>
  <c r="AF412" i="5"/>
  <c r="AE412" i="5"/>
  <c r="AD412" i="5"/>
  <c r="AC412" i="5"/>
  <c r="AB412" i="5"/>
  <c r="AA412" i="5"/>
  <c r="Z412" i="5"/>
  <c r="Y412" i="5"/>
  <c r="X412" i="5"/>
  <c r="W412" i="5"/>
  <c r="V412" i="5"/>
  <c r="U412" i="5"/>
  <c r="T412" i="5"/>
  <c r="S412" i="5"/>
  <c r="R412" i="5"/>
  <c r="Q412" i="5"/>
  <c r="P412" i="5"/>
  <c r="O412" i="5"/>
  <c r="N412" i="5"/>
  <c r="M412" i="5"/>
  <c r="L412" i="5"/>
  <c r="K412" i="5"/>
  <c r="J412" i="5"/>
  <c r="I412" i="5"/>
  <c r="H412" i="5"/>
  <c r="BF411" i="5"/>
  <c r="BE411" i="5"/>
  <c r="BD411" i="5"/>
  <c r="BC411" i="5"/>
  <c r="BB411" i="5"/>
  <c r="BA411" i="5"/>
  <c r="AZ411" i="5"/>
  <c r="AY411" i="5"/>
  <c r="AX411" i="5"/>
  <c r="AW411" i="5"/>
  <c r="AV411" i="5"/>
  <c r="AU411" i="5"/>
  <c r="AT411" i="5"/>
  <c r="AS411" i="5"/>
  <c r="AR411" i="5"/>
  <c r="AQ411" i="5"/>
  <c r="AP411" i="5"/>
  <c r="AO411" i="5"/>
  <c r="AN411" i="5"/>
  <c r="AM411" i="5"/>
  <c r="AL411" i="5"/>
  <c r="AK411" i="5"/>
  <c r="AJ411" i="5"/>
  <c r="AI411" i="5"/>
  <c r="AH411" i="5"/>
  <c r="AG411" i="5"/>
  <c r="AF411" i="5"/>
  <c r="AE411" i="5"/>
  <c r="AD411" i="5"/>
  <c r="AC411" i="5"/>
  <c r="AB411" i="5"/>
  <c r="AA411" i="5"/>
  <c r="Z411" i="5"/>
  <c r="Y411" i="5"/>
  <c r="X411" i="5"/>
  <c r="W411" i="5"/>
  <c r="V411" i="5"/>
  <c r="U411" i="5"/>
  <c r="T411" i="5"/>
  <c r="S411" i="5"/>
  <c r="R411" i="5"/>
  <c r="Q411" i="5"/>
  <c r="P411" i="5"/>
  <c r="O411" i="5"/>
  <c r="N411" i="5"/>
  <c r="M411" i="5"/>
  <c r="L411" i="5"/>
  <c r="K411" i="5"/>
  <c r="J411" i="5"/>
  <c r="I411" i="5"/>
  <c r="H411" i="5"/>
  <c r="BF410" i="5"/>
  <c r="BE410" i="5"/>
  <c r="BD410" i="5"/>
  <c r="BC410" i="5"/>
  <c r="BB410" i="5"/>
  <c r="BA410" i="5"/>
  <c r="AZ410" i="5"/>
  <c r="AY410" i="5"/>
  <c r="AX410" i="5"/>
  <c r="AW410" i="5"/>
  <c r="AV410" i="5"/>
  <c r="AU410" i="5"/>
  <c r="AT410" i="5"/>
  <c r="AS410" i="5"/>
  <c r="AR410" i="5"/>
  <c r="AQ410" i="5"/>
  <c r="AP410" i="5"/>
  <c r="AO410" i="5"/>
  <c r="AN410" i="5"/>
  <c r="AM410" i="5"/>
  <c r="AL410" i="5"/>
  <c r="AK410" i="5"/>
  <c r="AJ410" i="5"/>
  <c r="AI410" i="5"/>
  <c r="AH410" i="5"/>
  <c r="AG410" i="5"/>
  <c r="AF410" i="5"/>
  <c r="AE410" i="5"/>
  <c r="AD410" i="5"/>
  <c r="AC410" i="5"/>
  <c r="AB410" i="5"/>
  <c r="AA410" i="5"/>
  <c r="Z410" i="5"/>
  <c r="Y410" i="5"/>
  <c r="X410" i="5"/>
  <c r="W410" i="5"/>
  <c r="V410" i="5"/>
  <c r="U410" i="5"/>
  <c r="T410" i="5"/>
  <c r="S410" i="5"/>
  <c r="R410" i="5"/>
  <c r="Q410" i="5"/>
  <c r="P410" i="5"/>
  <c r="O410" i="5"/>
  <c r="N410" i="5"/>
  <c r="M410" i="5"/>
  <c r="L410" i="5"/>
  <c r="K410" i="5"/>
  <c r="J410" i="5"/>
  <c r="I410" i="5"/>
  <c r="H410" i="5"/>
  <c r="BF409" i="5"/>
  <c r="BE409" i="5"/>
  <c r="BD409" i="5"/>
  <c r="BC409" i="5"/>
  <c r="BB409" i="5"/>
  <c r="BA409" i="5"/>
  <c r="AZ409" i="5"/>
  <c r="AY409" i="5"/>
  <c r="AX409" i="5"/>
  <c r="AW409" i="5"/>
  <c r="AV409" i="5"/>
  <c r="AU409" i="5"/>
  <c r="AT409" i="5"/>
  <c r="AS409" i="5"/>
  <c r="AR409" i="5"/>
  <c r="AQ409" i="5"/>
  <c r="AP409" i="5"/>
  <c r="AO409" i="5"/>
  <c r="AN409" i="5"/>
  <c r="AM409" i="5"/>
  <c r="AL409" i="5"/>
  <c r="AK409" i="5"/>
  <c r="AJ409" i="5"/>
  <c r="AI409" i="5"/>
  <c r="AH409" i="5"/>
  <c r="AG409" i="5"/>
  <c r="AF409" i="5"/>
  <c r="AE409" i="5"/>
  <c r="AD409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BF408" i="5"/>
  <c r="BE408" i="5"/>
  <c r="BD408" i="5"/>
  <c r="BC408" i="5"/>
  <c r="BB408" i="5"/>
  <c r="BA408" i="5"/>
  <c r="AZ408" i="5"/>
  <c r="AY408" i="5"/>
  <c r="AX408" i="5"/>
  <c r="AW408" i="5"/>
  <c r="AV408" i="5"/>
  <c r="AU408" i="5"/>
  <c r="AT408" i="5"/>
  <c r="AS408" i="5"/>
  <c r="AR408" i="5"/>
  <c r="AQ408" i="5"/>
  <c r="AP408" i="5"/>
  <c r="AO408" i="5"/>
  <c r="AN408" i="5"/>
  <c r="AM408" i="5"/>
  <c r="AL408" i="5"/>
  <c r="AK408" i="5"/>
  <c r="AJ408" i="5"/>
  <c r="AI408" i="5"/>
  <c r="AH408" i="5"/>
  <c r="AG408" i="5"/>
  <c r="AF408" i="5"/>
  <c r="AE408" i="5"/>
  <c r="AD408" i="5"/>
  <c r="AC408" i="5"/>
  <c r="AB408" i="5"/>
  <c r="AA408" i="5"/>
  <c r="Z408" i="5"/>
  <c r="Y408" i="5"/>
  <c r="X408" i="5"/>
  <c r="W408" i="5"/>
  <c r="V408" i="5"/>
  <c r="U408" i="5"/>
  <c r="T408" i="5"/>
  <c r="S408" i="5"/>
  <c r="R408" i="5"/>
  <c r="Q408" i="5"/>
  <c r="P408" i="5"/>
  <c r="O408" i="5"/>
  <c r="N408" i="5"/>
  <c r="M408" i="5"/>
  <c r="L408" i="5"/>
  <c r="K408" i="5"/>
  <c r="J408" i="5"/>
  <c r="I408" i="5"/>
  <c r="H408" i="5"/>
  <c r="BF407" i="5"/>
  <c r="BE407" i="5"/>
  <c r="BD407" i="5"/>
  <c r="BC407" i="5"/>
  <c r="BB407" i="5"/>
  <c r="BA407" i="5"/>
  <c r="AZ407" i="5"/>
  <c r="AY407" i="5"/>
  <c r="AX407" i="5"/>
  <c r="AW407" i="5"/>
  <c r="AV407" i="5"/>
  <c r="AU407" i="5"/>
  <c r="AT407" i="5"/>
  <c r="AS407" i="5"/>
  <c r="AR407" i="5"/>
  <c r="AQ407" i="5"/>
  <c r="AP407" i="5"/>
  <c r="AO407" i="5"/>
  <c r="AN407" i="5"/>
  <c r="AM407" i="5"/>
  <c r="AL407" i="5"/>
  <c r="AK407" i="5"/>
  <c r="AJ407" i="5"/>
  <c r="AI407" i="5"/>
  <c r="AH407" i="5"/>
  <c r="AG407" i="5"/>
  <c r="AF407" i="5"/>
  <c r="AE407" i="5"/>
  <c r="AD407" i="5"/>
  <c r="AC407" i="5"/>
  <c r="AB407" i="5"/>
  <c r="AA407" i="5"/>
  <c r="Z407" i="5"/>
  <c r="Y407" i="5"/>
  <c r="X407" i="5"/>
  <c r="W407" i="5"/>
  <c r="V407" i="5"/>
  <c r="U407" i="5"/>
  <c r="T407" i="5"/>
  <c r="S407" i="5"/>
  <c r="R407" i="5"/>
  <c r="Q407" i="5"/>
  <c r="P407" i="5"/>
  <c r="O407" i="5"/>
  <c r="N407" i="5"/>
  <c r="M407" i="5"/>
  <c r="L407" i="5"/>
  <c r="K407" i="5"/>
  <c r="J407" i="5"/>
  <c r="I407" i="5"/>
  <c r="H407" i="5"/>
  <c r="BF406" i="5"/>
  <c r="BE406" i="5"/>
  <c r="BD406" i="5"/>
  <c r="BC406" i="5"/>
  <c r="BB406" i="5"/>
  <c r="BA406" i="5"/>
  <c r="AZ406" i="5"/>
  <c r="AY406" i="5"/>
  <c r="AX406" i="5"/>
  <c r="AW406" i="5"/>
  <c r="AV406" i="5"/>
  <c r="AU406" i="5"/>
  <c r="AT406" i="5"/>
  <c r="AS406" i="5"/>
  <c r="AR406" i="5"/>
  <c r="AQ406" i="5"/>
  <c r="AP406" i="5"/>
  <c r="AO406" i="5"/>
  <c r="AN406" i="5"/>
  <c r="AM406" i="5"/>
  <c r="AL406" i="5"/>
  <c r="AK406" i="5"/>
  <c r="AJ406" i="5"/>
  <c r="AI406" i="5"/>
  <c r="AH406" i="5"/>
  <c r="AG406" i="5"/>
  <c r="AF406" i="5"/>
  <c r="AE406" i="5"/>
  <c r="AD406" i="5"/>
  <c r="AC406" i="5"/>
  <c r="AB406" i="5"/>
  <c r="AA406" i="5"/>
  <c r="Z406" i="5"/>
  <c r="Y406" i="5"/>
  <c r="X406" i="5"/>
  <c r="W406" i="5"/>
  <c r="V406" i="5"/>
  <c r="U406" i="5"/>
  <c r="T406" i="5"/>
  <c r="S406" i="5"/>
  <c r="R406" i="5"/>
  <c r="Q406" i="5"/>
  <c r="P406" i="5"/>
  <c r="O406" i="5"/>
  <c r="N406" i="5"/>
  <c r="M406" i="5"/>
  <c r="L406" i="5"/>
  <c r="K406" i="5"/>
  <c r="J406" i="5"/>
  <c r="I406" i="5"/>
  <c r="H406" i="5"/>
  <c r="BF405" i="5"/>
  <c r="BE405" i="5"/>
  <c r="BD405" i="5"/>
  <c r="BC405" i="5"/>
  <c r="BB405" i="5"/>
  <c r="BA405" i="5"/>
  <c r="AZ405" i="5"/>
  <c r="AY405" i="5"/>
  <c r="AX405" i="5"/>
  <c r="AW405" i="5"/>
  <c r="AV405" i="5"/>
  <c r="AU405" i="5"/>
  <c r="AT405" i="5"/>
  <c r="AS405" i="5"/>
  <c r="AR405" i="5"/>
  <c r="AQ405" i="5"/>
  <c r="AP405" i="5"/>
  <c r="AO405" i="5"/>
  <c r="AN405" i="5"/>
  <c r="AM405" i="5"/>
  <c r="AL405" i="5"/>
  <c r="AK405" i="5"/>
  <c r="AJ405" i="5"/>
  <c r="AI405" i="5"/>
  <c r="AH405" i="5"/>
  <c r="AG405" i="5"/>
  <c r="AF405" i="5"/>
  <c r="AE405" i="5"/>
  <c r="AD405" i="5"/>
  <c r="AC405" i="5"/>
  <c r="AB405" i="5"/>
  <c r="AA405" i="5"/>
  <c r="Z405" i="5"/>
  <c r="Y405" i="5"/>
  <c r="X405" i="5"/>
  <c r="W405" i="5"/>
  <c r="V405" i="5"/>
  <c r="U405" i="5"/>
  <c r="T405" i="5"/>
  <c r="S405" i="5"/>
  <c r="R405" i="5"/>
  <c r="Q405" i="5"/>
  <c r="P405" i="5"/>
  <c r="O405" i="5"/>
  <c r="N405" i="5"/>
  <c r="M405" i="5"/>
  <c r="L405" i="5"/>
  <c r="K405" i="5"/>
  <c r="J405" i="5"/>
  <c r="I405" i="5"/>
  <c r="H405" i="5"/>
  <c r="BF404" i="5"/>
  <c r="BE404" i="5"/>
  <c r="BD404" i="5"/>
  <c r="BC404" i="5"/>
  <c r="BB404" i="5"/>
  <c r="BA404" i="5"/>
  <c r="AZ404" i="5"/>
  <c r="AY404" i="5"/>
  <c r="AX404" i="5"/>
  <c r="AW404" i="5"/>
  <c r="AV404" i="5"/>
  <c r="AU404" i="5"/>
  <c r="AT404" i="5"/>
  <c r="AS404" i="5"/>
  <c r="AR404" i="5"/>
  <c r="AQ404" i="5"/>
  <c r="AP404" i="5"/>
  <c r="AO404" i="5"/>
  <c r="AN404" i="5"/>
  <c r="AM404" i="5"/>
  <c r="AL404" i="5"/>
  <c r="AK404" i="5"/>
  <c r="AJ404" i="5"/>
  <c r="AI404" i="5"/>
  <c r="AH404" i="5"/>
  <c r="AG404" i="5"/>
  <c r="AF404" i="5"/>
  <c r="AE404" i="5"/>
  <c r="AD404" i="5"/>
  <c r="AC404" i="5"/>
  <c r="AB404" i="5"/>
  <c r="AA404" i="5"/>
  <c r="Z404" i="5"/>
  <c r="Y404" i="5"/>
  <c r="X404" i="5"/>
  <c r="W404" i="5"/>
  <c r="V404" i="5"/>
  <c r="U404" i="5"/>
  <c r="T404" i="5"/>
  <c r="S404" i="5"/>
  <c r="R404" i="5"/>
  <c r="Q404" i="5"/>
  <c r="P404" i="5"/>
  <c r="O404" i="5"/>
  <c r="N404" i="5"/>
  <c r="M404" i="5"/>
  <c r="L404" i="5"/>
  <c r="K404" i="5"/>
  <c r="J404" i="5"/>
  <c r="I404" i="5"/>
  <c r="H404" i="5"/>
  <c r="BF403" i="5"/>
  <c r="BE403" i="5"/>
  <c r="BD403" i="5"/>
  <c r="BC403" i="5"/>
  <c r="BB403" i="5"/>
  <c r="BA403" i="5"/>
  <c r="AZ403" i="5"/>
  <c r="AY403" i="5"/>
  <c r="AX403" i="5"/>
  <c r="AW403" i="5"/>
  <c r="AV403" i="5"/>
  <c r="AU403" i="5"/>
  <c r="AT403" i="5"/>
  <c r="AS403" i="5"/>
  <c r="AR403" i="5"/>
  <c r="AQ403" i="5"/>
  <c r="AP403" i="5"/>
  <c r="AO403" i="5"/>
  <c r="AN403" i="5"/>
  <c r="AM403" i="5"/>
  <c r="AL403" i="5"/>
  <c r="AK403" i="5"/>
  <c r="AJ403" i="5"/>
  <c r="AI403" i="5"/>
  <c r="AH403" i="5"/>
  <c r="AG403" i="5"/>
  <c r="AF403" i="5"/>
  <c r="AE403" i="5"/>
  <c r="AD403" i="5"/>
  <c r="AC403" i="5"/>
  <c r="AB403" i="5"/>
  <c r="AA403" i="5"/>
  <c r="Z403" i="5"/>
  <c r="Y403" i="5"/>
  <c r="X403" i="5"/>
  <c r="W403" i="5"/>
  <c r="V403" i="5"/>
  <c r="U403" i="5"/>
  <c r="T403" i="5"/>
  <c r="S403" i="5"/>
  <c r="R403" i="5"/>
  <c r="Q403" i="5"/>
  <c r="P403" i="5"/>
  <c r="O403" i="5"/>
  <c r="N403" i="5"/>
  <c r="M403" i="5"/>
  <c r="L403" i="5"/>
  <c r="K403" i="5"/>
  <c r="J403" i="5"/>
  <c r="I403" i="5"/>
  <c r="H403" i="5"/>
  <c r="BF402" i="5"/>
  <c r="BE402" i="5"/>
  <c r="BD402" i="5"/>
  <c r="BC402" i="5"/>
  <c r="BB402" i="5"/>
  <c r="BA402" i="5"/>
  <c r="AZ402" i="5"/>
  <c r="AY402" i="5"/>
  <c r="AX402" i="5"/>
  <c r="AW402" i="5"/>
  <c r="AV402" i="5"/>
  <c r="AU402" i="5"/>
  <c r="AT402" i="5"/>
  <c r="AS402" i="5"/>
  <c r="AR402" i="5"/>
  <c r="AQ402" i="5"/>
  <c r="AP402" i="5"/>
  <c r="AO402" i="5"/>
  <c r="AN402" i="5"/>
  <c r="AM402" i="5"/>
  <c r="AL402" i="5"/>
  <c r="AK402" i="5"/>
  <c r="AJ402" i="5"/>
  <c r="AI402" i="5"/>
  <c r="AH402" i="5"/>
  <c r="AG402" i="5"/>
  <c r="AF402" i="5"/>
  <c r="AE402" i="5"/>
  <c r="AD402" i="5"/>
  <c r="AC402" i="5"/>
  <c r="AB402" i="5"/>
  <c r="AA402" i="5"/>
  <c r="Z402" i="5"/>
  <c r="Y402" i="5"/>
  <c r="X402" i="5"/>
  <c r="W402" i="5"/>
  <c r="V402" i="5"/>
  <c r="U402" i="5"/>
  <c r="T402" i="5"/>
  <c r="S402" i="5"/>
  <c r="R402" i="5"/>
  <c r="Q402" i="5"/>
  <c r="P402" i="5"/>
  <c r="O402" i="5"/>
  <c r="N402" i="5"/>
  <c r="M402" i="5"/>
  <c r="L402" i="5"/>
  <c r="K402" i="5"/>
  <c r="J402" i="5"/>
  <c r="I402" i="5"/>
  <c r="H402" i="5"/>
  <c r="BF401" i="5"/>
  <c r="BE401" i="5"/>
  <c r="BD401" i="5"/>
  <c r="BC401" i="5"/>
  <c r="BB401" i="5"/>
  <c r="BA401" i="5"/>
  <c r="AZ401" i="5"/>
  <c r="AY401" i="5"/>
  <c r="AX401" i="5"/>
  <c r="AW401" i="5"/>
  <c r="AV401" i="5"/>
  <c r="AU401" i="5"/>
  <c r="AT401" i="5"/>
  <c r="AS401" i="5"/>
  <c r="AR401" i="5"/>
  <c r="AQ401" i="5"/>
  <c r="AP401" i="5"/>
  <c r="AO401" i="5"/>
  <c r="AN401" i="5"/>
  <c r="AM401" i="5"/>
  <c r="AL401" i="5"/>
  <c r="AK401" i="5"/>
  <c r="AJ401" i="5"/>
  <c r="AI401" i="5"/>
  <c r="AH401" i="5"/>
  <c r="AG401" i="5"/>
  <c r="AF401" i="5"/>
  <c r="AE401" i="5"/>
  <c r="AD401" i="5"/>
  <c r="AC401" i="5"/>
  <c r="AB401" i="5"/>
  <c r="AA401" i="5"/>
  <c r="Z401" i="5"/>
  <c r="Y401" i="5"/>
  <c r="X401" i="5"/>
  <c r="W401" i="5"/>
  <c r="V401" i="5"/>
  <c r="U401" i="5"/>
  <c r="T401" i="5"/>
  <c r="S401" i="5"/>
  <c r="R401" i="5"/>
  <c r="Q401" i="5"/>
  <c r="P401" i="5"/>
  <c r="O401" i="5"/>
  <c r="N401" i="5"/>
  <c r="M401" i="5"/>
  <c r="L401" i="5"/>
  <c r="K401" i="5"/>
  <c r="J401" i="5"/>
  <c r="I401" i="5"/>
  <c r="H401" i="5"/>
  <c r="BF400" i="5"/>
  <c r="BE400" i="5"/>
  <c r="BD400" i="5"/>
  <c r="BC400" i="5"/>
  <c r="BB400" i="5"/>
  <c r="BA400" i="5"/>
  <c r="AZ400" i="5"/>
  <c r="AY400" i="5"/>
  <c r="AX400" i="5"/>
  <c r="AW400" i="5"/>
  <c r="AV400" i="5"/>
  <c r="AU400" i="5"/>
  <c r="AT400" i="5"/>
  <c r="AS400" i="5"/>
  <c r="AR400" i="5"/>
  <c r="AQ400" i="5"/>
  <c r="AP400" i="5"/>
  <c r="AO400" i="5"/>
  <c r="AN400" i="5"/>
  <c r="AM400" i="5"/>
  <c r="AL400" i="5"/>
  <c r="AK400" i="5"/>
  <c r="AJ400" i="5"/>
  <c r="AI400" i="5"/>
  <c r="AH400" i="5"/>
  <c r="AG400" i="5"/>
  <c r="AF400" i="5"/>
  <c r="AE400" i="5"/>
  <c r="AD400" i="5"/>
  <c r="AC400" i="5"/>
  <c r="AB400" i="5"/>
  <c r="AA400" i="5"/>
  <c r="Z400" i="5"/>
  <c r="Y400" i="5"/>
  <c r="X400" i="5"/>
  <c r="W400" i="5"/>
  <c r="V400" i="5"/>
  <c r="U400" i="5"/>
  <c r="T400" i="5"/>
  <c r="S400" i="5"/>
  <c r="R400" i="5"/>
  <c r="Q400" i="5"/>
  <c r="P400" i="5"/>
  <c r="O400" i="5"/>
  <c r="N400" i="5"/>
  <c r="M400" i="5"/>
  <c r="L400" i="5"/>
  <c r="K400" i="5"/>
  <c r="J400" i="5"/>
  <c r="I400" i="5"/>
  <c r="H400" i="5"/>
  <c r="BF399" i="5"/>
  <c r="BE399" i="5"/>
  <c r="BD399" i="5"/>
  <c r="BC399" i="5"/>
  <c r="BB399" i="5"/>
  <c r="BA399" i="5"/>
  <c r="AZ399" i="5"/>
  <c r="AY399" i="5"/>
  <c r="AX399" i="5"/>
  <c r="AW399" i="5"/>
  <c r="AV399" i="5"/>
  <c r="AU399" i="5"/>
  <c r="AT399" i="5"/>
  <c r="AS399" i="5"/>
  <c r="AR399" i="5"/>
  <c r="AQ399" i="5"/>
  <c r="AP399" i="5"/>
  <c r="AO399" i="5"/>
  <c r="AN399" i="5"/>
  <c r="AM399" i="5"/>
  <c r="AL399" i="5"/>
  <c r="AK399" i="5"/>
  <c r="AJ399" i="5"/>
  <c r="AI399" i="5"/>
  <c r="AH399" i="5"/>
  <c r="AG399" i="5"/>
  <c r="AF399" i="5"/>
  <c r="AE399" i="5"/>
  <c r="AD399" i="5"/>
  <c r="AC399" i="5"/>
  <c r="AB399" i="5"/>
  <c r="AA399" i="5"/>
  <c r="Z399" i="5"/>
  <c r="Y399" i="5"/>
  <c r="X399" i="5"/>
  <c r="W399" i="5"/>
  <c r="V399" i="5"/>
  <c r="U399" i="5"/>
  <c r="T399" i="5"/>
  <c r="S399" i="5"/>
  <c r="R399" i="5"/>
  <c r="Q399" i="5"/>
  <c r="P399" i="5"/>
  <c r="O399" i="5"/>
  <c r="N399" i="5"/>
  <c r="M399" i="5"/>
  <c r="L399" i="5"/>
  <c r="K399" i="5"/>
  <c r="J399" i="5"/>
  <c r="I399" i="5"/>
  <c r="H399" i="5"/>
  <c r="BF398" i="5"/>
  <c r="BE398" i="5"/>
  <c r="BD398" i="5"/>
  <c r="BC398" i="5"/>
  <c r="BB398" i="5"/>
  <c r="BA398" i="5"/>
  <c r="AZ398" i="5"/>
  <c r="AY398" i="5"/>
  <c r="AX398" i="5"/>
  <c r="AW398" i="5"/>
  <c r="AV398" i="5"/>
  <c r="AU398" i="5"/>
  <c r="AT398" i="5"/>
  <c r="AS398" i="5"/>
  <c r="AR398" i="5"/>
  <c r="AQ398" i="5"/>
  <c r="AP398" i="5"/>
  <c r="AO398" i="5"/>
  <c r="AN398" i="5"/>
  <c r="AM398" i="5"/>
  <c r="AL398" i="5"/>
  <c r="AK398" i="5"/>
  <c r="AJ398" i="5"/>
  <c r="AI398" i="5"/>
  <c r="AH398" i="5"/>
  <c r="AG398" i="5"/>
  <c r="AF398" i="5"/>
  <c r="AE398" i="5"/>
  <c r="AD398" i="5"/>
  <c r="AC398" i="5"/>
  <c r="AB398" i="5"/>
  <c r="AA398" i="5"/>
  <c r="Z398" i="5"/>
  <c r="Y398" i="5"/>
  <c r="X398" i="5"/>
  <c r="W398" i="5"/>
  <c r="V398" i="5"/>
  <c r="U398" i="5"/>
  <c r="T398" i="5"/>
  <c r="S398" i="5"/>
  <c r="R398" i="5"/>
  <c r="Q398" i="5"/>
  <c r="P398" i="5"/>
  <c r="O398" i="5"/>
  <c r="N398" i="5"/>
  <c r="M398" i="5"/>
  <c r="L398" i="5"/>
  <c r="K398" i="5"/>
  <c r="J398" i="5"/>
  <c r="I398" i="5"/>
  <c r="H398" i="5"/>
  <c r="BF397" i="5"/>
  <c r="BE397" i="5"/>
  <c r="BD397" i="5"/>
  <c r="BC397" i="5"/>
  <c r="BB397" i="5"/>
  <c r="BA397" i="5"/>
  <c r="AZ397" i="5"/>
  <c r="AY397" i="5"/>
  <c r="AX397" i="5"/>
  <c r="AW397" i="5"/>
  <c r="AV397" i="5"/>
  <c r="AU397" i="5"/>
  <c r="AT397" i="5"/>
  <c r="AS397" i="5"/>
  <c r="AR397" i="5"/>
  <c r="AQ397" i="5"/>
  <c r="AP397" i="5"/>
  <c r="AO397" i="5"/>
  <c r="AN397" i="5"/>
  <c r="AM397" i="5"/>
  <c r="AL397" i="5"/>
  <c r="AK397" i="5"/>
  <c r="AJ397" i="5"/>
  <c r="AI397" i="5"/>
  <c r="AH397" i="5"/>
  <c r="AG397" i="5"/>
  <c r="AF397" i="5"/>
  <c r="AE397" i="5"/>
  <c r="AD397" i="5"/>
  <c r="AC397" i="5"/>
  <c r="AB397" i="5"/>
  <c r="AA397" i="5"/>
  <c r="Z397" i="5"/>
  <c r="Y397" i="5"/>
  <c r="X397" i="5"/>
  <c r="W397" i="5"/>
  <c r="V397" i="5"/>
  <c r="U397" i="5"/>
  <c r="T397" i="5"/>
  <c r="S397" i="5"/>
  <c r="R397" i="5"/>
  <c r="Q397" i="5"/>
  <c r="P397" i="5"/>
  <c r="O397" i="5"/>
  <c r="N397" i="5"/>
  <c r="M397" i="5"/>
  <c r="L397" i="5"/>
  <c r="K397" i="5"/>
  <c r="J397" i="5"/>
  <c r="I397" i="5"/>
  <c r="H397" i="5"/>
  <c r="BF396" i="5"/>
  <c r="BE396" i="5"/>
  <c r="BD396" i="5"/>
  <c r="BC396" i="5"/>
  <c r="BB396" i="5"/>
  <c r="BA396" i="5"/>
  <c r="AZ396" i="5"/>
  <c r="AY396" i="5"/>
  <c r="AX396" i="5"/>
  <c r="AW396" i="5"/>
  <c r="AV396" i="5"/>
  <c r="AU396" i="5"/>
  <c r="AT396" i="5"/>
  <c r="AS396" i="5"/>
  <c r="AR396" i="5"/>
  <c r="AQ396" i="5"/>
  <c r="AP396" i="5"/>
  <c r="AO396" i="5"/>
  <c r="AN396" i="5"/>
  <c r="AM396" i="5"/>
  <c r="AL396" i="5"/>
  <c r="AK396" i="5"/>
  <c r="AJ396" i="5"/>
  <c r="AI396" i="5"/>
  <c r="AH396" i="5"/>
  <c r="AG396" i="5"/>
  <c r="AF396" i="5"/>
  <c r="AE396" i="5"/>
  <c r="AD396" i="5"/>
  <c r="AC396" i="5"/>
  <c r="AB396" i="5"/>
  <c r="AA396" i="5"/>
  <c r="Z396" i="5"/>
  <c r="Y396" i="5"/>
  <c r="X396" i="5"/>
  <c r="W396" i="5"/>
  <c r="V396" i="5"/>
  <c r="U396" i="5"/>
  <c r="T396" i="5"/>
  <c r="S396" i="5"/>
  <c r="R396" i="5"/>
  <c r="Q396" i="5"/>
  <c r="P396" i="5"/>
  <c r="O396" i="5"/>
  <c r="N396" i="5"/>
  <c r="M396" i="5"/>
  <c r="L396" i="5"/>
  <c r="K396" i="5"/>
  <c r="J396" i="5"/>
  <c r="I396" i="5"/>
  <c r="H396" i="5"/>
  <c r="BF395" i="5"/>
  <c r="BE395" i="5"/>
  <c r="BD395" i="5"/>
  <c r="BC395" i="5"/>
  <c r="BB395" i="5"/>
  <c r="BA395" i="5"/>
  <c r="AZ395" i="5"/>
  <c r="AY395" i="5"/>
  <c r="AX395" i="5"/>
  <c r="AW395" i="5"/>
  <c r="AV395" i="5"/>
  <c r="AU395" i="5"/>
  <c r="AT395" i="5"/>
  <c r="AS395" i="5"/>
  <c r="AR395" i="5"/>
  <c r="AQ395" i="5"/>
  <c r="AP395" i="5"/>
  <c r="AO395" i="5"/>
  <c r="AN395" i="5"/>
  <c r="AM395" i="5"/>
  <c r="AL395" i="5"/>
  <c r="AK395" i="5"/>
  <c r="AJ395" i="5"/>
  <c r="AI395" i="5"/>
  <c r="AH395" i="5"/>
  <c r="AG395" i="5"/>
  <c r="AF395" i="5"/>
  <c r="AE395" i="5"/>
  <c r="AD395" i="5"/>
  <c r="AC395" i="5"/>
  <c r="AB395" i="5"/>
  <c r="AA395" i="5"/>
  <c r="Z395" i="5"/>
  <c r="Y395" i="5"/>
  <c r="X395" i="5"/>
  <c r="W395" i="5"/>
  <c r="V395" i="5"/>
  <c r="U395" i="5"/>
  <c r="T395" i="5"/>
  <c r="S395" i="5"/>
  <c r="R395" i="5"/>
  <c r="Q395" i="5"/>
  <c r="P395" i="5"/>
  <c r="O395" i="5"/>
  <c r="N395" i="5"/>
  <c r="M395" i="5"/>
  <c r="L395" i="5"/>
  <c r="K395" i="5"/>
  <c r="J395" i="5"/>
  <c r="I395" i="5"/>
  <c r="H395" i="5"/>
  <c r="BF394" i="5"/>
  <c r="BE394" i="5"/>
  <c r="BD394" i="5"/>
  <c r="BC394" i="5"/>
  <c r="BB394" i="5"/>
  <c r="BA394" i="5"/>
  <c r="AZ394" i="5"/>
  <c r="AY394" i="5"/>
  <c r="AX394" i="5"/>
  <c r="AW394" i="5"/>
  <c r="AV394" i="5"/>
  <c r="AU394" i="5"/>
  <c r="AT394" i="5"/>
  <c r="AS394" i="5"/>
  <c r="AR394" i="5"/>
  <c r="AQ394" i="5"/>
  <c r="AP394" i="5"/>
  <c r="AO394" i="5"/>
  <c r="AN394" i="5"/>
  <c r="AM394" i="5"/>
  <c r="AL394" i="5"/>
  <c r="AK394" i="5"/>
  <c r="AJ394" i="5"/>
  <c r="AI394" i="5"/>
  <c r="AH394" i="5"/>
  <c r="AG394" i="5"/>
  <c r="AF394" i="5"/>
  <c r="AE394" i="5"/>
  <c r="AD394" i="5"/>
  <c r="AC394" i="5"/>
  <c r="AB394" i="5"/>
  <c r="AA394" i="5"/>
  <c r="Z394" i="5"/>
  <c r="Y394" i="5"/>
  <c r="X394" i="5"/>
  <c r="W394" i="5"/>
  <c r="V394" i="5"/>
  <c r="U394" i="5"/>
  <c r="T394" i="5"/>
  <c r="S394" i="5"/>
  <c r="R394" i="5"/>
  <c r="Q394" i="5"/>
  <c r="P394" i="5"/>
  <c r="O394" i="5"/>
  <c r="N394" i="5"/>
  <c r="M394" i="5"/>
  <c r="L394" i="5"/>
  <c r="K394" i="5"/>
  <c r="J394" i="5"/>
  <c r="I394" i="5"/>
  <c r="H394" i="5"/>
  <c r="BF393" i="5"/>
  <c r="BE393" i="5"/>
  <c r="BD393" i="5"/>
  <c r="BC393" i="5"/>
  <c r="BB393" i="5"/>
  <c r="BA393" i="5"/>
  <c r="AZ393" i="5"/>
  <c r="AY393" i="5"/>
  <c r="AX393" i="5"/>
  <c r="AW393" i="5"/>
  <c r="AV393" i="5"/>
  <c r="AU393" i="5"/>
  <c r="AT393" i="5"/>
  <c r="AS393" i="5"/>
  <c r="AR393" i="5"/>
  <c r="AQ393" i="5"/>
  <c r="AP393" i="5"/>
  <c r="AO393" i="5"/>
  <c r="AN393" i="5"/>
  <c r="AM393" i="5"/>
  <c r="AL393" i="5"/>
  <c r="AK393" i="5"/>
  <c r="AJ393" i="5"/>
  <c r="AI393" i="5"/>
  <c r="AH393" i="5"/>
  <c r="AG393" i="5"/>
  <c r="AF393" i="5"/>
  <c r="AE393" i="5"/>
  <c r="AD393" i="5"/>
  <c r="AC393" i="5"/>
  <c r="AB393" i="5"/>
  <c r="AA393" i="5"/>
  <c r="Z393" i="5"/>
  <c r="Y393" i="5"/>
  <c r="X393" i="5"/>
  <c r="W393" i="5"/>
  <c r="V393" i="5"/>
  <c r="U393" i="5"/>
  <c r="T393" i="5"/>
  <c r="S393" i="5"/>
  <c r="R393" i="5"/>
  <c r="Q393" i="5"/>
  <c r="P393" i="5"/>
  <c r="O393" i="5"/>
  <c r="N393" i="5"/>
  <c r="M393" i="5"/>
  <c r="L393" i="5"/>
  <c r="K393" i="5"/>
  <c r="J393" i="5"/>
  <c r="I393" i="5"/>
  <c r="H393" i="5"/>
  <c r="BF392" i="5"/>
  <c r="BE392" i="5"/>
  <c r="BD392" i="5"/>
  <c r="BC392" i="5"/>
  <c r="BB392" i="5"/>
  <c r="BA392" i="5"/>
  <c r="AZ392" i="5"/>
  <c r="AY392" i="5"/>
  <c r="AX392" i="5"/>
  <c r="AW392" i="5"/>
  <c r="AV392" i="5"/>
  <c r="AU392" i="5"/>
  <c r="AT392" i="5"/>
  <c r="AS392" i="5"/>
  <c r="AR392" i="5"/>
  <c r="AQ392" i="5"/>
  <c r="AP392" i="5"/>
  <c r="AO392" i="5"/>
  <c r="AN392" i="5"/>
  <c r="AM392" i="5"/>
  <c r="AL392" i="5"/>
  <c r="AK392" i="5"/>
  <c r="AJ392" i="5"/>
  <c r="AI392" i="5"/>
  <c r="AH392" i="5"/>
  <c r="AG392" i="5"/>
  <c r="AF392" i="5"/>
  <c r="AE392" i="5"/>
  <c r="AD392" i="5"/>
  <c r="AC392" i="5"/>
  <c r="AB392" i="5"/>
  <c r="AA392" i="5"/>
  <c r="Z392" i="5"/>
  <c r="Y392" i="5"/>
  <c r="X392" i="5"/>
  <c r="W392" i="5"/>
  <c r="V392" i="5"/>
  <c r="U392" i="5"/>
  <c r="T392" i="5"/>
  <c r="S392" i="5"/>
  <c r="R392" i="5"/>
  <c r="Q392" i="5"/>
  <c r="P392" i="5"/>
  <c r="O392" i="5"/>
  <c r="N392" i="5"/>
  <c r="M392" i="5"/>
  <c r="L392" i="5"/>
  <c r="K392" i="5"/>
  <c r="J392" i="5"/>
  <c r="I392" i="5"/>
  <c r="H392" i="5"/>
  <c r="BF391" i="5"/>
  <c r="BE391" i="5"/>
  <c r="BD391" i="5"/>
  <c r="BC391" i="5"/>
  <c r="BB391" i="5"/>
  <c r="BA391" i="5"/>
  <c r="AZ391" i="5"/>
  <c r="AY391" i="5"/>
  <c r="AX391" i="5"/>
  <c r="AW391" i="5"/>
  <c r="AV391" i="5"/>
  <c r="AU391" i="5"/>
  <c r="AT391" i="5"/>
  <c r="AS391" i="5"/>
  <c r="AR391" i="5"/>
  <c r="AQ391" i="5"/>
  <c r="AP391" i="5"/>
  <c r="AO391" i="5"/>
  <c r="AN391" i="5"/>
  <c r="AM391" i="5"/>
  <c r="AL391" i="5"/>
  <c r="AK391" i="5"/>
  <c r="AJ391" i="5"/>
  <c r="AI391" i="5"/>
  <c r="AH391" i="5"/>
  <c r="AG391" i="5"/>
  <c r="AF391" i="5"/>
  <c r="AE391" i="5"/>
  <c r="AD391" i="5"/>
  <c r="AC391" i="5"/>
  <c r="AB391" i="5"/>
  <c r="AA391" i="5"/>
  <c r="Z391" i="5"/>
  <c r="Y391" i="5"/>
  <c r="X391" i="5"/>
  <c r="W391" i="5"/>
  <c r="V391" i="5"/>
  <c r="U391" i="5"/>
  <c r="T391" i="5"/>
  <c r="S391" i="5"/>
  <c r="R391" i="5"/>
  <c r="Q391" i="5"/>
  <c r="P391" i="5"/>
  <c r="O391" i="5"/>
  <c r="N391" i="5"/>
  <c r="M391" i="5"/>
  <c r="L391" i="5"/>
  <c r="K391" i="5"/>
  <c r="J391" i="5"/>
  <c r="I391" i="5"/>
  <c r="H391" i="5"/>
  <c r="BF390" i="5"/>
  <c r="BE390" i="5"/>
  <c r="BD390" i="5"/>
  <c r="BC390" i="5"/>
  <c r="BB390" i="5"/>
  <c r="BA390" i="5"/>
  <c r="AZ390" i="5"/>
  <c r="AY390" i="5"/>
  <c r="AX390" i="5"/>
  <c r="AW390" i="5"/>
  <c r="AV390" i="5"/>
  <c r="AU390" i="5"/>
  <c r="AT390" i="5"/>
  <c r="AS390" i="5"/>
  <c r="AR390" i="5"/>
  <c r="AQ390" i="5"/>
  <c r="AP390" i="5"/>
  <c r="AO390" i="5"/>
  <c r="AN390" i="5"/>
  <c r="AM390" i="5"/>
  <c r="AL390" i="5"/>
  <c r="AK390" i="5"/>
  <c r="AJ390" i="5"/>
  <c r="AI390" i="5"/>
  <c r="AH390" i="5"/>
  <c r="AG390" i="5"/>
  <c r="AF390" i="5"/>
  <c r="AE390" i="5"/>
  <c r="AD390" i="5"/>
  <c r="AC390" i="5"/>
  <c r="AB390" i="5"/>
  <c r="AA390" i="5"/>
  <c r="Z390" i="5"/>
  <c r="Y390" i="5"/>
  <c r="X390" i="5"/>
  <c r="W390" i="5"/>
  <c r="V390" i="5"/>
  <c r="U390" i="5"/>
  <c r="T390" i="5"/>
  <c r="S390" i="5"/>
  <c r="R390" i="5"/>
  <c r="Q390" i="5"/>
  <c r="P390" i="5"/>
  <c r="O390" i="5"/>
  <c r="N390" i="5"/>
  <c r="M390" i="5"/>
  <c r="L390" i="5"/>
  <c r="K390" i="5"/>
  <c r="J390" i="5"/>
  <c r="I390" i="5"/>
  <c r="H390" i="5"/>
  <c r="BF389" i="5"/>
  <c r="BE389" i="5"/>
  <c r="BD389" i="5"/>
  <c r="BC389" i="5"/>
  <c r="BB389" i="5"/>
  <c r="BA389" i="5"/>
  <c r="AZ389" i="5"/>
  <c r="AY389" i="5"/>
  <c r="AX389" i="5"/>
  <c r="AW389" i="5"/>
  <c r="AV389" i="5"/>
  <c r="AU389" i="5"/>
  <c r="AT389" i="5"/>
  <c r="AS389" i="5"/>
  <c r="AR389" i="5"/>
  <c r="AQ389" i="5"/>
  <c r="AP389" i="5"/>
  <c r="AO389" i="5"/>
  <c r="AN389" i="5"/>
  <c r="AM389" i="5"/>
  <c r="AL389" i="5"/>
  <c r="AK389" i="5"/>
  <c r="AJ389" i="5"/>
  <c r="AI389" i="5"/>
  <c r="AH389" i="5"/>
  <c r="AG389" i="5"/>
  <c r="AF389" i="5"/>
  <c r="AE389" i="5"/>
  <c r="AD389" i="5"/>
  <c r="AC389" i="5"/>
  <c r="AB389" i="5"/>
  <c r="AA389" i="5"/>
  <c r="Z389" i="5"/>
  <c r="Y389" i="5"/>
  <c r="X389" i="5"/>
  <c r="W389" i="5"/>
  <c r="V389" i="5"/>
  <c r="U389" i="5"/>
  <c r="T389" i="5"/>
  <c r="S389" i="5"/>
  <c r="R389" i="5"/>
  <c r="Q389" i="5"/>
  <c r="P389" i="5"/>
  <c r="O389" i="5"/>
  <c r="N389" i="5"/>
  <c r="M389" i="5"/>
  <c r="L389" i="5"/>
  <c r="K389" i="5"/>
  <c r="J389" i="5"/>
  <c r="I389" i="5"/>
  <c r="H389" i="5"/>
  <c r="BF388" i="5"/>
  <c r="BE388" i="5"/>
  <c r="BD388" i="5"/>
  <c r="BC388" i="5"/>
  <c r="BB388" i="5"/>
  <c r="BA388" i="5"/>
  <c r="AZ388" i="5"/>
  <c r="AY388" i="5"/>
  <c r="AX388" i="5"/>
  <c r="AW388" i="5"/>
  <c r="AV388" i="5"/>
  <c r="AU388" i="5"/>
  <c r="AT388" i="5"/>
  <c r="AS388" i="5"/>
  <c r="AR388" i="5"/>
  <c r="AQ388" i="5"/>
  <c r="AP388" i="5"/>
  <c r="AO388" i="5"/>
  <c r="AN388" i="5"/>
  <c r="AM388" i="5"/>
  <c r="AL388" i="5"/>
  <c r="AK388" i="5"/>
  <c r="AJ388" i="5"/>
  <c r="AI388" i="5"/>
  <c r="AH388" i="5"/>
  <c r="AG388" i="5"/>
  <c r="AF388" i="5"/>
  <c r="AE388" i="5"/>
  <c r="AD388" i="5"/>
  <c r="AC388" i="5"/>
  <c r="AB388" i="5"/>
  <c r="AA388" i="5"/>
  <c r="Z388" i="5"/>
  <c r="Y388" i="5"/>
  <c r="X388" i="5"/>
  <c r="W388" i="5"/>
  <c r="V388" i="5"/>
  <c r="U388" i="5"/>
  <c r="T388" i="5"/>
  <c r="S388" i="5"/>
  <c r="R388" i="5"/>
  <c r="Q388" i="5"/>
  <c r="P388" i="5"/>
  <c r="O388" i="5"/>
  <c r="N388" i="5"/>
  <c r="M388" i="5"/>
  <c r="L388" i="5"/>
  <c r="K388" i="5"/>
  <c r="J388" i="5"/>
  <c r="I388" i="5"/>
  <c r="H388" i="5"/>
  <c r="BF387" i="5"/>
  <c r="BE387" i="5"/>
  <c r="BD387" i="5"/>
  <c r="BC387" i="5"/>
  <c r="BB387" i="5"/>
  <c r="BA387" i="5"/>
  <c r="AZ387" i="5"/>
  <c r="AY387" i="5"/>
  <c r="AX387" i="5"/>
  <c r="AW387" i="5"/>
  <c r="AV387" i="5"/>
  <c r="AU387" i="5"/>
  <c r="AT387" i="5"/>
  <c r="AS387" i="5"/>
  <c r="AR387" i="5"/>
  <c r="AQ387" i="5"/>
  <c r="AP387" i="5"/>
  <c r="AO387" i="5"/>
  <c r="AN387" i="5"/>
  <c r="AM387" i="5"/>
  <c r="AL387" i="5"/>
  <c r="AK387" i="5"/>
  <c r="AJ387" i="5"/>
  <c r="AI387" i="5"/>
  <c r="AH387" i="5"/>
  <c r="AG387" i="5"/>
  <c r="AF387" i="5"/>
  <c r="AE387" i="5"/>
  <c r="AD387" i="5"/>
  <c r="AC387" i="5"/>
  <c r="AB387" i="5"/>
  <c r="AA387" i="5"/>
  <c r="Z387" i="5"/>
  <c r="Y387" i="5"/>
  <c r="X387" i="5"/>
  <c r="W387" i="5"/>
  <c r="V387" i="5"/>
  <c r="U387" i="5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BF386" i="5"/>
  <c r="BE386" i="5"/>
  <c r="BD386" i="5"/>
  <c r="BC386" i="5"/>
  <c r="BB386" i="5"/>
  <c r="BA386" i="5"/>
  <c r="AZ386" i="5"/>
  <c r="AY386" i="5"/>
  <c r="AX386" i="5"/>
  <c r="AW386" i="5"/>
  <c r="AV386" i="5"/>
  <c r="AU386" i="5"/>
  <c r="AT386" i="5"/>
  <c r="AS386" i="5"/>
  <c r="AR386" i="5"/>
  <c r="AQ386" i="5"/>
  <c r="AP386" i="5"/>
  <c r="AO386" i="5"/>
  <c r="AN386" i="5"/>
  <c r="AM386" i="5"/>
  <c r="AL386" i="5"/>
  <c r="AK386" i="5"/>
  <c r="AJ386" i="5"/>
  <c r="AI386" i="5"/>
  <c r="AH386" i="5"/>
  <c r="AG386" i="5"/>
  <c r="AF386" i="5"/>
  <c r="AE386" i="5"/>
  <c r="AD386" i="5"/>
  <c r="AC386" i="5"/>
  <c r="AB386" i="5"/>
  <c r="AA386" i="5"/>
  <c r="Z386" i="5"/>
  <c r="Y386" i="5"/>
  <c r="X386" i="5"/>
  <c r="W386" i="5"/>
  <c r="V386" i="5"/>
  <c r="U386" i="5"/>
  <c r="T386" i="5"/>
  <c r="S386" i="5"/>
  <c r="R386" i="5"/>
  <c r="Q386" i="5"/>
  <c r="P386" i="5"/>
  <c r="O386" i="5"/>
  <c r="N386" i="5"/>
  <c r="M386" i="5"/>
  <c r="L386" i="5"/>
  <c r="K386" i="5"/>
  <c r="J386" i="5"/>
  <c r="I386" i="5"/>
  <c r="H386" i="5"/>
  <c r="BF385" i="5"/>
  <c r="BE385" i="5"/>
  <c r="BD385" i="5"/>
  <c r="BC385" i="5"/>
  <c r="BB385" i="5"/>
  <c r="BA385" i="5"/>
  <c r="AZ385" i="5"/>
  <c r="AY385" i="5"/>
  <c r="AX385" i="5"/>
  <c r="AW385" i="5"/>
  <c r="AV385" i="5"/>
  <c r="AU385" i="5"/>
  <c r="AT385" i="5"/>
  <c r="AS385" i="5"/>
  <c r="AR385" i="5"/>
  <c r="AQ385" i="5"/>
  <c r="AP385" i="5"/>
  <c r="AO385" i="5"/>
  <c r="AN385" i="5"/>
  <c r="AM385" i="5"/>
  <c r="AL385" i="5"/>
  <c r="AK385" i="5"/>
  <c r="AJ385" i="5"/>
  <c r="AI385" i="5"/>
  <c r="AH385" i="5"/>
  <c r="AG385" i="5"/>
  <c r="AF385" i="5"/>
  <c r="AE385" i="5"/>
  <c r="AD385" i="5"/>
  <c r="AC385" i="5"/>
  <c r="AB385" i="5"/>
  <c r="AA385" i="5"/>
  <c r="Z385" i="5"/>
  <c r="Y385" i="5"/>
  <c r="X385" i="5"/>
  <c r="W385" i="5"/>
  <c r="V385" i="5"/>
  <c r="U385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BF384" i="5"/>
  <c r="BE384" i="5"/>
  <c r="BD384" i="5"/>
  <c r="BC384" i="5"/>
  <c r="BB384" i="5"/>
  <c r="BA384" i="5"/>
  <c r="AZ384" i="5"/>
  <c r="AY384" i="5"/>
  <c r="AX384" i="5"/>
  <c r="AW384" i="5"/>
  <c r="AV384" i="5"/>
  <c r="AU384" i="5"/>
  <c r="AT384" i="5"/>
  <c r="AS384" i="5"/>
  <c r="AR384" i="5"/>
  <c r="AQ384" i="5"/>
  <c r="AP384" i="5"/>
  <c r="AO384" i="5"/>
  <c r="AN384" i="5"/>
  <c r="AM384" i="5"/>
  <c r="AL384" i="5"/>
  <c r="AK384" i="5"/>
  <c r="AJ384" i="5"/>
  <c r="AI384" i="5"/>
  <c r="AH384" i="5"/>
  <c r="AG384" i="5"/>
  <c r="AF384" i="5"/>
  <c r="AE384" i="5"/>
  <c r="AD384" i="5"/>
  <c r="AC384" i="5"/>
  <c r="AB384" i="5"/>
  <c r="AA384" i="5"/>
  <c r="Z384" i="5"/>
  <c r="Y384" i="5"/>
  <c r="X384" i="5"/>
  <c r="W384" i="5"/>
  <c r="V384" i="5"/>
  <c r="U384" i="5"/>
  <c r="T384" i="5"/>
  <c r="S384" i="5"/>
  <c r="R384" i="5"/>
  <c r="Q384" i="5"/>
  <c r="P384" i="5"/>
  <c r="O384" i="5"/>
  <c r="N384" i="5"/>
  <c r="M384" i="5"/>
  <c r="L384" i="5"/>
  <c r="K384" i="5"/>
  <c r="J384" i="5"/>
  <c r="I384" i="5"/>
  <c r="H384" i="5"/>
  <c r="BF383" i="5"/>
  <c r="BE383" i="5"/>
  <c r="BD383" i="5"/>
  <c r="BC383" i="5"/>
  <c r="BB383" i="5"/>
  <c r="BA383" i="5"/>
  <c r="AZ383" i="5"/>
  <c r="AY383" i="5"/>
  <c r="AX383" i="5"/>
  <c r="AW383" i="5"/>
  <c r="AV383" i="5"/>
  <c r="AU383" i="5"/>
  <c r="AT383" i="5"/>
  <c r="AS383" i="5"/>
  <c r="AR383" i="5"/>
  <c r="AQ383" i="5"/>
  <c r="AP383" i="5"/>
  <c r="AO383" i="5"/>
  <c r="AN383" i="5"/>
  <c r="AM383" i="5"/>
  <c r="AL383" i="5"/>
  <c r="AK383" i="5"/>
  <c r="AJ383" i="5"/>
  <c r="AI383" i="5"/>
  <c r="AH383" i="5"/>
  <c r="AG383" i="5"/>
  <c r="AF383" i="5"/>
  <c r="AE383" i="5"/>
  <c r="AD383" i="5"/>
  <c r="AC383" i="5"/>
  <c r="AB383" i="5"/>
  <c r="AA383" i="5"/>
  <c r="Z383" i="5"/>
  <c r="Y383" i="5"/>
  <c r="X383" i="5"/>
  <c r="W383" i="5"/>
  <c r="V383" i="5"/>
  <c r="U383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BF382" i="5"/>
  <c r="BE382" i="5"/>
  <c r="BD382" i="5"/>
  <c r="BC382" i="5"/>
  <c r="BB382" i="5"/>
  <c r="BA382" i="5"/>
  <c r="AZ382" i="5"/>
  <c r="AY382" i="5"/>
  <c r="AX382" i="5"/>
  <c r="AW382" i="5"/>
  <c r="AV382" i="5"/>
  <c r="AU382" i="5"/>
  <c r="AT382" i="5"/>
  <c r="AS382" i="5"/>
  <c r="AR382" i="5"/>
  <c r="AQ382" i="5"/>
  <c r="AP382" i="5"/>
  <c r="AO382" i="5"/>
  <c r="AN382" i="5"/>
  <c r="AM382" i="5"/>
  <c r="AL382" i="5"/>
  <c r="AK382" i="5"/>
  <c r="AJ382" i="5"/>
  <c r="AI382" i="5"/>
  <c r="AH382" i="5"/>
  <c r="AG382" i="5"/>
  <c r="AF382" i="5"/>
  <c r="AE382" i="5"/>
  <c r="AD382" i="5"/>
  <c r="AC382" i="5"/>
  <c r="AB382" i="5"/>
  <c r="AA382" i="5"/>
  <c r="Z382" i="5"/>
  <c r="Y382" i="5"/>
  <c r="X382" i="5"/>
  <c r="W382" i="5"/>
  <c r="V382" i="5"/>
  <c r="U382" i="5"/>
  <c r="T382" i="5"/>
  <c r="S382" i="5"/>
  <c r="R382" i="5"/>
  <c r="Q382" i="5"/>
  <c r="P382" i="5"/>
  <c r="O382" i="5"/>
  <c r="N382" i="5"/>
  <c r="M382" i="5"/>
  <c r="L382" i="5"/>
  <c r="K382" i="5"/>
  <c r="J382" i="5"/>
  <c r="I382" i="5"/>
  <c r="H382" i="5"/>
  <c r="BF381" i="5"/>
  <c r="BE381" i="5"/>
  <c r="BD381" i="5"/>
  <c r="BC381" i="5"/>
  <c r="BB381" i="5"/>
  <c r="BA381" i="5"/>
  <c r="AZ381" i="5"/>
  <c r="AY381" i="5"/>
  <c r="AX381" i="5"/>
  <c r="AW381" i="5"/>
  <c r="AV381" i="5"/>
  <c r="AU381" i="5"/>
  <c r="AT381" i="5"/>
  <c r="AS381" i="5"/>
  <c r="AR381" i="5"/>
  <c r="AQ381" i="5"/>
  <c r="AP381" i="5"/>
  <c r="AO381" i="5"/>
  <c r="AN381" i="5"/>
  <c r="AM381" i="5"/>
  <c r="AL381" i="5"/>
  <c r="AK381" i="5"/>
  <c r="AJ381" i="5"/>
  <c r="AI381" i="5"/>
  <c r="AH381" i="5"/>
  <c r="AG381" i="5"/>
  <c r="AF381" i="5"/>
  <c r="AE381" i="5"/>
  <c r="AD381" i="5"/>
  <c r="AC381" i="5"/>
  <c r="AB381" i="5"/>
  <c r="AA381" i="5"/>
  <c r="Z381" i="5"/>
  <c r="Y381" i="5"/>
  <c r="X381" i="5"/>
  <c r="W381" i="5"/>
  <c r="V381" i="5"/>
  <c r="U381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BF380" i="5"/>
  <c r="BE380" i="5"/>
  <c r="BD380" i="5"/>
  <c r="BC380" i="5"/>
  <c r="BB380" i="5"/>
  <c r="BA380" i="5"/>
  <c r="AZ380" i="5"/>
  <c r="AY380" i="5"/>
  <c r="AX380" i="5"/>
  <c r="AW380" i="5"/>
  <c r="AV380" i="5"/>
  <c r="AU380" i="5"/>
  <c r="AT380" i="5"/>
  <c r="AS380" i="5"/>
  <c r="AR380" i="5"/>
  <c r="AQ380" i="5"/>
  <c r="AP380" i="5"/>
  <c r="AO380" i="5"/>
  <c r="AN380" i="5"/>
  <c r="AM380" i="5"/>
  <c r="AL380" i="5"/>
  <c r="AK380" i="5"/>
  <c r="AJ380" i="5"/>
  <c r="AI380" i="5"/>
  <c r="AH380" i="5"/>
  <c r="AG380" i="5"/>
  <c r="AF380" i="5"/>
  <c r="AE380" i="5"/>
  <c r="AD380" i="5"/>
  <c r="AC380" i="5"/>
  <c r="AB380" i="5"/>
  <c r="AA380" i="5"/>
  <c r="Z380" i="5"/>
  <c r="Y380" i="5"/>
  <c r="X380" i="5"/>
  <c r="W380" i="5"/>
  <c r="V380" i="5"/>
  <c r="U380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BF379" i="5"/>
  <c r="BE379" i="5"/>
  <c r="BD379" i="5"/>
  <c r="BC379" i="5"/>
  <c r="BB379" i="5"/>
  <c r="BA379" i="5"/>
  <c r="AZ379" i="5"/>
  <c r="AY379" i="5"/>
  <c r="AX379" i="5"/>
  <c r="AW379" i="5"/>
  <c r="AV379" i="5"/>
  <c r="AU379" i="5"/>
  <c r="AT379" i="5"/>
  <c r="AS379" i="5"/>
  <c r="AR379" i="5"/>
  <c r="AQ379" i="5"/>
  <c r="AP379" i="5"/>
  <c r="AO379" i="5"/>
  <c r="AN379" i="5"/>
  <c r="AM379" i="5"/>
  <c r="AL379" i="5"/>
  <c r="AK379" i="5"/>
  <c r="AJ379" i="5"/>
  <c r="AI379" i="5"/>
  <c r="AH379" i="5"/>
  <c r="AG379" i="5"/>
  <c r="AF379" i="5"/>
  <c r="AE379" i="5"/>
  <c r="AD379" i="5"/>
  <c r="AC379" i="5"/>
  <c r="AB379" i="5"/>
  <c r="AA379" i="5"/>
  <c r="Z379" i="5"/>
  <c r="Y379" i="5"/>
  <c r="X379" i="5"/>
  <c r="W379" i="5"/>
  <c r="V379" i="5"/>
  <c r="U379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BF378" i="5"/>
  <c r="BE378" i="5"/>
  <c r="BD378" i="5"/>
  <c r="BC378" i="5"/>
  <c r="BB378" i="5"/>
  <c r="BA378" i="5"/>
  <c r="AZ378" i="5"/>
  <c r="AY378" i="5"/>
  <c r="AX378" i="5"/>
  <c r="AW378" i="5"/>
  <c r="AV378" i="5"/>
  <c r="AU378" i="5"/>
  <c r="AT378" i="5"/>
  <c r="AS378" i="5"/>
  <c r="AR378" i="5"/>
  <c r="AQ378" i="5"/>
  <c r="AP378" i="5"/>
  <c r="AO378" i="5"/>
  <c r="AN378" i="5"/>
  <c r="AM378" i="5"/>
  <c r="AL378" i="5"/>
  <c r="AK378" i="5"/>
  <c r="AJ378" i="5"/>
  <c r="AI378" i="5"/>
  <c r="AH378" i="5"/>
  <c r="AG378" i="5"/>
  <c r="AF378" i="5"/>
  <c r="AE378" i="5"/>
  <c r="AD378" i="5"/>
  <c r="AC378" i="5"/>
  <c r="AB378" i="5"/>
  <c r="AA378" i="5"/>
  <c r="Z378" i="5"/>
  <c r="Y378" i="5"/>
  <c r="X378" i="5"/>
  <c r="W378" i="5"/>
  <c r="V378" i="5"/>
  <c r="U378" i="5"/>
  <c r="T378" i="5"/>
  <c r="S378" i="5"/>
  <c r="R378" i="5"/>
  <c r="Q378" i="5"/>
  <c r="P378" i="5"/>
  <c r="O378" i="5"/>
  <c r="N378" i="5"/>
  <c r="M378" i="5"/>
  <c r="L378" i="5"/>
  <c r="K378" i="5"/>
  <c r="J378" i="5"/>
  <c r="I378" i="5"/>
  <c r="H378" i="5"/>
  <c r="BF377" i="5"/>
  <c r="BE377" i="5"/>
  <c r="BD377" i="5"/>
  <c r="BC377" i="5"/>
  <c r="BB377" i="5"/>
  <c r="BA377" i="5"/>
  <c r="AZ377" i="5"/>
  <c r="AY377" i="5"/>
  <c r="AX377" i="5"/>
  <c r="AW377" i="5"/>
  <c r="AV377" i="5"/>
  <c r="AU377" i="5"/>
  <c r="AT377" i="5"/>
  <c r="AS377" i="5"/>
  <c r="AR377" i="5"/>
  <c r="AQ377" i="5"/>
  <c r="AP377" i="5"/>
  <c r="AO377" i="5"/>
  <c r="AN377" i="5"/>
  <c r="AM377" i="5"/>
  <c r="AL377" i="5"/>
  <c r="AK377" i="5"/>
  <c r="AJ377" i="5"/>
  <c r="AI377" i="5"/>
  <c r="AH377" i="5"/>
  <c r="AG377" i="5"/>
  <c r="AF377" i="5"/>
  <c r="AE377" i="5"/>
  <c r="AD377" i="5"/>
  <c r="AC377" i="5"/>
  <c r="AB377" i="5"/>
  <c r="AA377" i="5"/>
  <c r="Z377" i="5"/>
  <c r="Y377" i="5"/>
  <c r="X377" i="5"/>
  <c r="W377" i="5"/>
  <c r="V377" i="5"/>
  <c r="U377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BF376" i="5"/>
  <c r="BE376" i="5"/>
  <c r="BD376" i="5"/>
  <c r="BC376" i="5"/>
  <c r="BB376" i="5"/>
  <c r="BA376" i="5"/>
  <c r="AZ376" i="5"/>
  <c r="AY376" i="5"/>
  <c r="AX376" i="5"/>
  <c r="AW376" i="5"/>
  <c r="AV376" i="5"/>
  <c r="AU376" i="5"/>
  <c r="AT376" i="5"/>
  <c r="AS376" i="5"/>
  <c r="AR376" i="5"/>
  <c r="AQ376" i="5"/>
  <c r="AP376" i="5"/>
  <c r="AO376" i="5"/>
  <c r="AN376" i="5"/>
  <c r="AM376" i="5"/>
  <c r="AL376" i="5"/>
  <c r="AK376" i="5"/>
  <c r="AJ376" i="5"/>
  <c r="AI376" i="5"/>
  <c r="AH376" i="5"/>
  <c r="AG376" i="5"/>
  <c r="AF376" i="5"/>
  <c r="AE376" i="5"/>
  <c r="AD376" i="5"/>
  <c r="AC376" i="5"/>
  <c r="AB376" i="5"/>
  <c r="AA376" i="5"/>
  <c r="Z376" i="5"/>
  <c r="Y376" i="5"/>
  <c r="X376" i="5"/>
  <c r="W376" i="5"/>
  <c r="V376" i="5"/>
  <c r="U376" i="5"/>
  <c r="T376" i="5"/>
  <c r="S376" i="5"/>
  <c r="R376" i="5"/>
  <c r="Q376" i="5"/>
  <c r="P376" i="5"/>
  <c r="O376" i="5"/>
  <c r="N376" i="5"/>
  <c r="M376" i="5"/>
  <c r="L376" i="5"/>
  <c r="K376" i="5"/>
  <c r="J376" i="5"/>
  <c r="I376" i="5"/>
  <c r="H376" i="5"/>
  <c r="BF375" i="5"/>
  <c r="BE375" i="5"/>
  <c r="BD375" i="5"/>
  <c r="BC375" i="5"/>
  <c r="BB375" i="5"/>
  <c r="BA375" i="5"/>
  <c r="AZ375" i="5"/>
  <c r="AY375" i="5"/>
  <c r="AX375" i="5"/>
  <c r="AW375" i="5"/>
  <c r="AV375" i="5"/>
  <c r="AU375" i="5"/>
  <c r="AT375" i="5"/>
  <c r="AS375" i="5"/>
  <c r="AR375" i="5"/>
  <c r="AQ375" i="5"/>
  <c r="AP375" i="5"/>
  <c r="AO375" i="5"/>
  <c r="AN375" i="5"/>
  <c r="AM375" i="5"/>
  <c r="AL375" i="5"/>
  <c r="AK375" i="5"/>
  <c r="AJ375" i="5"/>
  <c r="AI375" i="5"/>
  <c r="AH375" i="5"/>
  <c r="AG375" i="5"/>
  <c r="AF375" i="5"/>
  <c r="AE375" i="5"/>
  <c r="AD375" i="5"/>
  <c r="AC375" i="5"/>
  <c r="AB375" i="5"/>
  <c r="AA375" i="5"/>
  <c r="Z375" i="5"/>
  <c r="Y375" i="5"/>
  <c r="X375" i="5"/>
  <c r="W375" i="5"/>
  <c r="V375" i="5"/>
  <c r="U375" i="5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BF374" i="5"/>
  <c r="BE374" i="5"/>
  <c r="BD374" i="5"/>
  <c r="BC374" i="5"/>
  <c r="BB374" i="5"/>
  <c r="BA374" i="5"/>
  <c r="AZ374" i="5"/>
  <c r="AY374" i="5"/>
  <c r="AX374" i="5"/>
  <c r="AW374" i="5"/>
  <c r="AV374" i="5"/>
  <c r="AU374" i="5"/>
  <c r="AT374" i="5"/>
  <c r="AS374" i="5"/>
  <c r="AR374" i="5"/>
  <c r="AQ374" i="5"/>
  <c r="AP374" i="5"/>
  <c r="AO374" i="5"/>
  <c r="AN374" i="5"/>
  <c r="AM374" i="5"/>
  <c r="AL374" i="5"/>
  <c r="AK374" i="5"/>
  <c r="AJ374" i="5"/>
  <c r="AI374" i="5"/>
  <c r="AH374" i="5"/>
  <c r="AG374" i="5"/>
  <c r="AF374" i="5"/>
  <c r="AE374" i="5"/>
  <c r="AD374" i="5"/>
  <c r="AC374" i="5"/>
  <c r="AB374" i="5"/>
  <c r="AA374" i="5"/>
  <c r="Z374" i="5"/>
  <c r="Y374" i="5"/>
  <c r="X374" i="5"/>
  <c r="W374" i="5"/>
  <c r="V374" i="5"/>
  <c r="U374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BF373" i="5"/>
  <c r="BE373" i="5"/>
  <c r="BD373" i="5"/>
  <c r="BC373" i="5"/>
  <c r="BB373" i="5"/>
  <c r="BA373" i="5"/>
  <c r="AZ373" i="5"/>
  <c r="AY373" i="5"/>
  <c r="AX373" i="5"/>
  <c r="AW373" i="5"/>
  <c r="AV373" i="5"/>
  <c r="AU373" i="5"/>
  <c r="AT373" i="5"/>
  <c r="AS373" i="5"/>
  <c r="AR373" i="5"/>
  <c r="AQ373" i="5"/>
  <c r="AP373" i="5"/>
  <c r="AO373" i="5"/>
  <c r="AN373" i="5"/>
  <c r="AM373" i="5"/>
  <c r="AL373" i="5"/>
  <c r="AK373" i="5"/>
  <c r="AJ373" i="5"/>
  <c r="AI373" i="5"/>
  <c r="AH373" i="5"/>
  <c r="AG373" i="5"/>
  <c r="AF373" i="5"/>
  <c r="AE373" i="5"/>
  <c r="AD373" i="5"/>
  <c r="AC373" i="5"/>
  <c r="AB373" i="5"/>
  <c r="AA373" i="5"/>
  <c r="Z373" i="5"/>
  <c r="Y373" i="5"/>
  <c r="X373" i="5"/>
  <c r="W373" i="5"/>
  <c r="V373" i="5"/>
  <c r="U373" i="5"/>
  <c r="T373" i="5"/>
  <c r="S373" i="5"/>
  <c r="R373" i="5"/>
  <c r="Q373" i="5"/>
  <c r="P373" i="5"/>
  <c r="O373" i="5"/>
  <c r="N373" i="5"/>
  <c r="M373" i="5"/>
  <c r="L373" i="5"/>
  <c r="K373" i="5"/>
  <c r="J373" i="5"/>
  <c r="I373" i="5"/>
  <c r="H373" i="5"/>
  <c r="BF372" i="5"/>
  <c r="BE372" i="5"/>
  <c r="BD372" i="5"/>
  <c r="BC372" i="5"/>
  <c r="BB372" i="5"/>
  <c r="BA372" i="5"/>
  <c r="AZ372" i="5"/>
  <c r="AY372" i="5"/>
  <c r="AX372" i="5"/>
  <c r="AW372" i="5"/>
  <c r="AV372" i="5"/>
  <c r="AU372" i="5"/>
  <c r="AT372" i="5"/>
  <c r="AS372" i="5"/>
  <c r="AR372" i="5"/>
  <c r="AQ372" i="5"/>
  <c r="AP372" i="5"/>
  <c r="AO372" i="5"/>
  <c r="AN372" i="5"/>
  <c r="AM372" i="5"/>
  <c r="AL372" i="5"/>
  <c r="AK372" i="5"/>
  <c r="AJ372" i="5"/>
  <c r="AI372" i="5"/>
  <c r="AH372" i="5"/>
  <c r="AG372" i="5"/>
  <c r="AF372" i="5"/>
  <c r="AE372" i="5"/>
  <c r="AD372" i="5"/>
  <c r="AC372" i="5"/>
  <c r="AB372" i="5"/>
  <c r="AA372" i="5"/>
  <c r="Z372" i="5"/>
  <c r="Y372" i="5"/>
  <c r="X372" i="5"/>
  <c r="W372" i="5"/>
  <c r="V372" i="5"/>
  <c r="U372" i="5"/>
  <c r="T372" i="5"/>
  <c r="S372" i="5"/>
  <c r="R372" i="5"/>
  <c r="Q372" i="5"/>
  <c r="P372" i="5"/>
  <c r="O372" i="5"/>
  <c r="N372" i="5"/>
  <c r="M372" i="5"/>
  <c r="L372" i="5"/>
  <c r="K372" i="5"/>
  <c r="J372" i="5"/>
  <c r="I372" i="5"/>
  <c r="H372" i="5"/>
  <c r="BF371" i="5"/>
  <c r="BE371" i="5"/>
  <c r="BD371" i="5"/>
  <c r="BC371" i="5"/>
  <c r="BB371" i="5"/>
  <c r="BA371" i="5"/>
  <c r="AZ371" i="5"/>
  <c r="AY371" i="5"/>
  <c r="AX371" i="5"/>
  <c r="AW371" i="5"/>
  <c r="AV371" i="5"/>
  <c r="AU371" i="5"/>
  <c r="AT371" i="5"/>
  <c r="AS371" i="5"/>
  <c r="AR371" i="5"/>
  <c r="AQ371" i="5"/>
  <c r="AP371" i="5"/>
  <c r="AO371" i="5"/>
  <c r="AN371" i="5"/>
  <c r="AM371" i="5"/>
  <c r="AL371" i="5"/>
  <c r="AK371" i="5"/>
  <c r="AJ371" i="5"/>
  <c r="AI371" i="5"/>
  <c r="AH371" i="5"/>
  <c r="AG371" i="5"/>
  <c r="AF371" i="5"/>
  <c r="AE371" i="5"/>
  <c r="AD371" i="5"/>
  <c r="AC371" i="5"/>
  <c r="AB371" i="5"/>
  <c r="AA371" i="5"/>
  <c r="Z371" i="5"/>
  <c r="Y371" i="5"/>
  <c r="X371" i="5"/>
  <c r="W371" i="5"/>
  <c r="V371" i="5"/>
  <c r="U371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BF370" i="5"/>
  <c r="BE370" i="5"/>
  <c r="BD370" i="5"/>
  <c r="BC370" i="5"/>
  <c r="BB370" i="5"/>
  <c r="BA370" i="5"/>
  <c r="AZ370" i="5"/>
  <c r="AY370" i="5"/>
  <c r="AX370" i="5"/>
  <c r="AW370" i="5"/>
  <c r="AV370" i="5"/>
  <c r="AU370" i="5"/>
  <c r="AT370" i="5"/>
  <c r="AS370" i="5"/>
  <c r="AR370" i="5"/>
  <c r="AQ370" i="5"/>
  <c r="AP370" i="5"/>
  <c r="AO370" i="5"/>
  <c r="AN370" i="5"/>
  <c r="AM370" i="5"/>
  <c r="AL370" i="5"/>
  <c r="AK370" i="5"/>
  <c r="AJ370" i="5"/>
  <c r="AI370" i="5"/>
  <c r="AH370" i="5"/>
  <c r="AG370" i="5"/>
  <c r="AF370" i="5"/>
  <c r="AE370" i="5"/>
  <c r="AD370" i="5"/>
  <c r="AC370" i="5"/>
  <c r="AB370" i="5"/>
  <c r="AA370" i="5"/>
  <c r="Z370" i="5"/>
  <c r="Y370" i="5"/>
  <c r="X370" i="5"/>
  <c r="W370" i="5"/>
  <c r="V370" i="5"/>
  <c r="U370" i="5"/>
  <c r="T370" i="5"/>
  <c r="S370" i="5"/>
  <c r="R370" i="5"/>
  <c r="Q370" i="5"/>
  <c r="P370" i="5"/>
  <c r="O370" i="5"/>
  <c r="N370" i="5"/>
  <c r="M370" i="5"/>
  <c r="L370" i="5"/>
  <c r="K370" i="5"/>
  <c r="J370" i="5"/>
  <c r="I370" i="5"/>
  <c r="H370" i="5"/>
  <c r="BF369" i="5"/>
  <c r="BE369" i="5"/>
  <c r="BD369" i="5"/>
  <c r="BC369" i="5"/>
  <c r="BB369" i="5"/>
  <c r="BA369" i="5"/>
  <c r="AZ369" i="5"/>
  <c r="AY369" i="5"/>
  <c r="AX369" i="5"/>
  <c r="AW369" i="5"/>
  <c r="AV369" i="5"/>
  <c r="AU369" i="5"/>
  <c r="AT369" i="5"/>
  <c r="AS369" i="5"/>
  <c r="AR369" i="5"/>
  <c r="AQ369" i="5"/>
  <c r="AP369" i="5"/>
  <c r="AO369" i="5"/>
  <c r="AN369" i="5"/>
  <c r="AM369" i="5"/>
  <c r="AL369" i="5"/>
  <c r="AK369" i="5"/>
  <c r="AJ369" i="5"/>
  <c r="AI369" i="5"/>
  <c r="AH369" i="5"/>
  <c r="AG369" i="5"/>
  <c r="AF369" i="5"/>
  <c r="AE369" i="5"/>
  <c r="AD369" i="5"/>
  <c r="AC369" i="5"/>
  <c r="AB369" i="5"/>
  <c r="AA369" i="5"/>
  <c r="Z369" i="5"/>
  <c r="Y369" i="5"/>
  <c r="X369" i="5"/>
  <c r="W369" i="5"/>
  <c r="V369" i="5"/>
  <c r="U369" i="5"/>
  <c r="T369" i="5"/>
  <c r="S369" i="5"/>
  <c r="R369" i="5"/>
  <c r="Q369" i="5"/>
  <c r="P369" i="5"/>
  <c r="O369" i="5"/>
  <c r="N369" i="5"/>
  <c r="M369" i="5"/>
  <c r="L369" i="5"/>
  <c r="K369" i="5"/>
  <c r="J369" i="5"/>
  <c r="I369" i="5"/>
  <c r="H369" i="5"/>
  <c r="BF368" i="5"/>
  <c r="BE368" i="5"/>
  <c r="BD368" i="5"/>
  <c r="BC368" i="5"/>
  <c r="BB368" i="5"/>
  <c r="BA368" i="5"/>
  <c r="AZ368" i="5"/>
  <c r="AY368" i="5"/>
  <c r="AX368" i="5"/>
  <c r="AW368" i="5"/>
  <c r="AV368" i="5"/>
  <c r="AU368" i="5"/>
  <c r="AT368" i="5"/>
  <c r="AS368" i="5"/>
  <c r="AR368" i="5"/>
  <c r="AQ368" i="5"/>
  <c r="AP368" i="5"/>
  <c r="AO368" i="5"/>
  <c r="AN368" i="5"/>
  <c r="AM368" i="5"/>
  <c r="AL368" i="5"/>
  <c r="AK368" i="5"/>
  <c r="AJ368" i="5"/>
  <c r="AI368" i="5"/>
  <c r="AH368" i="5"/>
  <c r="AG368" i="5"/>
  <c r="AF368" i="5"/>
  <c r="AE368" i="5"/>
  <c r="AD368" i="5"/>
  <c r="AC368" i="5"/>
  <c r="AB368" i="5"/>
  <c r="AA368" i="5"/>
  <c r="Z368" i="5"/>
  <c r="Y368" i="5"/>
  <c r="X368" i="5"/>
  <c r="W368" i="5"/>
  <c r="V368" i="5"/>
  <c r="U368" i="5"/>
  <c r="T368" i="5"/>
  <c r="S368" i="5"/>
  <c r="R368" i="5"/>
  <c r="Q368" i="5"/>
  <c r="P368" i="5"/>
  <c r="O368" i="5"/>
  <c r="N368" i="5"/>
  <c r="M368" i="5"/>
  <c r="L368" i="5"/>
  <c r="K368" i="5"/>
  <c r="J368" i="5"/>
  <c r="I368" i="5"/>
  <c r="H368" i="5"/>
  <c r="BF367" i="5"/>
  <c r="BE367" i="5"/>
  <c r="BD367" i="5"/>
  <c r="BC367" i="5"/>
  <c r="BB367" i="5"/>
  <c r="BA367" i="5"/>
  <c r="AZ367" i="5"/>
  <c r="AY367" i="5"/>
  <c r="AX367" i="5"/>
  <c r="AW367" i="5"/>
  <c r="AV367" i="5"/>
  <c r="AU367" i="5"/>
  <c r="AT367" i="5"/>
  <c r="AS367" i="5"/>
  <c r="AR367" i="5"/>
  <c r="AQ367" i="5"/>
  <c r="AP367" i="5"/>
  <c r="AO367" i="5"/>
  <c r="AN367" i="5"/>
  <c r="AM367" i="5"/>
  <c r="AL367" i="5"/>
  <c r="AK367" i="5"/>
  <c r="AJ367" i="5"/>
  <c r="AI367" i="5"/>
  <c r="AH367" i="5"/>
  <c r="AG367" i="5"/>
  <c r="AF367" i="5"/>
  <c r="AE367" i="5"/>
  <c r="AD367" i="5"/>
  <c r="AC367" i="5"/>
  <c r="AB367" i="5"/>
  <c r="AA367" i="5"/>
  <c r="Z367" i="5"/>
  <c r="Y367" i="5"/>
  <c r="X367" i="5"/>
  <c r="W367" i="5"/>
  <c r="V367" i="5"/>
  <c r="U367" i="5"/>
  <c r="T367" i="5"/>
  <c r="S367" i="5"/>
  <c r="R367" i="5"/>
  <c r="Q367" i="5"/>
  <c r="P367" i="5"/>
  <c r="O367" i="5"/>
  <c r="N367" i="5"/>
  <c r="M367" i="5"/>
  <c r="L367" i="5"/>
  <c r="K367" i="5"/>
  <c r="J367" i="5"/>
  <c r="I367" i="5"/>
  <c r="H367" i="5"/>
  <c r="BF366" i="5"/>
  <c r="BE366" i="5"/>
  <c r="BD366" i="5"/>
  <c r="BC366" i="5"/>
  <c r="BB366" i="5"/>
  <c r="BA366" i="5"/>
  <c r="AZ366" i="5"/>
  <c r="AY366" i="5"/>
  <c r="AX366" i="5"/>
  <c r="AW366" i="5"/>
  <c r="AV366" i="5"/>
  <c r="AU366" i="5"/>
  <c r="AT366" i="5"/>
  <c r="AS366" i="5"/>
  <c r="AR366" i="5"/>
  <c r="AQ366" i="5"/>
  <c r="AP366" i="5"/>
  <c r="AO366" i="5"/>
  <c r="AN366" i="5"/>
  <c r="AM366" i="5"/>
  <c r="AL366" i="5"/>
  <c r="AK366" i="5"/>
  <c r="AJ366" i="5"/>
  <c r="AI366" i="5"/>
  <c r="AH366" i="5"/>
  <c r="AG366" i="5"/>
  <c r="AF366" i="5"/>
  <c r="AE366" i="5"/>
  <c r="AD366" i="5"/>
  <c r="AC366" i="5"/>
  <c r="AB366" i="5"/>
  <c r="AA366" i="5"/>
  <c r="Z366" i="5"/>
  <c r="Y366" i="5"/>
  <c r="X366" i="5"/>
  <c r="W366" i="5"/>
  <c r="V366" i="5"/>
  <c r="U366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BF365" i="5"/>
  <c r="BE365" i="5"/>
  <c r="BD365" i="5"/>
  <c r="BC365" i="5"/>
  <c r="BB365" i="5"/>
  <c r="BA365" i="5"/>
  <c r="AZ365" i="5"/>
  <c r="AY365" i="5"/>
  <c r="AX365" i="5"/>
  <c r="AW365" i="5"/>
  <c r="AV365" i="5"/>
  <c r="AU365" i="5"/>
  <c r="AT365" i="5"/>
  <c r="AS365" i="5"/>
  <c r="AR365" i="5"/>
  <c r="AQ365" i="5"/>
  <c r="AP365" i="5"/>
  <c r="AO365" i="5"/>
  <c r="AN365" i="5"/>
  <c r="AM365" i="5"/>
  <c r="AL365" i="5"/>
  <c r="AK365" i="5"/>
  <c r="AJ365" i="5"/>
  <c r="AI365" i="5"/>
  <c r="AH365" i="5"/>
  <c r="AG365" i="5"/>
  <c r="AF365" i="5"/>
  <c r="AE365" i="5"/>
  <c r="AD365" i="5"/>
  <c r="AC365" i="5"/>
  <c r="AB365" i="5"/>
  <c r="AA365" i="5"/>
  <c r="Z365" i="5"/>
  <c r="Y365" i="5"/>
  <c r="X365" i="5"/>
  <c r="W365" i="5"/>
  <c r="V365" i="5"/>
  <c r="U365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BF364" i="5"/>
  <c r="BE364" i="5"/>
  <c r="BD364" i="5"/>
  <c r="BC364" i="5"/>
  <c r="BB364" i="5"/>
  <c r="BA364" i="5"/>
  <c r="AZ364" i="5"/>
  <c r="AY364" i="5"/>
  <c r="AX364" i="5"/>
  <c r="AW364" i="5"/>
  <c r="AV364" i="5"/>
  <c r="AU364" i="5"/>
  <c r="AT364" i="5"/>
  <c r="AS364" i="5"/>
  <c r="AR364" i="5"/>
  <c r="AQ364" i="5"/>
  <c r="AP364" i="5"/>
  <c r="AO364" i="5"/>
  <c r="AN364" i="5"/>
  <c r="AM364" i="5"/>
  <c r="AL364" i="5"/>
  <c r="AK364" i="5"/>
  <c r="AJ364" i="5"/>
  <c r="AI364" i="5"/>
  <c r="AH364" i="5"/>
  <c r="AG364" i="5"/>
  <c r="AF364" i="5"/>
  <c r="AE364" i="5"/>
  <c r="AD364" i="5"/>
  <c r="AC364" i="5"/>
  <c r="AB364" i="5"/>
  <c r="AA364" i="5"/>
  <c r="Z364" i="5"/>
  <c r="Y364" i="5"/>
  <c r="X364" i="5"/>
  <c r="W364" i="5"/>
  <c r="V364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BF363" i="5"/>
  <c r="BE363" i="5"/>
  <c r="BD363" i="5"/>
  <c r="BC363" i="5"/>
  <c r="BB363" i="5"/>
  <c r="BA363" i="5"/>
  <c r="AZ363" i="5"/>
  <c r="AY363" i="5"/>
  <c r="AX363" i="5"/>
  <c r="AW363" i="5"/>
  <c r="AV363" i="5"/>
  <c r="AU363" i="5"/>
  <c r="AT363" i="5"/>
  <c r="AS363" i="5"/>
  <c r="AR363" i="5"/>
  <c r="AQ363" i="5"/>
  <c r="AP363" i="5"/>
  <c r="AO363" i="5"/>
  <c r="AN363" i="5"/>
  <c r="AM363" i="5"/>
  <c r="AL363" i="5"/>
  <c r="AK363" i="5"/>
  <c r="AJ363" i="5"/>
  <c r="AI363" i="5"/>
  <c r="AH363" i="5"/>
  <c r="AG363" i="5"/>
  <c r="AF363" i="5"/>
  <c r="AE363" i="5"/>
  <c r="AD363" i="5"/>
  <c r="AC363" i="5"/>
  <c r="AB363" i="5"/>
  <c r="AA363" i="5"/>
  <c r="Z363" i="5"/>
  <c r="Y363" i="5"/>
  <c r="X363" i="5"/>
  <c r="W363" i="5"/>
  <c r="V363" i="5"/>
  <c r="U363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BF362" i="5"/>
  <c r="BE362" i="5"/>
  <c r="BD362" i="5"/>
  <c r="BC362" i="5"/>
  <c r="BB362" i="5"/>
  <c r="BA362" i="5"/>
  <c r="AZ362" i="5"/>
  <c r="AY362" i="5"/>
  <c r="AX362" i="5"/>
  <c r="AW362" i="5"/>
  <c r="AV362" i="5"/>
  <c r="AU362" i="5"/>
  <c r="AT362" i="5"/>
  <c r="AS362" i="5"/>
  <c r="AR362" i="5"/>
  <c r="AQ362" i="5"/>
  <c r="AP362" i="5"/>
  <c r="AO362" i="5"/>
  <c r="AN362" i="5"/>
  <c r="AM362" i="5"/>
  <c r="AL362" i="5"/>
  <c r="AK362" i="5"/>
  <c r="AJ362" i="5"/>
  <c r="AI362" i="5"/>
  <c r="AH362" i="5"/>
  <c r="AG362" i="5"/>
  <c r="AF362" i="5"/>
  <c r="AE362" i="5"/>
  <c r="AD362" i="5"/>
  <c r="AC362" i="5"/>
  <c r="AB362" i="5"/>
  <c r="AA362" i="5"/>
  <c r="Z362" i="5"/>
  <c r="Y362" i="5"/>
  <c r="X362" i="5"/>
  <c r="W362" i="5"/>
  <c r="V362" i="5"/>
  <c r="U362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BF361" i="5"/>
  <c r="BE361" i="5"/>
  <c r="BD361" i="5"/>
  <c r="BC361" i="5"/>
  <c r="BB361" i="5"/>
  <c r="BA361" i="5"/>
  <c r="AZ361" i="5"/>
  <c r="AY361" i="5"/>
  <c r="AX361" i="5"/>
  <c r="AW361" i="5"/>
  <c r="AV361" i="5"/>
  <c r="AU361" i="5"/>
  <c r="AT361" i="5"/>
  <c r="AS361" i="5"/>
  <c r="AR361" i="5"/>
  <c r="AQ361" i="5"/>
  <c r="AP361" i="5"/>
  <c r="AO361" i="5"/>
  <c r="AN361" i="5"/>
  <c r="AM361" i="5"/>
  <c r="AL361" i="5"/>
  <c r="AK361" i="5"/>
  <c r="AJ361" i="5"/>
  <c r="AI361" i="5"/>
  <c r="AH361" i="5"/>
  <c r="AG361" i="5"/>
  <c r="AF361" i="5"/>
  <c r="AE361" i="5"/>
  <c r="AD361" i="5"/>
  <c r="AC361" i="5"/>
  <c r="AB361" i="5"/>
  <c r="AA361" i="5"/>
  <c r="Z361" i="5"/>
  <c r="Y361" i="5"/>
  <c r="X361" i="5"/>
  <c r="W361" i="5"/>
  <c r="V361" i="5"/>
  <c r="U361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BF360" i="5"/>
  <c r="BE360" i="5"/>
  <c r="BD360" i="5"/>
  <c r="BC360" i="5"/>
  <c r="BB360" i="5"/>
  <c r="BA360" i="5"/>
  <c r="AZ360" i="5"/>
  <c r="AY360" i="5"/>
  <c r="AX360" i="5"/>
  <c r="AW360" i="5"/>
  <c r="AV360" i="5"/>
  <c r="AU360" i="5"/>
  <c r="AT360" i="5"/>
  <c r="AS360" i="5"/>
  <c r="AR360" i="5"/>
  <c r="AQ360" i="5"/>
  <c r="AP360" i="5"/>
  <c r="AO360" i="5"/>
  <c r="AN360" i="5"/>
  <c r="AM360" i="5"/>
  <c r="AL360" i="5"/>
  <c r="AK360" i="5"/>
  <c r="AJ360" i="5"/>
  <c r="AI360" i="5"/>
  <c r="AH360" i="5"/>
  <c r="AG360" i="5"/>
  <c r="AF360" i="5"/>
  <c r="AE360" i="5"/>
  <c r="AD360" i="5"/>
  <c r="AC360" i="5"/>
  <c r="AB360" i="5"/>
  <c r="AA360" i="5"/>
  <c r="Z360" i="5"/>
  <c r="Y360" i="5"/>
  <c r="X360" i="5"/>
  <c r="W360" i="5"/>
  <c r="V360" i="5"/>
  <c r="U360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BF359" i="5"/>
  <c r="BE359" i="5"/>
  <c r="BD359" i="5"/>
  <c r="BC359" i="5"/>
  <c r="BB359" i="5"/>
  <c r="BA359" i="5"/>
  <c r="AZ359" i="5"/>
  <c r="AY359" i="5"/>
  <c r="AX359" i="5"/>
  <c r="AW359" i="5"/>
  <c r="AV359" i="5"/>
  <c r="AU359" i="5"/>
  <c r="AT359" i="5"/>
  <c r="AS359" i="5"/>
  <c r="AR359" i="5"/>
  <c r="AQ359" i="5"/>
  <c r="AP359" i="5"/>
  <c r="AO359" i="5"/>
  <c r="AN359" i="5"/>
  <c r="AM359" i="5"/>
  <c r="AL359" i="5"/>
  <c r="AK359" i="5"/>
  <c r="AJ359" i="5"/>
  <c r="AI359" i="5"/>
  <c r="AH359" i="5"/>
  <c r="AG359" i="5"/>
  <c r="AF359" i="5"/>
  <c r="AE359" i="5"/>
  <c r="AD359" i="5"/>
  <c r="AC359" i="5"/>
  <c r="AB359" i="5"/>
  <c r="AA359" i="5"/>
  <c r="Z359" i="5"/>
  <c r="Y359" i="5"/>
  <c r="X359" i="5"/>
  <c r="W359" i="5"/>
  <c r="V359" i="5"/>
  <c r="U359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BF358" i="5"/>
  <c r="BE358" i="5"/>
  <c r="BD358" i="5"/>
  <c r="BC358" i="5"/>
  <c r="BB358" i="5"/>
  <c r="BA358" i="5"/>
  <c r="AZ358" i="5"/>
  <c r="AY358" i="5"/>
  <c r="AX358" i="5"/>
  <c r="AW358" i="5"/>
  <c r="AV358" i="5"/>
  <c r="AU358" i="5"/>
  <c r="AT358" i="5"/>
  <c r="AS358" i="5"/>
  <c r="AR358" i="5"/>
  <c r="AQ358" i="5"/>
  <c r="AP358" i="5"/>
  <c r="AO358" i="5"/>
  <c r="AN358" i="5"/>
  <c r="AM358" i="5"/>
  <c r="AL358" i="5"/>
  <c r="AK358" i="5"/>
  <c r="AJ358" i="5"/>
  <c r="AI358" i="5"/>
  <c r="AH358" i="5"/>
  <c r="AG358" i="5"/>
  <c r="AF358" i="5"/>
  <c r="AE358" i="5"/>
  <c r="AD358" i="5"/>
  <c r="AC358" i="5"/>
  <c r="AB358" i="5"/>
  <c r="AA358" i="5"/>
  <c r="Z358" i="5"/>
  <c r="Y358" i="5"/>
  <c r="X358" i="5"/>
  <c r="W358" i="5"/>
  <c r="V358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BF357" i="5"/>
  <c r="BE357" i="5"/>
  <c r="BD357" i="5"/>
  <c r="BC357" i="5"/>
  <c r="BB357" i="5"/>
  <c r="BA357" i="5"/>
  <c r="AZ357" i="5"/>
  <c r="AY357" i="5"/>
  <c r="AX357" i="5"/>
  <c r="AW357" i="5"/>
  <c r="AV357" i="5"/>
  <c r="AU357" i="5"/>
  <c r="AT357" i="5"/>
  <c r="AS357" i="5"/>
  <c r="AR357" i="5"/>
  <c r="AQ357" i="5"/>
  <c r="AP357" i="5"/>
  <c r="AO357" i="5"/>
  <c r="AN357" i="5"/>
  <c r="AM357" i="5"/>
  <c r="AL357" i="5"/>
  <c r="AK357" i="5"/>
  <c r="AJ357" i="5"/>
  <c r="AI357" i="5"/>
  <c r="AH357" i="5"/>
  <c r="AG357" i="5"/>
  <c r="AF357" i="5"/>
  <c r="AE357" i="5"/>
  <c r="AD357" i="5"/>
  <c r="AC357" i="5"/>
  <c r="AB357" i="5"/>
  <c r="AA357" i="5"/>
  <c r="Z357" i="5"/>
  <c r="Y357" i="5"/>
  <c r="X357" i="5"/>
  <c r="W357" i="5"/>
  <c r="V357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BF356" i="5"/>
  <c r="BE356" i="5"/>
  <c r="BD356" i="5"/>
  <c r="BC356" i="5"/>
  <c r="BB356" i="5"/>
  <c r="BA356" i="5"/>
  <c r="AZ356" i="5"/>
  <c r="AY356" i="5"/>
  <c r="AX356" i="5"/>
  <c r="AW356" i="5"/>
  <c r="AV356" i="5"/>
  <c r="AU356" i="5"/>
  <c r="AT356" i="5"/>
  <c r="AS356" i="5"/>
  <c r="AR356" i="5"/>
  <c r="AQ356" i="5"/>
  <c r="AP356" i="5"/>
  <c r="AO356" i="5"/>
  <c r="AN356" i="5"/>
  <c r="AM356" i="5"/>
  <c r="AL356" i="5"/>
  <c r="AK356" i="5"/>
  <c r="AJ356" i="5"/>
  <c r="AI356" i="5"/>
  <c r="AH356" i="5"/>
  <c r="AG356" i="5"/>
  <c r="AF356" i="5"/>
  <c r="AE356" i="5"/>
  <c r="AD356" i="5"/>
  <c r="AC356" i="5"/>
  <c r="AB356" i="5"/>
  <c r="AA356" i="5"/>
  <c r="Z356" i="5"/>
  <c r="Y356" i="5"/>
  <c r="X356" i="5"/>
  <c r="W356" i="5"/>
  <c r="V356" i="5"/>
  <c r="U356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BF355" i="5"/>
  <c r="BE355" i="5"/>
  <c r="BD355" i="5"/>
  <c r="BC355" i="5"/>
  <c r="BB355" i="5"/>
  <c r="BA355" i="5"/>
  <c r="AZ355" i="5"/>
  <c r="AY355" i="5"/>
  <c r="AX355" i="5"/>
  <c r="AW355" i="5"/>
  <c r="AV355" i="5"/>
  <c r="AU355" i="5"/>
  <c r="AT355" i="5"/>
  <c r="AS355" i="5"/>
  <c r="AR355" i="5"/>
  <c r="AQ355" i="5"/>
  <c r="AP355" i="5"/>
  <c r="AO355" i="5"/>
  <c r="AN355" i="5"/>
  <c r="AM355" i="5"/>
  <c r="AL355" i="5"/>
  <c r="AK355" i="5"/>
  <c r="AJ355" i="5"/>
  <c r="AI355" i="5"/>
  <c r="AH355" i="5"/>
  <c r="AG355" i="5"/>
  <c r="AF355" i="5"/>
  <c r="AE355" i="5"/>
  <c r="AD355" i="5"/>
  <c r="AC355" i="5"/>
  <c r="AB355" i="5"/>
  <c r="AA355" i="5"/>
  <c r="Z355" i="5"/>
  <c r="Y355" i="5"/>
  <c r="X355" i="5"/>
  <c r="W355" i="5"/>
  <c r="V355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BF354" i="5"/>
  <c r="BE354" i="5"/>
  <c r="BD354" i="5"/>
  <c r="BC354" i="5"/>
  <c r="BB354" i="5"/>
  <c r="BA354" i="5"/>
  <c r="AZ354" i="5"/>
  <c r="AY354" i="5"/>
  <c r="AX354" i="5"/>
  <c r="AW354" i="5"/>
  <c r="AV354" i="5"/>
  <c r="AU354" i="5"/>
  <c r="AT354" i="5"/>
  <c r="AS354" i="5"/>
  <c r="AR354" i="5"/>
  <c r="AQ354" i="5"/>
  <c r="AP354" i="5"/>
  <c r="AO354" i="5"/>
  <c r="AN354" i="5"/>
  <c r="AM354" i="5"/>
  <c r="AL354" i="5"/>
  <c r="AK354" i="5"/>
  <c r="AJ354" i="5"/>
  <c r="AI354" i="5"/>
  <c r="AH354" i="5"/>
  <c r="AG354" i="5"/>
  <c r="AF354" i="5"/>
  <c r="AE354" i="5"/>
  <c r="AD354" i="5"/>
  <c r="AC354" i="5"/>
  <c r="AB354" i="5"/>
  <c r="AA354" i="5"/>
  <c r="Z354" i="5"/>
  <c r="Y354" i="5"/>
  <c r="X354" i="5"/>
  <c r="W354" i="5"/>
  <c r="V354" i="5"/>
  <c r="U354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BF353" i="5"/>
  <c r="BE353" i="5"/>
  <c r="BD353" i="5"/>
  <c r="BC353" i="5"/>
  <c r="BB353" i="5"/>
  <c r="BA353" i="5"/>
  <c r="AZ353" i="5"/>
  <c r="AY353" i="5"/>
  <c r="AX353" i="5"/>
  <c r="AW353" i="5"/>
  <c r="AV353" i="5"/>
  <c r="AU353" i="5"/>
  <c r="AT353" i="5"/>
  <c r="AS353" i="5"/>
  <c r="AR353" i="5"/>
  <c r="AQ353" i="5"/>
  <c r="AP353" i="5"/>
  <c r="AO353" i="5"/>
  <c r="AN353" i="5"/>
  <c r="AM353" i="5"/>
  <c r="AL353" i="5"/>
  <c r="AK353" i="5"/>
  <c r="AJ353" i="5"/>
  <c r="AI353" i="5"/>
  <c r="AH353" i="5"/>
  <c r="AG353" i="5"/>
  <c r="AF353" i="5"/>
  <c r="AE353" i="5"/>
  <c r="AD353" i="5"/>
  <c r="AC353" i="5"/>
  <c r="AB353" i="5"/>
  <c r="AA353" i="5"/>
  <c r="Z353" i="5"/>
  <c r="Y353" i="5"/>
  <c r="X353" i="5"/>
  <c r="W353" i="5"/>
  <c r="V353" i="5"/>
  <c r="U353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BF352" i="5"/>
  <c r="BE352" i="5"/>
  <c r="BD352" i="5"/>
  <c r="BC352" i="5"/>
  <c r="BB352" i="5"/>
  <c r="BA352" i="5"/>
  <c r="AZ352" i="5"/>
  <c r="AY352" i="5"/>
  <c r="AX352" i="5"/>
  <c r="AW352" i="5"/>
  <c r="AV352" i="5"/>
  <c r="AU352" i="5"/>
  <c r="AT352" i="5"/>
  <c r="AS352" i="5"/>
  <c r="AR352" i="5"/>
  <c r="AQ352" i="5"/>
  <c r="AP352" i="5"/>
  <c r="AO352" i="5"/>
  <c r="AN352" i="5"/>
  <c r="AM352" i="5"/>
  <c r="AL352" i="5"/>
  <c r="AK352" i="5"/>
  <c r="AJ352" i="5"/>
  <c r="AI352" i="5"/>
  <c r="AH352" i="5"/>
  <c r="AG352" i="5"/>
  <c r="AF352" i="5"/>
  <c r="AE352" i="5"/>
  <c r="AD352" i="5"/>
  <c r="AC352" i="5"/>
  <c r="AB352" i="5"/>
  <c r="AA352" i="5"/>
  <c r="Z352" i="5"/>
  <c r="Y352" i="5"/>
  <c r="X352" i="5"/>
  <c r="W352" i="5"/>
  <c r="V352" i="5"/>
  <c r="U352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BF351" i="5"/>
  <c r="BE351" i="5"/>
  <c r="BD351" i="5"/>
  <c r="BC351" i="5"/>
  <c r="BB351" i="5"/>
  <c r="BA351" i="5"/>
  <c r="AZ351" i="5"/>
  <c r="AY351" i="5"/>
  <c r="AX351" i="5"/>
  <c r="AW351" i="5"/>
  <c r="AV351" i="5"/>
  <c r="AU351" i="5"/>
  <c r="AT351" i="5"/>
  <c r="AS351" i="5"/>
  <c r="AR351" i="5"/>
  <c r="AQ351" i="5"/>
  <c r="AP351" i="5"/>
  <c r="AO351" i="5"/>
  <c r="AN351" i="5"/>
  <c r="AM351" i="5"/>
  <c r="AL351" i="5"/>
  <c r="AK351" i="5"/>
  <c r="AJ351" i="5"/>
  <c r="AI351" i="5"/>
  <c r="AH351" i="5"/>
  <c r="AG351" i="5"/>
  <c r="AF351" i="5"/>
  <c r="AE351" i="5"/>
  <c r="AD351" i="5"/>
  <c r="AC351" i="5"/>
  <c r="AB351" i="5"/>
  <c r="AA351" i="5"/>
  <c r="Z351" i="5"/>
  <c r="Y351" i="5"/>
  <c r="X351" i="5"/>
  <c r="W351" i="5"/>
  <c r="V351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BF350" i="5"/>
  <c r="BE350" i="5"/>
  <c r="BD350" i="5"/>
  <c r="BC350" i="5"/>
  <c r="BB350" i="5"/>
  <c r="BA350" i="5"/>
  <c r="AZ350" i="5"/>
  <c r="AY350" i="5"/>
  <c r="AX350" i="5"/>
  <c r="AW350" i="5"/>
  <c r="AV350" i="5"/>
  <c r="AU350" i="5"/>
  <c r="AT350" i="5"/>
  <c r="AS350" i="5"/>
  <c r="AR350" i="5"/>
  <c r="AQ350" i="5"/>
  <c r="AP350" i="5"/>
  <c r="AO350" i="5"/>
  <c r="AN350" i="5"/>
  <c r="AM350" i="5"/>
  <c r="AL350" i="5"/>
  <c r="AK350" i="5"/>
  <c r="AJ350" i="5"/>
  <c r="AI350" i="5"/>
  <c r="AH350" i="5"/>
  <c r="AG350" i="5"/>
  <c r="AF350" i="5"/>
  <c r="AE350" i="5"/>
  <c r="AD350" i="5"/>
  <c r="AC350" i="5"/>
  <c r="AB350" i="5"/>
  <c r="AA350" i="5"/>
  <c r="Z350" i="5"/>
  <c r="Y350" i="5"/>
  <c r="X350" i="5"/>
  <c r="W350" i="5"/>
  <c r="V350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BF349" i="5"/>
  <c r="BE349" i="5"/>
  <c r="BD349" i="5"/>
  <c r="BC349" i="5"/>
  <c r="BB349" i="5"/>
  <c r="BA349" i="5"/>
  <c r="AZ349" i="5"/>
  <c r="AY349" i="5"/>
  <c r="AX349" i="5"/>
  <c r="AW349" i="5"/>
  <c r="AV349" i="5"/>
  <c r="AU349" i="5"/>
  <c r="AT349" i="5"/>
  <c r="AS349" i="5"/>
  <c r="AR349" i="5"/>
  <c r="AQ349" i="5"/>
  <c r="AP349" i="5"/>
  <c r="AO349" i="5"/>
  <c r="AN349" i="5"/>
  <c r="AM349" i="5"/>
  <c r="AL349" i="5"/>
  <c r="AK349" i="5"/>
  <c r="AJ349" i="5"/>
  <c r="AI349" i="5"/>
  <c r="AH349" i="5"/>
  <c r="AG349" i="5"/>
  <c r="AF349" i="5"/>
  <c r="AE349" i="5"/>
  <c r="AD349" i="5"/>
  <c r="AC349" i="5"/>
  <c r="AB349" i="5"/>
  <c r="AA349" i="5"/>
  <c r="Z349" i="5"/>
  <c r="Y349" i="5"/>
  <c r="X349" i="5"/>
  <c r="W349" i="5"/>
  <c r="V349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BF348" i="5"/>
  <c r="BE348" i="5"/>
  <c r="BD348" i="5"/>
  <c r="BC348" i="5"/>
  <c r="BB348" i="5"/>
  <c r="BA348" i="5"/>
  <c r="AZ348" i="5"/>
  <c r="AY348" i="5"/>
  <c r="AX348" i="5"/>
  <c r="AW348" i="5"/>
  <c r="AV348" i="5"/>
  <c r="AU348" i="5"/>
  <c r="AT348" i="5"/>
  <c r="AS348" i="5"/>
  <c r="AR348" i="5"/>
  <c r="AQ348" i="5"/>
  <c r="AP348" i="5"/>
  <c r="AO348" i="5"/>
  <c r="AN348" i="5"/>
  <c r="AM348" i="5"/>
  <c r="AL348" i="5"/>
  <c r="AK348" i="5"/>
  <c r="AJ348" i="5"/>
  <c r="AI348" i="5"/>
  <c r="AH348" i="5"/>
  <c r="AG348" i="5"/>
  <c r="AF348" i="5"/>
  <c r="AE348" i="5"/>
  <c r="AD348" i="5"/>
  <c r="AC348" i="5"/>
  <c r="AB348" i="5"/>
  <c r="AA348" i="5"/>
  <c r="Z348" i="5"/>
  <c r="Y348" i="5"/>
  <c r="X348" i="5"/>
  <c r="W348" i="5"/>
  <c r="V348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BF347" i="5"/>
  <c r="BE347" i="5"/>
  <c r="BD347" i="5"/>
  <c r="BC347" i="5"/>
  <c r="BB347" i="5"/>
  <c r="BA347" i="5"/>
  <c r="AZ347" i="5"/>
  <c r="AY347" i="5"/>
  <c r="AX347" i="5"/>
  <c r="AW347" i="5"/>
  <c r="AV347" i="5"/>
  <c r="AU347" i="5"/>
  <c r="AT347" i="5"/>
  <c r="AS347" i="5"/>
  <c r="AR347" i="5"/>
  <c r="AQ347" i="5"/>
  <c r="AP347" i="5"/>
  <c r="AO347" i="5"/>
  <c r="AN347" i="5"/>
  <c r="AM347" i="5"/>
  <c r="AL347" i="5"/>
  <c r="AK347" i="5"/>
  <c r="AJ347" i="5"/>
  <c r="AI347" i="5"/>
  <c r="AH347" i="5"/>
  <c r="AG347" i="5"/>
  <c r="AF347" i="5"/>
  <c r="AE347" i="5"/>
  <c r="AD347" i="5"/>
  <c r="AC347" i="5"/>
  <c r="AB347" i="5"/>
  <c r="AA347" i="5"/>
  <c r="Z347" i="5"/>
  <c r="Y347" i="5"/>
  <c r="X347" i="5"/>
  <c r="W347" i="5"/>
  <c r="V347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BF346" i="5"/>
  <c r="BE346" i="5"/>
  <c r="BD346" i="5"/>
  <c r="BC346" i="5"/>
  <c r="BB346" i="5"/>
  <c r="BA346" i="5"/>
  <c r="AZ346" i="5"/>
  <c r="AY346" i="5"/>
  <c r="AX346" i="5"/>
  <c r="AW346" i="5"/>
  <c r="AV346" i="5"/>
  <c r="AU346" i="5"/>
  <c r="AT346" i="5"/>
  <c r="AS346" i="5"/>
  <c r="AR346" i="5"/>
  <c r="AQ346" i="5"/>
  <c r="AP346" i="5"/>
  <c r="AO346" i="5"/>
  <c r="AN346" i="5"/>
  <c r="AM346" i="5"/>
  <c r="AL346" i="5"/>
  <c r="AK346" i="5"/>
  <c r="AJ346" i="5"/>
  <c r="AI346" i="5"/>
  <c r="AH346" i="5"/>
  <c r="AG346" i="5"/>
  <c r="AF346" i="5"/>
  <c r="AE346" i="5"/>
  <c r="AD346" i="5"/>
  <c r="AC346" i="5"/>
  <c r="AB346" i="5"/>
  <c r="AA346" i="5"/>
  <c r="Z346" i="5"/>
  <c r="Y346" i="5"/>
  <c r="X346" i="5"/>
  <c r="W346" i="5"/>
  <c r="V346" i="5"/>
  <c r="U346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BF345" i="5"/>
  <c r="BE345" i="5"/>
  <c r="BD345" i="5"/>
  <c r="BC345" i="5"/>
  <c r="BB345" i="5"/>
  <c r="BA345" i="5"/>
  <c r="AZ345" i="5"/>
  <c r="AY345" i="5"/>
  <c r="AX345" i="5"/>
  <c r="AW345" i="5"/>
  <c r="AV345" i="5"/>
  <c r="AU345" i="5"/>
  <c r="AT345" i="5"/>
  <c r="AS345" i="5"/>
  <c r="AR345" i="5"/>
  <c r="AQ345" i="5"/>
  <c r="AP345" i="5"/>
  <c r="AO345" i="5"/>
  <c r="AN345" i="5"/>
  <c r="AM345" i="5"/>
  <c r="AL345" i="5"/>
  <c r="AK345" i="5"/>
  <c r="AJ345" i="5"/>
  <c r="AI345" i="5"/>
  <c r="AH345" i="5"/>
  <c r="AG345" i="5"/>
  <c r="AF345" i="5"/>
  <c r="AE345" i="5"/>
  <c r="AD345" i="5"/>
  <c r="AC345" i="5"/>
  <c r="AB345" i="5"/>
  <c r="AA345" i="5"/>
  <c r="Z345" i="5"/>
  <c r="Y345" i="5"/>
  <c r="X345" i="5"/>
  <c r="W345" i="5"/>
  <c r="V345" i="5"/>
  <c r="U345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BF344" i="5"/>
  <c r="BE344" i="5"/>
  <c r="BD344" i="5"/>
  <c r="BC344" i="5"/>
  <c r="BB344" i="5"/>
  <c r="BA344" i="5"/>
  <c r="AZ344" i="5"/>
  <c r="AY344" i="5"/>
  <c r="AX344" i="5"/>
  <c r="AW344" i="5"/>
  <c r="AV344" i="5"/>
  <c r="AU344" i="5"/>
  <c r="AT344" i="5"/>
  <c r="AS344" i="5"/>
  <c r="AR344" i="5"/>
  <c r="AQ344" i="5"/>
  <c r="AP344" i="5"/>
  <c r="AO344" i="5"/>
  <c r="AN344" i="5"/>
  <c r="AM344" i="5"/>
  <c r="AL344" i="5"/>
  <c r="AK344" i="5"/>
  <c r="AJ344" i="5"/>
  <c r="AI344" i="5"/>
  <c r="AH344" i="5"/>
  <c r="AG344" i="5"/>
  <c r="AF344" i="5"/>
  <c r="AE344" i="5"/>
  <c r="AD344" i="5"/>
  <c r="AC344" i="5"/>
  <c r="AB344" i="5"/>
  <c r="AA344" i="5"/>
  <c r="Z344" i="5"/>
  <c r="Y344" i="5"/>
  <c r="X344" i="5"/>
  <c r="W344" i="5"/>
  <c r="V344" i="5"/>
  <c r="U344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BF343" i="5"/>
  <c r="BE343" i="5"/>
  <c r="BD343" i="5"/>
  <c r="BC343" i="5"/>
  <c r="BB343" i="5"/>
  <c r="BA343" i="5"/>
  <c r="AZ343" i="5"/>
  <c r="AY343" i="5"/>
  <c r="AX343" i="5"/>
  <c r="AW343" i="5"/>
  <c r="AV343" i="5"/>
  <c r="AU343" i="5"/>
  <c r="AT343" i="5"/>
  <c r="AS343" i="5"/>
  <c r="AR343" i="5"/>
  <c r="AQ343" i="5"/>
  <c r="AP343" i="5"/>
  <c r="AO343" i="5"/>
  <c r="AN343" i="5"/>
  <c r="AM343" i="5"/>
  <c r="AL343" i="5"/>
  <c r="AK343" i="5"/>
  <c r="AJ343" i="5"/>
  <c r="AI343" i="5"/>
  <c r="AH343" i="5"/>
  <c r="AG343" i="5"/>
  <c r="AF343" i="5"/>
  <c r="AE343" i="5"/>
  <c r="AD343" i="5"/>
  <c r="AC343" i="5"/>
  <c r="AB343" i="5"/>
  <c r="AA343" i="5"/>
  <c r="Z343" i="5"/>
  <c r="Y343" i="5"/>
  <c r="X343" i="5"/>
  <c r="W343" i="5"/>
  <c r="V343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BF342" i="5"/>
  <c r="BE342" i="5"/>
  <c r="BD342" i="5"/>
  <c r="BC342" i="5"/>
  <c r="BB342" i="5"/>
  <c r="BA342" i="5"/>
  <c r="AZ342" i="5"/>
  <c r="AY342" i="5"/>
  <c r="AX342" i="5"/>
  <c r="AW342" i="5"/>
  <c r="AV342" i="5"/>
  <c r="AU342" i="5"/>
  <c r="AT342" i="5"/>
  <c r="AS342" i="5"/>
  <c r="AR342" i="5"/>
  <c r="AQ342" i="5"/>
  <c r="AP342" i="5"/>
  <c r="AO342" i="5"/>
  <c r="AN342" i="5"/>
  <c r="AM342" i="5"/>
  <c r="AL342" i="5"/>
  <c r="AK342" i="5"/>
  <c r="AJ342" i="5"/>
  <c r="AI342" i="5"/>
  <c r="AH342" i="5"/>
  <c r="AG342" i="5"/>
  <c r="AF342" i="5"/>
  <c r="AE342" i="5"/>
  <c r="AD342" i="5"/>
  <c r="AC342" i="5"/>
  <c r="AB342" i="5"/>
  <c r="AA342" i="5"/>
  <c r="Z342" i="5"/>
  <c r="Y342" i="5"/>
  <c r="X342" i="5"/>
  <c r="W342" i="5"/>
  <c r="V342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BF341" i="5"/>
  <c r="BE341" i="5"/>
  <c r="BD341" i="5"/>
  <c r="BC341" i="5"/>
  <c r="BB341" i="5"/>
  <c r="BA341" i="5"/>
  <c r="AZ341" i="5"/>
  <c r="AY341" i="5"/>
  <c r="AX341" i="5"/>
  <c r="AW341" i="5"/>
  <c r="AV341" i="5"/>
  <c r="AU341" i="5"/>
  <c r="AT341" i="5"/>
  <c r="AS341" i="5"/>
  <c r="AR341" i="5"/>
  <c r="AQ341" i="5"/>
  <c r="AP341" i="5"/>
  <c r="AO341" i="5"/>
  <c r="AN341" i="5"/>
  <c r="AM341" i="5"/>
  <c r="AL341" i="5"/>
  <c r="AK341" i="5"/>
  <c r="AJ341" i="5"/>
  <c r="AI341" i="5"/>
  <c r="AH341" i="5"/>
  <c r="AG341" i="5"/>
  <c r="AF341" i="5"/>
  <c r="AE341" i="5"/>
  <c r="AD341" i="5"/>
  <c r="AC341" i="5"/>
  <c r="AB341" i="5"/>
  <c r="AA341" i="5"/>
  <c r="Z341" i="5"/>
  <c r="Y341" i="5"/>
  <c r="X341" i="5"/>
  <c r="W341" i="5"/>
  <c r="V341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BF340" i="5"/>
  <c r="BE340" i="5"/>
  <c r="BD340" i="5"/>
  <c r="BC340" i="5"/>
  <c r="BB340" i="5"/>
  <c r="BA340" i="5"/>
  <c r="AZ340" i="5"/>
  <c r="AY340" i="5"/>
  <c r="AX340" i="5"/>
  <c r="AW340" i="5"/>
  <c r="AV340" i="5"/>
  <c r="AU340" i="5"/>
  <c r="AT340" i="5"/>
  <c r="AS340" i="5"/>
  <c r="AR340" i="5"/>
  <c r="AQ340" i="5"/>
  <c r="AP340" i="5"/>
  <c r="AO340" i="5"/>
  <c r="AN340" i="5"/>
  <c r="AM340" i="5"/>
  <c r="AL340" i="5"/>
  <c r="AK340" i="5"/>
  <c r="AJ340" i="5"/>
  <c r="AI340" i="5"/>
  <c r="AH340" i="5"/>
  <c r="AG340" i="5"/>
  <c r="AF340" i="5"/>
  <c r="AE340" i="5"/>
  <c r="AD340" i="5"/>
  <c r="AC340" i="5"/>
  <c r="AB340" i="5"/>
  <c r="AA340" i="5"/>
  <c r="Z340" i="5"/>
  <c r="Y340" i="5"/>
  <c r="X340" i="5"/>
  <c r="W340" i="5"/>
  <c r="V340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BF339" i="5"/>
  <c r="BE339" i="5"/>
  <c r="BD339" i="5"/>
  <c r="BC339" i="5"/>
  <c r="BB339" i="5"/>
  <c r="BA339" i="5"/>
  <c r="AZ339" i="5"/>
  <c r="AY339" i="5"/>
  <c r="AX339" i="5"/>
  <c r="AW339" i="5"/>
  <c r="AV339" i="5"/>
  <c r="AU339" i="5"/>
  <c r="AT339" i="5"/>
  <c r="AS339" i="5"/>
  <c r="AR339" i="5"/>
  <c r="AQ339" i="5"/>
  <c r="AP339" i="5"/>
  <c r="AO339" i="5"/>
  <c r="AN339" i="5"/>
  <c r="AM339" i="5"/>
  <c r="AL339" i="5"/>
  <c r="AK339" i="5"/>
  <c r="AJ339" i="5"/>
  <c r="AI339" i="5"/>
  <c r="AH339" i="5"/>
  <c r="AG339" i="5"/>
  <c r="AF339" i="5"/>
  <c r="AE339" i="5"/>
  <c r="AD339" i="5"/>
  <c r="AC339" i="5"/>
  <c r="AB339" i="5"/>
  <c r="AA339" i="5"/>
  <c r="Z339" i="5"/>
  <c r="Y339" i="5"/>
  <c r="X339" i="5"/>
  <c r="W339" i="5"/>
  <c r="V339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BF338" i="5"/>
  <c r="BE338" i="5"/>
  <c r="BD338" i="5"/>
  <c r="BC338" i="5"/>
  <c r="BB338" i="5"/>
  <c r="BA338" i="5"/>
  <c r="AZ338" i="5"/>
  <c r="AY338" i="5"/>
  <c r="AX338" i="5"/>
  <c r="AW338" i="5"/>
  <c r="AV338" i="5"/>
  <c r="AU338" i="5"/>
  <c r="AT338" i="5"/>
  <c r="AS338" i="5"/>
  <c r="AR338" i="5"/>
  <c r="AQ338" i="5"/>
  <c r="AP338" i="5"/>
  <c r="AO338" i="5"/>
  <c r="AN338" i="5"/>
  <c r="AM338" i="5"/>
  <c r="AL338" i="5"/>
  <c r="AK338" i="5"/>
  <c r="AJ338" i="5"/>
  <c r="AI338" i="5"/>
  <c r="AH338" i="5"/>
  <c r="AG338" i="5"/>
  <c r="AF338" i="5"/>
  <c r="AE338" i="5"/>
  <c r="AD338" i="5"/>
  <c r="AC338" i="5"/>
  <c r="AB338" i="5"/>
  <c r="AA338" i="5"/>
  <c r="Z338" i="5"/>
  <c r="Y338" i="5"/>
  <c r="X338" i="5"/>
  <c r="W338" i="5"/>
  <c r="V338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BF337" i="5"/>
  <c r="BE337" i="5"/>
  <c r="BD337" i="5"/>
  <c r="BC337" i="5"/>
  <c r="BB337" i="5"/>
  <c r="BA337" i="5"/>
  <c r="AZ337" i="5"/>
  <c r="AY337" i="5"/>
  <c r="AX337" i="5"/>
  <c r="AW337" i="5"/>
  <c r="AV337" i="5"/>
  <c r="AU337" i="5"/>
  <c r="AT337" i="5"/>
  <c r="AS337" i="5"/>
  <c r="AR337" i="5"/>
  <c r="AQ337" i="5"/>
  <c r="AP337" i="5"/>
  <c r="AO337" i="5"/>
  <c r="AN337" i="5"/>
  <c r="AM337" i="5"/>
  <c r="AL337" i="5"/>
  <c r="AK337" i="5"/>
  <c r="AJ337" i="5"/>
  <c r="AI337" i="5"/>
  <c r="AH337" i="5"/>
  <c r="AG337" i="5"/>
  <c r="AF337" i="5"/>
  <c r="AE337" i="5"/>
  <c r="AD337" i="5"/>
  <c r="AC337" i="5"/>
  <c r="AB337" i="5"/>
  <c r="AA337" i="5"/>
  <c r="Z337" i="5"/>
  <c r="Y337" i="5"/>
  <c r="X337" i="5"/>
  <c r="W337" i="5"/>
  <c r="V337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BF336" i="5"/>
  <c r="BE336" i="5"/>
  <c r="BD336" i="5"/>
  <c r="BC336" i="5"/>
  <c r="BB336" i="5"/>
  <c r="BA336" i="5"/>
  <c r="AZ336" i="5"/>
  <c r="AY336" i="5"/>
  <c r="AX336" i="5"/>
  <c r="AW336" i="5"/>
  <c r="AV336" i="5"/>
  <c r="AU336" i="5"/>
  <c r="AT336" i="5"/>
  <c r="AS336" i="5"/>
  <c r="AR336" i="5"/>
  <c r="AQ336" i="5"/>
  <c r="AP336" i="5"/>
  <c r="AO336" i="5"/>
  <c r="AN336" i="5"/>
  <c r="AM336" i="5"/>
  <c r="AL336" i="5"/>
  <c r="AK336" i="5"/>
  <c r="AJ336" i="5"/>
  <c r="AI336" i="5"/>
  <c r="AH336" i="5"/>
  <c r="AG336" i="5"/>
  <c r="AF336" i="5"/>
  <c r="AE336" i="5"/>
  <c r="AD336" i="5"/>
  <c r="AC336" i="5"/>
  <c r="AB336" i="5"/>
  <c r="AA336" i="5"/>
  <c r="Z336" i="5"/>
  <c r="Y336" i="5"/>
  <c r="X336" i="5"/>
  <c r="W336" i="5"/>
  <c r="V336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BF335" i="5"/>
  <c r="BE335" i="5"/>
  <c r="BD335" i="5"/>
  <c r="BC335" i="5"/>
  <c r="BB335" i="5"/>
  <c r="BA335" i="5"/>
  <c r="AZ335" i="5"/>
  <c r="AY335" i="5"/>
  <c r="AX335" i="5"/>
  <c r="AW335" i="5"/>
  <c r="AV335" i="5"/>
  <c r="AU335" i="5"/>
  <c r="AT335" i="5"/>
  <c r="AS335" i="5"/>
  <c r="AR335" i="5"/>
  <c r="AQ335" i="5"/>
  <c r="AP335" i="5"/>
  <c r="AO335" i="5"/>
  <c r="AN335" i="5"/>
  <c r="AM335" i="5"/>
  <c r="AL335" i="5"/>
  <c r="AK335" i="5"/>
  <c r="AJ335" i="5"/>
  <c r="AI335" i="5"/>
  <c r="AH335" i="5"/>
  <c r="AG335" i="5"/>
  <c r="AF335" i="5"/>
  <c r="AE335" i="5"/>
  <c r="AD335" i="5"/>
  <c r="AC335" i="5"/>
  <c r="AB335" i="5"/>
  <c r="AA335" i="5"/>
  <c r="Z335" i="5"/>
  <c r="Y335" i="5"/>
  <c r="X335" i="5"/>
  <c r="W335" i="5"/>
  <c r="V335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BF334" i="5"/>
  <c r="BE334" i="5"/>
  <c r="BD334" i="5"/>
  <c r="BC334" i="5"/>
  <c r="BB334" i="5"/>
  <c r="BA334" i="5"/>
  <c r="AZ334" i="5"/>
  <c r="AY334" i="5"/>
  <c r="AX334" i="5"/>
  <c r="AW334" i="5"/>
  <c r="AV334" i="5"/>
  <c r="AU334" i="5"/>
  <c r="AT334" i="5"/>
  <c r="AS334" i="5"/>
  <c r="AR334" i="5"/>
  <c r="AQ334" i="5"/>
  <c r="AP334" i="5"/>
  <c r="AO334" i="5"/>
  <c r="AN334" i="5"/>
  <c r="AM334" i="5"/>
  <c r="AL334" i="5"/>
  <c r="AK334" i="5"/>
  <c r="AJ334" i="5"/>
  <c r="AI334" i="5"/>
  <c r="AH334" i="5"/>
  <c r="AG334" i="5"/>
  <c r="AF334" i="5"/>
  <c r="AE334" i="5"/>
  <c r="AD334" i="5"/>
  <c r="AC334" i="5"/>
  <c r="AB334" i="5"/>
  <c r="AA334" i="5"/>
  <c r="Z334" i="5"/>
  <c r="Y334" i="5"/>
  <c r="X334" i="5"/>
  <c r="W334" i="5"/>
  <c r="V334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BF333" i="5"/>
  <c r="BE333" i="5"/>
  <c r="BD333" i="5"/>
  <c r="BC333" i="5"/>
  <c r="BB333" i="5"/>
  <c r="BA333" i="5"/>
  <c r="AZ333" i="5"/>
  <c r="AY333" i="5"/>
  <c r="AX333" i="5"/>
  <c r="AW333" i="5"/>
  <c r="AV333" i="5"/>
  <c r="AU333" i="5"/>
  <c r="AT333" i="5"/>
  <c r="AS333" i="5"/>
  <c r="AR333" i="5"/>
  <c r="AQ333" i="5"/>
  <c r="AP333" i="5"/>
  <c r="AO333" i="5"/>
  <c r="AN333" i="5"/>
  <c r="AM333" i="5"/>
  <c r="AL333" i="5"/>
  <c r="AK333" i="5"/>
  <c r="AJ333" i="5"/>
  <c r="AI333" i="5"/>
  <c r="AH333" i="5"/>
  <c r="AG333" i="5"/>
  <c r="AF333" i="5"/>
  <c r="AE333" i="5"/>
  <c r="AD333" i="5"/>
  <c r="AC333" i="5"/>
  <c r="AB333" i="5"/>
  <c r="AA333" i="5"/>
  <c r="Z333" i="5"/>
  <c r="Y333" i="5"/>
  <c r="X333" i="5"/>
  <c r="W333" i="5"/>
  <c r="V333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BF332" i="5"/>
  <c r="BE332" i="5"/>
  <c r="BD332" i="5"/>
  <c r="BC332" i="5"/>
  <c r="BB332" i="5"/>
  <c r="BA332" i="5"/>
  <c r="AZ332" i="5"/>
  <c r="AY332" i="5"/>
  <c r="AX332" i="5"/>
  <c r="AW332" i="5"/>
  <c r="AV332" i="5"/>
  <c r="AU332" i="5"/>
  <c r="AT332" i="5"/>
  <c r="AS332" i="5"/>
  <c r="AR332" i="5"/>
  <c r="AQ332" i="5"/>
  <c r="AP332" i="5"/>
  <c r="AO332" i="5"/>
  <c r="AN332" i="5"/>
  <c r="AM332" i="5"/>
  <c r="AL332" i="5"/>
  <c r="AK332" i="5"/>
  <c r="AJ332" i="5"/>
  <c r="AI332" i="5"/>
  <c r="AH332" i="5"/>
  <c r="AG332" i="5"/>
  <c r="AF332" i="5"/>
  <c r="AE332" i="5"/>
  <c r="AD332" i="5"/>
  <c r="AC332" i="5"/>
  <c r="AB332" i="5"/>
  <c r="AA332" i="5"/>
  <c r="Z332" i="5"/>
  <c r="Y332" i="5"/>
  <c r="X332" i="5"/>
  <c r="W332" i="5"/>
  <c r="V332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BF331" i="5"/>
  <c r="BE331" i="5"/>
  <c r="BD331" i="5"/>
  <c r="BC331" i="5"/>
  <c r="BB331" i="5"/>
  <c r="BA331" i="5"/>
  <c r="AZ331" i="5"/>
  <c r="AY331" i="5"/>
  <c r="AX331" i="5"/>
  <c r="AW331" i="5"/>
  <c r="AV331" i="5"/>
  <c r="AU331" i="5"/>
  <c r="AT331" i="5"/>
  <c r="AS331" i="5"/>
  <c r="AR331" i="5"/>
  <c r="AQ331" i="5"/>
  <c r="AP331" i="5"/>
  <c r="AO331" i="5"/>
  <c r="AN331" i="5"/>
  <c r="AM331" i="5"/>
  <c r="AL331" i="5"/>
  <c r="AK331" i="5"/>
  <c r="AJ331" i="5"/>
  <c r="AI331" i="5"/>
  <c r="AH331" i="5"/>
  <c r="AG331" i="5"/>
  <c r="AF331" i="5"/>
  <c r="AE331" i="5"/>
  <c r="AD331" i="5"/>
  <c r="AC331" i="5"/>
  <c r="AB331" i="5"/>
  <c r="AA331" i="5"/>
  <c r="Z331" i="5"/>
  <c r="Y331" i="5"/>
  <c r="X331" i="5"/>
  <c r="W331" i="5"/>
  <c r="V331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BF330" i="5"/>
  <c r="BE330" i="5"/>
  <c r="BD330" i="5"/>
  <c r="BC330" i="5"/>
  <c r="BB330" i="5"/>
  <c r="BA330" i="5"/>
  <c r="AZ330" i="5"/>
  <c r="AY330" i="5"/>
  <c r="AX330" i="5"/>
  <c r="AW330" i="5"/>
  <c r="AV330" i="5"/>
  <c r="AU330" i="5"/>
  <c r="AT330" i="5"/>
  <c r="AS330" i="5"/>
  <c r="AR330" i="5"/>
  <c r="AQ330" i="5"/>
  <c r="AP330" i="5"/>
  <c r="AO330" i="5"/>
  <c r="AN330" i="5"/>
  <c r="AM330" i="5"/>
  <c r="AL330" i="5"/>
  <c r="AK330" i="5"/>
  <c r="AJ330" i="5"/>
  <c r="AI330" i="5"/>
  <c r="AH330" i="5"/>
  <c r="AG330" i="5"/>
  <c r="AF330" i="5"/>
  <c r="AE330" i="5"/>
  <c r="AD330" i="5"/>
  <c r="AC330" i="5"/>
  <c r="AB330" i="5"/>
  <c r="AA330" i="5"/>
  <c r="Z330" i="5"/>
  <c r="Y330" i="5"/>
  <c r="X330" i="5"/>
  <c r="W330" i="5"/>
  <c r="V330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BF329" i="5"/>
  <c r="BE329" i="5"/>
  <c r="BD329" i="5"/>
  <c r="BC329" i="5"/>
  <c r="BB329" i="5"/>
  <c r="BA329" i="5"/>
  <c r="AZ329" i="5"/>
  <c r="AY329" i="5"/>
  <c r="AX329" i="5"/>
  <c r="AW329" i="5"/>
  <c r="AV329" i="5"/>
  <c r="AU329" i="5"/>
  <c r="AT329" i="5"/>
  <c r="AS329" i="5"/>
  <c r="AR329" i="5"/>
  <c r="AQ329" i="5"/>
  <c r="AP329" i="5"/>
  <c r="AO329" i="5"/>
  <c r="AN329" i="5"/>
  <c r="AM329" i="5"/>
  <c r="AL329" i="5"/>
  <c r="AK329" i="5"/>
  <c r="AJ329" i="5"/>
  <c r="AI329" i="5"/>
  <c r="AH329" i="5"/>
  <c r="AG329" i="5"/>
  <c r="AF329" i="5"/>
  <c r="AE329" i="5"/>
  <c r="AD329" i="5"/>
  <c r="AC329" i="5"/>
  <c r="AB329" i="5"/>
  <c r="AA329" i="5"/>
  <c r="Z329" i="5"/>
  <c r="Y329" i="5"/>
  <c r="X329" i="5"/>
  <c r="W329" i="5"/>
  <c r="V329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BF328" i="5"/>
  <c r="BE328" i="5"/>
  <c r="BD328" i="5"/>
  <c r="BC328" i="5"/>
  <c r="BB328" i="5"/>
  <c r="BA328" i="5"/>
  <c r="AZ328" i="5"/>
  <c r="AY328" i="5"/>
  <c r="AX328" i="5"/>
  <c r="AW328" i="5"/>
  <c r="AV328" i="5"/>
  <c r="AU328" i="5"/>
  <c r="AT328" i="5"/>
  <c r="AS328" i="5"/>
  <c r="AR328" i="5"/>
  <c r="AQ328" i="5"/>
  <c r="AP328" i="5"/>
  <c r="AO328" i="5"/>
  <c r="AN328" i="5"/>
  <c r="AM328" i="5"/>
  <c r="AL328" i="5"/>
  <c r="AK328" i="5"/>
  <c r="AJ328" i="5"/>
  <c r="AI328" i="5"/>
  <c r="AH328" i="5"/>
  <c r="AG328" i="5"/>
  <c r="AF328" i="5"/>
  <c r="AE328" i="5"/>
  <c r="AD328" i="5"/>
  <c r="AC328" i="5"/>
  <c r="AB328" i="5"/>
  <c r="AA328" i="5"/>
  <c r="Z328" i="5"/>
  <c r="Y328" i="5"/>
  <c r="X328" i="5"/>
  <c r="W328" i="5"/>
  <c r="V328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BF327" i="5"/>
  <c r="BE327" i="5"/>
  <c r="BD327" i="5"/>
  <c r="BC327" i="5"/>
  <c r="BB327" i="5"/>
  <c r="BA327" i="5"/>
  <c r="AZ327" i="5"/>
  <c r="AY327" i="5"/>
  <c r="AX327" i="5"/>
  <c r="AW327" i="5"/>
  <c r="AV327" i="5"/>
  <c r="AU327" i="5"/>
  <c r="AT327" i="5"/>
  <c r="AS327" i="5"/>
  <c r="AR327" i="5"/>
  <c r="AQ327" i="5"/>
  <c r="AP327" i="5"/>
  <c r="AO327" i="5"/>
  <c r="AN327" i="5"/>
  <c r="AM327" i="5"/>
  <c r="AL327" i="5"/>
  <c r="AK327" i="5"/>
  <c r="AJ327" i="5"/>
  <c r="AI327" i="5"/>
  <c r="AH327" i="5"/>
  <c r="AG327" i="5"/>
  <c r="AF327" i="5"/>
  <c r="AE327" i="5"/>
  <c r="AD327" i="5"/>
  <c r="AC327" i="5"/>
  <c r="AB327" i="5"/>
  <c r="AA327" i="5"/>
  <c r="Z327" i="5"/>
  <c r="Y327" i="5"/>
  <c r="X327" i="5"/>
  <c r="W327" i="5"/>
  <c r="V327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BF326" i="5"/>
  <c r="BE326" i="5"/>
  <c r="BD326" i="5"/>
  <c r="BC326" i="5"/>
  <c r="BB326" i="5"/>
  <c r="BA326" i="5"/>
  <c r="AZ326" i="5"/>
  <c r="AY326" i="5"/>
  <c r="AX326" i="5"/>
  <c r="AW326" i="5"/>
  <c r="AV326" i="5"/>
  <c r="AU326" i="5"/>
  <c r="AT326" i="5"/>
  <c r="AS326" i="5"/>
  <c r="AR326" i="5"/>
  <c r="AQ326" i="5"/>
  <c r="AP326" i="5"/>
  <c r="AO326" i="5"/>
  <c r="AN326" i="5"/>
  <c r="AM326" i="5"/>
  <c r="AL326" i="5"/>
  <c r="AK326" i="5"/>
  <c r="AJ326" i="5"/>
  <c r="AI326" i="5"/>
  <c r="AH326" i="5"/>
  <c r="AG326" i="5"/>
  <c r="AF326" i="5"/>
  <c r="AE326" i="5"/>
  <c r="AD326" i="5"/>
  <c r="AC326" i="5"/>
  <c r="AB326" i="5"/>
  <c r="AA326" i="5"/>
  <c r="Z326" i="5"/>
  <c r="Y326" i="5"/>
  <c r="X326" i="5"/>
  <c r="W326" i="5"/>
  <c r="V326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BF325" i="5"/>
  <c r="BE325" i="5"/>
  <c r="BD325" i="5"/>
  <c r="BC325" i="5"/>
  <c r="BB325" i="5"/>
  <c r="BA325" i="5"/>
  <c r="AZ325" i="5"/>
  <c r="AY325" i="5"/>
  <c r="AX325" i="5"/>
  <c r="AW325" i="5"/>
  <c r="AV325" i="5"/>
  <c r="AU325" i="5"/>
  <c r="AT325" i="5"/>
  <c r="AS325" i="5"/>
  <c r="AR325" i="5"/>
  <c r="AQ325" i="5"/>
  <c r="AP325" i="5"/>
  <c r="AO325" i="5"/>
  <c r="AN325" i="5"/>
  <c r="AM325" i="5"/>
  <c r="AL325" i="5"/>
  <c r="AK325" i="5"/>
  <c r="AJ325" i="5"/>
  <c r="AI325" i="5"/>
  <c r="AH325" i="5"/>
  <c r="AG325" i="5"/>
  <c r="AF325" i="5"/>
  <c r="AE325" i="5"/>
  <c r="AD325" i="5"/>
  <c r="AC325" i="5"/>
  <c r="AB325" i="5"/>
  <c r="AA325" i="5"/>
  <c r="Z325" i="5"/>
  <c r="Y325" i="5"/>
  <c r="X325" i="5"/>
  <c r="W325" i="5"/>
  <c r="V325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BF324" i="5"/>
  <c r="BE324" i="5"/>
  <c r="BD324" i="5"/>
  <c r="BC324" i="5"/>
  <c r="BB324" i="5"/>
  <c r="BA324" i="5"/>
  <c r="AZ324" i="5"/>
  <c r="AY324" i="5"/>
  <c r="AX324" i="5"/>
  <c r="AW324" i="5"/>
  <c r="AV324" i="5"/>
  <c r="AU324" i="5"/>
  <c r="AT324" i="5"/>
  <c r="AS324" i="5"/>
  <c r="AR324" i="5"/>
  <c r="AQ324" i="5"/>
  <c r="AP324" i="5"/>
  <c r="AO324" i="5"/>
  <c r="AN324" i="5"/>
  <c r="AM324" i="5"/>
  <c r="AL324" i="5"/>
  <c r="AK324" i="5"/>
  <c r="AJ324" i="5"/>
  <c r="AI324" i="5"/>
  <c r="AH324" i="5"/>
  <c r="AG324" i="5"/>
  <c r="AF324" i="5"/>
  <c r="AE324" i="5"/>
  <c r="AD324" i="5"/>
  <c r="AC324" i="5"/>
  <c r="AB324" i="5"/>
  <c r="AA324" i="5"/>
  <c r="Z324" i="5"/>
  <c r="Y324" i="5"/>
  <c r="X324" i="5"/>
  <c r="W324" i="5"/>
  <c r="V324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BF323" i="5"/>
  <c r="BE323" i="5"/>
  <c r="BD323" i="5"/>
  <c r="BC323" i="5"/>
  <c r="BB323" i="5"/>
  <c r="BA323" i="5"/>
  <c r="AZ323" i="5"/>
  <c r="AY323" i="5"/>
  <c r="AX323" i="5"/>
  <c r="AW323" i="5"/>
  <c r="AV323" i="5"/>
  <c r="AU323" i="5"/>
  <c r="AT323" i="5"/>
  <c r="AS323" i="5"/>
  <c r="AR323" i="5"/>
  <c r="AQ323" i="5"/>
  <c r="AP323" i="5"/>
  <c r="AO323" i="5"/>
  <c r="AN323" i="5"/>
  <c r="AM323" i="5"/>
  <c r="AL323" i="5"/>
  <c r="AK323" i="5"/>
  <c r="AJ323" i="5"/>
  <c r="AI323" i="5"/>
  <c r="AH323" i="5"/>
  <c r="AG323" i="5"/>
  <c r="AF323" i="5"/>
  <c r="AE323" i="5"/>
  <c r="AD323" i="5"/>
  <c r="AC323" i="5"/>
  <c r="AB323" i="5"/>
  <c r="AA323" i="5"/>
  <c r="Z323" i="5"/>
  <c r="Y323" i="5"/>
  <c r="X323" i="5"/>
  <c r="W323" i="5"/>
  <c r="V323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BF322" i="5"/>
  <c r="BE322" i="5"/>
  <c r="BD322" i="5"/>
  <c r="BC322" i="5"/>
  <c r="BB322" i="5"/>
  <c r="BA322" i="5"/>
  <c r="AZ322" i="5"/>
  <c r="AY322" i="5"/>
  <c r="AX322" i="5"/>
  <c r="AW322" i="5"/>
  <c r="AV322" i="5"/>
  <c r="AU322" i="5"/>
  <c r="AT322" i="5"/>
  <c r="AS322" i="5"/>
  <c r="AR322" i="5"/>
  <c r="AQ322" i="5"/>
  <c r="AP322" i="5"/>
  <c r="AO322" i="5"/>
  <c r="AN322" i="5"/>
  <c r="AM322" i="5"/>
  <c r="AL322" i="5"/>
  <c r="AK322" i="5"/>
  <c r="AJ322" i="5"/>
  <c r="AI322" i="5"/>
  <c r="AH322" i="5"/>
  <c r="AG322" i="5"/>
  <c r="AF322" i="5"/>
  <c r="AE322" i="5"/>
  <c r="AD322" i="5"/>
  <c r="AC322" i="5"/>
  <c r="AB322" i="5"/>
  <c r="AA322" i="5"/>
  <c r="Z322" i="5"/>
  <c r="Y322" i="5"/>
  <c r="X322" i="5"/>
  <c r="W322" i="5"/>
  <c r="V322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BF321" i="5"/>
  <c r="BE321" i="5"/>
  <c r="BD321" i="5"/>
  <c r="BC321" i="5"/>
  <c r="BB321" i="5"/>
  <c r="BA321" i="5"/>
  <c r="AZ321" i="5"/>
  <c r="AY321" i="5"/>
  <c r="AX321" i="5"/>
  <c r="AW321" i="5"/>
  <c r="AV321" i="5"/>
  <c r="AU321" i="5"/>
  <c r="AT321" i="5"/>
  <c r="AS321" i="5"/>
  <c r="AR321" i="5"/>
  <c r="AQ321" i="5"/>
  <c r="AP321" i="5"/>
  <c r="AO321" i="5"/>
  <c r="AN321" i="5"/>
  <c r="AM321" i="5"/>
  <c r="AL321" i="5"/>
  <c r="AK321" i="5"/>
  <c r="AJ321" i="5"/>
  <c r="AI321" i="5"/>
  <c r="AH321" i="5"/>
  <c r="AG321" i="5"/>
  <c r="AF321" i="5"/>
  <c r="AE321" i="5"/>
  <c r="AD321" i="5"/>
  <c r="AC321" i="5"/>
  <c r="AB321" i="5"/>
  <c r="AA321" i="5"/>
  <c r="Z321" i="5"/>
  <c r="Y321" i="5"/>
  <c r="X321" i="5"/>
  <c r="W321" i="5"/>
  <c r="V321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BF320" i="5"/>
  <c r="BE320" i="5"/>
  <c r="BD320" i="5"/>
  <c r="BC320" i="5"/>
  <c r="BB320" i="5"/>
  <c r="BA320" i="5"/>
  <c r="AZ320" i="5"/>
  <c r="AY320" i="5"/>
  <c r="AX320" i="5"/>
  <c r="AW320" i="5"/>
  <c r="AV320" i="5"/>
  <c r="AU320" i="5"/>
  <c r="AT320" i="5"/>
  <c r="AS320" i="5"/>
  <c r="AR320" i="5"/>
  <c r="AQ320" i="5"/>
  <c r="AP320" i="5"/>
  <c r="AO320" i="5"/>
  <c r="AN320" i="5"/>
  <c r="AM320" i="5"/>
  <c r="AL320" i="5"/>
  <c r="AK320" i="5"/>
  <c r="AJ320" i="5"/>
  <c r="AI320" i="5"/>
  <c r="AH320" i="5"/>
  <c r="AG320" i="5"/>
  <c r="AF320" i="5"/>
  <c r="AE320" i="5"/>
  <c r="AD320" i="5"/>
  <c r="AC320" i="5"/>
  <c r="AB320" i="5"/>
  <c r="AA320" i="5"/>
  <c r="Z320" i="5"/>
  <c r="Y320" i="5"/>
  <c r="X320" i="5"/>
  <c r="W320" i="5"/>
  <c r="V320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BF319" i="5"/>
  <c r="BE319" i="5"/>
  <c r="BD319" i="5"/>
  <c r="BC319" i="5"/>
  <c r="BB319" i="5"/>
  <c r="BA319" i="5"/>
  <c r="AZ319" i="5"/>
  <c r="AY319" i="5"/>
  <c r="AX319" i="5"/>
  <c r="AW319" i="5"/>
  <c r="AV319" i="5"/>
  <c r="AU319" i="5"/>
  <c r="AT319" i="5"/>
  <c r="AS319" i="5"/>
  <c r="AR319" i="5"/>
  <c r="AQ319" i="5"/>
  <c r="AP319" i="5"/>
  <c r="AO319" i="5"/>
  <c r="AN319" i="5"/>
  <c r="AM319" i="5"/>
  <c r="AL319" i="5"/>
  <c r="AK319" i="5"/>
  <c r="AJ319" i="5"/>
  <c r="AI319" i="5"/>
  <c r="AH319" i="5"/>
  <c r="AG319" i="5"/>
  <c r="AF319" i="5"/>
  <c r="AE319" i="5"/>
  <c r="AD319" i="5"/>
  <c r="AC319" i="5"/>
  <c r="AB319" i="5"/>
  <c r="AA319" i="5"/>
  <c r="Z319" i="5"/>
  <c r="Y319" i="5"/>
  <c r="X319" i="5"/>
  <c r="W319" i="5"/>
  <c r="V319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BF318" i="5"/>
  <c r="BE318" i="5"/>
  <c r="BD318" i="5"/>
  <c r="BC318" i="5"/>
  <c r="BB318" i="5"/>
  <c r="BA318" i="5"/>
  <c r="AZ318" i="5"/>
  <c r="AY318" i="5"/>
  <c r="AX318" i="5"/>
  <c r="AW318" i="5"/>
  <c r="AV318" i="5"/>
  <c r="AU318" i="5"/>
  <c r="AT318" i="5"/>
  <c r="AS318" i="5"/>
  <c r="AR318" i="5"/>
  <c r="AQ318" i="5"/>
  <c r="AP318" i="5"/>
  <c r="AO318" i="5"/>
  <c r="AN318" i="5"/>
  <c r="AM318" i="5"/>
  <c r="AL318" i="5"/>
  <c r="AK318" i="5"/>
  <c r="AJ318" i="5"/>
  <c r="AI318" i="5"/>
  <c r="AH318" i="5"/>
  <c r="AG318" i="5"/>
  <c r="AF318" i="5"/>
  <c r="AE318" i="5"/>
  <c r="AD318" i="5"/>
  <c r="AC318" i="5"/>
  <c r="AB318" i="5"/>
  <c r="AA318" i="5"/>
  <c r="Z318" i="5"/>
  <c r="Y318" i="5"/>
  <c r="X318" i="5"/>
  <c r="W318" i="5"/>
  <c r="V318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BF317" i="5"/>
  <c r="BE317" i="5"/>
  <c r="BD317" i="5"/>
  <c r="BC317" i="5"/>
  <c r="BB317" i="5"/>
  <c r="BA317" i="5"/>
  <c r="AZ317" i="5"/>
  <c r="AY317" i="5"/>
  <c r="AX317" i="5"/>
  <c r="AW317" i="5"/>
  <c r="AV317" i="5"/>
  <c r="AU317" i="5"/>
  <c r="AT317" i="5"/>
  <c r="AS317" i="5"/>
  <c r="AR317" i="5"/>
  <c r="AQ317" i="5"/>
  <c r="AP317" i="5"/>
  <c r="AO317" i="5"/>
  <c r="AN317" i="5"/>
  <c r="AM317" i="5"/>
  <c r="AL317" i="5"/>
  <c r="AK317" i="5"/>
  <c r="AJ317" i="5"/>
  <c r="AI317" i="5"/>
  <c r="AH317" i="5"/>
  <c r="AG317" i="5"/>
  <c r="AF317" i="5"/>
  <c r="AE317" i="5"/>
  <c r="AD317" i="5"/>
  <c r="AC317" i="5"/>
  <c r="AB317" i="5"/>
  <c r="AA317" i="5"/>
  <c r="Z317" i="5"/>
  <c r="Y317" i="5"/>
  <c r="X317" i="5"/>
  <c r="W317" i="5"/>
  <c r="V317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BF316" i="5"/>
  <c r="BE316" i="5"/>
  <c r="BD316" i="5"/>
  <c r="BC316" i="5"/>
  <c r="BB316" i="5"/>
  <c r="BA316" i="5"/>
  <c r="AZ316" i="5"/>
  <c r="AY316" i="5"/>
  <c r="AX316" i="5"/>
  <c r="AW316" i="5"/>
  <c r="AV316" i="5"/>
  <c r="AU316" i="5"/>
  <c r="AT316" i="5"/>
  <c r="AS316" i="5"/>
  <c r="AR316" i="5"/>
  <c r="AQ316" i="5"/>
  <c r="AP316" i="5"/>
  <c r="AO316" i="5"/>
  <c r="AN316" i="5"/>
  <c r="AM316" i="5"/>
  <c r="AL316" i="5"/>
  <c r="AK316" i="5"/>
  <c r="AJ316" i="5"/>
  <c r="AI316" i="5"/>
  <c r="AH316" i="5"/>
  <c r="AG316" i="5"/>
  <c r="AF316" i="5"/>
  <c r="AE316" i="5"/>
  <c r="AD316" i="5"/>
  <c r="AC316" i="5"/>
  <c r="AB316" i="5"/>
  <c r="AA316" i="5"/>
  <c r="Z316" i="5"/>
  <c r="Y316" i="5"/>
  <c r="X316" i="5"/>
  <c r="W316" i="5"/>
  <c r="V316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BF315" i="5"/>
  <c r="BE315" i="5"/>
  <c r="BD315" i="5"/>
  <c r="BC315" i="5"/>
  <c r="BB315" i="5"/>
  <c r="BA315" i="5"/>
  <c r="AZ315" i="5"/>
  <c r="AY315" i="5"/>
  <c r="AX315" i="5"/>
  <c r="AW315" i="5"/>
  <c r="AV315" i="5"/>
  <c r="AU315" i="5"/>
  <c r="AT315" i="5"/>
  <c r="AS315" i="5"/>
  <c r="AR315" i="5"/>
  <c r="AQ315" i="5"/>
  <c r="AP315" i="5"/>
  <c r="AO315" i="5"/>
  <c r="AN315" i="5"/>
  <c r="AM315" i="5"/>
  <c r="AL315" i="5"/>
  <c r="AK315" i="5"/>
  <c r="AJ315" i="5"/>
  <c r="AI315" i="5"/>
  <c r="AH315" i="5"/>
  <c r="AG315" i="5"/>
  <c r="AF315" i="5"/>
  <c r="AE315" i="5"/>
  <c r="AD315" i="5"/>
  <c r="AC315" i="5"/>
  <c r="AB315" i="5"/>
  <c r="AA315" i="5"/>
  <c r="Z315" i="5"/>
  <c r="Y315" i="5"/>
  <c r="X315" i="5"/>
  <c r="W315" i="5"/>
  <c r="V315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BF314" i="5"/>
  <c r="BE314" i="5"/>
  <c r="BD314" i="5"/>
  <c r="BC314" i="5"/>
  <c r="BB314" i="5"/>
  <c r="BA314" i="5"/>
  <c r="AZ314" i="5"/>
  <c r="AY314" i="5"/>
  <c r="AX314" i="5"/>
  <c r="AW314" i="5"/>
  <c r="AV314" i="5"/>
  <c r="AU314" i="5"/>
  <c r="AT314" i="5"/>
  <c r="AS314" i="5"/>
  <c r="AR314" i="5"/>
  <c r="AQ314" i="5"/>
  <c r="AP314" i="5"/>
  <c r="AO314" i="5"/>
  <c r="AN314" i="5"/>
  <c r="AM314" i="5"/>
  <c r="AL314" i="5"/>
  <c r="AK314" i="5"/>
  <c r="AJ314" i="5"/>
  <c r="AI314" i="5"/>
  <c r="AH314" i="5"/>
  <c r="AG314" i="5"/>
  <c r="AF314" i="5"/>
  <c r="AE314" i="5"/>
  <c r="AD314" i="5"/>
  <c r="AC314" i="5"/>
  <c r="AB314" i="5"/>
  <c r="AA314" i="5"/>
  <c r="Z314" i="5"/>
  <c r="Y314" i="5"/>
  <c r="X314" i="5"/>
  <c r="W314" i="5"/>
  <c r="V314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BF313" i="5"/>
  <c r="BE313" i="5"/>
  <c r="BD313" i="5"/>
  <c r="BC313" i="5"/>
  <c r="BB313" i="5"/>
  <c r="BA313" i="5"/>
  <c r="AZ313" i="5"/>
  <c r="AY313" i="5"/>
  <c r="AX313" i="5"/>
  <c r="AW313" i="5"/>
  <c r="AV313" i="5"/>
  <c r="AU313" i="5"/>
  <c r="AT313" i="5"/>
  <c r="AS313" i="5"/>
  <c r="AR313" i="5"/>
  <c r="AQ313" i="5"/>
  <c r="AP313" i="5"/>
  <c r="AO313" i="5"/>
  <c r="AN313" i="5"/>
  <c r="AM313" i="5"/>
  <c r="AL313" i="5"/>
  <c r="AK313" i="5"/>
  <c r="AJ313" i="5"/>
  <c r="AI313" i="5"/>
  <c r="AH313" i="5"/>
  <c r="AG313" i="5"/>
  <c r="AF313" i="5"/>
  <c r="AE313" i="5"/>
  <c r="AD313" i="5"/>
  <c r="AC313" i="5"/>
  <c r="AB313" i="5"/>
  <c r="AA313" i="5"/>
  <c r="Z313" i="5"/>
  <c r="Y313" i="5"/>
  <c r="X313" i="5"/>
  <c r="W313" i="5"/>
  <c r="V313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BF312" i="5"/>
  <c r="BE312" i="5"/>
  <c r="BD312" i="5"/>
  <c r="BC312" i="5"/>
  <c r="BB312" i="5"/>
  <c r="BA312" i="5"/>
  <c r="AZ312" i="5"/>
  <c r="AY312" i="5"/>
  <c r="AX312" i="5"/>
  <c r="AW312" i="5"/>
  <c r="AV312" i="5"/>
  <c r="AU312" i="5"/>
  <c r="AT312" i="5"/>
  <c r="AS312" i="5"/>
  <c r="AR312" i="5"/>
  <c r="AQ312" i="5"/>
  <c r="AP312" i="5"/>
  <c r="AO312" i="5"/>
  <c r="AN312" i="5"/>
  <c r="AM312" i="5"/>
  <c r="AL312" i="5"/>
  <c r="AK312" i="5"/>
  <c r="AJ312" i="5"/>
  <c r="AI312" i="5"/>
  <c r="AH312" i="5"/>
  <c r="AG312" i="5"/>
  <c r="AF312" i="5"/>
  <c r="AE312" i="5"/>
  <c r="AD312" i="5"/>
  <c r="AC312" i="5"/>
  <c r="AB312" i="5"/>
  <c r="AA312" i="5"/>
  <c r="Z312" i="5"/>
  <c r="Y312" i="5"/>
  <c r="X312" i="5"/>
  <c r="W312" i="5"/>
  <c r="V312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BF311" i="5"/>
  <c r="BE311" i="5"/>
  <c r="BD311" i="5"/>
  <c r="BC311" i="5"/>
  <c r="BB311" i="5"/>
  <c r="BA311" i="5"/>
  <c r="AZ311" i="5"/>
  <c r="AY311" i="5"/>
  <c r="AX311" i="5"/>
  <c r="AW311" i="5"/>
  <c r="AV311" i="5"/>
  <c r="AU311" i="5"/>
  <c r="AT311" i="5"/>
  <c r="AS311" i="5"/>
  <c r="AR311" i="5"/>
  <c r="AQ311" i="5"/>
  <c r="AP311" i="5"/>
  <c r="AO311" i="5"/>
  <c r="AN311" i="5"/>
  <c r="AM311" i="5"/>
  <c r="AL311" i="5"/>
  <c r="AK311" i="5"/>
  <c r="AJ311" i="5"/>
  <c r="AI311" i="5"/>
  <c r="AH311" i="5"/>
  <c r="AG311" i="5"/>
  <c r="AF311" i="5"/>
  <c r="AE311" i="5"/>
  <c r="AD311" i="5"/>
  <c r="AC311" i="5"/>
  <c r="AB311" i="5"/>
  <c r="AA311" i="5"/>
  <c r="Z311" i="5"/>
  <c r="Y311" i="5"/>
  <c r="X311" i="5"/>
  <c r="W311" i="5"/>
  <c r="V311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BF310" i="5"/>
  <c r="BE310" i="5"/>
  <c r="BD310" i="5"/>
  <c r="BC310" i="5"/>
  <c r="BB310" i="5"/>
  <c r="BA310" i="5"/>
  <c r="AZ310" i="5"/>
  <c r="AY310" i="5"/>
  <c r="AX310" i="5"/>
  <c r="AW310" i="5"/>
  <c r="AV310" i="5"/>
  <c r="AU310" i="5"/>
  <c r="AT310" i="5"/>
  <c r="AS310" i="5"/>
  <c r="AR310" i="5"/>
  <c r="AQ310" i="5"/>
  <c r="AP310" i="5"/>
  <c r="AO310" i="5"/>
  <c r="AN310" i="5"/>
  <c r="AM310" i="5"/>
  <c r="AL310" i="5"/>
  <c r="AK310" i="5"/>
  <c r="AJ310" i="5"/>
  <c r="AI310" i="5"/>
  <c r="AH310" i="5"/>
  <c r="AG310" i="5"/>
  <c r="AF310" i="5"/>
  <c r="AE310" i="5"/>
  <c r="AD310" i="5"/>
  <c r="AC310" i="5"/>
  <c r="AB310" i="5"/>
  <c r="AA310" i="5"/>
  <c r="Z310" i="5"/>
  <c r="Y310" i="5"/>
  <c r="X310" i="5"/>
  <c r="W310" i="5"/>
  <c r="V310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BF309" i="5"/>
  <c r="BE309" i="5"/>
  <c r="BD309" i="5"/>
  <c r="BC309" i="5"/>
  <c r="BB309" i="5"/>
  <c r="BA309" i="5"/>
  <c r="AZ309" i="5"/>
  <c r="AY309" i="5"/>
  <c r="AX309" i="5"/>
  <c r="AW309" i="5"/>
  <c r="AV309" i="5"/>
  <c r="AU309" i="5"/>
  <c r="AT309" i="5"/>
  <c r="AS309" i="5"/>
  <c r="AR309" i="5"/>
  <c r="AQ309" i="5"/>
  <c r="AP309" i="5"/>
  <c r="AO309" i="5"/>
  <c r="AN309" i="5"/>
  <c r="AM309" i="5"/>
  <c r="AL309" i="5"/>
  <c r="AK309" i="5"/>
  <c r="AJ309" i="5"/>
  <c r="AI309" i="5"/>
  <c r="AH309" i="5"/>
  <c r="AG309" i="5"/>
  <c r="AF309" i="5"/>
  <c r="AE309" i="5"/>
  <c r="AD309" i="5"/>
  <c r="AC309" i="5"/>
  <c r="AB309" i="5"/>
  <c r="AA309" i="5"/>
  <c r="Z309" i="5"/>
  <c r="Y309" i="5"/>
  <c r="X309" i="5"/>
  <c r="W309" i="5"/>
  <c r="V309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BF308" i="5"/>
  <c r="BE308" i="5"/>
  <c r="BD308" i="5"/>
  <c r="BC308" i="5"/>
  <c r="BB308" i="5"/>
  <c r="BA308" i="5"/>
  <c r="AZ308" i="5"/>
  <c r="AY308" i="5"/>
  <c r="AX308" i="5"/>
  <c r="AW308" i="5"/>
  <c r="AV308" i="5"/>
  <c r="AU308" i="5"/>
  <c r="AT308" i="5"/>
  <c r="AS308" i="5"/>
  <c r="AR308" i="5"/>
  <c r="AQ308" i="5"/>
  <c r="AP308" i="5"/>
  <c r="AO308" i="5"/>
  <c r="AN308" i="5"/>
  <c r="AM308" i="5"/>
  <c r="AL308" i="5"/>
  <c r="AK308" i="5"/>
  <c r="AJ308" i="5"/>
  <c r="AI308" i="5"/>
  <c r="AH308" i="5"/>
  <c r="AG308" i="5"/>
  <c r="AF308" i="5"/>
  <c r="AE308" i="5"/>
  <c r="AD308" i="5"/>
  <c r="AC308" i="5"/>
  <c r="AB308" i="5"/>
  <c r="AA308" i="5"/>
  <c r="Z308" i="5"/>
  <c r="Y308" i="5"/>
  <c r="X308" i="5"/>
  <c r="W308" i="5"/>
  <c r="V308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BF307" i="5"/>
  <c r="BE307" i="5"/>
  <c r="BD307" i="5"/>
  <c r="BC307" i="5"/>
  <c r="BB307" i="5"/>
  <c r="BA307" i="5"/>
  <c r="AZ307" i="5"/>
  <c r="AY307" i="5"/>
  <c r="AX307" i="5"/>
  <c r="AW307" i="5"/>
  <c r="AV307" i="5"/>
  <c r="AU307" i="5"/>
  <c r="AT307" i="5"/>
  <c r="AS307" i="5"/>
  <c r="AR307" i="5"/>
  <c r="AQ307" i="5"/>
  <c r="AP307" i="5"/>
  <c r="AO307" i="5"/>
  <c r="AN307" i="5"/>
  <c r="AM307" i="5"/>
  <c r="AL307" i="5"/>
  <c r="AK307" i="5"/>
  <c r="AJ307" i="5"/>
  <c r="AI307" i="5"/>
  <c r="AH307" i="5"/>
  <c r="AG307" i="5"/>
  <c r="AF307" i="5"/>
  <c r="AE307" i="5"/>
  <c r="AD307" i="5"/>
  <c r="AC307" i="5"/>
  <c r="AB307" i="5"/>
  <c r="AA307" i="5"/>
  <c r="Z307" i="5"/>
  <c r="Y307" i="5"/>
  <c r="X307" i="5"/>
  <c r="W307" i="5"/>
  <c r="V307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BF306" i="5"/>
  <c r="BE306" i="5"/>
  <c r="BD306" i="5"/>
  <c r="BC306" i="5"/>
  <c r="BB306" i="5"/>
  <c r="BA306" i="5"/>
  <c r="AZ306" i="5"/>
  <c r="AY306" i="5"/>
  <c r="AX306" i="5"/>
  <c r="AW306" i="5"/>
  <c r="AV306" i="5"/>
  <c r="AU306" i="5"/>
  <c r="AT306" i="5"/>
  <c r="AS306" i="5"/>
  <c r="AR306" i="5"/>
  <c r="AQ306" i="5"/>
  <c r="AP306" i="5"/>
  <c r="AO306" i="5"/>
  <c r="AN306" i="5"/>
  <c r="AM306" i="5"/>
  <c r="AL306" i="5"/>
  <c r="AK306" i="5"/>
  <c r="AJ306" i="5"/>
  <c r="AI306" i="5"/>
  <c r="AH306" i="5"/>
  <c r="AG306" i="5"/>
  <c r="AF306" i="5"/>
  <c r="AE306" i="5"/>
  <c r="AD306" i="5"/>
  <c r="AC306" i="5"/>
  <c r="AB306" i="5"/>
  <c r="AA306" i="5"/>
  <c r="Z306" i="5"/>
  <c r="Y306" i="5"/>
  <c r="X306" i="5"/>
  <c r="W306" i="5"/>
  <c r="V306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BF305" i="5"/>
  <c r="BE305" i="5"/>
  <c r="BD305" i="5"/>
  <c r="BC305" i="5"/>
  <c r="BB305" i="5"/>
  <c r="BA305" i="5"/>
  <c r="AZ305" i="5"/>
  <c r="AY305" i="5"/>
  <c r="AX305" i="5"/>
  <c r="AW305" i="5"/>
  <c r="AV305" i="5"/>
  <c r="AU305" i="5"/>
  <c r="AT305" i="5"/>
  <c r="AS305" i="5"/>
  <c r="AR305" i="5"/>
  <c r="AQ305" i="5"/>
  <c r="AP305" i="5"/>
  <c r="AO305" i="5"/>
  <c r="AN305" i="5"/>
  <c r="AM305" i="5"/>
  <c r="AL305" i="5"/>
  <c r="AK305" i="5"/>
  <c r="AJ305" i="5"/>
  <c r="AI305" i="5"/>
  <c r="AH305" i="5"/>
  <c r="AG305" i="5"/>
  <c r="AF305" i="5"/>
  <c r="AE305" i="5"/>
  <c r="AD305" i="5"/>
  <c r="AC305" i="5"/>
  <c r="AB305" i="5"/>
  <c r="AA305" i="5"/>
  <c r="Z305" i="5"/>
  <c r="Y305" i="5"/>
  <c r="X305" i="5"/>
  <c r="W305" i="5"/>
  <c r="V305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BF304" i="5"/>
  <c r="BE304" i="5"/>
  <c r="BD304" i="5"/>
  <c r="BC304" i="5"/>
  <c r="BB304" i="5"/>
  <c r="BA304" i="5"/>
  <c r="AZ304" i="5"/>
  <c r="AY304" i="5"/>
  <c r="AX304" i="5"/>
  <c r="AW304" i="5"/>
  <c r="AV304" i="5"/>
  <c r="AU304" i="5"/>
  <c r="AT304" i="5"/>
  <c r="AS304" i="5"/>
  <c r="AR304" i="5"/>
  <c r="AQ304" i="5"/>
  <c r="AP304" i="5"/>
  <c r="AO304" i="5"/>
  <c r="AN304" i="5"/>
  <c r="AM304" i="5"/>
  <c r="AL304" i="5"/>
  <c r="AK304" i="5"/>
  <c r="AJ304" i="5"/>
  <c r="AI304" i="5"/>
  <c r="AH304" i="5"/>
  <c r="AG304" i="5"/>
  <c r="AF304" i="5"/>
  <c r="AE304" i="5"/>
  <c r="AD304" i="5"/>
  <c r="AC304" i="5"/>
  <c r="AB304" i="5"/>
  <c r="AA304" i="5"/>
  <c r="Z304" i="5"/>
  <c r="Y304" i="5"/>
  <c r="X304" i="5"/>
  <c r="W304" i="5"/>
  <c r="V304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BF303" i="5"/>
  <c r="BE303" i="5"/>
  <c r="BD303" i="5"/>
  <c r="BC303" i="5"/>
  <c r="BB303" i="5"/>
  <c r="BA303" i="5"/>
  <c r="AZ303" i="5"/>
  <c r="AY303" i="5"/>
  <c r="AX303" i="5"/>
  <c r="AW303" i="5"/>
  <c r="AV303" i="5"/>
  <c r="AU303" i="5"/>
  <c r="AT303" i="5"/>
  <c r="AS303" i="5"/>
  <c r="AR303" i="5"/>
  <c r="AQ303" i="5"/>
  <c r="AP303" i="5"/>
  <c r="AO303" i="5"/>
  <c r="AN303" i="5"/>
  <c r="AM303" i="5"/>
  <c r="AL303" i="5"/>
  <c r="AK303" i="5"/>
  <c r="AJ303" i="5"/>
  <c r="AI303" i="5"/>
  <c r="AH303" i="5"/>
  <c r="AG303" i="5"/>
  <c r="AF303" i="5"/>
  <c r="AE303" i="5"/>
  <c r="AD303" i="5"/>
  <c r="AC303" i="5"/>
  <c r="AB303" i="5"/>
  <c r="AA303" i="5"/>
  <c r="Z303" i="5"/>
  <c r="Y303" i="5"/>
  <c r="X303" i="5"/>
  <c r="W303" i="5"/>
  <c r="V303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BF302" i="5"/>
  <c r="BE302" i="5"/>
  <c r="BD302" i="5"/>
  <c r="BC302" i="5"/>
  <c r="BB302" i="5"/>
  <c r="BA302" i="5"/>
  <c r="AZ302" i="5"/>
  <c r="AY302" i="5"/>
  <c r="AX302" i="5"/>
  <c r="AW302" i="5"/>
  <c r="AV302" i="5"/>
  <c r="AU302" i="5"/>
  <c r="AT302" i="5"/>
  <c r="AS302" i="5"/>
  <c r="AR302" i="5"/>
  <c r="AQ302" i="5"/>
  <c r="AP302" i="5"/>
  <c r="AO302" i="5"/>
  <c r="AN302" i="5"/>
  <c r="AM302" i="5"/>
  <c r="AL302" i="5"/>
  <c r="AK302" i="5"/>
  <c r="AJ302" i="5"/>
  <c r="AI302" i="5"/>
  <c r="AH302" i="5"/>
  <c r="AG302" i="5"/>
  <c r="AF302" i="5"/>
  <c r="AE302" i="5"/>
  <c r="AD302" i="5"/>
  <c r="AC302" i="5"/>
  <c r="AB302" i="5"/>
  <c r="AA302" i="5"/>
  <c r="Z302" i="5"/>
  <c r="Y302" i="5"/>
  <c r="X302" i="5"/>
  <c r="W302" i="5"/>
  <c r="V302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BF301" i="5"/>
  <c r="BE301" i="5"/>
  <c r="BD301" i="5"/>
  <c r="BC301" i="5"/>
  <c r="BB301" i="5"/>
  <c r="BA301" i="5"/>
  <c r="AZ301" i="5"/>
  <c r="AY301" i="5"/>
  <c r="AX301" i="5"/>
  <c r="AW301" i="5"/>
  <c r="AV301" i="5"/>
  <c r="AU301" i="5"/>
  <c r="AT301" i="5"/>
  <c r="AS301" i="5"/>
  <c r="AR301" i="5"/>
  <c r="AQ301" i="5"/>
  <c r="AP301" i="5"/>
  <c r="AO301" i="5"/>
  <c r="AN301" i="5"/>
  <c r="AM301" i="5"/>
  <c r="AL301" i="5"/>
  <c r="AK301" i="5"/>
  <c r="AJ301" i="5"/>
  <c r="AI301" i="5"/>
  <c r="AH301" i="5"/>
  <c r="AG301" i="5"/>
  <c r="AF301" i="5"/>
  <c r="AE301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BF300" i="5"/>
  <c r="BE300" i="5"/>
  <c r="BD300" i="5"/>
  <c r="BC300" i="5"/>
  <c r="BB300" i="5"/>
  <c r="BA300" i="5"/>
  <c r="AZ300" i="5"/>
  <c r="AY300" i="5"/>
  <c r="AX300" i="5"/>
  <c r="AW300" i="5"/>
  <c r="AV300" i="5"/>
  <c r="AU300" i="5"/>
  <c r="AT300" i="5"/>
  <c r="AS300" i="5"/>
  <c r="AR300" i="5"/>
  <c r="AQ300" i="5"/>
  <c r="AP300" i="5"/>
  <c r="AO300" i="5"/>
  <c r="AN300" i="5"/>
  <c r="AM300" i="5"/>
  <c r="AL300" i="5"/>
  <c r="AK300" i="5"/>
  <c r="AJ300" i="5"/>
  <c r="AI300" i="5"/>
  <c r="AH300" i="5"/>
  <c r="AG300" i="5"/>
  <c r="AF300" i="5"/>
  <c r="AE300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BF299" i="5"/>
  <c r="BE299" i="5"/>
  <c r="BD299" i="5"/>
  <c r="BC299" i="5"/>
  <c r="BB299" i="5"/>
  <c r="BA299" i="5"/>
  <c r="AZ299" i="5"/>
  <c r="AY299" i="5"/>
  <c r="AX299" i="5"/>
  <c r="AW299" i="5"/>
  <c r="AV299" i="5"/>
  <c r="AU299" i="5"/>
  <c r="AT299" i="5"/>
  <c r="AS299" i="5"/>
  <c r="AR299" i="5"/>
  <c r="AQ299" i="5"/>
  <c r="AP299" i="5"/>
  <c r="AO299" i="5"/>
  <c r="AN299" i="5"/>
  <c r="AM299" i="5"/>
  <c r="AL299" i="5"/>
  <c r="AK299" i="5"/>
  <c r="AJ299" i="5"/>
  <c r="AI299" i="5"/>
  <c r="AH299" i="5"/>
  <c r="AG299" i="5"/>
  <c r="AF299" i="5"/>
  <c r="AE299" i="5"/>
  <c r="AD299" i="5"/>
  <c r="AC299" i="5"/>
  <c r="AB299" i="5"/>
  <c r="AA299" i="5"/>
  <c r="Z299" i="5"/>
  <c r="Y299" i="5"/>
  <c r="X299" i="5"/>
  <c r="W299" i="5"/>
  <c r="V299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BF298" i="5"/>
  <c r="BE298" i="5"/>
  <c r="BD298" i="5"/>
  <c r="BC298" i="5"/>
  <c r="BB298" i="5"/>
  <c r="BA298" i="5"/>
  <c r="AZ298" i="5"/>
  <c r="AY298" i="5"/>
  <c r="AX298" i="5"/>
  <c r="AW298" i="5"/>
  <c r="AV298" i="5"/>
  <c r="AU298" i="5"/>
  <c r="AT298" i="5"/>
  <c r="AS298" i="5"/>
  <c r="AR298" i="5"/>
  <c r="AQ298" i="5"/>
  <c r="AP298" i="5"/>
  <c r="AO298" i="5"/>
  <c r="AN298" i="5"/>
  <c r="AM298" i="5"/>
  <c r="AL298" i="5"/>
  <c r="AK298" i="5"/>
  <c r="AJ298" i="5"/>
  <c r="AI298" i="5"/>
  <c r="AH298" i="5"/>
  <c r="AG298" i="5"/>
  <c r="AF298" i="5"/>
  <c r="AE298" i="5"/>
  <c r="AD298" i="5"/>
  <c r="AC298" i="5"/>
  <c r="AB298" i="5"/>
  <c r="AA298" i="5"/>
  <c r="Z298" i="5"/>
  <c r="Y298" i="5"/>
  <c r="X298" i="5"/>
  <c r="W298" i="5"/>
  <c r="V298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BF297" i="5"/>
  <c r="BE297" i="5"/>
  <c r="BD297" i="5"/>
  <c r="BC297" i="5"/>
  <c r="BB297" i="5"/>
  <c r="BA297" i="5"/>
  <c r="AZ297" i="5"/>
  <c r="AY297" i="5"/>
  <c r="AX297" i="5"/>
  <c r="AW297" i="5"/>
  <c r="AV297" i="5"/>
  <c r="AU297" i="5"/>
  <c r="AT297" i="5"/>
  <c r="AS297" i="5"/>
  <c r="AR297" i="5"/>
  <c r="AQ297" i="5"/>
  <c r="AP297" i="5"/>
  <c r="AO297" i="5"/>
  <c r="AN297" i="5"/>
  <c r="AM297" i="5"/>
  <c r="AL297" i="5"/>
  <c r="AK297" i="5"/>
  <c r="AJ297" i="5"/>
  <c r="AI297" i="5"/>
  <c r="AH297" i="5"/>
  <c r="AG297" i="5"/>
  <c r="AF297" i="5"/>
  <c r="AE297" i="5"/>
  <c r="AD297" i="5"/>
  <c r="AC297" i="5"/>
  <c r="AB297" i="5"/>
  <c r="AA297" i="5"/>
  <c r="Z297" i="5"/>
  <c r="Y297" i="5"/>
  <c r="X297" i="5"/>
  <c r="W297" i="5"/>
  <c r="V297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BF296" i="5"/>
  <c r="BE296" i="5"/>
  <c r="BD296" i="5"/>
  <c r="BC296" i="5"/>
  <c r="BB296" i="5"/>
  <c r="BA296" i="5"/>
  <c r="AZ296" i="5"/>
  <c r="AY296" i="5"/>
  <c r="AX296" i="5"/>
  <c r="AW296" i="5"/>
  <c r="AV296" i="5"/>
  <c r="AU296" i="5"/>
  <c r="AT296" i="5"/>
  <c r="AS296" i="5"/>
  <c r="AR296" i="5"/>
  <c r="AQ296" i="5"/>
  <c r="AP296" i="5"/>
  <c r="AO296" i="5"/>
  <c r="AN296" i="5"/>
  <c r="AM296" i="5"/>
  <c r="AL296" i="5"/>
  <c r="AK296" i="5"/>
  <c r="AJ296" i="5"/>
  <c r="AI296" i="5"/>
  <c r="AH296" i="5"/>
  <c r="AG296" i="5"/>
  <c r="AF296" i="5"/>
  <c r="AE296" i="5"/>
  <c r="AD296" i="5"/>
  <c r="AC296" i="5"/>
  <c r="AB296" i="5"/>
  <c r="AA296" i="5"/>
  <c r="Z296" i="5"/>
  <c r="Y296" i="5"/>
  <c r="X296" i="5"/>
  <c r="W296" i="5"/>
  <c r="V296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BF295" i="5"/>
  <c r="BE295" i="5"/>
  <c r="BD295" i="5"/>
  <c r="BC295" i="5"/>
  <c r="BB295" i="5"/>
  <c r="BA295" i="5"/>
  <c r="AZ295" i="5"/>
  <c r="AY295" i="5"/>
  <c r="AX295" i="5"/>
  <c r="AW295" i="5"/>
  <c r="AV295" i="5"/>
  <c r="AU295" i="5"/>
  <c r="AT295" i="5"/>
  <c r="AS295" i="5"/>
  <c r="AR295" i="5"/>
  <c r="AQ295" i="5"/>
  <c r="AP295" i="5"/>
  <c r="AO295" i="5"/>
  <c r="AN295" i="5"/>
  <c r="AM295" i="5"/>
  <c r="AL295" i="5"/>
  <c r="AK295" i="5"/>
  <c r="AJ295" i="5"/>
  <c r="AI295" i="5"/>
  <c r="AH295" i="5"/>
  <c r="AG295" i="5"/>
  <c r="AF295" i="5"/>
  <c r="AE295" i="5"/>
  <c r="AD295" i="5"/>
  <c r="AC295" i="5"/>
  <c r="AB295" i="5"/>
  <c r="AA295" i="5"/>
  <c r="Z295" i="5"/>
  <c r="Y295" i="5"/>
  <c r="X295" i="5"/>
  <c r="W295" i="5"/>
  <c r="V295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BF294" i="5"/>
  <c r="BE294" i="5"/>
  <c r="BD294" i="5"/>
  <c r="BC294" i="5"/>
  <c r="BB294" i="5"/>
  <c r="BA294" i="5"/>
  <c r="AZ294" i="5"/>
  <c r="AY294" i="5"/>
  <c r="AX294" i="5"/>
  <c r="AW294" i="5"/>
  <c r="AV294" i="5"/>
  <c r="AU294" i="5"/>
  <c r="AT294" i="5"/>
  <c r="AS294" i="5"/>
  <c r="AR294" i="5"/>
  <c r="AQ294" i="5"/>
  <c r="AP294" i="5"/>
  <c r="AO294" i="5"/>
  <c r="AN294" i="5"/>
  <c r="AM294" i="5"/>
  <c r="AL294" i="5"/>
  <c r="AK294" i="5"/>
  <c r="AJ294" i="5"/>
  <c r="AI294" i="5"/>
  <c r="AH294" i="5"/>
  <c r="AG294" i="5"/>
  <c r="AF294" i="5"/>
  <c r="AE294" i="5"/>
  <c r="AD294" i="5"/>
  <c r="AC294" i="5"/>
  <c r="AB294" i="5"/>
  <c r="AA294" i="5"/>
  <c r="Z294" i="5"/>
  <c r="Y294" i="5"/>
  <c r="X294" i="5"/>
  <c r="W294" i="5"/>
  <c r="V294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BF293" i="5"/>
  <c r="BE293" i="5"/>
  <c r="BD293" i="5"/>
  <c r="BC293" i="5"/>
  <c r="BB293" i="5"/>
  <c r="BA293" i="5"/>
  <c r="AZ293" i="5"/>
  <c r="AY293" i="5"/>
  <c r="AX293" i="5"/>
  <c r="AW293" i="5"/>
  <c r="AV293" i="5"/>
  <c r="AU293" i="5"/>
  <c r="AT293" i="5"/>
  <c r="AS293" i="5"/>
  <c r="AR293" i="5"/>
  <c r="AQ293" i="5"/>
  <c r="AP293" i="5"/>
  <c r="AO293" i="5"/>
  <c r="AN293" i="5"/>
  <c r="AM293" i="5"/>
  <c r="AL293" i="5"/>
  <c r="AK293" i="5"/>
  <c r="AJ293" i="5"/>
  <c r="AI293" i="5"/>
  <c r="AH293" i="5"/>
  <c r="AG293" i="5"/>
  <c r="AF293" i="5"/>
  <c r="AE293" i="5"/>
  <c r="AD293" i="5"/>
  <c r="AC293" i="5"/>
  <c r="AB293" i="5"/>
  <c r="AA293" i="5"/>
  <c r="Z293" i="5"/>
  <c r="Y293" i="5"/>
  <c r="X293" i="5"/>
  <c r="W293" i="5"/>
  <c r="V293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BF292" i="5"/>
  <c r="BE292" i="5"/>
  <c r="BD292" i="5"/>
  <c r="BC292" i="5"/>
  <c r="BB292" i="5"/>
  <c r="BA292" i="5"/>
  <c r="AZ292" i="5"/>
  <c r="AY292" i="5"/>
  <c r="AX292" i="5"/>
  <c r="AW292" i="5"/>
  <c r="AV292" i="5"/>
  <c r="AU292" i="5"/>
  <c r="AT292" i="5"/>
  <c r="AS292" i="5"/>
  <c r="AR292" i="5"/>
  <c r="AQ292" i="5"/>
  <c r="AP292" i="5"/>
  <c r="AO292" i="5"/>
  <c r="AN292" i="5"/>
  <c r="AM292" i="5"/>
  <c r="AL292" i="5"/>
  <c r="AK292" i="5"/>
  <c r="AJ292" i="5"/>
  <c r="AI292" i="5"/>
  <c r="AH292" i="5"/>
  <c r="AG292" i="5"/>
  <c r="AF292" i="5"/>
  <c r="AE292" i="5"/>
  <c r="AD292" i="5"/>
  <c r="AC292" i="5"/>
  <c r="AB292" i="5"/>
  <c r="AA292" i="5"/>
  <c r="Z292" i="5"/>
  <c r="Y292" i="5"/>
  <c r="X292" i="5"/>
  <c r="W292" i="5"/>
  <c r="V292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BF291" i="5"/>
  <c r="BE291" i="5"/>
  <c r="BD291" i="5"/>
  <c r="BC291" i="5"/>
  <c r="BB291" i="5"/>
  <c r="BA291" i="5"/>
  <c r="AZ291" i="5"/>
  <c r="AY291" i="5"/>
  <c r="AX291" i="5"/>
  <c r="AW291" i="5"/>
  <c r="AV291" i="5"/>
  <c r="AU291" i="5"/>
  <c r="AT291" i="5"/>
  <c r="AS291" i="5"/>
  <c r="AR291" i="5"/>
  <c r="AQ291" i="5"/>
  <c r="AP291" i="5"/>
  <c r="AO291" i="5"/>
  <c r="AN291" i="5"/>
  <c r="AM291" i="5"/>
  <c r="AL291" i="5"/>
  <c r="AK291" i="5"/>
  <c r="AJ291" i="5"/>
  <c r="AI291" i="5"/>
  <c r="AH291" i="5"/>
  <c r="AG291" i="5"/>
  <c r="AF291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BF290" i="5"/>
  <c r="BE290" i="5"/>
  <c r="BD290" i="5"/>
  <c r="BC290" i="5"/>
  <c r="BB290" i="5"/>
  <c r="BA290" i="5"/>
  <c r="AZ290" i="5"/>
  <c r="AY290" i="5"/>
  <c r="AX290" i="5"/>
  <c r="AW290" i="5"/>
  <c r="AV290" i="5"/>
  <c r="AU290" i="5"/>
  <c r="AT290" i="5"/>
  <c r="AS290" i="5"/>
  <c r="AR290" i="5"/>
  <c r="AQ290" i="5"/>
  <c r="AP290" i="5"/>
  <c r="AO290" i="5"/>
  <c r="AN290" i="5"/>
  <c r="AM290" i="5"/>
  <c r="AL290" i="5"/>
  <c r="AK290" i="5"/>
  <c r="AJ290" i="5"/>
  <c r="AI290" i="5"/>
  <c r="AH290" i="5"/>
  <c r="AG290" i="5"/>
  <c r="AF290" i="5"/>
  <c r="AE290" i="5"/>
  <c r="AD290" i="5"/>
  <c r="AC290" i="5"/>
  <c r="AB290" i="5"/>
  <c r="AA290" i="5"/>
  <c r="Z290" i="5"/>
  <c r="Y290" i="5"/>
  <c r="X290" i="5"/>
  <c r="W290" i="5"/>
  <c r="V290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BF289" i="5"/>
  <c r="BE289" i="5"/>
  <c r="BD289" i="5"/>
  <c r="BC289" i="5"/>
  <c r="BB289" i="5"/>
  <c r="BA289" i="5"/>
  <c r="AZ289" i="5"/>
  <c r="AY289" i="5"/>
  <c r="AX289" i="5"/>
  <c r="AW289" i="5"/>
  <c r="AV289" i="5"/>
  <c r="AU289" i="5"/>
  <c r="AT289" i="5"/>
  <c r="AS289" i="5"/>
  <c r="AR289" i="5"/>
  <c r="AQ289" i="5"/>
  <c r="AP289" i="5"/>
  <c r="AO289" i="5"/>
  <c r="AN289" i="5"/>
  <c r="AM289" i="5"/>
  <c r="AL289" i="5"/>
  <c r="AK289" i="5"/>
  <c r="AJ289" i="5"/>
  <c r="AI289" i="5"/>
  <c r="AH289" i="5"/>
  <c r="AG289" i="5"/>
  <c r="AF289" i="5"/>
  <c r="AE289" i="5"/>
  <c r="AD289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BF288" i="5"/>
  <c r="BE288" i="5"/>
  <c r="BD288" i="5"/>
  <c r="BC288" i="5"/>
  <c r="BB288" i="5"/>
  <c r="BA288" i="5"/>
  <c r="AZ288" i="5"/>
  <c r="AY288" i="5"/>
  <c r="AX288" i="5"/>
  <c r="AW288" i="5"/>
  <c r="AV288" i="5"/>
  <c r="AU288" i="5"/>
  <c r="AT288" i="5"/>
  <c r="AS288" i="5"/>
  <c r="AR288" i="5"/>
  <c r="AQ288" i="5"/>
  <c r="AP288" i="5"/>
  <c r="AO288" i="5"/>
  <c r="AN288" i="5"/>
  <c r="AM288" i="5"/>
  <c r="AL288" i="5"/>
  <c r="AK288" i="5"/>
  <c r="AJ288" i="5"/>
  <c r="AI288" i="5"/>
  <c r="AH288" i="5"/>
  <c r="AG288" i="5"/>
  <c r="AF288" i="5"/>
  <c r="AE288" i="5"/>
  <c r="AD288" i="5"/>
  <c r="AC288" i="5"/>
  <c r="AB288" i="5"/>
  <c r="AA288" i="5"/>
  <c r="Z288" i="5"/>
  <c r="Y288" i="5"/>
  <c r="X288" i="5"/>
  <c r="W288" i="5"/>
  <c r="V288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BF287" i="5"/>
  <c r="BE287" i="5"/>
  <c r="BD287" i="5"/>
  <c r="BC287" i="5"/>
  <c r="BB287" i="5"/>
  <c r="BA287" i="5"/>
  <c r="AZ287" i="5"/>
  <c r="AY287" i="5"/>
  <c r="AX287" i="5"/>
  <c r="AW287" i="5"/>
  <c r="AV287" i="5"/>
  <c r="AU287" i="5"/>
  <c r="AT287" i="5"/>
  <c r="AS287" i="5"/>
  <c r="AR287" i="5"/>
  <c r="AQ287" i="5"/>
  <c r="AP287" i="5"/>
  <c r="AO287" i="5"/>
  <c r="AN287" i="5"/>
  <c r="AM287" i="5"/>
  <c r="AL287" i="5"/>
  <c r="AK287" i="5"/>
  <c r="AJ287" i="5"/>
  <c r="AI287" i="5"/>
  <c r="AH287" i="5"/>
  <c r="AG287" i="5"/>
  <c r="AF287" i="5"/>
  <c r="AE287" i="5"/>
  <c r="AD287" i="5"/>
  <c r="AC287" i="5"/>
  <c r="AB287" i="5"/>
  <c r="AA287" i="5"/>
  <c r="Z287" i="5"/>
  <c r="Y287" i="5"/>
  <c r="X287" i="5"/>
  <c r="W287" i="5"/>
  <c r="V287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BF286" i="5"/>
  <c r="BE286" i="5"/>
  <c r="BD286" i="5"/>
  <c r="BC286" i="5"/>
  <c r="BB286" i="5"/>
  <c r="BA286" i="5"/>
  <c r="AZ286" i="5"/>
  <c r="AY286" i="5"/>
  <c r="AX286" i="5"/>
  <c r="AW286" i="5"/>
  <c r="AV286" i="5"/>
  <c r="AU286" i="5"/>
  <c r="AT286" i="5"/>
  <c r="AS286" i="5"/>
  <c r="AR286" i="5"/>
  <c r="AQ286" i="5"/>
  <c r="AP286" i="5"/>
  <c r="AO286" i="5"/>
  <c r="AN286" i="5"/>
  <c r="AM286" i="5"/>
  <c r="AL286" i="5"/>
  <c r="AK286" i="5"/>
  <c r="AJ286" i="5"/>
  <c r="AI286" i="5"/>
  <c r="AH286" i="5"/>
  <c r="AG286" i="5"/>
  <c r="AF286" i="5"/>
  <c r="AE286" i="5"/>
  <c r="AD286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BF285" i="5"/>
  <c r="BE285" i="5"/>
  <c r="BD285" i="5"/>
  <c r="BC285" i="5"/>
  <c r="BB285" i="5"/>
  <c r="BA285" i="5"/>
  <c r="AZ285" i="5"/>
  <c r="AY285" i="5"/>
  <c r="AX285" i="5"/>
  <c r="AW285" i="5"/>
  <c r="AV285" i="5"/>
  <c r="AU285" i="5"/>
  <c r="AT285" i="5"/>
  <c r="AS285" i="5"/>
  <c r="AR285" i="5"/>
  <c r="AQ285" i="5"/>
  <c r="AP285" i="5"/>
  <c r="AO285" i="5"/>
  <c r="AN285" i="5"/>
  <c r="AM285" i="5"/>
  <c r="AL285" i="5"/>
  <c r="AK285" i="5"/>
  <c r="AJ285" i="5"/>
  <c r="AI285" i="5"/>
  <c r="AH285" i="5"/>
  <c r="AG285" i="5"/>
  <c r="AF285" i="5"/>
  <c r="AE285" i="5"/>
  <c r="AD285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BF284" i="5"/>
  <c r="BE284" i="5"/>
  <c r="BD284" i="5"/>
  <c r="BC284" i="5"/>
  <c r="BB284" i="5"/>
  <c r="BA284" i="5"/>
  <c r="AZ284" i="5"/>
  <c r="AY284" i="5"/>
  <c r="AX284" i="5"/>
  <c r="AW284" i="5"/>
  <c r="AV284" i="5"/>
  <c r="AU284" i="5"/>
  <c r="AT284" i="5"/>
  <c r="AS284" i="5"/>
  <c r="AR284" i="5"/>
  <c r="AQ284" i="5"/>
  <c r="AP284" i="5"/>
  <c r="AO284" i="5"/>
  <c r="AN284" i="5"/>
  <c r="AM284" i="5"/>
  <c r="AL284" i="5"/>
  <c r="AK284" i="5"/>
  <c r="AJ284" i="5"/>
  <c r="AI284" i="5"/>
  <c r="AH284" i="5"/>
  <c r="AG284" i="5"/>
  <c r="AF284" i="5"/>
  <c r="AE284" i="5"/>
  <c r="AD284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BF283" i="5"/>
  <c r="BE283" i="5"/>
  <c r="BD283" i="5"/>
  <c r="BC283" i="5"/>
  <c r="BB283" i="5"/>
  <c r="BA283" i="5"/>
  <c r="AZ283" i="5"/>
  <c r="AY283" i="5"/>
  <c r="AX283" i="5"/>
  <c r="AW283" i="5"/>
  <c r="AV283" i="5"/>
  <c r="AU283" i="5"/>
  <c r="AT283" i="5"/>
  <c r="AS283" i="5"/>
  <c r="AR283" i="5"/>
  <c r="AQ283" i="5"/>
  <c r="AP283" i="5"/>
  <c r="AO283" i="5"/>
  <c r="AN283" i="5"/>
  <c r="AM283" i="5"/>
  <c r="AL283" i="5"/>
  <c r="AK283" i="5"/>
  <c r="AJ283" i="5"/>
  <c r="AI283" i="5"/>
  <c r="AH283" i="5"/>
  <c r="AG283" i="5"/>
  <c r="AF283" i="5"/>
  <c r="AE283" i="5"/>
  <c r="AD283" i="5"/>
  <c r="AC283" i="5"/>
  <c r="AB283" i="5"/>
  <c r="AA283" i="5"/>
  <c r="Z283" i="5"/>
  <c r="Y283" i="5"/>
  <c r="X283" i="5"/>
  <c r="W283" i="5"/>
  <c r="V283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BF282" i="5"/>
  <c r="BE282" i="5"/>
  <c r="BD282" i="5"/>
  <c r="BC282" i="5"/>
  <c r="BB282" i="5"/>
  <c r="BA282" i="5"/>
  <c r="AZ282" i="5"/>
  <c r="AY282" i="5"/>
  <c r="AX282" i="5"/>
  <c r="AW282" i="5"/>
  <c r="AV282" i="5"/>
  <c r="AU282" i="5"/>
  <c r="AT282" i="5"/>
  <c r="AS282" i="5"/>
  <c r="AR282" i="5"/>
  <c r="AQ282" i="5"/>
  <c r="AP282" i="5"/>
  <c r="AO282" i="5"/>
  <c r="AN282" i="5"/>
  <c r="AM282" i="5"/>
  <c r="AL282" i="5"/>
  <c r="AK282" i="5"/>
  <c r="AJ282" i="5"/>
  <c r="AI282" i="5"/>
  <c r="AH282" i="5"/>
  <c r="AG282" i="5"/>
  <c r="AF282" i="5"/>
  <c r="AE282" i="5"/>
  <c r="AD282" i="5"/>
  <c r="AC282" i="5"/>
  <c r="AB282" i="5"/>
  <c r="AA282" i="5"/>
  <c r="Z282" i="5"/>
  <c r="Y282" i="5"/>
  <c r="X282" i="5"/>
  <c r="W282" i="5"/>
  <c r="V282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BF281" i="5"/>
  <c r="BE281" i="5"/>
  <c r="BD281" i="5"/>
  <c r="BC281" i="5"/>
  <c r="BB281" i="5"/>
  <c r="BA281" i="5"/>
  <c r="AZ281" i="5"/>
  <c r="AY281" i="5"/>
  <c r="AX281" i="5"/>
  <c r="AW281" i="5"/>
  <c r="AV281" i="5"/>
  <c r="AU281" i="5"/>
  <c r="AT281" i="5"/>
  <c r="AS281" i="5"/>
  <c r="AR281" i="5"/>
  <c r="AQ281" i="5"/>
  <c r="AP281" i="5"/>
  <c r="AO281" i="5"/>
  <c r="AN281" i="5"/>
  <c r="AM281" i="5"/>
  <c r="AL281" i="5"/>
  <c r="AK281" i="5"/>
  <c r="AJ281" i="5"/>
  <c r="AI281" i="5"/>
  <c r="AH281" i="5"/>
  <c r="AG281" i="5"/>
  <c r="AF281" i="5"/>
  <c r="AE281" i="5"/>
  <c r="AD281" i="5"/>
  <c r="AC281" i="5"/>
  <c r="AB281" i="5"/>
  <c r="AA281" i="5"/>
  <c r="Z281" i="5"/>
  <c r="Y281" i="5"/>
  <c r="X281" i="5"/>
  <c r="W281" i="5"/>
  <c r="V281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BF280" i="5"/>
  <c r="BE280" i="5"/>
  <c r="BD280" i="5"/>
  <c r="BC280" i="5"/>
  <c r="BB280" i="5"/>
  <c r="BA280" i="5"/>
  <c r="AZ280" i="5"/>
  <c r="AY280" i="5"/>
  <c r="AX280" i="5"/>
  <c r="AW280" i="5"/>
  <c r="AV280" i="5"/>
  <c r="AU280" i="5"/>
  <c r="AT280" i="5"/>
  <c r="AS280" i="5"/>
  <c r="AR280" i="5"/>
  <c r="AQ280" i="5"/>
  <c r="AP280" i="5"/>
  <c r="AO280" i="5"/>
  <c r="AN280" i="5"/>
  <c r="AM280" i="5"/>
  <c r="AL280" i="5"/>
  <c r="AK280" i="5"/>
  <c r="AJ280" i="5"/>
  <c r="AI280" i="5"/>
  <c r="AH280" i="5"/>
  <c r="AG280" i="5"/>
  <c r="AF280" i="5"/>
  <c r="AE280" i="5"/>
  <c r="AD280" i="5"/>
  <c r="AC280" i="5"/>
  <c r="AB280" i="5"/>
  <c r="AA280" i="5"/>
  <c r="Z280" i="5"/>
  <c r="Y280" i="5"/>
  <c r="X280" i="5"/>
  <c r="W280" i="5"/>
  <c r="V280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BF279" i="5"/>
  <c r="BE279" i="5"/>
  <c r="BD279" i="5"/>
  <c r="BC279" i="5"/>
  <c r="BB279" i="5"/>
  <c r="BA279" i="5"/>
  <c r="AZ279" i="5"/>
  <c r="AY279" i="5"/>
  <c r="AX279" i="5"/>
  <c r="AW279" i="5"/>
  <c r="AV279" i="5"/>
  <c r="AU279" i="5"/>
  <c r="AT279" i="5"/>
  <c r="AS279" i="5"/>
  <c r="AR279" i="5"/>
  <c r="AQ279" i="5"/>
  <c r="AP279" i="5"/>
  <c r="AO279" i="5"/>
  <c r="AN279" i="5"/>
  <c r="AM279" i="5"/>
  <c r="AL279" i="5"/>
  <c r="AK279" i="5"/>
  <c r="AJ279" i="5"/>
  <c r="AI279" i="5"/>
  <c r="AH279" i="5"/>
  <c r="AG279" i="5"/>
  <c r="AF279" i="5"/>
  <c r="AE279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BF278" i="5"/>
  <c r="BE278" i="5"/>
  <c r="BD278" i="5"/>
  <c r="BC278" i="5"/>
  <c r="BB278" i="5"/>
  <c r="BA278" i="5"/>
  <c r="AZ278" i="5"/>
  <c r="AY278" i="5"/>
  <c r="AX278" i="5"/>
  <c r="AW278" i="5"/>
  <c r="AV278" i="5"/>
  <c r="AU278" i="5"/>
  <c r="AT278" i="5"/>
  <c r="AS278" i="5"/>
  <c r="AR278" i="5"/>
  <c r="AQ278" i="5"/>
  <c r="AP278" i="5"/>
  <c r="AO278" i="5"/>
  <c r="AN278" i="5"/>
  <c r="AM278" i="5"/>
  <c r="AL278" i="5"/>
  <c r="AK278" i="5"/>
  <c r="AJ278" i="5"/>
  <c r="AI278" i="5"/>
  <c r="AH278" i="5"/>
  <c r="AG278" i="5"/>
  <c r="AF278" i="5"/>
  <c r="AE278" i="5"/>
  <c r="AD278" i="5"/>
  <c r="AC278" i="5"/>
  <c r="AB278" i="5"/>
  <c r="AA278" i="5"/>
  <c r="Z278" i="5"/>
  <c r="Y278" i="5"/>
  <c r="X278" i="5"/>
  <c r="W278" i="5"/>
  <c r="V278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BF277" i="5"/>
  <c r="BE277" i="5"/>
  <c r="BD277" i="5"/>
  <c r="BC277" i="5"/>
  <c r="BB277" i="5"/>
  <c r="BA277" i="5"/>
  <c r="AZ277" i="5"/>
  <c r="AY277" i="5"/>
  <c r="AX277" i="5"/>
  <c r="AW277" i="5"/>
  <c r="AV277" i="5"/>
  <c r="AU277" i="5"/>
  <c r="AT277" i="5"/>
  <c r="AS277" i="5"/>
  <c r="AR277" i="5"/>
  <c r="AQ277" i="5"/>
  <c r="AP277" i="5"/>
  <c r="AO277" i="5"/>
  <c r="AN277" i="5"/>
  <c r="AM277" i="5"/>
  <c r="AL277" i="5"/>
  <c r="AK277" i="5"/>
  <c r="AJ277" i="5"/>
  <c r="AI277" i="5"/>
  <c r="AH277" i="5"/>
  <c r="AG277" i="5"/>
  <c r="AF277" i="5"/>
  <c r="AE277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BF276" i="5"/>
  <c r="BE276" i="5"/>
  <c r="BD276" i="5"/>
  <c r="BC276" i="5"/>
  <c r="BB276" i="5"/>
  <c r="BA276" i="5"/>
  <c r="AZ276" i="5"/>
  <c r="AY276" i="5"/>
  <c r="AX276" i="5"/>
  <c r="AW276" i="5"/>
  <c r="AV276" i="5"/>
  <c r="AU276" i="5"/>
  <c r="AT276" i="5"/>
  <c r="AS276" i="5"/>
  <c r="AR276" i="5"/>
  <c r="AQ276" i="5"/>
  <c r="AP276" i="5"/>
  <c r="AO276" i="5"/>
  <c r="AN276" i="5"/>
  <c r="AM276" i="5"/>
  <c r="AL276" i="5"/>
  <c r="AK276" i="5"/>
  <c r="AJ276" i="5"/>
  <c r="AI276" i="5"/>
  <c r="AH276" i="5"/>
  <c r="AG276" i="5"/>
  <c r="AF276" i="5"/>
  <c r="AE276" i="5"/>
  <c r="AD276" i="5"/>
  <c r="AC276" i="5"/>
  <c r="AB276" i="5"/>
  <c r="AA276" i="5"/>
  <c r="Z276" i="5"/>
  <c r="Y276" i="5"/>
  <c r="X276" i="5"/>
  <c r="W276" i="5"/>
  <c r="V276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BF275" i="5"/>
  <c r="BE275" i="5"/>
  <c r="BD275" i="5"/>
  <c r="BC275" i="5"/>
  <c r="BB275" i="5"/>
  <c r="BA275" i="5"/>
  <c r="AZ275" i="5"/>
  <c r="AY275" i="5"/>
  <c r="AX275" i="5"/>
  <c r="AW275" i="5"/>
  <c r="AV275" i="5"/>
  <c r="AU275" i="5"/>
  <c r="AT275" i="5"/>
  <c r="AS275" i="5"/>
  <c r="AR275" i="5"/>
  <c r="AQ275" i="5"/>
  <c r="AP275" i="5"/>
  <c r="AO275" i="5"/>
  <c r="AN275" i="5"/>
  <c r="AM275" i="5"/>
  <c r="AL275" i="5"/>
  <c r="AK275" i="5"/>
  <c r="AJ275" i="5"/>
  <c r="AI275" i="5"/>
  <c r="AH275" i="5"/>
  <c r="AG275" i="5"/>
  <c r="AF275" i="5"/>
  <c r="AE275" i="5"/>
  <c r="AD275" i="5"/>
  <c r="AC275" i="5"/>
  <c r="AB275" i="5"/>
  <c r="AA275" i="5"/>
  <c r="Z275" i="5"/>
  <c r="Y275" i="5"/>
  <c r="X275" i="5"/>
  <c r="W275" i="5"/>
  <c r="V275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BF274" i="5"/>
  <c r="BE274" i="5"/>
  <c r="BD274" i="5"/>
  <c r="BC274" i="5"/>
  <c r="BB274" i="5"/>
  <c r="BA274" i="5"/>
  <c r="AZ274" i="5"/>
  <c r="AY274" i="5"/>
  <c r="AX274" i="5"/>
  <c r="AW274" i="5"/>
  <c r="AV274" i="5"/>
  <c r="AU274" i="5"/>
  <c r="AT274" i="5"/>
  <c r="AS274" i="5"/>
  <c r="AR274" i="5"/>
  <c r="AQ274" i="5"/>
  <c r="AP274" i="5"/>
  <c r="AO274" i="5"/>
  <c r="AN274" i="5"/>
  <c r="AM274" i="5"/>
  <c r="AL274" i="5"/>
  <c r="AK274" i="5"/>
  <c r="AJ274" i="5"/>
  <c r="AI274" i="5"/>
  <c r="AH274" i="5"/>
  <c r="AG274" i="5"/>
  <c r="AF274" i="5"/>
  <c r="AE274" i="5"/>
  <c r="AD274" i="5"/>
  <c r="AC274" i="5"/>
  <c r="AB274" i="5"/>
  <c r="AA274" i="5"/>
  <c r="Z274" i="5"/>
  <c r="Y274" i="5"/>
  <c r="X274" i="5"/>
  <c r="W274" i="5"/>
  <c r="V274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BF273" i="5"/>
  <c r="BE273" i="5"/>
  <c r="BD273" i="5"/>
  <c r="BC273" i="5"/>
  <c r="BB273" i="5"/>
  <c r="BA273" i="5"/>
  <c r="AZ273" i="5"/>
  <c r="AY273" i="5"/>
  <c r="AX273" i="5"/>
  <c r="AW273" i="5"/>
  <c r="AV273" i="5"/>
  <c r="AU273" i="5"/>
  <c r="AT273" i="5"/>
  <c r="AS273" i="5"/>
  <c r="AR273" i="5"/>
  <c r="AQ273" i="5"/>
  <c r="AP273" i="5"/>
  <c r="AO273" i="5"/>
  <c r="AN273" i="5"/>
  <c r="AM273" i="5"/>
  <c r="AL273" i="5"/>
  <c r="AK273" i="5"/>
  <c r="AJ273" i="5"/>
  <c r="AI273" i="5"/>
  <c r="AH273" i="5"/>
  <c r="AG273" i="5"/>
  <c r="AF273" i="5"/>
  <c r="AE273" i="5"/>
  <c r="AD273" i="5"/>
  <c r="AC273" i="5"/>
  <c r="AB273" i="5"/>
  <c r="AA273" i="5"/>
  <c r="Z273" i="5"/>
  <c r="Y273" i="5"/>
  <c r="X273" i="5"/>
  <c r="W273" i="5"/>
  <c r="V273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BF272" i="5"/>
  <c r="BE272" i="5"/>
  <c r="BD272" i="5"/>
  <c r="BC272" i="5"/>
  <c r="BB272" i="5"/>
  <c r="BA272" i="5"/>
  <c r="AZ272" i="5"/>
  <c r="AY272" i="5"/>
  <c r="AX272" i="5"/>
  <c r="AW272" i="5"/>
  <c r="AV272" i="5"/>
  <c r="AU272" i="5"/>
  <c r="AT272" i="5"/>
  <c r="AS272" i="5"/>
  <c r="AR272" i="5"/>
  <c r="AQ272" i="5"/>
  <c r="AP272" i="5"/>
  <c r="AO272" i="5"/>
  <c r="AN272" i="5"/>
  <c r="AM272" i="5"/>
  <c r="AL272" i="5"/>
  <c r="AK272" i="5"/>
  <c r="AJ272" i="5"/>
  <c r="AI272" i="5"/>
  <c r="AH272" i="5"/>
  <c r="AG272" i="5"/>
  <c r="AF272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BF271" i="5"/>
  <c r="BE271" i="5"/>
  <c r="BD271" i="5"/>
  <c r="BC271" i="5"/>
  <c r="BB271" i="5"/>
  <c r="BA271" i="5"/>
  <c r="AZ271" i="5"/>
  <c r="AY271" i="5"/>
  <c r="AX271" i="5"/>
  <c r="AW271" i="5"/>
  <c r="AV271" i="5"/>
  <c r="AU271" i="5"/>
  <c r="AT271" i="5"/>
  <c r="AS271" i="5"/>
  <c r="AR271" i="5"/>
  <c r="AQ271" i="5"/>
  <c r="AP271" i="5"/>
  <c r="AO271" i="5"/>
  <c r="AN271" i="5"/>
  <c r="AM271" i="5"/>
  <c r="AL271" i="5"/>
  <c r="AK271" i="5"/>
  <c r="AJ271" i="5"/>
  <c r="AI271" i="5"/>
  <c r="AH271" i="5"/>
  <c r="AG271" i="5"/>
  <c r="AF271" i="5"/>
  <c r="AE271" i="5"/>
  <c r="AD271" i="5"/>
  <c r="AC271" i="5"/>
  <c r="AB271" i="5"/>
  <c r="AA271" i="5"/>
  <c r="Z271" i="5"/>
  <c r="Y271" i="5"/>
  <c r="X271" i="5"/>
  <c r="W271" i="5"/>
  <c r="V271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BF270" i="5"/>
  <c r="BE270" i="5"/>
  <c r="BD270" i="5"/>
  <c r="BC270" i="5"/>
  <c r="BB270" i="5"/>
  <c r="BA270" i="5"/>
  <c r="AZ270" i="5"/>
  <c r="AY270" i="5"/>
  <c r="AX270" i="5"/>
  <c r="AW270" i="5"/>
  <c r="AV270" i="5"/>
  <c r="AU270" i="5"/>
  <c r="AT270" i="5"/>
  <c r="AS270" i="5"/>
  <c r="AR270" i="5"/>
  <c r="AQ270" i="5"/>
  <c r="AP270" i="5"/>
  <c r="AO270" i="5"/>
  <c r="AN270" i="5"/>
  <c r="AM270" i="5"/>
  <c r="AL270" i="5"/>
  <c r="AK270" i="5"/>
  <c r="AJ270" i="5"/>
  <c r="AI270" i="5"/>
  <c r="AH270" i="5"/>
  <c r="AG270" i="5"/>
  <c r="AF270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BF269" i="5"/>
  <c r="BE269" i="5"/>
  <c r="BD269" i="5"/>
  <c r="BC269" i="5"/>
  <c r="BB269" i="5"/>
  <c r="BA269" i="5"/>
  <c r="AZ269" i="5"/>
  <c r="AY269" i="5"/>
  <c r="AX269" i="5"/>
  <c r="AW269" i="5"/>
  <c r="AV269" i="5"/>
  <c r="AU269" i="5"/>
  <c r="AT269" i="5"/>
  <c r="AS269" i="5"/>
  <c r="AR269" i="5"/>
  <c r="AQ269" i="5"/>
  <c r="AP269" i="5"/>
  <c r="AO269" i="5"/>
  <c r="AN269" i="5"/>
  <c r="AM269" i="5"/>
  <c r="AL269" i="5"/>
  <c r="AK269" i="5"/>
  <c r="AJ269" i="5"/>
  <c r="AI269" i="5"/>
  <c r="AH269" i="5"/>
  <c r="AG269" i="5"/>
  <c r="AF269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BF268" i="5"/>
  <c r="BE268" i="5"/>
  <c r="BD268" i="5"/>
  <c r="BC268" i="5"/>
  <c r="BB268" i="5"/>
  <c r="BA268" i="5"/>
  <c r="AZ268" i="5"/>
  <c r="AY268" i="5"/>
  <c r="AX268" i="5"/>
  <c r="AW268" i="5"/>
  <c r="AV268" i="5"/>
  <c r="AU268" i="5"/>
  <c r="AT268" i="5"/>
  <c r="AS268" i="5"/>
  <c r="AR268" i="5"/>
  <c r="AQ268" i="5"/>
  <c r="AP268" i="5"/>
  <c r="AO268" i="5"/>
  <c r="AN268" i="5"/>
  <c r="AM268" i="5"/>
  <c r="AL268" i="5"/>
  <c r="AK268" i="5"/>
  <c r="AJ268" i="5"/>
  <c r="AI268" i="5"/>
  <c r="AH268" i="5"/>
  <c r="AG268" i="5"/>
  <c r="AF268" i="5"/>
  <c r="AE268" i="5"/>
  <c r="AD268" i="5"/>
  <c r="AC268" i="5"/>
  <c r="AB268" i="5"/>
  <c r="AA268" i="5"/>
  <c r="Z268" i="5"/>
  <c r="Y268" i="5"/>
  <c r="X268" i="5"/>
  <c r="W268" i="5"/>
  <c r="V268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BF267" i="5"/>
  <c r="BE267" i="5"/>
  <c r="BD267" i="5"/>
  <c r="BC267" i="5"/>
  <c r="BB267" i="5"/>
  <c r="BA267" i="5"/>
  <c r="AZ267" i="5"/>
  <c r="AY267" i="5"/>
  <c r="AX267" i="5"/>
  <c r="AW267" i="5"/>
  <c r="AV267" i="5"/>
  <c r="AU267" i="5"/>
  <c r="AT267" i="5"/>
  <c r="AS267" i="5"/>
  <c r="AR267" i="5"/>
  <c r="AQ267" i="5"/>
  <c r="AP267" i="5"/>
  <c r="AO267" i="5"/>
  <c r="AN267" i="5"/>
  <c r="AM267" i="5"/>
  <c r="AL267" i="5"/>
  <c r="AK267" i="5"/>
  <c r="AJ267" i="5"/>
  <c r="AI267" i="5"/>
  <c r="AH267" i="5"/>
  <c r="AG267" i="5"/>
  <c r="AF267" i="5"/>
  <c r="AE267" i="5"/>
  <c r="AD267" i="5"/>
  <c r="AC267" i="5"/>
  <c r="AB267" i="5"/>
  <c r="AA267" i="5"/>
  <c r="Z267" i="5"/>
  <c r="Y267" i="5"/>
  <c r="X267" i="5"/>
  <c r="W267" i="5"/>
  <c r="V267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BF266" i="5"/>
  <c r="BE266" i="5"/>
  <c r="BD266" i="5"/>
  <c r="BC266" i="5"/>
  <c r="BB266" i="5"/>
  <c r="BA266" i="5"/>
  <c r="AZ266" i="5"/>
  <c r="AY266" i="5"/>
  <c r="AX266" i="5"/>
  <c r="AW266" i="5"/>
  <c r="AV266" i="5"/>
  <c r="AU266" i="5"/>
  <c r="AT266" i="5"/>
  <c r="AS266" i="5"/>
  <c r="AR266" i="5"/>
  <c r="AQ266" i="5"/>
  <c r="AP266" i="5"/>
  <c r="AO266" i="5"/>
  <c r="AN266" i="5"/>
  <c r="AM266" i="5"/>
  <c r="AL266" i="5"/>
  <c r="AK266" i="5"/>
  <c r="AJ266" i="5"/>
  <c r="AI266" i="5"/>
  <c r="AH266" i="5"/>
  <c r="AG266" i="5"/>
  <c r="AF266" i="5"/>
  <c r="AE266" i="5"/>
  <c r="AD266" i="5"/>
  <c r="AC266" i="5"/>
  <c r="AB266" i="5"/>
  <c r="AA266" i="5"/>
  <c r="Z266" i="5"/>
  <c r="Y266" i="5"/>
  <c r="X266" i="5"/>
  <c r="W266" i="5"/>
  <c r="V266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BF265" i="5"/>
  <c r="BE265" i="5"/>
  <c r="BD265" i="5"/>
  <c r="BC265" i="5"/>
  <c r="BB265" i="5"/>
  <c r="BA265" i="5"/>
  <c r="AZ265" i="5"/>
  <c r="AY265" i="5"/>
  <c r="AX265" i="5"/>
  <c r="AW265" i="5"/>
  <c r="AV265" i="5"/>
  <c r="AU265" i="5"/>
  <c r="AT265" i="5"/>
  <c r="AS265" i="5"/>
  <c r="AR265" i="5"/>
  <c r="AQ265" i="5"/>
  <c r="AP265" i="5"/>
  <c r="AO265" i="5"/>
  <c r="AN265" i="5"/>
  <c r="AM265" i="5"/>
  <c r="AL265" i="5"/>
  <c r="AK265" i="5"/>
  <c r="AJ265" i="5"/>
  <c r="AI265" i="5"/>
  <c r="AH265" i="5"/>
  <c r="AG265" i="5"/>
  <c r="AF265" i="5"/>
  <c r="AE265" i="5"/>
  <c r="AD265" i="5"/>
  <c r="AC265" i="5"/>
  <c r="AB265" i="5"/>
  <c r="AA265" i="5"/>
  <c r="Z265" i="5"/>
  <c r="Y265" i="5"/>
  <c r="X265" i="5"/>
  <c r="W265" i="5"/>
  <c r="V265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BF264" i="5"/>
  <c r="BE264" i="5"/>
  <c r="BD264" i="5"/>
  <c r="BC264" i="5"/>
  <c r="BB264" i="5"/>
  <c r="BA264" i="5"/>
  <c r="AZ264" i="5"/>
  <c r="AY264" i="5"/>
  <c r="AX264" i="5"/>
  <c r="AW264" i="5"/>
  <c r="AV264" i="5"/>
  <c r="AU264" i="5"/>
  <c r="AT264" i="5"/>
  <c r="AS264" i="5"/>
  <c r="AR264" i="5"/>
  <c r="AQ264" i="5"/>
  <c r="AP264" i="5"/>
  <c r="AO264" i="5"/>
  <c r="AN264" i="5"/>
  <c r="AM264" i="5"/>
  <c r="AL264" i="5"/>
  <c r="AK264" i="5"/>
  <c r="AJ264" i="5"/>
  <c r="AI264" i="5"/>
  <c r="AH264" i="5"/>
  <c r="AG264" i="5"/>
  <c r="AF264" i="5"/>
  <c r="AE264" i="5"/>
  <c r="AD264" i="5"/>
  <c r="AC264" i="5"/>
  <c r="AB264" i="5"/>
  <c r="AA264" i="5"/>
  <c r="Z264" i="5"/>
  <c r="Y264" i="5"/>
  <c r="X264" i="5"/>
  <c r="W264" i="5"/>
  <c r="V264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BF263" i="5"/>
  <c r="BE263" i="5"/>
  <c r="BD263" i="5"/>
  <c r="BC263" i="5"/>
  <c r="BB263" i="5"/>
  <c r="BA263" i="5"/>
  <c r="AZ263" i="5"/>
  <c r="AY263" i="5"/>
  <c r="AX263" i="5"/>
  <c r="AW263" i="5"/>
  <c r="AV263" i="5"/>
  <c r="AU263" i="5"/>
  <c r="AT263" i="5"/>
  <c r="AS263" i="5"/>
  <c r="AR263" i="5"/>
  <c r="AQ263" i="5"/>
  <c r="AP263" i="5"/>
  <c r="AO263" i="5"/>
  <c r="AN263" i="5"/>
  <c r="AM263" i="5"/>
  <c r="AL263" i="5"/>
  <c r="AK263" i="5"/>
  <c r="AJ263" i="5"/>
  <c r="AI263" i="5"/>
  <c r="AH263" i="5"/>
  <c r="AG263" i="5"/>
  <c r="AF263" i="5"/>
  <c r="AE263" i="5"/>
  <c r="AD263" i="5"/>
  <c r="AC263" i="5"/>
  <c r="AB263" i="5"/>
  <c r="AA263" i="5"/>
  <c r="Z263" i="5"/>
  <c r="Y263" i="5"/>
  <c r="X263" i="5"/>
  <c r="W263" i="5"/>
  <c r="V263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BF262" i="5"/>
  <c r="BE262" i="5"/>
  <c r="BD262" i="5"/>
  <c r="BC262" i="5"/>
  <c r="BB262" i="5"/>
  <c r="BA262" i="5"/>
  <c r="AZ262" i="5"/>
  <c r="AY262" i="5"/>
  <c r="AX262" i="5"/>
  <c r="AW262" i="5"/>
  <c r="AV262" i="5"/>
  <c r="AU262" i="5"/>
  <c r="AT262" i="5"/>
  <c r="AS262" i="5"/>
  <c r="AR262" i="5"/>
  <c r="AQ262" i="5"/>
  <c r="AP262" i="5"/>
  <c r="AO262" i="5"/>
  <c r="AN262" i="5"/>
  <c r="AM262" i="5"/>
  <c r="AL262" i="5"/>
  <c r="AK262" i="5"/>
  <c r="AJ262" i="5"/>
  <c r="AI262" i="5"/>
  <c r="AH262" i="5"/>
  <c r="AG262" i="5"/>
  <c r="AF262" i="5"/>
  <c r="AE262" i="5"/>
  <c r="AD262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BF261" i="5"/>
  <c r="BE261" i="5"/>
  <c r="BD261" i="5"/>
  <c r="BC261" i="5"/>
  <c r="BB261" i="5"/>
  <c r="BA261" i="5"/>
  <c r="AZ261" i="5"/>
  <c r="AY261" i="5"/>
  <c r="AX261" i="5"/>
  <c r="AW261" i="5"/>
  <c r="AV261" i="5"/>
  <c r="AU261" i="5"/>
  <c r="AT261" i="5"/>
  <c r="AS261" i="5"/>
  <c r="AR261" i="5"/>
  <c r="AQ261" i="5"/>
  <c r="AP261" i="5"/>
  <c r="AO261" i="5"/>
  <c r="AN261" i="5"/>
  <c r="AM261" i="5"/>
  <c r="AL261" i="5"/>
  <c r="AK261" i="5"/>
  <c r="AJ261" i="5"/>
  <c r="AI261" i="5"/>
  <c r="AH261" i="5"/>
  <c r="AG261" i="5"/>
  <c r="AF261" i="5"/>
  <c r="AE261" i="5"/>
  <c r="AD261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BF260" i="5"/>
  <c r="BE260" i="5"/>
  <c r="BD260" i="5"/>
  <c r="BC260" i="5"/>
  <c r="BB260" i="5"/>
  <c r="BA260" i="5"/>
  <c r="AZ260" i="5"/>
  <c r="AY260" i="5"/>
  <c r="AX260" i="5"/>
  <c r="AW260" i="5"/>
  <c r="AV260" i="5"/>
  <c r="AU260" i="5"/>
  <c r="AT260" i="5"/>
  <c r="AS260" i="5"/>
  <c r="AR260" i="5"/>
  <c r="AQ260" i="5"/>
  <c r="AP260" i="5"/>
  <c r="AO260" i="5"/>
  <c r="AN260" i="5"/>
  <c r="AM260" i="5"/>
  <c r="AL260" i="5"/>
  <c r="AK260" i="5"/>
  <c r="AJ260" i="5"/>
  <c r="AI260" i="5"/>
  <c r="AH260" i="5"/>
  <c r="AG260" i="5"/>
  <c r="AF260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BF259" i="5"/>
  <c r="BE259" i="5"/>
  <c r="BD259" i="5"/>
  <c r="BC259" i="5"/>
  <c r="BB259" i="5"/>
  <c r="BA259" i="5"/>
  <c r="AZ259" i="5"/>
  <c r="AY259" i="5"/>
  <c r="AX259" i="5"/>
  <c r="AW259" i="5"/>
  <c r="AV259" i="5"/>
  <c r="AU259" i="5"/>
  <c r="AT259" i="5"/>
  <c r="AS259" i="5"/>
  <c r="AR259" i="5"/>
  <c r="AQ259" i="5"/>
  <c r="AP259" i="5"/>
  <c r="AO259" i="5"/>
  <c r="AN259" i="5"/>
  <c r="AM259" i="5"/>
  <c r="AL259" i="5"/>
  <c r="AK259" i="5"/>
  <c r="AJ259" i="5"/>
  <c r="AI259" i="5"/>
  <c r="AH259" i="5"/>
  <c r="AG259" i="5"/>
  <c r="AF259" i="5"/>
  <c r="AE259" i="5"/>
  <c r="AD259" i="5"/>
  <c r="AC259" i="5"/>
  <c r="AB259" i="5"/>
  <c r="AA259" i="5"/>
  <c r="Z259" i="5"/>
  <c r="Y259" i="5"/>
  <c r="X259" i="5"/>
  <c r="W259" i="5"/>
  <c r="V259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BF258" i="5"/>
  <c r="BE258" i="5"/>
  <c r="BD258" i="5"/>
  <c r="BC258" i="5"/>
  <c r="BB258" i="5"/>
  <c r="BA258" i="5"/>
  <c r="AZ258" i="5"/>
  <c r="AY258" i="5"/>
  <c r="AX258" i="5"/>
  <c r="AW258" i="5"/>
  <c r="AV258" i="5"/>
  <c r="AU258" i="5"/>
  <c r="AT258" i="5"/>
  <c r="AS258" i="5"/>
  <c r="AR258" i="5"/>
  <c r="AQ258" i="5"/>
  <c r="AP258" i="5"/>
  <c r="AO258" i="5"/>
  <c r="AN258" i="5"/>
  <c r="AM258" i="5"/>
  <c r="AL258" i="5"/>
  <c r="AK258" i="5"/>
  <c r="AJ258" i="5"/>
  <c r="AI258" i="5"/>
  <c r="AH258" i="5"/>
  <c r="AG258" i="5"/>
  <c r="AF258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BF257" i="5"/>
  <c r="BE257" i="5"/>
  <c r="BD257" i="5"/>
  <c r="BC257" i="5"/>
  <c r="BB257" i="5"/>
  <c r="BA257" i="5"/>
  <c r="AZ257" i="5"/>
  <c r="AY257" i="5"/>
  <c r="AX257" i="5"/>
  <c r="AW257" i="5"/>
  <c r="AV257" i="5"/>
  <c r="AU257" i="5"/>
  <c r="AT257" i="5"/>
  <c r="AS257" i="5"/>
  <c r="AR257" i="5"/>
  <c r="AQ257" i="5"/>
  <c r="AP257" i="5"/>
  <c r="AO257" i="5"/>
  <c r="AN257" i="5"/>
  <c r="AM257" i="5"/>
  <c r="AL257" i="5"/>
  <c r="AK257" i="5"/>
  <c r="AJ257" i="5"/>
  <c r="AI257" i="5"/>
  <c r="AH257" i="5"/>
  <c r="AG257" i="5"/>
  <c r="AF257" i="5"/>
  <c r="AE257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BF256" i="5"/>
  <c r="BE256" i="5"/>
  <c r="BD256" i="5"/>
  <c r="BC256" i="5"/>
  <c r="BB256" i="5"/>
  <c r="BA256" i="5"/>
  <c r="AZ256" i="5"/>
  <c r="AY256" i="5"/>
  <c r="AX256" i="5"/>
  <c r="AW256" i="5"/>
  <c r="AV256" i="5"/>
  <c r="AU256" i="5"/>
  <c r="AT256" i="5"/>
  <c r="AS256" i="5"/>
  <c r="AR256" i="5"/>
  <c r="AQ256" i="5"/>
  <c r="AP256" i="5"/>
  <c r="AO256" i="5"/>
  <c r="AN256" i="5"/>
  <c r="AM256" i="5"/>
  <c r="AL256" i="5"/>
  <c r="AK256" i="5"/>
  <c r="AJ256" i="5"/>
  <c r="AI256" i="5"/>
  <c r="AH256" i="5"/>
  <c r="AG256" i="5"/>
  <c r="AF256" i="5"/>
  <c r="AE256" i="5"/>
  <c r="AD256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BF255" i="5"/>
  <c r="BE255" i="5"/>
  <c r="BD255" i="5"/>
  <c r="BC255" i="5"/>
  <c r="BB255" i="5"/>
  <c r="BA255" i="5"/>
  <c r="AZ255" i="5"/>
  <c r="AY255" i="5"/>
  <c r="AX255" i="5"/>
  <c r="AW255" i="5"/>
  <c r="AV255" i="5"/>
  <c r="AU255" i="5"/>
  <c r="AT255" i="5"/>
  <c r="AS255" i="5"/>
  <c r="AR255" i="5"/>
  <c r="AQ255" i="5"/>
  <c r="AP255" i="5"/>
  <c r="AO255" i="5"/>
  <c r="AN255" i="5"/>
  <c r="AM255" i="5"/>
  <c r="AL255" i="5"/>
  <c r="AK255" i="5"/>
  <c r="AJ255" i="5"/>
  <c r="AI255" i="5"/>
  <c r="AH255" i="5"/>
  <c r="AG255" i="5"/>
  <c r="AF255" i="5"/>
  <c r="AE255" i="5"/>
  <c r="AD255" i="5"/>
  <c r="AC255" i="5"/>
  <c r="AB255" i="5"/>
  <c r="AA255" i="5"/>
  <c r="Z255" i="5"/>
  <c r="Y255" i="5"/>
  <c r="X255" i="5"/>
  <c r="W255" i="5"/>
  <c r="V255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BF254" i="5"/>
  <c r="BE254" i="5"/>
  <c r="BD254" i="5"/>
  <c r="BC254" i="5"/>
  <c r="BB254" i="5"/>
  <c r="BA254" i="5"/>
  <c r="AZ254" i="5"/>
  <c r="AY254" i="5"/>
  <c r="AX254" i="5"/>
  <c r="AW254" i="5"/>
  <c r="AV254" i="5"/>
  <c r="AU254" i="5"/>
  <c r="AT254" i="5"/>
  <c r="AS254" i="5"/>
  <c r="AR254" i="5"/>
  <c r="AQ254" i="5"/>
  <c r="AP254" i="5"/>
  <c r="AO254" i="5"/>
  <c r="AN254" i="5"/>
  <c r="AM254" i="5"/>
  <c r="AL254" i="5"/>
  <c r="AK254" i="5"/>
  <c r="AJ254" i="5"/>
  <c r="AI254" i="5"/>
  <c r="AH254" i="5"/>
  <c r="AG254" i="5"/>
  <c r="AF254" i="5"/>
  <c r="AE254" i="5"/>
  <c r="AD254" i="5"/>
  <c r="AC254" i="5"/>
  <c r="AB254" i="5"/>
  <c r="AA254" i="5"/>
  <c r="Z254" i="5"/>
  <c r="Y254" i="5"/>
  <c r="X254" i="5"/>
  <c r="W254" i="5"/>
  <c r="V254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BF253" i="5"/>
  <c r="BE253" i="5"/>
  <c r="BD253" i="5"/>
  <c r="BC253" i="5"/>
  <c r="BB253" i="5"/>
  <c r="BA253" i="5"/>
  <c r="AZ253" i="5"/>
  <c r="AY253" i="5"/>
  <c r="AX253" i="5"/>
  <c r="AW253" i="5"/>
  <c r="AV253" i="5"/>
  <c r="AU253" i="5"/>
  <c r="AT253" i="5"/>
  <c r="AS253" i="5"/>
  <c r="AR253" i="5"/>
  <c r="AQ253" i="5"/>
  <c r="AP253" i="5"/>
  <c r="AO253" i="5"/>
  <c r="AN253" i="5"/>
  <c r="AM253" i="5"/>
  <c r="AL253" i="5"/>
  <c r="AK253" i="5"/>
  <c r="AJ253" i="5"/>
  <c r="AI253" i="5"/>
  <c r="AH253" i="5"/>
  <c r="AG253" i="5"/>
  <c r="AF253" i="5"/>
  <c r="AE253" i="5"/>
  <c r="AD253" i="5"/>
  <c r="AC253" i="5"/>
  <c r="AB253" i="5"/>
  <c r="AA253" i="5"/>
  <c r="Z253" i="5"/>
  <c r="Y253" i="5"/>
  <c r="X253" i="5"/>
  <c r="W253" i="5"/>
  <c r="V253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BF252" i="5"/>
  <c r="BE252" i="5"/>
  <c r="BD252" i="5"/>
  <c r="BC252" i="5"/>
  <c r="BB252" i="5"/>
  <c r="BA252" i="5"/>
  <c r="AZ252" i="5"/>
  <c r="AY252" i="5"/>
  <c r="AX252" i="5"/>
  <c r="AW252" i="5"/>
  <c r="AV252" i="5"/>
  <c r="AU252" i="5"/>
  <c r="AT252" i="5"/>
  <c r="AS252" i="5"/>
  <c r="AR252" i="5"/>
  <c r="AQ252" i="5"/>
  <c r="AP252" i="5"/>
  <c r="AO252" i="5"/>
  <c r="AN252" i="5"/>
  <c r="AM252" i="5"/>
  <c r="AL252" i="5"/>
  <c r="AK252" i="5"/>
  <c r="AJ252" i="5"/>
  <c r="AI252" i="5"/>
  <c r="AH252" i="5"/>
  <c r="AG252" i="5"/>
  <c r="AF252" i="5"/>
  <c r="AE252" i="5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BF251" i="5"/>
  <c r="BE251" i="5"/>
  <c r="BD251" i="5"/>
  <c r="BC251" i="5"/>
  <c r="BB251" i="5"/>
  <c r="BA251" i="5"/>
  <c r="AZ251" i="5"/>
  <c r="AY251" i="5"/>
  <c r="AX251" i="5"/>
  <c r="AW251" i="5"/>
  <c r="AV251" i="5"/>
  <c r="AU251" i="5"/>
  <c r="AT251" i="5"/>
  <c r="AS251" i="5"/>
  <c r="AR251" i="5"/>
  <c r="AQ251" i="5"/>
  <c r="AP251" i="5"/>
  <c r="AO251" i="5"/>
  <c r="AN251" i="5"/>
  <c r="AM251" i="5"/>
  <c r="AL251" i="5"/>
  <c r="AK251" i="5"/>
  <c r="AJ251" i="5"/>
  <c r="AI251" i="5"/>
  <c r="AH251" i="5"/>
  <c r="AG251" i="5"/>
  <c r="AF251" i="5"/>
  <c r="AE251" i="5"/>
  <c r="AD251" i="5"/>
  <c r="AC251" i="5"/>
  <c r="AB251" i="5"/>
  <c r="AA251" i="5"/>
  <c r="Z251" i="5"/>
  <c r="Y251" i="5"/>
  <c r="X251" i="5"/>
  <c r="W251" i="5"/>
  <c r="V251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BF250" i="5"/>
  <c r="BE250" i="5"/>
  <c r="BD250" i="5"/>
  <c r="BC250" i="5"/>
  <c r="BB250" i="5"/>
  <c r="BA250" i="5"/>
  <c r="AZ250" i="5"/>
  <c r="AY250" i="5"/>
  <c r="AX250" i="5"/>
  <c r="AW250" i="5"/>
  <c r="AV250" i="5"/>
  <c r="AU250" i="5"/>
  <c r="AT250" i="5"/>
  <c r="AS250" i="5"/>
  <c r="AR250" i="5"/>
  <c r="AQ250" i="5"/>
  <c r="AP250" i="5"/>
  <c r="AO250" i="5"/>
  <c r="AN250" i="5"/>
  <c r="AM250" i="5"/>
  <c r="AL250" i="5"/>
  <c r="AK250" i="5"/>
  <c r="AJ250" i="5"/>
  <c r="AI250" i="5"/>
  <c r="AH250" i="5"/>
  <c r="AG250" i="5"/>
  <c r="AF250" i="5"/>
  <c r="AE250" i="5"/>
  <c r="AD250" i="5"/>
  <c r="AC250" i="5"/>
  <c r="AB250" i="5"/>
  <c r="AA250" i="5"/>
  <c r="Z250" i="5"/>
  <c r="Y250" i="5"/>
  <c r="X250" i="5"/>
  <c r="W250" i="5"/>
  <c r="V250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BF249" i="5"/>
  <c r="BE249" i="5"/>
  <c r="BD249" i="5"/>
  <c r="BC249" i="5"/>
  <c r="BB249" i="5"/>
  <c r="BA249" i="5"/>
  <c r="AZ249" i="5"/>
  <c r="AY249" i="5"/>
  <c r="AX249" i="5"/>
  <c r="AW249" i="5"/>
  <c r="AV249" i="5"/>
  <c r="AU249" i="5"/>
  <c r="AT249" i="5"/>
  <c r="AS249" i="5"/>
  <c r="AR249" i="5"/>
  <c r="AQ249" i="5"/>
  <c r="AP249" i="5"/>
  <c r="AO249" i="5"/>
  <c r="AN249" i="5"/>
  <c r="AM249" i="5"/>
  <c r="AL249" i="5"/>
  <c r="AK249" i="5"/>
  <c r="AJ249" i="5"/>
  <c r="AI249" i="5"/>
  <c r="AH249" i="5"/>
  <c r="AG249" i="5"/>
  <c r="AF249" i="5"/>
  <c r="AE249" i="5"/>
  <c r="AD249" i="5"/>
  <c r="AC249" i="5"/>
  <c r="AB249" i="5"/>
  <c r="AA249" i="5"/>
  <c r="Z249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BF248" i="5"/>
  <c r="BE248" i="5"/>
  <c r="BD248" i="5"/>
  <c r="BC248" i="5"/>
  <c r="BB248" i="5"/>
  <c r="BA248" i="5"/>
  <c r="AZ248" i="5"/>
  <c r="AY248" i="5"/>
  <c r="AX248" i="5"/>
  <c r="AW248" i="5"/>
  <c r="AV248" i="5"/>
  <c r="AU248" i="5"/>
  <c r="AT248" i="5"/>
  <c r="AS248" i="5"/>
  <c r="AR248" i="5"/>
  <c r="AQ248" i="5"/>
  <c r="AP248" i="5"/>
  <c r="AO248" i="5"/>
  <c r="AN248" i="5"/>
  <c r="AM248" i="5"/>
  <c r="AL248" i="5"/>
  <c r="AK248" i="5"/>
  <c r="AJ248" i="5"/>
  <c r="AI248" i="5"/>
  <c r="AH248" i="5"/>
  <c r="AG248" i="5"/>
  <c r="AF248" i="5"/>
  <c r="AE248" i="5"/>
  <c r="AD248" i="5"/>
  <c r="AC248" i="5"/>
  <c r="AB248" i="5"/>
  <c r="AA248" i="5"/>
  <c r="Z248" i="5"/>
  <c r="Y248" i="5"/>
  <c r="X248" i="5"/>
  <c r="W248" i="5"/>
  <c r="V248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BF247" i="5"/>
  <c r="BE247" i="5"/>
  <c r="BD247" i="5"/>
  <c r="BC247" i="5"/>
  <c r="BB247" i="5"/>
  <c r="BA247" i="5"/>
  <c r="AZ247" i="5"/>
  <c r="AY247" i="5"/>
  <c r="AX247" i="5"/>
  <c r="AW247" i="5"/>
  <c r="AV247" i="5"/>
  <c r="AU247" i="5"/>
  <c r="AT247" i="5"/>
  <c r="AS247" i="5"/>
  <c r="AR247" i="5"/>
  <c r="AQ247" i="5"/>
  <c r="AP247" i="5"/>
  <c r="AO247" i="5"/>
  <c r="AN247" i="5"/>
  <c r="AM247" i="5"/>
  <c r="AL247" i="5"/>
  <c r="AK247" i="5"/>
  <c r="AJ247" i="5"/>
  <c r="AI247" i="5"/>
  <c r="AH247" i="5"/>
  <c r="AG247" i="5"/>
  <c r="AF247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BF246" i="5"/>
  <c r="BE246" i="5"/>
  <c r="BD246" i="5"/>
  <c r="BC246" i="5"/>
  <c r="BB246" i="5"/>
  <c r="BA246" i="5"/>
  <c r="AZ246" i="5"/>
  <c r="AY246" i="5"/>
  <c r="AX246" i="5"/>
  <c r="AW246" i="5"/>
  <c r="AV246" i="5"/>
  <c r="AU246" i="5"/>
  <c r="AT246" i="5"/>
  <c r="AS246" i="5"/>
  <c r="AR246" i="5"/>
  <c r="AQ246" i="5"/>
  <c r="AP246" i="5"/>
  <c r="AO246" i="5"/>
  <c r="AN246" i="5"/>
  <c r="AM246" i="5"/>
  <c r="AL246" i="5"/>
  <c r="AK246" i="5"/>
  <c r="AJ246" i="5"/>
  <c r="AI246" i="5"/>
  <c r="AH246" i="5"/>
  <c r="AG246" i="5"/>
  <c r="AF246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BF245" i="5"/>
  <c r="BE245" i="5"/>
  <c r="BD245" i="5"/>
  <c r="BC245" i="5"/>
  <c r="BB245" i="5"/>
  <c r="BA245" i="5"/>
  <c r="AZ245" i="5"/>
  <c r="AY245" i="5"/>
  <c r="AX245" i="5"/>
  <c r="AW245" i="5"/>
  <c r="AV245" i="5"/>
  <c r="AU245" i="5"/>
  <c r="AT245" i="5"/>
  <c r="AS245" i="5"/>
  <c r="AR245" i="5"/>
  <c r="AQ245" i="5"/>
  <c r="AP245" i="5"/>
  <c r="AO245" i="5"/>
  <c r="AN245" i="5"/>
  <c r="AM245" i="5"/>
  <c r="AL245" i="5"/>
  <c r="AK245" i="5"/>
  <c r="AJ245" i="5"/>
  <c r="AI245" i="5"/>
  <c r="AH245" i="5"/>
  <c r="AG245" i="5"/>
  <c r="AF245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BF244" i="5"/>
  <c r="BE244" i="5"/>
  <c r="BD244" i="5"/>
  <c r="BC244" i="5"/>
  <c r="BB244" i="5"/>
  <c r="BA244" i="5"/>
  <c r="AZ244" i="5"/>
  <c r="AY244" i="5"/>
  <c r="AX244" i="5"/>
  <c r="AW244" i="5"/>
  <c r="AV244" i="5"/>
  <c r="AU244" i="5"/>
  <c r="AT244" i="5"/>
  <c r="AS244" i="5"/>
  <c r="AR244" i="5"/>
  <c r="AQ244" i="5"/>
  <c r="AP244" i="5"/>
  <c r="AO244" i="5"/>
  <c r="AN244" i="5"/>
  <c r="AM244" i="5"/>
  <c r="AL244" i="5"/>
  <c r="AK244" i="5"/>
  <c r="AJ244" i="5"/>
  <c r="AI244" i="5"/>
  <c r="AH244" i="5"/>
  <c r="AG244" i="5"/>
  <c r="AF244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BF243" i="5"/>
  <c r="BE243" i="5"/>
  <c r="BD243" i="5"/>
  <c r="BC243" i="5"/>
  <c r="BB243" i="5"/>
  <c r="BA243" i="5"/>
  <c r="AZ243" i="5"/>
  <c r="AY243" i="5"/>
  <c r="AX243" i="5"/>
  <c r="AW243" i="5"/>
  <c r="AV243" i="5"/>
  <c r="AU243" i="5"/>
  <c r="AT243" i="5"/>
  <c r="AS243" i="5"/>
  <c r="AR243" i="5"/>
  <c r="AQ243" i="5"/>
  <c r="AP243" i="5"/>
  <c r="AO243" i="5"/>
  <c r="AN243" i="5"/>
  <c r="AM243" i="5"/>
  <c r="AL243" i="5"/>
  <c r="AK243" i="5"/>
  <c r="AJ243" i="5"/>
  <c r="AI243" i="5"/>
  <c r="AH243" i="5"/>
  <c r="AG243" i="5"/>
  <c r="AF243" i="5"/>
  <c r="AE243" i="5"/>
  <c r="AD243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BF242" i="5"/>
  <c r="BE242" i="5"/>
  <c r="BD242" i="5"/>
  <c r="BC242" i="5"/>
  <c r="BB242" i="5"/>
  <c r="BA242" i="5"/>
  <c r="AZ242" i="5"/>
  <c r="AY242" i="5"/>
  <c r="AX242" i="5"/>
  <c r="AW242" i="5"/>
  <c r="AV242" i="5"/>
  <c r="AU242" i="5"/>
  <c r="AT242" i="5"/>
  <c r="AS242" i="5"/>
  <c r="AR242" i="5"/>
  <c r="AQ242" i="5"/>
  <c r="AP242" i="5"/>
  <c r="AO242" i="5"/>
  <c r="AN242" i="5"/>
  <c r="AM242" i="5"/>
  <c r="AL242" i="5"/>
  <c r="AK242" i="5"/>
  <c r="AJ242" i="5"/>
  <c r="AI242" i="5"/>
  <c r="AH242" i="5"/>
  <c r="AG242" i="5"/>
  <c r="AF242" i="5"/>
  <c r="AE242" i="5"/>
  <c r="AD242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BF241" i="5"/>
  <c r="BE241" i="5"/>
  <c r="BD241" i="5"/>
  <c r="BC241" i="5"/>
  <c r="BB241" i="5"/>
  <c r="BA241" i="5"/>
  <c r="AZ241" i="5"/>
  <c r="AY241" i="5"/>
  <c r="AX241" i="5"/>
  <c r="AW241" i="5"/>
  <c r="AV241" i="5"/>
  <c r="AU241" i="5"/>
  <c r="AT241" i="5"/>
  <c r="AS241" i="5"/>
  <c r="AR241" i="5"/>
  <c r="AQ241" i="5"/>
  <c r="AP241" i="5"/>
  <c r="AO241" i="5"/>
  <c r="AN241" i="5"/>
  <c r="AM241" i="5"/>
  <c r="AL241" i="5"/>
  <c r="AK241" i="5"/>
  <c r="AJ241" i="5"/>
  <c r="AI241" i="5"/>
  <c r="AH241" i="5"/>
  <c r="AG241" i="5"/>
  <c r="AF241" i="5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BF240" i="5"/>
  <c r="BE240" i="5"/>
  <c r="BD240" i="5"/>
  <c r="BC240" i="5"/>
  <c r="BB240" i="5"/>
  <c r="BA240" i="5"/>
  <c r="AZ240" i="5"/>
  <c r="AY240" i="5"/>
  <c r="AX240" i="5"/>
  <c r="AW240" i="5"/>
  <c r="AV240" i="5"/>
  <c r="AU240" i="5"/>
  <c r="AT240" i="5"/>
  <c r="AS240" i="5"/>
  <c r="AR240" i="5"/>
  <c r="AQ240" i="5"/>
  <c r="AP240" i="5"/>
  <c r="AO240" i="5"/>
  <c r="AN240" i="5"/>
  <c r="AM240" i="5"/>
  <c r="AL240" i="5"/>
  <c r="AK240" i="5"/>
  <c r="AJ240" i="5"/>
  <c r="AI240" i="5"/>
  <c r="AH240" i="5"/>
  <c r="AG240" i="5"/>
  <c r="AF240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BF239" i="5"/>
  <c r="BE239" i="5"/>
  <c r="BD239" i="5"/>
  <c r="BC239" i="5"/>
  <c r="BB239" i="5"/>
  <c r="BA239" i="5"/>
  <c r="AZ239" i="5"/>
  <c r="AY239" i="5"/>
  <c r="AX239" i="5"/>
  <c r="AW239" i="5"/>
  <c r="AV239" i="5"/>
  <c r="AU239" i="5"/>
  <c r="AT239" i="5"/>
  <c r="AS239" i="5"/>
  <c r="AR239" i="5"/>
  <c r="AQ239" i="5"/>
  <c r="AP239" i="5"/>
  <c r="AO239" i="5"/>
  <c r="AN239" i="5"/>
  <c r="AM239" i="5"/>
  <c r="AL239" i="5"/>
  <c r="AK239" i="5"/>
  <c r="AJ239" i="5"/>
  <c r="AI239" i="5"/>
  <c r="AH239" i="5"/>
  <c r="AG239" i="5"/>
  <c r="AF239" i="5"/>
  <c r="AE239" i="5"/>
  <c r="AD239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BF238" i="5"/>
  <c r="BE238" i="5"/>
  <c r="BD238" i="5"/>
  <c r="BC238" i="5"/>
  <c r="BB238" i="5"/>
  <c r="BA238" i="5"/>
  <c r="AZ238" i="5"/>
  <c r="AY238" i="5"/>
  <c r="AX238" i="5"/>
  <c r="AW238" i="5"/>
  <c r="AV238" i="5"/>
  <c r="AU238" i="5"/>
  <c r="AT238" i="5"/>
  <c r="AS238" i="5"/>
  <c r="AR238" i="5"/>
  <c r="AQ238" i="5"/>
  <c r="AP238" i="5"/>
  <c r="AO238" i="5"/>
  <c r="AN238" i="5"/>
  <c r="AM238" i="5"/>
  <c r="AL238" i="5"/>
  <c r="AK238" i="5"/>
  <c r="AJ238" i="5"/>
  <c r="AI238" i="5"/>
  <c r="AH238" i="5"/>
  <c r="AG238" i="5"/>
  <c r="AF238" i="5"/>
  <c r="AE238" i="5"/>
  <c r="AD238" i="5"/>
  <c r="AC238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BF237" i="5"/>
  <c r="BE237" i="5"/>
  <c r="BD237" i="5"/>
  <c r="BC237" i="5"/>
  <c r="BB237" i="5"/>
  <c r="BA237" i="5"/>
  <c r="AZ237" i="5"/>
  <c r="AY237" i="5"/>
  <c r="AX237" i="5"/>
  <c r="AW237" i="5"/>
  <c r="AV237" i="5"/>
  <c r="AU237" i="5"/>
  <c r="AT237" i="5"/>
  <c r="AS237" i="5"/>
  <c r="AR237" i="5"/>
  <c r="AQ237" i="5"/>
  <c r="AP237" i="5"/>
  <c r="AO237" i="5"/>
  <c r="AN237" i="5"/>
  <c r="AM237" i="5"/>
  <c r="AL237" i="5"/>
  <c r="AK237" i="5"/>
  <c r="AJ237" i="5"/>
  <c r="AI237" i="5"/>
  <c r="AH237" i="5"/>
  <c r="AG237" i="5"/>
  <c r="AF237" i="5"/>
  <c r="AE237" i="5"/>
  <c r="AD237" i="5"/>
  <c r="AC237" i="5"/>
  <c r="AB237" i="5"/>
  <c r="AA237" i="5"/>
  <c r="Z237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BF236" i="5"/>
  <c r="BE236" i="5"/>
  <c r="BD236" i="5"/>
  <c r="BC236" i="5"/>
  <c r="BB236" i="5"/>
  <c r="BA236" i="5"/>
  <c r="AZ236" i="5"/>
  <c r="AY236" i="5"/>
  <c r="AX236" i="5"/>
  <c r="AW236" i="5"/>
  <c r="AV236" i="5"/>
  <c r="AU236" i="5"/>
  <c r="AT236" i="5"/>
  <c r="AS236" i="5"/>
  <c r="AR236" i="5"/>
  <c r="AQ236" i="5"/>
  <c r="AP236" i="5"/>
  <c r="AO236" i="5"/>
  <c r="AN236" i="5"/>
  <c r="AM236" i="5"/>
  <c r="AL236" i="5"/>
  <c r="AK236" i="5"/>
  <c r="AJ236" i="5"/>
  <c r="AI236" i="5"/>
  <c r="AH236" i="5"/>
  <c r="AG236" i="5"/>
  <c r="AF236" i="5"/>
  <c r="AE236" i="5"/>
  <c r="AD236" i="5"/>
  <c r="AC236" i="5"/>
  <c r="AB236" i="5"/>
  <c r="AA236" i="5"/>
  <c r="Z236" i="5"/>
  <c r="Y236" i="5"/>
  <c r="X236" i="5"/>
  <c r="W236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BF235" i="5"/>
  <c r="BE235" i="5"/>
  <c r="BD235" i="5"/>
  <c r="BC235" i="5"/>
  <c r="BB235" i="5"/>
  <c r="BA235" i="5"/>
  <c r="AZ235" i="5"/>
  <c r="AY235" i="5"/>
  <c r="AX235" i="5"/>
  <c r="AW235" i="5"/>
  <c r="AV235" i="5"/>
  <c r="AU235" i="5"/>
  <c r="AT235" i="5"/>
  <c r="AS235" i="5"/>
  <c r="AR235" i="5"/>
  <c r="AQ235" i="5"/>
  <c r="AP235" i="5"/>
  <c r="AO235" i="5"/>
  <c r="AN235" i="5"/>
  <c r="AM235" i="5"/>
  <c r="AL235" i="5"/>
  <c r="AK235" i="5"/>
  <c r="AJ235" i="5"/>
  <c r="AI235" i="5"/>
  <c r="AH235" i="5"/>
  <c r="AG235" i="5"/>
  <c r="AF235" i="5"/>
  <c r="AE235" i="5"/>
  <c r="AD235" i="5"/>
  <c r="AC235" i="5"/>
  <c r="AB235" i="5"/>
  <c r="AA235" i="5"/>
  <c r="Z235" i="5"/>
  <c r="Y235" i="5"/>
  <c r="X235" i="5"/>
  <c r="W235" i="5"/>
  <c r="V235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BF234" i="5"/>
  <c r="BE234" i="5"/>
  <c r="BD234" i="5"/>
  <c r="BC234" i="5"/>
  <c r="BB234" i="5"/>
  <c r="BA234" i="5"/>
  <c r="AZ234" i="5"/>
  <c r="AY234" i="5"/>
  <c r="AX234" i="5"/>
  <c r="AW234" i="5"/>
  <c r="AV234" i="5"/>
  <c r="AU234" i="5"/>
  <c r="AT234" i="5"/>
  <c r="AS234" i="5"/>
  <c r="AR234" i="5"/>
  <c r="AQ234" i="5"/>
  <c r="AP234" i="5"/>
  <c r="AO234" i="5"/>
  <c r="AN234" i="5"/>
  <c r="AM234" i="5"/>
  <c r="AL234" i="5"/>
  <c r="AK234" i="5"/>
  <c r="AJ234" i="5"/>
  <c r="AI234" i="5"/>
  <c r="AH234" i="5"/>
  <c r="AG234" i="5"/>
  <c r="AF234" i="5"/>
  <c r="AE234" i="5"/>
  <c r="AD234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BF233" i="5"/>
  <c r="BE233" i="5"/>
  <c r="BD233" i="5"/>
  <c r="BC233" i="5"/>
  <c r="BB233" i="5"/>
  <c r="BA233" i="5"/>
  <c r="AZ233" i="5"/>
  <c r="AY233" i="5"/>
  <c r="AX233" i="5"/>
  <c r="AW233" i="5"/>
  <c r="AV233" i="5"/>
  <c r="AU233" i="5"/>
  <c r="AT233" i="5"/>
  <c r="AS233" i="5"/>
  <c r="AR233" i="5"/>
  <c r="AQ233" i="5"/>
  <c r="AP233" i="5"/>
  <c r="AO233" i="5"/>
  <c r="AN233" i="5"/>
  <c r="AM233" i="5"/>
  <c r="AL233" i="5"/>
  <c r="AK233" i="5"/>
  <c r="AJ233" i="5"/>
  <c r="AI233" i="5"/>
  <c r="AH233" i="5"/>
  <c r="AG233" i="5"/>
  <c r="AF233" i="5"/>
  <c r="AE233" i="5"/>
  <c r="AD233" i="5"/>
  <c r="AC233" i="5"/>
  <c r="AB233" i="5"/>
  <c r="AA233" i="5"/>
  <c r="Z233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S26" i="8" l="1"/>
  <c r="S11" i="8"/>
  <c r="S12" i="8" s="1"/>
  <c r="S13" i="8" s="1"/>
  <c r="S9" i="8"/>
  <c r="S10" i="8" s="1"/>
  <c r="S8" i="8"/>
  <c r="S32" i="8"/>
  <c r="S33" i="8" s="1"/>
  <c r="BF228" i="5"/>
  <c r="BE228" i="5"/>
  <c r="BD228" i="5"/>
  <c r="BC228" i="5"/>
  <c r="BB228" i="5"/>
  <c r="BA228" i="5"/>
  <c r="AZ228" i="5"/>
  <c r="AY228" i="5"/>
  <c r="AX228" i="5"/>
  <c r="AW228" i="5"/>
  <c r="AV228" i="5"/>
  <c r="AU228" i="5"/>
  <c r="AT228" i="5"/>
  <c r="AS228" i="5"/>
  <c r="AR228" i="5"/>
  <c r="AQ228" i="5"/>
  <c r="AP228" i="5"/>
  <c r="AO228" i="5"/>
  <c r="AN228" i="5"/>
  <c r="AM228" i="5"/>
  <c r="AL228" i="5"/>
  <c r="AK228" i="5"/>
  <c r="AJ228" i="5"/>
  <c r="AI228" i="5"/>
  <c r="AH228" i="5"/>
  <c r="AG228" i="5"/>
  <c r="AF228" i="5"/>
  <c r="AE228" i="5"/>
  <c r="AD228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BF227" i="5"/>
  <c r="BE227" i="5"/>
  <c r="BD227" i="5"/>
  <c r="BC227" i="5"/>
  <c r="BB227" i="5"/>
  <c r="BA227" i="5"/>
  <c r="AZ227" i="5"/>
  <c r="AY227" i="5"/>
  <c r="AX227" i="5"/>
  <c r="AW227" i="5"/>
  <c r="AV227" i="5"/>
  <c r="AU227" i="5"/>
  <c r="AT227" i="5"/>
  <c r="AS227" i="5"/>
  <c r="AR227" i="5"/>
  <c r="AQ227" i="5"/>
  <c r="AP227" i="5"/>
  <c r="AO227" i="5"/>
  <c r="AN227" i="5"/>
  <c r="AM227" i="5"/>
  <c r="AL227" i="5"/>
  <c r="AK227" i="5"/>
  <c r="AJ227" i="5"/>
  <c r="AI227" i="5"/>
  <c r="AH227" i="5"/>
  <c r="AG227" i="5"/>
  <c r="AF227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BF226" i="5"/>
  <c r="BE226" i="5"/>
  <c r="BD226" i="5"/>
  <c r="BC226" i="5"/>
  <c r="BB226" i="5"/>
  <c r="BA226" i="5"/>
  <c r="AZ226" i="5"/>
  <c r="AY226" i="5"/>
  <c r="AX226" i="5"/>
  <c r="AW226" i="5"/>
  <c r="AV226" i="5"/>
  <c r="AU226" i="5"/>
  <c r="AT226" i="5"/>
  <c r="AS226" i="5"/>
  <c r="AR226" i="5"/>
  <c r="AQ226" i="5"/>
  <c r="AP226" i="5"/>
  <c r="AO226" i="5"/>
  <c r="AN226" i="5"/>
  <c r="AM226" i="5"/>
  <c r="AL226" i="5"/>
  <c r="AK226" i="5"/>
  <c r="AJ226" i="5"/>
  <c r="AI226" i="5"/>
  <c r="AH226" i="5"/>
  <c r="AG226" i="5"/>
  <c r="AF226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BF225" i="5"/>
  <c r="BE225" i="5"/>
  <c r="BD225" i="5"/>
  <c r="BC225" i="5"/>
  <c r="BB225" i="5"/>
  <c r="BA225" i="5"/>
  <c r="AZ225" i="5"/>
  <c r="AY225" i="5"/>
  <c r="AX225" i="5"/>
  <c r="AW225" i="5"/>
  <c r="AV225" i="5"/>
  <c r="AU225" i="5"/>
  <c r="AT225" i="5"/>
  <c r="AS225" i="5"/>
  <c r="AR225" i="5"/>
  <c r="AQ225" i="5"/>
  <c r="AP225" i="5"/>
  <c r="AO225" i="5"/>
  <c r="AN225" i="5"/>
  <c r="AM225" i="5"/>
  <c r="AL225" i="5"/>
  <c r="AK225" i="5"/>
  <c r="AJ225" i="5"/>
  <c r="AI225" i="5"/>
  <c r="AH225" i="5"/>
  <c r="AG225" i="5"/>
  <c r="AF225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BF224" i="5"/>
  <c r="BE224" i="5"/>
  <c r="BD224" i="5"/>
  <c r="BC224" i="5"/>
  <c r="BB224" i="5"/>
  <c r="BA224" i="5"/>
  <c r="AZ224" i="5"/>
  <c r="AY224" i="5"/>
  <c r="AX224" i="5"/>
  <c r="AW224" i="5"/>
  <c r="AV224" i="5"/>
  <c r="AU224" i="5"/>
  <c r="AT224" i="5"/>
  <c r="AS224" i="5"/>
  <c r="AR224" i="5"/>
  <c r="AQ224" i="5"/>
  <c r="AP224" i="5"/>
  <c r="AO224" i="5"/>
  <c r="AN224" i="5"/>
  <c r="AM224" i="5"/>
  <c r="AL224" i="5"/>
  <c r="AK224" i="5"/>
  <c r="AJ224" i="5"/>
  <c r="AI224" i="5"/>
  <c r="AH224" i="5"/>
  <c r="AG224" i="5"/>
  <c r="AF224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BF223" i="5"/>
  <c r="BE223" i="5"/>
  <c r="BD223" i="5"/>
  <c r="BC223" i="5"/>
  <c r="BB223" i="5"/>
  <c r="BA223" i="5"/>
  <c r="AZ223" i="5"/>
  <c r="AY223" i="5"/>
  <c r="AX223" i="5"/>
  <c r="AW223" i="5"/>
  <c r="AV223" i="5"/>
  <c r="AU223" i="5"/>
  <c r="AT223" i="5"/>
  <c r="AS223" i="5"/>
  <c r="AR223" i="5"/>
  <c r="AQ223" i="5"/>
  <c r="AP223" i="5"/>
  <c r="AO223" i="5"/>
  <c r="AN223" i="5"/>
  <c r="AM223" i="5"/>
  <c r="AL223" i="5"/>
  <c r="AK223" i="5"/>
  <c r="AJ223" i="5"/>
  <c r="AI223" i="5"/>
  <c r="AH223" i="5"/>
  <c r="AG223" i="5"/>
  <c r="AF223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BF222" i="5"/>
  <c r="BE222" i="5"/>
  <c r="BD222" i="5"/>
  <c r="BC222" i="5"/>
  <c r="BB222" i="5"/>
  <c r="BA222" i="5"/>
  <c r="AZ222" i="5"/>
  <c r="AY222" i="5"/>
  <c r="AX222" i="5"/>
  <c r="AW222" i="5"/>
  <c r="AV222" i="5"/>
  <c r="AU222" i="5"/>
  <c r="AT222" i="5"/>
  <c r="AS222" i="5"/>
  <c r="AR222" i="5"/>
  <c r="AQ222" i="5"/>
  <c r="AP222" i="5"/>
  <c r="AO222" i="5"/>
  <c r="AN222" i="5"/>
  <c r="AM222" i="5"/>
  <c r="AL222" i="5"/>
  <c r="AK222" i="5"/>
  <c r="AJ222" i="5"/>
  <c r="AI222" i="5"/>
  <c r="AH222" i="5"/>
  <c r="AG222" i="5"/>
  <c r="AF222" i="5"/>
  <c r="AE222" i="5"/>
  <c r="AD222" i="5"/>
  <c r="AC222" i="5"/>
  <c r="AB222" i="5"/>
  <c r="AA222" i="5"/>
  <c r="Z222" i="5"/>
  <c r="Y222" i="5"/>
  <c r="X222" i="5"/>
  <c r="W222" i="5"/>
  <c r="V222" i="5"/>
  <c r="U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BF221" i="5"/>
  <c r="BE221" i="5"/>
  <c r="BD221" i="5"/>
  <c r="BC221" i="5"/>
  <c r="BB221" i="5"/>
  <c r="BA221" i="5"/>
  <c r="AZ221" i="5"/>
  <c r="AY221" i="5"/>
  <c r="AX221" i="5"/>
  <c r="AW221" i="5"/>
  <c r="AV221" i="5"/>
  <c r="AU221" i="5"/>
  <c r="AT221" i="5"/>
  <c r="AS221" i="5"/>
  <c r="AR221" i="5"/>
  <c r="AQ221" i="5"/>
  <c r="AP221" i="5"/>
  <c r="AO221" i="5"/>
  <c r="AN221" i="5"/>
  <c r="AM221" i="5"/>
  <c r="AL221" i="5"/>
  <c r="AK221" i="5"/>
  <c r="AJ221" i="5"/>
  <c r="AI221" i="5"/>
  <c r="AH221" i="5"/>
  <c r="AG221" i="5"/>
  <c r="AF221" i="5"/>
  <c r="AE221" i="5"/>
  <c r="AD221" i="5"/>
  <c r="AC221" i="5"/>
  <c r="AB221" i="5"/>
  <c r="AA221" i="5"/>
  <c r="Z221" i="5"/>
  <c r="Y221" i="5"/>
  <c r="X221" i="5"/>
  <c r="W221" i="5"/>
  <c r="V221" i="5"/>
  <c r="U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BF220" i="5"/>
  <c r="BE220" i="5"/>
  <c r="BD220" i="5"/>
  <c r="BC220" i="5"/>
  <c r="BB220" i="5"/>
  <c r="BA220" i="5"/>
  <c r="AZ220" i="5"/>
  <c r="AY220" i="5"/>
  <c r="AX220" i="5"/>
  <c r="AW220" i="5"/>
  <c r="AV220" i="5"/>
  <c r="AU220" i="5"/>
  <c r="AT220" i="5"/>
  <c r="AS220" i="5"/>
  <c r="AR220" i="5"/>
  <c r="AQ220" i="5"/>
  <c r="AP220" i="5"/>
  <c r="AO220" i="5"/>
  <c r="AN220" i="5"/>
  <c r="AM220" i="5"/>
  <c r="AL220" i="5"/>
  <c r="AK220" i="5"/>
  <c r="AJ220" i="5"/>
  <c r="AI220" i="5"/>
  <c r="AH220" i="5"/>
  <c r="AG220" i="5"/>
  <c r="AF220" i="5"/>
  <c r="AE220" i="5"/>
  <c r="AD220" i="5"/>
  <c r="AC220" i="5"/>
  <c r="AB220" i="5"/>
  <c r="AA220" i="5"/>
  <c r="Z220" i="5"/>
  <c r="Y220" i="5"/>
  <c r="X220" i="5"/>
  <c r="W220" i="5"/>
  <c r="V220" i="5"/>
  <c r="U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BF219" i="5"/>
  <c r="BE219" i="5"/>
  <c r="BD219" i="5"/>
  <c r="BC219" i="5"/>
  <c r="BB219" i="5"/>
  <c r="BA219" i="5"/>
  <c r="AZ219" i="5"/>
  <c r="AY219" i="5"/>
  <c r="AX219" i="5"/>
  <c r="AW219" i="5"/>
  <c r="AV219" i="5"/>
  <c r="AU219" i="5"/>
  <c r="AT219" i="5"/>
  <c r="AS219" i="5"/>
  <c r="AR219" i="5"/>
  <c r="AQ219" i="5"/>
  <c r="AP219" i="5"/>
  <c r="AO219" i="5"/>
  <c r="AN219" i="5"/>
  <c r="AM219" i="5"/>
  <c r="AL219" i="5"/>
  <c r="AK219" i="5"/>
  <c r="AJ219" i="5"/>
  <c r="AI219" i="5"/>
  <c r="AH219" i="5"/>
  <c r="AG219" i="5"/>
  <c r="AF219" i="5"/>
  <c r="AE219" i="5"/>
  <c r="AD219" i="5"/>
  <c r="AC219" i="5"/>
  <c r="AB219" i="5"/>
  <c r="AA219" i="5"/>
  <c r="Z219" i="5"/>
  <c r="Y219" i="5"/>
  <c r="X219" i="5"/>
  <c r="W219" i="5"/>
  <c r="V219" i="5"/>
  <c r="U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BF218" i="5"/>
  <c r="BE218" i="5"/>
  <c r="BD218" i="5"/>
  <c r="BC218" i="5"/>
  <c r="BB218" i="5"/>
  <c r="BA218" i="5"/>
  <c r="AZ218" i="5"/>
  <c r="AY218" i="5"/>
  <c r="AX218" i="5"/>
  <c r="AW218" i="5"/>
  <c r="AV218" i="5"/>
  <c r="AU218" i="5"/>
  <c r="AT218" i="5"/>
  <c r="AS218" i="5"/>
  <c r="AR218" i="5"/>
  <c r="AQ218" i="5"/>
  <c r="AP218" i="5"/>
  <c r="AO218" i="5"/>
  <c r="AN218" i="5"/>
  <c r="AM218" i="5"/>
  <c r="AL218" i="5"/>
  <c r="AK218" i="5"/>
  <c r="AJ218" i="5"/>
  <c r="AI218" i="5"/>
  <c r="AH218" i="5"/>
  <c r="AG218" i="5"/>
  <c r="AF218" i="5"/>
  <c r="AE218" i="5"/>
  <c r="AD218" i="5"/>
  <c r="AC218" i="5"/>
  <c r="AB218" i="5"/>
  <c r="AA218" i="5"/>
  <c r="Z218" i="5"/>
  <c r="Y218" i="5"/>
  <c r="X218" i="5"/>
  <c r="W218" i="5"/>
  <c r="V218" i="5"/>
  <c r="U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BF217" i="5"/>
  <c r="BE217" i="5"/>
  <c r="BD217" i="5"/>
  <c r="BC217" i="5"/>
  <c r="BB217" i="5"/>
  <c r="BA217" i="5"/>
  <c r="AZ217" i="5"/>
  <c r="AY217" i="5"/>
  <c r="AX217" i="5"/>
  <c r="AW217" i="5"/>
  <c r="AV217" i="5"/>
  <c r="AU217" i="5"/>
  <c r="AT217" i="5"/>
  <c r="AS217" i="5"/>
  <c r="AR217" i="5"/>
  <c r="AQ217" i="5"/>
  <c r="AP217" i="5"/>
  <c r="AO217" i="5"/>
  <c r="AN217" i="5"/>
  <c r="AM217" i="5"/>
  <c r="AL217" i="5"/>
  <c r="AK217" i="5"/>
  <c r="AJ217" i="5"/>
  <c r="AI217" i="5"/>
  <c r="AH217" i="5"/>
  <c r="AG217" i="5"/>
  <c r="AF217" i="5"/>
  <c r="AE217" i="5"/>
  <c r="AD217" i="5"/>
  <c r="AC217" i="5"/>
  <c r="AB217" i="5"/>
  <c r="AA217" i="5"/>
  <c r="Z217" i="5"/>
  <c r="Y217" i="5"/>
  <c r="X217" i="5"/>
  <c r="W217" i="5"/>
  <c r="V217" i="5"/>
  <c r="U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BF216" i="5"/>
  <c r="BE216" i="5"/>
  <c r="BD216" i="5"/>
  <c r="BC216" i="5"/>
  <c r="BB216" i="5"/>
  <c r="BA216" i="5"/>
  <c r="AZ216" i="5"/>
  <c r="AY216" i="5"/>
  <c r="AX216" i="5"/>
  <c r="AW216" i="5"/>
  <c r="AV216" i="5"/>
  <c r="AU216" i="5"/>
  <c r="AT216" i="5"/>
  <c r="AS216" i="5"/>
  <c r="AR216" i="5"/>
  <c r="AQ216" i="5"/>
  <c r="AP216" i="5"/>
  <c r="AO216" i="5"/>
  <c r="AN216" i="5"/>
  <c r="AM216" i="5"/>
  <c r="AL216" i="5"/>
  <c r="AK216" i="5"/>
  <c r="AJ216" i="5"/>
  <c r="AI216" i="5"/>
  <c r="AH216" i="5"/>
  <c r="AG216" i="5"/>
  <c r="AF216" i="5"/>
  <c r="AE216" i="5"/>
  <c r="AD216" i="5"/>
  <c r="AC216" i="5"/>
  <c r="AB216" i="5"/>
  <c r="AA216" i="5"/>
  <c r="Z216" i="5"/>
  <c r="Y216" i="5"/>
  <c r="X216" i="5"/>
  <c r="W216" i="5"/>
  <c r="V216" i="5"/>
  <c r="U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BF215" i="5"/>
  <c r="BE215" i="5"/>
  <c r="BD215" i="5"/>
  <c r="BC215" i="5"/>
  <c r="BB215" i="5"/>
  <c r="BA215" i="5"/>
  <c r="AZ215" i="5"/>
  <c r="AY215" i="5"/>
  <c r="AX215" i="5"/>
  <c r="AW215" i="5"/>
  <c r="AV215" i="5"/>
  <c r="AU215" i="5"/>
  <c r="AT215" i="5"/>
  <c r="AS215" i="5"/>
  <c r="AR215" i="5"/>
  <c r="AQ215" i="5"/>
  <c r="AP215" i="5"/>
  <c r="AO215" i="5"/>
  <c r="AN215" i="5"/>
  <c r="AM215" i="5"/>
  <c r="AL215" i="5"/>
  <c r="AK215" i="5"/>
  <c r="AJ215" i="5"/>
  <c r="AI215" i="5"/>
  <c r="AH215" i="5"/>
  <c r="AG215" i="5"/>
  <c r="AF215" i="5"/>
  <c r="AE215" i="5"/>
  <c r="AD215" i="5"/>
  <c r="AC215" i="5"/>
  <c r="AB215" i="5"/>
  <c r="AA215" i="5"/>
  <c r="Z215" i="5"/>
  <c r="Y215" i="5"/>
  <c r="X215" i="5"/>
  <c r="W215" i="5"/>
  <c r="V215" i="5"/>
  <c r="U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BF214" i="5"/>
  <c r="BE214" i="5"/>
  <c r="BD214" i="5"/>
  <c r="BC214" i="5"/>
  <c r="BB214" i="5"/>
  <c r="BA214" i="5"/>
  <c r="AZ214" i="5"/>
  <c r="AY214" i="5"/>
  <c r="AX214" i="5"/>
  <c r="AW214" i="5"/>
  <c r="AV214" i="5"/>
  <c r="AU214" i="5"/>
  <c r="AT214" i="5"/>
  <c r="AS214" i="5"/>
  <c r="AR214" i="5"/>
  <c r="AQ214" i="5"/>
  <c r="AP214" i="5"/>
  <c r="AO214" i="5"/>
  <c r="AN214" i="5"/>
  <c r="AM214" i="5"/>
  <c r="AL214" i="5"/>
  <c r="AK214" i="5"/>
  <c r="AJ214" i="5"/>
  <c r="AI214" i="5"/>
  <c r="AH214" i="5"/>
  <c r="AG214" i="5"/>
  <c r="AF214" i="5"/>
  <c r="AE214" i="5"/>
  <c r="AD214" i="5"/>
  <c r="AC214" i="5"/>
  <c r="AB214" i="5"/>
  <c r="AA214" i="5"/>
  <c r="Z214" i="5"/>
  <c r="Y214" i="5"/>
  <c r="X214" i="5"/>
  <c r="W214" i="5"/>
  <c r="V214" i="5"/>
  <c r="U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BF213" i="5"/>
  <c r="BE213" i="5"/>
  <c r="BD213" i="5"/>
  <c r="BC213" i="5"/>
  <c r="BB213" i="5"/>
  <c r="BA213" i="5"/>
  <c r="AZ213" i="5"/>
  <c r="AY213" i="5"/>
  <c r="AX213" i="5"/>
  <c r="AW213" i="5"/>
  <c r="AV213" i="5"/>
  <c r="AU213" i="5"/>
  <c r="AT213" i="5"/>
  <c r="AS213" i="5"/>
  <c r="AR213" i="5"/>
  <c r="AQ213" i="5"/>
  <c r="AP213" i="5"/>
  <c r="AO213" i="5"/>
  <c r="AN213" i="5"/>
  <c r="AM213" i="5"/>
  <c r="AL213" i="5"/>
  <c r="AK213" i="5"/>
  <c r="AJ213" i="5"/>
  <c r="AI213" i="5"/>
  <c r="AH213" i="5"/>
  <c r="AG213" i="5"/>
  <c r="AF213" i="5"/>
  <c r="AE213" i="5"/>
  <c r="AD213" i="5"/>
  <c r="AC213" i="5"/>
  <c r="AB213" i="5"/>
  <c r="AA213" i="5"/>
  <c r="Z213" i="5"/>
  <c r="Y213" i="5"/>
  <c r="X213" i="5"/>
  <c r="W213" i="5"/>
  <c r="V213" i="5"/>
  <c r="U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BF212" i="5"/>
  <c r="BE212" i="5"/>
  <c r="BD212" i="5"/>
  <c r="BC212" i="5"/>
  <c r="BB212" i="5"/>
  <c r="BA212" i="5"/>
  <c r="AZ212" i="5"/>
  <c r="AY212" i="5"/>
  <c r="AX212" i="5"/>
  <c r="AW212" i="5"/>
  <c r="AV212" i="5"/>
  <c r="AU212" i="5"/>
  <c r="AT212" i="5"/>
  <c r="AS212" i="5"/>
  <c r="AR212" i="5"/>
  <c r="AQ212" i="5"/>
  <c r="AP212" i="5"/>
  <c r="AO212" i="5"/>
  <c r="AN212" i="5"/>
  <c r="AM212" i="5"/>
  <c r="AL212" i="5"/>
  <c r="AK212" i="5"/>
  <c r="AJ212" i="5"/>
  <c r="AI212" i="5"/>
  <c r="AH212" i="5"/>
  <c r="AG212" i="5"/>
  <c r="AF212" i="5"/>
  <c r="AE212" i="5"/>
  <c r="AD212" i="5"/>
  <c r="AC212" i="5"/>
  <c r="AB212" i="5"/>
  <c r="AA212" i="5"/>
  <c r="Z212" i="5"/>
  <c r="Y212" i="5"/>
  <c r="X212" i="5"/>
  <c r="W212" i="5"/>
  <c r="V212" i="5"/>
  <c r="U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BF211" i="5"/>
  <c r="BE211" i="5"/>
  <c r="BD211" i="5"/>
  <c r="BC211" i="5"/>
  <c r="BB211" i="5"/>
  <c r="BA211" i="5"/>
  <c r="AZ211" i="5"/>
  <c r="AY211" i="5"/>
  <c r="AX211" i="5"/>
  <c r="AW211" i="5"/>
  <c r="AV211" i="5"/>
  <c r="AU211" i="5"/>
  <c r="AT211" i="5"/>
  <c r="AS211" i="5"/>
  <c r="AR211" i="5"/>
  <c r="AQ211" i="5"/>
  <c r="AP211" i="5"/>
  <c r="AO211" i="5"/>
  <c r="AN211" i="5"/>
  <c r="AM211" i="5"/>
  <c r="AL211" i="5"/>
  <c r="AK211" i="5"/>
  <c r="AJ211" i="5"/>
  <c r="AI211" i="5"/>
  <c r="AH211" i="5"/>
  <c r="AG211" i="5"/>
  <c r="AF211" i="5"/>
  <c r="AE211" i="5"/>
  <c r="AD211" i="5"/>
  <c r="AC211" i="5"/>
  <c r="AB211" i="5"/>
  <c r="AA211" i="5"/>
  <c r="Z211" i="5"/>
  <c r="Y211" i="5"/>
  <c r="X211" i="5"/>
  <c r="W211" i="5"/>
  <c r="V211" i="5"/>
  <c r="U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BF210" i="5"/>
  <c r="BE210" i="5"/>
  <c r="BD210" i="5"/>
  <c r="BC210" i="5"/>
  <c r="BB210" i="5"/>
  <c r="BA210" i="5"/>
  <c r="AZ210" i="5"/>
  <c r="AY210" i="5"/>
  <c r="AX210" i="5"/>
  <c r="AW210" i="5"/>
  <c r="AV210" i="5"/>
  <c r="AU210" i="5"/>
  <c r="AT210" i="5"/>
  <c r="AS210" i="5"/>
  <c r="AR210" i="5"/>
  <c r="AQ210" i="5"/>
  <c r="AP210" i="5"/>
  <c r="AO210" i="5"/>
  <c r="AN210" i="5"/>
  <c r="AM210" i="5"/>
  <c r="AL210" i="5"/>
  <c r="AK210" i="5"/>
  <c r="AJ210" i="5"/>
  <c r="AI210" i="5"/>
  <c r="AH210" i="5"/>
  <c r="AG210" i="5"/>
  <c r="AF210" i="5"/>
  <c r="AE210" i="5"/>
  <c r="AD210" i="5"/>
  <c r="AC210" i="5"/>
  <c r="AB210" i="5"/>
  <c r="AA210" i="5"/>
  <c r="Z210" i="5"/>
  <c r="Y210" i="5"/>
  <c r="X210" i="5"/>
  <c r="W210" i="5"/>
  <c r="V210" i="5"/>
  <c r="U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BF209" i="5"/>
  <c r="BE209" i="5"/>
  <c r="BD209" i="5"/>
  <c r="BC209" i="5"/>
  <c r="BB209" i="5"/>
  <c r="BA209" i="5"/>
  <c r="AZ209" i="5"/>
  <c r="AY209" i="5"/>
  <c r="AX209" i="5"/>
  <c r="AW209" i="5"/>
  <c r="AV209" i="5"/>
  <c r="AU209" i="5"/>
  <c r="AT209" i="5"/>
  <c r="AS209" i="5"/>
  <c r="AR209" i="5"/>
  <c r="AQ209" i="5"/>
  <c r="AP209" i="5"/>
  <c r="AO209" i="5"/>
  <c r="AN209" i="5"/>
  <c r="AM209" i="5"/>
  <c r="AL209" i="5"/>
  <c r="AK209" i="5"/>
  <c r="AJ209" i="5"/>
  <c r="AI209" i="5"/>
  <c r="AH209" i="5"/>
  <c r="AG209" i="5"/>
  <c r="AF209" i="5"/>
  <c r="AE209" i="5"/>
  <c r="AD209" i="5"/>
  <c r="AC209" i="5"/>
  <c r="AB209" i="5"/>
  <c r="AA209" i="5"/>
  <c r="Z209" i="5"/>
  <c r="Y209" i="5"/>
  <c r="X209" i="5"/>
  <c r="W209" i="5"/>
  <c r="V209" i="5"/>
  <c r="U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BF208" i="5"/>
  <c r="BE208" i="5"/>
  <c r="BD208" i="5"/>
  <c r="BC208" i="5"/>
  <c r="BB208" i="5"/>
  <c r="BA208" i="5"/>
  <c r="AZ208" i="5"/>
  <c r="AY208" i="5"/>
  <c r="AX208" i="5"/>
  <c r="AW208" i="5"/>
  <c r="AV208" i="5"/>
  <c r="AU208" i="5"/>
  <c r="AT208" i="5"/>
  <c r="AS208" i="5"/>
  <c r="AR208" i="5"/>
  <c r="AQ208" i="5"/>
  <c r="AP208" i="5"/>
  <c r="AO208" i="5"/>
  <c r="AN208" i="5"/>
  <c r="AM208" i="5"/>
  <c r="AL208" i="5"/>
  <c r="AK208" i="5"/>
  <c r="AJ208" i="5"/>
  <c r="AI208" i="5"/>
  <c r="AH208" i="5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BF207" i="5"/>
  <c r="BE207" i="5"/>
  <c r="BD207" i="5"/>
  <c r="BC207" i="5"/>
  <c r="BB207" i="5"/>
  <c r="BA207" i="5"/>
  <c r="AZ207" i="5"/>
  <c r="AY207" i="5"/>
  <c r="AX207" i="5"/>
  <c r="AW207" i="5"/>
  <c r="AV207" i="5"/>
  <c r="AU207" i="5"/>
  <c r="AT207" i="5"/>
  <c r="AS207" i="5"/>
  <c r="AR207" i="5"/>
  <c r="AQ207" i="5"/>
  <c r="AP207" i="5"/>
  <c r="AO207" i="5"/>
  <c r="AN207" i="5"/>
  <c r="AM207" i="5"/>
  <c r="AL207" i="5"/>
  <c r="AK207" i="5"/>
  <c r="AJ207" i="5"/>
  <c r="AI207" i="5"/>
  <c r="AH207" i="5"/>
  <c r="AG207" i="5"/>
  <c r="AF207" i="5"/>
  <c r="AE207" i="5"/>
  <c r="AD207" i="5"/>
  <c r="AC207" i="5"/>
  <c r="AB207" i="5"/>
  <c r="AA207" i="5"/>
  <c r="Z207" i="5"/>
  <c r="Y207" i="5"/>
  <c r="X207" i="5"/>
  <c r="W207" i="5"/>
  <c r="V207" i="5"/>
  <c r="U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BF206" i="5"/>
  <c r="BE206" i="5"/>
  <c r="BD206" i="5"/>
  <c r="BC206" i="5"/>
  <c r="BB206" i="5"/>
  <c r="BA206" i="5"/>
  <c r="AZ206" i="5"/>
  <c r="AY206" i="5"/>
  <c r="AX206" i="5"/>
  <c r="AW206" i="5"/>
  <c r="AV206" i="5"/>
  <c r="AU206" i="5"/>
  <c r="AT206" i="5"/>
  <c r="AS206" i="5"/>
  <c r="AR206" i="5"/>
  <c r="AQ206" i="5"/>
  <c r="AP206" i="5"/>
  <c r="AO206" i="5"/>
  <c r="AN206" i="5"/>
  <c r="AM206" i="5"/>
  <c r="AL206" i="5"/>
  <c r="AK206" i="5"/>
  <c r="AJ206" i="5"/>
  <c r="AI206" i="5"/>
  <c r="AH206" i="5"/>
  <c r="AG206" i="5"/>
  <c r="AF206" i="5"/>
  <c r="AE206" i="5"/>
  <c r="AD206" i="5"/>
  <c r="AC206" i="5"/>
  <c r="AB206" i="5"/>
  <c r="AA206" i="5"/>
  <c r="Z206" i="5"/>
  <c r="Y206" i="5"/>
  <c r="X206" i="5"/>
  <c r="W206" i="5"/>
  <c r="V206" i="5"/>
  <c r="U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28" i="5"/>
  <c r="E228" i="5"/>
  <c r="B228" i="5"/>
  <c r="F227" i="5"/>
  <c r="E227" i="5"/>
  <c r="B227" i="5"/>
  <c r="F226" i="5"/>
  <c r="E226" i="5"/>
  <c r="B226" i="5"/>
  <c r="F225" i="5"/>
  <c r="U33" i="8" s="1"/>
  <c r="E225" i="5"/>
  <c r="T33" i="8" s="1"/>
  <c r="B225" i="5"/>
  <c r="F224" i="5"/>
  <c r="U32" i="8" s="1"/>
  <c r="E224" i="5"/>
  <c r="T32" i="8" s="1"/>
  <c r="B224" i="5"/>
  <c r="F223" i="5"/>
  <c r="U31" i="8" s="1"/>
  <c r="E223" i="5"/>
  <c r="T31" i="8" s="1"/>
  <c r="B223" i="5"/>
  <c r="F222" i="5"/>
  <c r="T222" i="5" s="1"/>
  <c r="E222" i="5"/>
  <c r="B222" i="5"/>
  <c r="F221" i="5"/>
  <c r="T221" i="5" s="1"/>
  <c r="E221" i="5"/>
  <c r="B221" i="5"/>
  <c r="F220" i="5"/>
  <c r="T220" i="5" s="1"/>
  <c r="E220" i="5"/>
  <c r="B220" i="5"/>
  <c r="F219" i="5"/>
  <c r="T219" i="5" s="1"/>
  <c r="E219" i="5"/>
  <c r="B219" i="5"/>
  <c r="F218" i="5"/>
  <c r="T218" i="5" s="1"/>
  <c r="E218" i="5"/>
  <c r="B218" i="5"/>
  <c r="F217" i="5"/>
  <c r="U26" i="8" s="1"/>
  <c r="E217" i="5"/>
  <c r="T26" i="8" s="1"/>
  <c r="B217" i="5"/>
  <c r="F216" i="5"/>
  <c r="U25" i="8" s="1"/>
  <c r="E216" i="5"/>
  <c r="T25" i="8" s="1"/>
  <c r="B216" i="5"/>
  <c r="F215" i="5"/>
  <c r="U24" i="8" s="1"/>
  <c r="E215" i="5"/>
  <c r="T24" i="8" s="1"/>
  <c r="B215" i="5"/>
  <c r="F214" i="5"/>
  <c r="U23" i="8" s="1"/>
  <c r="E214" i="5"/>
  <c r="T23" i="8" s="1"/>
  <c r="B214" i="5"/>
  <c r="F213" i="5"/>
  <c r="U22" i="8" s="1"/>
  <c r="E213" i="5"/>
  <c r="T22" i="8" s="1"/>
  <c r="B213" i="5"/>
  <c r="F212" i="5"/>
  <c r="U13" i="8" s="1"/>
  <c r="E212" i="5"/>
  <c r="T13" i="8" s="1"/>
  <c r="B212" i="5"/>
  <c r="F211" i="5"/>
  <c r="U12" i="8" s="1"/>
  <c r="E211" i="5"/>
  <c r="T12" i="8" s="1"/>
  <c r="B211" i="5"/>
  <c r="F210" i="5"/>
  <c r="U11" i="8" s="1"/>
  <c r="E210" i="5"/>
  <c r="T11" i="8" s="1"/>
  <c r="B210" i="5"/>
  <c r="F209" i="5"/>
  <c r="U10" i="8" s="1"/>
  <c r="E209" i="5"/>
  <c r="T10" i="8" s="1"/>
  <c r="B209" i="5"/>
  <c r="F208" i="5"/>
  <c r="U9" i="8" s="1"/>
  <c r="E208" i="5"/>
  <c r="T9" i="8" s="1"/>
  <c r="B208" i="5"/>
  <c r="F207" i="5"/>
  <c r="U8" i="8" s="1"/>
  <c r="E207" i="5"/>
  <c r="T8" i="8" s="1"/>
  <c r="B207" i="5"/>
  <c r="F206" i="5"/>
  <c r="U7" i="8" s="1"/>
  <c r="E206" i="5"/>
  <c r="T7" i="8" s="1"/>
  <c r="B206" i="5"/>
  <c r="A228" i="2"/>
  <c r="C228" i="2" s="1"/>
  <c r="C228" i="5" s="1"/>
  <c r="A227" i="2"/>
  <c r="C227" i="2" s="1"/>
  <c r="C227" i="5" s="1"/>
  <c r="A225" i="2"/>
  <c r="C225" i="2" s="1"/>
  <c r="C225" i="5" s="1"/>
  <c r="A224" i="2"/>
  <c r="C224" i="2" s="1"/>
  <c r="C224" i="5" s="1"/>
  <c r="A222" i="2"/>
  <c r="C222" i="2" s="1"/>
  <c r="C222" i="5" s="1"/>
  <c r="A221" i="2"/>
  <c r="C221" i="2" s="1"/>
  <c r="C221" i="5" s="1"/>
  <c r="A220" i="2"/>
  <c r="C220" i="2" s="1"/>
  <c r="C220" i="5" s="1"/>
  <c r="A219" i="2"/>
  <c r="C219" i="2" s="1"/>
  <c r="C219" i="5" s="1"/>
  <c r="A217" i="2"/>
  <c r="C217" i="2" s="1"/>
  <c r="C217" i="5" s="1"/>
  <c r="A216" i="2"/>
  <c r="C216" i="2" s="1"/>
  <c r="C216" i="5" s="1"/>
  <c r="A215" i="2"/>
  <c r="C215" i="2" s="1"/>
  <c r="C215" i="5" s="1"/>
  <c r="A214" i="2"/>
  <c r="C214" i="2" s="1"/>
  <c r="C214" i="5" s="1"/>
  <c r="A212" i="2"/>
  <c r="C212" i="2" s="1"/>
  <c r="C212" i="5" s="1"/>
  <c r="A211" i="2"/>
  <c r="C211" i="2" s="1"/>
  <c r="C211" i="5" s="1"/>
  <c r="A210" i="2"/>
  <c r="C210" i="2" s="1"/>
  <c r="C210" i="5" s="1"/>
  <c r="A209" i="2"/>
  <c r="C209" i="2" s="1"/>
  <c r="C209" i="5" s="1"/>
  <c r="A208" i="2"/>
  <c r="C208" i="2" s="1"/>
  <c r="C208" i="5" s="1"/>
  <c r="A207" i="2"/>
  <c r="C207" i="2" s="1"/>
  <c r="C207" i="5" s="1"/>
  <c r="A226" i="2"/>
  <c r="D226" i="2" s="1"/>
  <c r="A223" i="2"/>
  <c r="A223" i="5" s="1"/>
  <c r="D223" i="5" s="1"/>
  <c r="A218" i="2"/>
  <c r="D218" i="2" s="1"/>
  <c r="A213" i="2"/>
  <c r="D213" i="2" s="1"/>
  <c r="A206" i="2"/>
  <c r="C206" i="2" s="1"/>
  <c r="C206" i="5" s="1"/>
  <c r="S23" i="8"/>
  <c r="S24" i="8" s="1"/>
  <c r="S25" i="8" s="1"/>
  <c r="BF484" i="5"/>
  <c r="BE484" i="5"/>
  <c r="BD484" i="5"/>
  <c r="BC484" i="5"/>
  <c r="BB484" i="5"/>
  <c r="BA484" i="5"/>
  <c r="AZ484" i="5"/>
  <c r="AY484" i="5"/>
  <c r="AX484" i="5"/>
  <c r="AW484" i="5"/>
  <c r="AV484" i="5"/>
  <c r="AU484" i="5"/>
  <c r="AT484" i="5"/>
  <c r="AS484" i="5"/>
  <c r="AR484" i="5"/>
  <c r="AQ484" i="5"/>
  <c r="AP484" i="5"/>
  <c r="AO484" i="5"/>
  <c r="AN484" i="5"/>
  <c r="AM484" i="5"/>
  <c r="AL484" i="5"/>
  <c r="AK484" i="5"/>
  <c r="AJ484" i="5"/>
  <c r="AI484" i="5"/>
  <c r="AH484" i="5"/>
  <c r="AG484" i="5"/>
  <c r="AF484" i="5"/>
  <c r="AE484" i="5"/>
  <c r="AD484" i="5"/>
  <c r="AC484" i="5"/>
  <c r="AB484" i="5"/>
  <c r="AA484" i="5"/>
  <c r="Z484" i="5"/>
  <c r="Y484" i="5"/>
  <c r="X484" i="5"/>
  <c r="W484" i="5"/>
  <c r="V484" i="5"/>
  <c r="U484" i="5"/>
  <c r="T484" i="5"/>
  <c r="Q3" i="8" s="1"/>
  <c r="F483" i="5"/>
  <c r="E483" i="5"/>
  <c r="C483" i="5"/>
  <c r="B483" i="5"/>
  <c r="A483" i="5"/>
  <c r="F482" i="5"/>
  <c r="E482" i="5"/>
  <c r="C482" i="5"/>
  <c r="B482" i="5"/>
  <c r="A482" i="5"/>
  <c r="F481" i="5"/>
  <c r="E481" i="5"/>
  <c r="C481" i="5"/>
  <c r="B481" i="5"/>
  <c r="A481" i="5"/>
  <c r="F480" i="5"/>
  <c r="E480" i="5"/>
  <c r="C480" i="5"/>
  <c r="B480" i="5"/>
  <c r="A480" i="5"/>
  <c r="F479" i="5"/>
  <c r="E479" i="5"/>
  <c r="C479" i="5"/>
  <c r="B479" i="5"/>
  <c r="A479" i="5"/>
  <c r="F478" i="5"/>
  <c r="E478" i="5"/>
  <c r="C478" i="5"/>
  <c r="B478" i="5"/>
  <c r="A478" i="5"/>
  <c r="F477" i="5"/>
  <c r="E477" i="5"/>
  <c r="C477" i="5"/>
  <c r="B477" i="5"/>
  <c r="A477" i="5"/>
  <c r="F476" i="5"/>
  <c r="E476" i="5"/>
  <c r="C476" i="5"/>
  <c r="B476" i="5"/>
  <c r="A476" i="5"/>
  <c r="F475" i="5"/>
  <c r="E475" i="5"/>
  <c r="C475" i="5"/>
  <c r="B475" i="5"/>
  <c r="A475" i="5"/>
  <c r="F474" i="5"/>
  <c r="E474" i="5"/>
  <c r="C474" i="5"/>
  <c r="B474" i="5"/>
  <c r="A474" i="5"/>
  <c r="F473" i="5"/>
  <c r="E473" i="5"/>
  <c r="C473" i="5"/>
  <c r="B473" i="5"/>
  <c r="A473" i="5"/>
  <c r="F472" i="5"/>
  <c r="E472" i="5"/>
  <c r="C472" i="5"/>
  <c r="B472" i="5"/>
  <c r="A472" i="5"/>
  <c r="F471" i="5"/>
  <c r="E471" i="5"/>
  <c r="C471" i="5"/>
  <c r="B471" i="5"/>
  <c r="A471" i="5"/>
  <c r="F470" i="5"/>
  <c r="E470" i="5"/>
  <c r="C470" i="5"/>
  <c r="B470" i="5"/>
  <c r="A470" i="5"/>
  <c r="F469" i="5"/>
  <c r="E469" i="5"/>
  <c r="C469" i="5"/>
  <c r="B469" i="5"/>
  <c r="A469" i="5"/>
  <c r="F468" i="5"/>
  <c r="E468" i="5"/>
  <c r="C468" i="5"/>
  <c r="B468" i="5"/>
  <c r="A468" i="5"/>
  <c r="F467" i="5"/>
  <c r="E467" i="5"/>
  <c r="C467" i="5"/>
  <c r="B467" i="5"/>
  <c r="A467" i="5"/>
  <c r="F466" i="5"/>
  <c r="E466" i="5"/>
  <c r="C466" i="5"/>
  <c r="B466" i="5"/>
  <c r="A466" i="5"/>
  <c r="F465" i="5"/>
  <c r="E465" i="5"/>
  <c r="C465" i="5"/>
  <c r="B465" i="5"/>
  <c r="A465" i="5"/>
  <c r="F464" i="5"/>
  <c r="E464" i="5"/>
  <c r="C464" i="5"/>
  <c r="B464" i="5"/>
  <c r="A464" i="5"/>
  <c r="F463" i="5"/>
  <c r="E463" i="5"/>
  <c r="C463" i="5"/>
  <c r="B463" i="5"/>
  <c r="A463" i="5"/>
  <c r="F462" i="5"/>
  <c r="E462" i="5"/>
  <c r="C462" i="5"/>
  <c r="B462" i="5"/>
  <c r="A462" i="5"/>
  <c r="F461" i="5"/>
  <c r="E461" i="5"/>
  <c r="C461" i="5"/>
  <c r="B461" i="5"/>
  <c r="A461" i="5"/>
  <c r="F460" i="5"/>
  <c r="E460" i="5"/>
  <c r="C460" i="5"/>
  <c r="B460" i="5"/>
  <c r="A460" i="5"/>
  <c r="F459" i="5"/>
  <c r="E459" i="5"/>
  <c r="C459" i="5"/>
  <c r="B459" i="5"/>
  <c r="A459" i="5"/>
  <c r="F458" i="5"/>
  <c r="E458" i="5"/>
  <c r="C458" i="5"/>
  <c r="B458" i="5"/>
  <c r="A458" i="5"/>
  <c r="F457" i="5"/>
  <c r="E457" i="5"/>
  <c r="C457" i="5"/>
  <c r="B457" i="5"/>
  <c r="A457" i="5"/>
  <c r="F456" i="5"/>
  <c r="E456" i="5"/>
  <c r="C456" i="5"/>
  <c r="B456" i="5"/>
  <c r="A456" i="5"/>
  <c r="F455" i="5"/>
  <c r="E455" i="5"/>
  <c r="C455" i="5"/>
  <c r="B455" i="5"/>
  <c r="A455" i="5"/>
  <c r="F454" i="5"/>
  <c r="E454" i="5"/>
  <c r="C454" i="5"/>
  <c r="B454" i="5"/>
  <c r="A454" i="5"/>
  <c r="F453" i="5"/>
  <c r="E453" i="5"/>
  <c r="C453" i="5"/>
  <c r="B453" i="5"/>
  <c r="A453" i="5"/>
  <c r="F452" i="5"/>
  <c r="E452" i="5"/>
  <c r="C452" i="5"/>
  <c r="B452" i="5"/>
  <c r="A452" i="5"/>
  <c r="F451" i="5"/>
  <c r="E451" i="5"/>
  <c r="C451" i="5"/>
  <c r="B451" i="5"/>
  <c r="A451" i="5"/>
  <c r="F450" i="5"/>
  <c r="E450" i="5"/>
  <c r="C450" i="5"/>
  <c r="B450" i="5"/>
  <c r="A450" i="5"/>
  <c r="F449" i="5"/>
  <c r="E449" i="5"/>
  <c r="C449" i="5"/>
  <c r="B449" i="5"/>
  <c r="A449" i="5"/>
  <c r="F448" i="5"/>
  <c r="E448" i="5"/>
  <c r="C448" i="5"/>
  <c r="B448" i="5"/>
  <c r="A448" i="5"/>
  <c r="F447" i="5"/>
  <c r="E447" i="5"/>
  <c r="C447" i="5"/>
  <c r="B447" i="5"/>
  <c r="A447" i="5"/>
  <c r="F446" i="5"/>
  <c r="E446" i="5"/>
  <c r="C446" i="5"/>
  <c r="B446" i="5"/>
  <c r="A446" i="5"/>
  <c r="F445" i="5"/>
  <c r="E445" i="5"/>
  <c r="C445" i="5"/>
  <c r="B445" i="5"/>
  <c r="A445" i="5"/>
  <c r="F444" i="5"/>
  <c r="E444" i="5"/>
  <c r="C444" i="5"/>
  <c r="B444" i="5"/>
  <c r="A444" i="5"/>
  <c r="F443" i="5"/>
  <c r="E443" i="5"/>
  <c r="C443" i="5"/>
  <c r="B443" i="5"/>
  <c r="A443" i="5"/>
  <c r="F442" i="5"/>
  <c r="E442" i="5"/>
  <c r="C442" i="5"/>
  <c r="B442" i="5"/>
  <c r="A442" i="5"/>
  <c r="F441" i="5"/>
  <c r="E441" i="5"/>
  <c r="C441" i="5"/>
  <c r="B441" i="5"/>
  <c r="A441" i="5"/>
  <c r="F440" i="5"/>
  <c r="E440" i="5"/>
  <c r="C440" i="5"/>
  <c r="B440" i="5"/>
  <c r="A440" i="5"/>
  <c r="F439" i="5"/>
  <c r="E439" i="5"/>
  <c r="C439" i="5"/>
  <c r="B439" i="5"/>
  <c r="A439" i="5"/>
  <c r="F438" i="5"/>
  <c r="E438" i="5"/>
  <c r="C438" i="5"/>
  <c r="B438" i="5"/>
  <c r="A438" i="5"/>
  <c r="F437" i="5"/>
  <c r="E437" i="5"/>
  <c r="C437" i="5"/>
  <c r="B437" i="5"/>
  <c r="A437" i="5"/>
  <c r="F436" i="5"/>
  <c r="E436" i="5"/>
  <c r="C436" i="5"/>
  <c r="B436" i="5"/>
  <c r="A436" i="5"/>
  <c r="F435" i="5"/>
  <c r="E435" i="5"/>
  <c r="C435" i="5"/>
  <c r="B435" i="5"/>
  <c r="A435" i="5"/>
  <c r="F434" i="5"/>
  <c r="E434" i="5"/>
  <c r="C434" i="5"/>
  <c r="B434" i="5"/>
  <c r="A434" i="5"/>
  <c r="F433" i="5"/>
  <c r="E433" i="5"/>
  <c r="C433" i="5"/>
  <c r="B433" i="5"/>
  <c r="A433" i="5"/>
  <c r="F432" i="5"/>
  <c r="E432" i="5"/>
  <c r="C432" i="5"/>
  <c r="B432" i="5"/>
  <c r="A432" i="5"/>
  <c r="F431" i="5"/>
  <c r="E431" i="5"/>
  <c r="C431" i="5"/>
  <c r="B431" i="5"/>
  <c r="A431" i="5"/>
  <c r="F430" i="5"/>
  <c r="E430" i="5"/>
  <c r="C430" i="5"/>
  <c r="B430" i="5"/>
  <c r="A430" i="5"/>
  <c r="F429" i="5"/>
  <c r="E429" i="5"/>
  <c r="C429" i="5"/>
  <c r="B429" i="5"/>
  <c r="A429" i="5"/>
  <c r="F428" i="5"/>
  <c r="E428" i="5"/>
  <c r="C428" i="5"/>
  <c r="B428" i="5"/>
  <c r="A428" i="5"/>
  <c r="F427" i="5"/>
  <c r="E427" i="5"/>
  <c r="C427" i="5"/>
  <c r="B427" i="5"/>
  <c r="A427" i="5"/>
  <c r="F426" i="5"/>
  <c r="E426" i="5"/>
  <c r="C426" i="5"/>
  <c r="B426" i="5"/>
  <c r="A426" i="5"/>
  <c r="F425" i="5"/>
  <c r="E425" i="5"/>
  <c r="C425" i="5"/>
  <c r="B425" i="5"/>
  <c r="A425" i="5"/>
  <c r="F424" i="5"/>
  <c r="E424" i="5"/>
  <c r="C424" i="5"/>
  <c r="B424" i="5"/>
  <c r="A424" i="5"/>
  <c r="F423" i="5"/>
  <c r="E423" i="5"/>
  <c r="C423" i="5"/>
  <c r="B423" i="5"/>
  <c r="A423" i="5"/>
  <c r="F422" i="5"/>
  <c r="E422" i="5"/>
  <c r="C422" i="5"/>
  <c r="B422" i="5"/>
  <c r="A422" i="5"/>
  <c r="F421" i="5"/>
  <c r="E421" i="5"/>
  <c r="C421" i="5"/>
  <c r="B421" i="5"/>
  <c r="A421" i="5"/>
  <c r="F420" i="5"/>
  <c r="E420" i="5"/>
  <c r="C420" i="5"/>
  <c r="B420" i="5"/>
  <c r="A420" i="5"/>
  <c r="F419" i="5"/>
  <c r="E419" i="5"/>
  <c r="C419" i="5"/>
  <c r="B419" i="5"/>
  <c r="A419" i="5"/>
  <c r="F418" i="5"/>
  <c r="E418" i="5"/>
  <c r="C418" i="5"/>
  <c r="B418" i="5"/>
  <c r="A418" i="5"/>
  <c r="F417" i="5"/>
  <c r="E417" i="5"/>
  <c r="C417" i="5"/>
  <c r="B417" i="5"/>
  <c r="A417" i="5"/>
  <c r="F416" i="5"/>
  <c r="E416" i="5"/>
  <c r="C416" i="5"/>
  <c r="B416" i="5"/>
  <c r="A416" i="5"/>
  <c r="F415" i="5"/>
  <c r="E415" i="5"/>
  <c r="C415" i="5"/>
  <c r="B415" i="5"/>
  <c r="A415" i="5"/>
  <c r="F414" i="5"/>
  <c r="E414" i="5"/>
  <c r="C414" i="5"/>
  <c r="B414" i="5"/>
  <c r="A414" i="5"/>
  <c r="F413" i="5"/>
  <c r="E413" i="5"/>
  <c r="C413" i="5"/>
  <c r="B413" i="5"/>
  <c r="A413" i="5"/>
  <c r="F412" i="5"/>
  <c r="E412" i="5"/>
  <c r="C412" i="5"/>
  <c r="B412" i="5"/>
  <c r="A412" i="5"/>
  <c r="F411" i="5"/>
  <c r="E411" i="5"/>
  <c r="C411" i="5"/>
  <c r="B411" i="5"/>
  <c r="A411" i="5"/>
  <c r="F410" i="5"/>
  <c r="E410" i="5"/>
  <c r="C410" i="5"/>
  <c r="B410" i="5"/>
  <c r="A410" i="5"/>
  <c r="F409" i="5"/>
  <c r="E409" i="5"/>
  <c r="C409" i="5"/>
  <c r="B409" i="5"/>
  <c r="A409" i="5"/>
  <c r="F408" i="5"/>
  <c r="E408" i="5"/>
  <c r="C408" i="5"/>
  <c r="B408" i="5"/>
  <c r="A408" i="5"/>
  <c r="F407" i="5"/>
  <c r="E407" i="5"/>
  <c r="C407" i="5"/>
  <c r="B407" i="5"/>
  <c r="A407" i="5"/>
  <c r="F406" i="5"/>
  <c r="E406" i="5"/>
  <c r="C406" i="5"/>
  <c r="B406" i="5"/>
  <c r="A406" i="5"/>
  <c r="F405" i="5"/>
  <c r="E405" i="5"/>
  <c r="C405" i="5"/>
  <c r="B405" i="5"/>
  <c r="A405" i="5"/>
  <c r="F404" i="5"/>
  <c r="E404" i="5"/>
  <c r="C404" i="5"/>
  <c r="B404" i="5"/>
  <c r="A404" i="5"/>
  <c r="F403" i="5"/>
  <c r="E403" i="5"/>
  <c r="C403" i="5"/>
  <c r="B403" i="5"/>
  <c r="A403" i="5"/>
  <c r="F402" i="5"/>
  <c r="E402" i="5"/>
  <c r="C402" i="5"/>
  <c r="B402" i="5"/>
  <c r="A402" i="5"/>
  <c r="F401" i="5"/>
  <c r="E401" i="5"/>
  <c r="C401" i="5"/>
  <c r="B401" i="5"/>
  <c r="A401" i="5"/>
  <c r="F400" i="5"/>
  <c r="E400" i="5"/>
  <c r="C400" i="5"/>
  <c r="B400" i="5"/>
  <c r="A400" i="5"/>
  <c r="F399" i="5"/>
  <c r="E399" i="5"/>
  <c r="C399" i="5"/>
  <c r="B399" i="5"/>
  <c r="A399" i="5"/>
  <c r="F398" i="5"/>
  <c r="E398" i="5"/>
  <c r="C398" i="5"/>
  <c r="B398" i="5"/>
  <c r="A398" i="5"/>
  <c r="F397" i="5"/>
  <c r="E397" i="5"/>
  <c r="C397" i="5"/>
  <c r="B397" i="5"/>
  <c r="A397" i="5"/>
  <c r="F396" i="5"/>
  <c r="E396" i="5"/>
  <c r="C396" i="5"/>
  <c r="B396" i="5"/>
  <c r="A396" i="5"/>
  <c r="F395" i="5"/>
  <c r="E395" i="5"/>
  <c r="C395" i="5"/>
  <c r="B395" i="5"/>
  <c r="A395" i="5"/>
  <c r="F394" i="5"/>
  <c r="E394" i="5"/>
  <c r="C394" i="5"/>
  <c r="B394" i="5"/>
  <c r="A394" i="5"/>
  <c r="F393" i="5"/>
  <c r="E393" i="5"/>
  <c r="C393" i="5"/>
  <c r="B393" i="5"/>
  <c r="A393" i="5"/>
  <c r="F392" i="5"/>
  <c r="E392" i="5"/>
  <c r="C392" i="5"/>
  <c r="B392" i="5"/>
  <c r="A392" i="5"/>
  <c r="F391" i="5"/>
  <c r="E391" i="5"/>
  <c r="C391" i="5"/>
  <c r="B391" i="5"/>
  <c r="A391" i="5"/>
  <c r="F390" i="5"/>
  <c r="E390" i="5"/>
  <c r="C390" i="5"/>
  <c r="B390" i="5"/>
  <c r="A390" i="5"/>
  <c r="F389" i="5"/>
  <c r="E389" i="5"/>
  <c r="C389" i="5"/>
  <c r="B389" i="5"/>
  <c r="A389" i="5"/>
  <c r="F388" i="5"/>
  <c r="E388" i="5"/>
  <c r="C388" i="5"/>
  <c r="B388" i="5"/>
  <c r="A388" i="5"/>
  <c r="F387" i="5"/>
  <c r="E387" i="5"/>
  <c r="C387" i="5"/>
  <c r="B387" i="5"/>
  <c r="A387" i="5"/>
  <c r="F386" i="5"/>
  <c r="E386" i="5"/>
  <c r="C386" i="5"/>
  <c r="B386" i="5"/>
  <c r="A386" i="5"/>
  <c r="F385" i="5"/>
  <c r="E385" i="5"/>
  <c r="C385" i="5"/>
  <c r="B385" i="5"/>
  <c r="A385" i="5"/>
  <c r="F384" i="5"/>
  <c r="E384" i="5"/>
  <c r="C384" i="5"/>
  <c r="B384" i="5"/>
  <c r="A384" i="5"/>
  <c r="F383" i="5"/>
  <c r="E383" i="5"/>
  <c r="C383" i="5"/>
  <c r="B383" i="5"/>
  <c r="A383" i="5"/>
  <c r="F382" i="5"/>
  <c r="E382" i="5"/>
  <c r="C382" i="5"/>
  <c r="B382" i="5"/>
  <c r="A382" i="5"/>
  <c r="F381" i="5"/>
  <c r="E381" i="5"/>
  <c r="C381" i="5"/>
  <c r="B381" i="5"/>
  <c r="A381" i="5"/>
  <c r="F380" i="5"/>
  <c r="E380" i="5"/>
  <c r="C380" i="5"/>
  <c r="B380" i="5"/>
  <c r="A380" i="5"/>
  <c r="F379" i="5"/>
  <c r="E379" i="5"/>
  <c r="C379" i="5"/>
  <c r="B379" i="5"/>
  <c r="A379" i="5"/>
  <c r="F378" i="5"/>
  <c r="E378" i="5"/>
  <c r="C378" i="5"/>
  <c r="B378" i="5"/>
  <c r="A378" i="5"/>
  <c r="F377" i="5"/>
  <c r="E377" i="5"/>
  <c r="C377" i="5"/>
  <c r="B377" i="5"/>
  <c r="A377" i="5"/>
  <c r="F376" i="5"/>
  <c r="E376" i="5"/>
  <c r="C376" i="5"/>
  <c r="B376" i="5"/>
  <c r="A376" i="5"/>
  <c r="F375" i="5"/>
  <c r="E375" i="5"/>
  <c r="C375" i="5"/>
  <c r="B375" i="5"/>
  <c r="A375" i="5"/>
  <c r="F374" i="5"/>
  <c r="E374" i="5"/>
  <c r="C374" i="5"/>
  <c r="B374" i="5"/>
  <c r="A374" i="5"/>
  <c r="F373" i="5"/>
  <c r="E373" i="5"/>
  <c r="C373" i="5"/>
  <c r="B373" i="5"/>
  <c r="A373" i="5"/>
  <c r="F372" i="5"/>
  <c r="E372" i="5"/>
  <c r="C372" i="5"/>
  <c r="B372" i="5"/>
  <c r="A372" i="5"/>
  <c r="F371" i="5"/>
  <c r="E371" i="5"/>
  <c r="C371" i="5"/>
  <c r="B371" i="5"/>
  <c r="A371" i="5"/>
  <c r="F370" i="5"/>
  <c r="E370" i="5"/>
  <c r="C370" i="5"/>
  <c r="B370" i="5"/>
  <c r="A370" i="5"/>
  <c r="F369" i="5"/>
  <c r="E369" i="5"/>
  <c r="C369" i="5"/>
  <c r="B369" i="5"/>
  <c r="A369" i="5"/>
  <c r="F368" i="5"/>
  <c r="E368" i="5"/>
  <c r="C368" i="5"/>
  <c r="B368" i="5"/>
  <c r="A368" i="5"/>
  <c r="F367" i="5"/>
  <c r="E367" i="5"/>
  <c r="C367" i="5"/>
  <c r="B367" i="5"/>
  <c r="A367" i="5"/>
  <c r="F366" i="5"/>
  <c r="E366" i="5"/>
  <c r="C366" i="5"/>
  <c r="B366" i="5"/>
  <c r="A366" i="5"/>
  <c r="F365" i="5"/>
  <c r="E365" i="5"/>
  <c r="C365" i="5"/>
  <c r="B365" i="5"/>
  <c r="A365" i="5"/>
  <c r="F364" i="5"/>
  <c r="E364" i="5"/>
  <c r="C364" i="5"/>
  <c r="B364" i="5"/>
  <c r="A364" i="5"/>
  <c r="F363" i="5"/>
  <c r="E363" i="5"/>
  <c r="C363" i="5"/>
  <c r="B363" i="5"/>
  <c r="A363" i="5"/>
  <c r="F362" i="5"/>
  <c r="E362" i="5"/>
  <c r="C362" i="5"/>
  <c r="B362" i="5"/>
  <c r="A362" i="5"/>
  <c r="F361" i="5"/>
  <c r="E361" i="5"/>
  <c r="C361" i="5"/>
  <c r="B361" i="5"/>
  <c r="A361" i="5"/>
  <c r="F360" i="5"/>
  <c r="E360" i="5"/>
  <c r="C360" i="5"/>
  <c r="B360" i="5"/>
  <c r="A360" i="5"/>
  <c r="F359" i="5"/>
  <c r="E359" i="5"/>
  <c r="C359" i="5"/>
  <c r="B359" i="5"/>
  <c r="A359" i="5"/>
  <c r="F358" i="5"/>
  <c r="E358" i="5"/>
  <c r="C358" i="5"/>
  <c r="B358" i="5"/>
  <c r="A358" i="5"/>
  <c r="F357" i="5"/>
  <c r="E357" i="5"/>
  <c r="C357" i="5"/>
  <c r="B357" i="5"/>
  <c r="A357" i="5"/>
  <c r="F356" i="5"/>
  <c r="E356" i="5"/>
  <c r="C356" i="5"/>
  <c r="B356" i="5"/>
  <c r="A356" i="5"/>
  <c r="F355" i="5"/>
  <c r="E355" i="5"/>
  <c r="C355" i="5"/>
  <c r="B355" i="5"/>
  <c r="A355" i="5"/>
  <c r="F354" i="5"/>
  <c r="E354" i="5"/>
  <c r="C354" i="5"/>
  <c r="B354" i="5"/>
  <c r="A354" i="5"/>
  <c r="F353" i="5"/>
  <c r="E353" i="5"/>
  <c r="C353" i="5"/>
  <c r="B353" i="5"/>
  <c r="A353" i="5"/>
  <c r="F352" i="5"/>
  <c r="E352" i="5"/>
  <c r="C352" i="5"/>
  <c r="B352" i="5"/>
  <c r="A352" i="5"/>
  <c r="F351" i="5"/>
  <c r="E351" i="5"/>
  <c r="C351" i="5"/>
  <c r="B351" i="5"/>
  <c r="A351" i="5"/>
  <c r="F350" i="5"/>
  <c r="E350" i="5"/>
  <c r="C350" i="5"/>
  <c r="B350" i="5"/>
  <c r="A350" i="5"/>
  <c r="F349" i="5"/>
  <c r="E349" i="5"/>
  <c r="C349" i="5"/>
  <c r="B349" i="5"/>
  <c r="A349" i="5"/>
  <c r="F348" i="5"/>
  <c r="E348" i="5"/>
  <c r="C348" i="5"/>
  <c r="B348" i="5"/>
  <c r="A348" i="5"/>
  <c r="F347" i="5"/>
  <c r="E347" i="5"/>
  <c r="C347" i="5"/>
  <c r="B347" i="5"/>
  <c r="A347" i="5"/>
  <c r="F346" i="5"/>
  <c r="E346" i="5"/>
  <c r="C346" i="5"/>
  <c r="B346" i="5"/>
  <c r="A346" i="5"/>
  <c r="F345" i="5"/>
  <c r="E345" i="5"/>
  <c r="C345" i="5"/>
  <c r="B345" i="5"/>
  <c r="A345" i="5"/>
  <c r="F344" i="5"/>
  <c r="E344" i="5"/>
  <c r="C344" i="5"/>
  <c r="B344" i="5"/>
  <c r="A344" i="5"/>
  <c r="F343" i="5"/>
  <c r="E343" i="5"/>
  <c r="C343" i="5"/>
  <c r="B343" i="5"/>
  <c r="A343" i="5"/>
  <c r="F342" i="5"/>
  <c r="E342" i="5"/>
  <c r="C342" i="5"/>
  <c r="B342" i="5"/>
  <c r="A342" i="5"/>
  <c r="F341" i="5"/>
  <c r="E341" i="5"/>
  <c r="C341" i="5"/>
  <c r="B341" i="5"/>
  <c r="A341" i="5"/>
  <c r="F340" i="5"/>
  <c r="E340" i="5"/>
  <c r="C340" i="5"/>
  <c r="B340" i="5"/>
  <c r="A340" i="5"/>
  <c r="F339" i="5"/>
  <c r="E339" i="5"/>
  <c r="C339" i="5"/>
  <c r="B339" i="5"/>
  <c r="A339" i="5"/>
  <c r="F338" i="5"/>
  <c r="E338" i="5"/>
  <c r="C338" i="5"/>
  <c r="B338" i="5"/>
  <c r="A338" i="5"/>
  <c r="F337" i="5"/>
  <c r="E337" i="5"/>
  <c r="C337" i="5"/>
  <c r="B337" i="5"/>
  <c r="A337" i="5"/>
  <c r="F336" i="5"/>
  <c r="E336" i="5"/>
  <c r="C336" i="5"/>
  <c r="B336" i="5"/>
  <c r="A336" i="5"/>
  <c r="F335" i="5"/>
  <c r="E335" i="5"/>
  <c r="C335" i="5"/>
  <c r="B335" i="5"/>
  <c r="A335" i="5"/>
  <c r="F334" i="5"/>
  <c r="E334" i="5"/>
  <c r="C334" i="5"/>
  <c r="B334" i="5"/>
  <c r="A334" i="5"/>
  <c r="F333" i="5"/>
  <c r="E333" i="5"/>
  <c r="C333" i="5"/>
  <c r="B333" i="5"/>
  <c r="A333" i="5"/>
  <c r="F332" i="5"/>
  <c r="E332" i="5"/>
  <c r="C332" i="5"/>
  <c r="B332" i="5"/>
  <c r="A332" i="5"/>
  <c r="F331" i="5"/>
  <c r="E331" i="5"/>
  <c r="C331" i="5"/>
  <c r="B331" i="5"/>
  <c r="A331" i="5"/>
  <c r="F330" i="5"/>
  <c r="E330" i="5"/>
  <c r="C330" i="5"/>
  <c r="B330" i="5"/>
  <c r="A330" i="5"/>
  <c r="F329" i="5"/>
  <c r="E329" i="5"/>
  <c r="C329" i="5"/>
  <c r="B329" i="5"/>
  <c r="A329" i="5"/>
  <c r="F328" i="5"/>
  <c r="E328" i="5"/>
  <c r="C328" i="5"/>
  <c r="B328" i="5"/>
  <c r="A328" i="5"/>
  <c r="F327" i="5"/>
  <c r="E327" i="5"/>
  <c r="C327" i="5"/>
  <c r="B327" i="5"/>
  <c r="A327" i="5"/>
  <c r="F326" i="5"/>
  <c r="E326" i="5"/>
  <c r="C326" i="5"/>
  <c r="B326" i="5"/>
  <c r="A326" i="5"/>
  <c r="F325" i="5"/>
  <c r="E325" i="5"/>
  <c r="C325" i="5"/>
  <c r="B325" i="5"/>
  <c r="A325" i="5"/>
  <c r="F324" i="5"/>
  <c r="E324" i="5"/>
  <c r="C324" i="5"/>
  <c r="B324" i="5"/>
  <c r="A324" i="5"/>
  <c r="F323" i="5"/>
  <c r="E323" i="5"/>
  <c r="C323" i="5"/>
  <c r="B323" i="5"/>
  <c r="A323" i="5"/>
  <c r="F322" i="5"/>
  <c r="E322" i="5"/>
  <c r="C322" i="5"/>
  <c r="B322" i="5"/>
  <c r="A322" i="5"/>
  <c r="F321" i="5"/>
  <c r="E321" i="5"/>
  <c r="C321" i="5"/>
  <c r="B321" i="5"/>
  <c r="A321" i="5"/>
  <c r="F320" i="5"/>
  <c r="E320" i="5"/>
  <c r="C320" i="5"/>
  <c r="B320" i="5"/>
  <c r="A320" i="5"/>
  <c r="F319" i="5"/>
  <c r="E319" i="5"/>
  <c r="C319" i="5"/>
  <c r="B319" i="5"/>
  <c r="A319" i="5"/>
  <c r="F318" i="5"/>
  <c r="E318" i="5"/>
  <c r="C318" i="5"/>
  <c r="B318" i="5"/>
  <c r="A318" i="5"/>
  <c r="F317" i="5"/>
  <c r="E317" i="5"/>
  <c r="C317" i="5"/>
  <c r="B317" i="5"/>
  <c r="A317" i="5"/>
  <c r="F316" i="5"/>
  <c r="E316" i="5"/>
  <c r="C316" i="5"/>
  <c r="B316" i="5"/>
  <c r="A316" i="5"/>
  <c r="F315" i="5"/>
  <c r="E315" i="5"/>
  <c r="C315" i="5"/>
  <c r="B315" i="5"/>
  <c r="A315" i="5"/>
  <c r="F314" i="5"/>
  <c r="E314" i="5"/>
  <c r="C314" i="5"/>
  <c r="B314" i="5"/>
  <c r="A314" i="5"/>
  <c r="F313" i="5"/>
  <c r="E313" i="5"/>
  <c r="C313" i="5"/>
  <c r="B313" i="5"/>
  <c r="A313" i="5"/>
  <c r="F312" i="5"/>
  <c r="E312" i="5"/>
  <c r="C312" i="5"/>
  <c r="B312" i="5"/>
  <c r="A312" i="5"/>
  <c r="F311" i="5"/>
  <c r="E311" i="5"/>
  <c r="C311" i="5"/>
  <c r="B311" i="5"/>
  <c r="A311" i="5"/>
  <c r="F310" i="5"/>
  <c r="E310" i="5"/>
  <c r="C310" i="5"/>
  <c r="B310" i="5"/>
  <c r="A310" i="5"/>
  <c r="F309" i="5"/>
  <c r="E309" i="5"/>
  <c r="C309" i="5"/>
  <c r="B309" i="5"/>
  <c r="A309" i="5"/>
  <c r="F308" i="5"/>
  <c r="E308" i="5"/>
  <c r="C308" i="5"/>
  <c r="B308" i="5"/>
  <c r="A308" i="5"/>
  <c r="F307" i="5"/>
  <c r="E307" i="5"/>
  <c r="C307" i="5"/>
  <c r="B307" i="5"/>
  <c r="A307" i="5"/>
  <c r="F306" i="5"/>
  <c r="E306" i="5"/>
  <c r="C306" i="5"/>
  <c r="B306" i="5"/>
  <c r="A306" i="5"/>
  <c r="F305" i="5"/>
  <c r="E305" i="5"/>
  <c r="C305" i="5"/>
  <c r="B305" i="5"/>
  <c r="A305" i="5"/>
  <c r="F304" i="5"/>
  <c r="E304" i="5"/>
  <c r="C304" i="5"/>
  <c r="B304" i="5"/>
  <c r="A304" i="5"/>
  <c r="F303" i="5"/>
  <c r="E303" i="5"/>
  <c r="C303" i="5"/>
  <c r="B303" i="5"/>
  <c r="A303" i="5"/>
  <c r="F302" i="5"/>
  <c r="E302" i="5"/>
  <c r="C302" i="5"/>
  <c r="B302" i="5"/>
  <c r="A302" i="5"/>
  <c r="F301" i="5"/>
  <c r="E301" i="5"/>
  <c r="C301" i="5"/>
  <c r="B301" i="5"/>
  <c r="A301" i="5"/>
  <c r="F300" i="5"/>
  <c r="E300" i="5"/>
  <c r="C300" i="5"/>
  <c r="B300" i="5"/>
  <c r="A300" i="5"/>
  <c r="F299" i="5"/>
  <c r="E299" i="5"/>
  <c r="C299" i="5"/>
  <c r="B299" i="5"/>
  <c r="A299" i="5"/>
  <c r="F298" i="5"/>
  <c r="E298" i="5"/>
  <c r="C298" i="5"/>
  <c r="B298" i="5"/>
  <c r="A298" i="5"/>
  <c r="F297" i="5"/>
  <c r="E297" i="5"/>
  <c r="C297" i="5"/>
  <c r="B297" i="5"/>
  <c r="A297" i="5"/>
  <c r="F296" i="5"/>
  <c r="E296" i="5"/>
  <c r="C296" i="5"/>
  <c r="B296" i="5"/>
  <c r="A296" i="5"/>
  <c r="F295" i="5"/>
  <c r="E295" i="5"/>
  <c r="C295" i="5"/>
  <c r="B295" i="5"/>
  <c r="A295" i="5"/>
  <c r="F294" i="5"/>
  <c r="E294" i="5"/>
  <c r="C294" i="5"/>
  <c r="B294" i="5"/>
  <c r="A294" i="5"/>
  <c r="F293" i="5"/>
  <c r="E293" i="5"/>
  <c r="C293" i="5"/>
  <c r="B293" i="5"/>
  <c r="A293" i="5"/>
  <c r="F292" i="5"/>
  <c r="E292" i="5"/>
  <c r="C292" i="5"/>
  <c r="B292" i="5"/>
  <c r="A292" i="5"/>
  <c r="F291" i="5"/>
  <c r="E291" i="5"/>
  <c r="C291" i="5"/>
  <c r="B291" i="5"/>
  <c r="A291" i="5"/>
  <c r="F290" i="5"/>
  <c r="E290" i="5"/>
  <c r="C290" i="5"/>
  <c r="B290" i="5"/>
  <c r="A290" i="5"/>
  <c r="F289" i="5"/>
  <c r="E289" i="5"/>
  <c r="C289" i="5"/>
  <c r="B289" i="5"/>
  <c r="A289" i="5"/>
  <c r="F288" i="5"/>
  <c r="E288" i="5"/>
  <c r="C288" i="5"/>
  <c r="B288" i="5"/>
  <c r="A288" i="5"/>
  <c r="F287" i="5"/>
  <c r="E287" i="5"/>
  <c r="C287" i="5"/>
  <c r="B287" i="5"/>
  <c r="A287" i="5"/>
  <c r="F286" i="5"/>
  <c r="E286" i="5"/>
  <c r="C286" i="5"/>
  <c r="B286" i="5"/>
  <c r="A286" i="5"/>
  <c r="F285" i="5"/>
  <c r="E285" i="5"/>
  <c r="C285" i="5"/>
  <c r="B285" i="5"/>
  <c r="A285" i="5"/>
  <c r="F284" i="5"/>
  <c r="E284" i="5"/>
  <c r="C284" i="5"/>
  <c r="B284" i="5"/>
  <c r="A284" i="5"/>
  <c r="F283" i="5"/>
  <c r="E283" i="5"/>
  <c r="C283" i="5"/>
  <c r="B283" i="5"/>
  <c r="A283" i="5"/>
  <c r="F282" i="5"/>
  <c r="E282" i="5"/>
  <c r="C282" i="5"/>
  <c r="B282" i="5"/>
  <c r="A282" i="5"/>
  <c r="F281" i="5"/>
  <c r="E281" i="5"/>
  <c r="C281" i="5"/>
  <c r="B281" i="5"/>
  <c r="A281" i="5"/>
  <c r="F280" i="5"/>
  <c r="E280" i="5"/>
  <c r="C280" i="5"/>
  <c r="B280" i="5"/>
  <c r="A280" i="5"/>
  <c r="F279" i="5"/>
  <c r="E279" i="5"/>
  <c r="C279" i="5"/>
  <c r="B279" i="5"/>
  <c r="A279" i="5"/>
  <c r="F278" i="5"/>
  <c r="E278" i="5"/>
  <c r="C278" i="5"/>
  <c r="B278" i="5"/>
  <c r="A278" i="5"/>
  <c r="F277" i="5"/>
  <c r="E277" i="5"/>
  <c r="C277" i="5"/>
  <c r="B277" i="5"/>
  <c r="A277" i="5"/>
  <c r="F276" i="5"/>
  <c r="E276" i="5"/>
  <c r="C276" i="5"/>
  <c r="B276" i="5"/>
  <c r="A276" i="5"/>
  <c r="F275" i="5"/>
  <c r="E275" i="5"/>
  <c r="C275" i="5"/>
  <c r="B275" i="5"/>
  <c r="A275" i="5"/>
  <c r="F274" i="5"/>
  <c r="E274" i="5"/>
  <c r="C274" i="5"/>
  <c r="B274" i="5"/>
  <c r="A274" i="5"/>
  <c r="F273" i="5"/>
  <c r="E273" i="5"/>
  <c r="C273" i="5"/>
  <c r="B273" i="5"/>
  <c r="A273" i="5"/>
  <c r="F272" i="5"/>
  <c r="E272" i="5"/>
  <c r="C272" i="5"/>
  <c r="B272" i="5"/>
  <c r="A272" i="5"/>
  <c r="F271" i="5"/>
  <c r="E271" i="5"/>
  <c r="C271" i="5"/>
  <c r="B271" i="5"/>
  <c r="A271" i="5"/>
  <c r="F270" i="5"/>
  <c r="E270" i="5"/>
  <c r="C270" i="5"/>
  <c r="B270" i="5"/>
  <c r="A270" i="5"/>
  <c r="F269" i="5"/>
  <c r="E269" i="5"/>
  <c r="C269" i="5"/>
  <c r="B269" i="5"/>
  <c r="A269" i="5"/>
  <c r="F268" i="5"/>
  <c r="E268" i="5"/>
  <c r="C268" i="5"/>
  <c r="B268" i="5"/>
  <c r="A268" i="5"/>
  <c r="F267" i="5"/>
  <c r="E267" i="5"/>
  <c r="C267" i="5"/>
  <c r="B267" i="5"/>
  <c r="A267" i="5"/>
  <c r="F266" i="5"/>
  <c r="E266" i="5"/>
  <c r="C266" i="5"/>
  <c r="B266" i="5"/>
  <c r="A266" i="5"/>
  <c r="F265" i="5"/>
  <c r="E265" i="5"/>
  <c r="C265" i="5"/>
  <c r="B265" i="5"/>
  <c r="A265" i="5"/>
  <c r="F264" i="5"/>
  <c r="E264" i="5"/>
  <c r="C264" i="5"/>
  <c r="B264" i="5"/>
  <c r="A264" i="5"/>
  <c r="F263" i="5"/>
  <c r="E263" i="5"/>
  <c r="C263" i="5"/>
  <c r="B263" i="5"/>
  <c r="A263" i="5"/>
  <c r="F262" i="5"/>
  <c r="E262" i="5"/>
  <c r="C262" i="5"/>
  <c r="B262" i="5"/>
  <c r="A262" i="5"/>
  <c r="F261" i="5"/>
  <c r="E261" i="5"/>
  <c r="C261" i="5"/>
  <c r="B261" i="5"/>
  <c r="A261" i="5"/>
  <c r="F260" i="5"/>
  <c r="E260" i="5"/>
  <c r="C260" i="5"/>
  <c r="B260" i="5"/>
  <c r="A260" i="5"/>
  <c r="F259" i="5"/>
  <c r="E259" i="5"/>
  <c r="C259" i="5"/>
  <c r="B259" i="5"/>
  <c r="A259" i="5"/>
  <c r="F258" i="5"/>
  <c r="E258" i="5"/>
  <c r="C258" i="5"/>
  <c r="B258" i="5"/>
  <c r="A258" i="5"/>
  <c r="F257" i="5"/>
  <c r="E257" i="5"/>
  <c r="C257" i="5"/>
  <c r="B257" i="5"/>
  <c r="A257" i="5"/>
  <c r="F256" i="5"/>
  <c r="E256" i="5"/>
  <c r="C256" i="5"/>
  <c r="B256" i="5"/>
  <c r="A256" i="5"/>
  <c r="F255" i="5"/>
  <c r="E255" i="5"/>
  <c r="C255" i="5"/>
  <c r="B255" i="5"/>
  <c r="A255" i="5"/>
  <c r="F254" i="5"/>
  <c r="E254" i="5"/>
  <c r="C254" i="5"/>
  <c r="B254" i="5"/>
  <c r="A254" i="5"/>
  <c r="F253" i="5"/>
  <c r="E253" i="5"/>
  <c r="C253" i="5"/>
  <c r="B253" i="5"/>
  <c r="A253" i="5"/>
  <c r="F252" i="5"/>
  <c r="E252" i="5"/>
  <c r="C252" i="5"/>
  <c r="B252" i="5"/>
  <c r="A252" i="5"/>
  <c r="F251" i="5"/>
  <c r="E251" i="5"/>
  <c r="C251" i="5"/>
  <c r="B251" i="5"/>
  <c r="A251" i="5"/>
  <c r="F250" i="5"/>
  <c r="E250" i="5"/>
  <c r="C250" i="5"/>
  <c r="B250" i="5"/>
  <c r="A250" i="5"/>
  <c r="F249" i="5"/>
  <c r="E249" i="5"/>
  <c r="C249" i="5"/>
  <c r="B249" i="5"/>
  <c r="A249" i="5"/>
  <c r="F248" i="5"/>
  <c r="E248" i="5"/>
  <c r="C248" i="5"/>
  <c r="B248" i="5"/>
  <c r="A248" i="5"/>
  <c r="F247" i="5"/>
  <c r="E247" i="5"/>
  <c r="C247" i="5"/>
  <c r="B247" i="5"/>
  <c r="A247" i="5"/>
  <c r="F246" i="5"/>
  <c r="E246" i="5"/>
  <c r="C246" i="5"/>
  <c r="B246" i="5"/>
  <c r="A246" i="5"/>
  <c r="F245" i="5"/>
  <c r="E245" i="5"/>
  <c r="C245" i="5"/>
  <c r="B245" i="5"/>
  <c r="A245" i="5"/>
  <c r="F244" i="5"/>
  <c r="E244" i="5"/>
  <c r="C244" i="5"/>
  <c r="B244" i="5"/>
  <c r="A244" i="5"/>
  <c r="F243" i="5"/>
  <c r="E243" i="5"/>
  <c r="C243" i="5"/>
  <c r="B243" i="5"/>
  <c r="A243" i="5"/>
  <c r="F242" i="5"/>
  <c r="E242" i="5"/>
  <c r="C242" i="5"/>
  <c r="B242" i="5"/>
  <c r="A242" i="5"/>
  <c r="F241" i="5"/>
  <c r="E241" i="5"/>
  <c r="C241" i="5"/>
  <c r="B241" i="5"/>
  <c r="A241" i="5"/>
  <c r="F240" i="5"/>
  <c r="E240" i="5"/>
  <c r="C240" i="5"/>
  <c r="B240" i="5"/>
  <c r="A240" i="5"/>
  <c r="F239" i="5"/>
  <c r="E239" i="5"/>
  <c r="C239" i="5"/>
  <c r="B239" i="5"/>
  <c r="A239" i="5"/>
  <c r="F238" i="5"/>
  <c r="E238" i="5"/>
  <c r="C238" i="5"/>
  <c r="B238" i="5"/>
  <c r="A238" i="5"/>
  <c r="F237" i="5"/>
  <c r="E237" i="5"/>
  <c r="C237" i="5"/>
  <c r="B237" i="5"/>
  <c r="A237" i="5"/>
  <c r="F236" i="5"/>
  <c r="E236" i="5"/>
  <c r="C236" i="5"/>
  <c r="B236" i="5"/>
  <c r="A236" i="5"/>
  <c r="F235" i="5"/>
  <c r="E235" i="5"/>
  <c r="C235" i="5"/>
  <c r="B235" i="5"/>
  <c r="A235" i="5"/>
  <c r="F234" i="5"/>
  <c r="E234" i="5"/>
  <c r="C234" i="5"/>
  <c r="B234" i="5"/>
  <c r="A234" i="5"/>
  <c r="F233" i="5"/>
  <c r="E233" i="5"/>
  <c r="C233" i="5"/>
  <c r="B233" i="5"/>
  <c r="A233" i="5"/>
  <c r="T209" i="5" l="1"/>
  <c r="T207" i="5"/>
  <c r="V8" i="8" s="1"/>
  <c r="A218" i="5"/>
  <c r="D218" i="5" s="1"/>
  <c r="T208" i="5"/>
  <c r="V9" i="8" s="1"/>
  <c r="V10" i="8"/>
  <c r="T215" i="5"/>
  <c r="V24" i="8" s="1"/>
  <c r="T216" i="5"/>
  <c r="V25" i="8" s="1"/>
  <c r="T217" i="5"/>
  <c r="V26" i="8" s="1"/>
  <c r="T211" i="5"/>
  <c r="V12" i="8" s="1"/>
  <c r="T212" i="5"/>
  <c r="V13" i="8" s="1"/>
  <c r="T213" i="5"/>
  <c r="V22" i="8" s="1"/>
  <c r="A226" i="5"/>
  <c r="D226" i="5" s="1"/>
  <c r="A227" i="5"/>
  <c r="A210" i="5"/>
  <c r="A207" i="5"/>
  <c r="A222" i="5"/>
  <c r="W24" i="8"/>
  <c r="V31" i="8"/>
  <c r="W31" i="8"/>
  <c r="W25" i="8"/>
  <c r="W23" i="8"/>
  <c r="W22" i="8"/>
  <c r="W33" i="8"/>
  <c r="V33" i="8"/>
  <c r="W26" i="8"/>
  <c r="V32" i="8"/>
  <c r="W32" i="8"/>
  <c r="A206" i="5"/>
  <c r="D206" i="5" s="1"/>
  <c r="A214" i="5"/>
  <c r="D223" i="2"/>
  <c r="A211" i="5"/>
  <c r="A215" i="5"/>
  <c r="A219" i="5"/>
  <c r="A228" i="5"/>
  <c r="T214" i="5"/>
  <c r="V23" i="8" s="1"/>
  <c r="A208" i="5"/>
  <c r="A212" i="5"/>
  <c r="A216" i="5"/>
  <c r="A220" i="5"/>
  <c r="A224" i="5"/>
  <c r="T206" i="5"/>
  <c r="V7" i="8" s="1"/>
  <c r="T210" i="5"/>
  <c r="V11" i="8" s="1"/>
  <c r="A209" i="5"/>
  <c r="A213" i="5"/>
  <c r="D213" i="5" s="1"/>
  <c r="A217" i="5"/>
  <c r="A221" i="5"/>
  <c r="A225" i="5"/>
  <c r="C226" i="2"/>
  <c r="C226" i="5" s="1"/>
  <c r="C223" i="2"/>
  <c r="C223" i="5" s="1"/>
  <c r="C218" i="2"/>
  <c r="C218" i="5" s="1"/>
  <c r="C213" i="2"/>
  <c r="C213" i="5" s="1"/>
  <c r="D206" i="2"/>
  <c r="J484" i="5"/>
  <c r="N484" i="5"/>
  <c r="R484" i="5"/>
  <c r="L484" i="5"/>
  <c r="P484" i="5"/>
  <c r="I484" i="5"/>
  <c r="M484" i="5"/>
  <c r="Q484" i="5"/>
  <c r="K484" i="5"/>
  <c r="O484" i="5"/>
  <c r="S484" i="5"/>
  <c r="V14" i="8" l="1"/>
  <c r="W34" i="8"/>
  <c r="W27" i="8"/>
  <c r="M112" i="2"/>
  <c r="N112" i="2" s="1"/>
  <c r="O112" i="2" s="1"/>
  <c r="P112" i="2" s="1"/>
  <c r="Q112" i="2" s="1"/>
  <c r="R112" i="2" s="1"/>
  <c r="S112" i="2" s="1"/>
  <c r="T112" i="2" s="1"/>
  <c r="U112" i="2" s="1"/>
  <c r="V112" i="2" s="1"/>
  <c r="W112" i="2" s="1"/>
  <c r="X112" i="2" s="1"/>
  <c r="Y112" i="2" s="1"/>
  <c r="Z112" i="2" s="1"/>
  <c r="M105" i="2"/>
  <c r="N105" i="2" s="1"/>
  <c r="O105" i="2" s="1"/>
  <c r="P105" i="2" s="1"/>
  <c r="Q105" i="2" s="1"/>
  <c r="R105" i="2" s="1"/>
  <c r="S105" i="2" s="1"/>
  <c r="T105" i="2" s="1"/>
  <c r="U105" i="2" s="1"/>
  <c r="V105" i="2" s="1"/>
  <c r="W105" i="2" s="1"/>
  <c r="X105" i="2" s="1"/>
  <c r="Y105" i="2" s="1"/>
  <c r="Z105" i="2" s="1"/>
  <c r="M98" i="2"/>
  <c r="N98" i="2" s="1"/>
  <c r="O98" i="2" s="1"/>
  <c r="P98" i="2" s="1"/>
  <c r="Q98" i="2" s="1"/>
  <c r="R98" i="2" s="1"/>
  <c r="S98" i="2" s="1"/>
  <c r="T98" i="2" s="1"/>
  <c r="U98" i="2" s="1"/>
  <c r="V98" i="2" s="1"/>
  <c r="W98" i="2" s="1"/>
  <c r="X98" i="2" s="1"/>
  <c r="Y98" i="2" s="1"/>
  <c r="Z98" i="2" s="1"/>
  <c r="M91" i="2"/>
  <c r="N91" i="2" s="1"/>
  <c r="O91" i="2" s="1"/>
  <c r="P91" i="2" s="1"/>
  <c r="Q91" i="2" s="1"/>
  <c r="R91" i="2" s="1"/>
  <c r="S91" i="2" s="1"/>
  <c r="T91" i="2" s="1"/>
  <c r="U91" i="2" s="1"/>
  <c r="V91" i="2" s="1"/>
  <c r="W91" i="2" s="1"/>
  <c r="X91" i="2" s="1"/>
  <c r="Y91" i="2" s="1"/>
  <c r="Z91" i="2" s="1"/>
  <c r="BJ6" i="2" l="1"/>
  <c r="BF140" i="5" l="1"/>
  <c r="AA140" i="5"/>
  <c r="Z140" i="5"/>
  <c r="U140" i="5"/>
  <c r="AJ39" i="1" l="1"/>
  <c r="AI39" i="1"/>
  <c r="BF132" i="5" l="1"/>
  <c r="AA132" i="5"/>
  <c r="Z132" i="5"/>
  <c r="U132" i="5"/>
  <c r="BF131" i="5"/>
  <c r="AA131" i="5"/>
  <c r="Z131" i="5"/>
  <c r="U131" i="5"/>
  <c r="BF130" i="5"/>
  <c r="AA130" i="5"/>
  <c r="Z130" i="5"/>
  <c r="U130" i="5"/>
  <c r="BF129" i="5"/>
  <c r="AA129" i="5"/>
  <c r="Z129" i="5"/>
  <c r="U129" i="5"/>
  <c r="BF128" i="5"/>
  <c r="AA128" i="5"/>
  <c r="Z128" i="5"/>
  <c r="U128" i="5"/>
  <c r="BF127" i="5"/>
  <c r="AA127" i="5"/>
  <c r="Z127" i="5"/>
  <c r="U127" i="5"/>
  <c r="BF126" i="5"/>
  <c r="AA126" i="5"/>
  <c r="Z126" i="5"/>
  <c r="U126" i="5"/>
  <c r="BF125" i="5"/>
  <c r="AA125" i="5"/>
  <c r="Z125" i="5"/>
  <c r="Y125" i="5"/>
  <c r="U125" i="5"/>
  <c r="BF124" i="5"/>
  <c r="BD124" i="5"/>
  <c r="AA124" i="5"/>
  <c r="Z124" i="5"/>
  <c r="Y124" i="5"/>
  <c r="U124" i="5"/>
  <c r="BF123" i="5"/>
  <c r="AA123" i="5"/>
  <c r="Z123" i="5"/>
  <c r="Y123" i="5"/>
  <c r="U123" i="5"/>
  <c r="BF122" i="5"/>
  <c r="AA122" i="5"/>
  <c r="Z122" i="5"/>
  <c r="Y122" i="5"/>
  <c r="U122" i="5"/>
  <c r="BF121" i="5"/>
  <c r="AA121" i="5"/>
  <c r="Z121" i="5"/>
  <c r="Y121" i="5"/>
  <c r="U121" i="5"/>
  <c r="BF120" i="5"/>
  <c r="AA120" i="5"/>
  <c r="Z120" i="5"/>
  <c r="Y120" i="5"/>
  <c r="U120" i="5"/>
  <c r="BF119" i="5"/>
  <c r="AA119" i="5"/>
  <c r="Z119" i="5"/>
  <c r="Y119" i="5"/>
  <c r="U119" i="5"/>
  <c r="BF118" i="5"/>
  <c r="BE118" i="5"/>
  <c r="AA118" i="5"/>
  <c r="Z118" i="5"/>
  <c r="U118" i="5"/>
  <c r="BF117" i="5"/>
  <c r="BE117" i="5"/>
  <c r="AA117" i="5"/>
  <c r="Z117" i="5"/>
  <c r="U117" i="5"/>
  <c r="BF116" i="5"/>
  <c r="BC116" i="5"/>
  <c r="AA116" i="5"/>
  <c r="Z116" i="5"/>
  <c r="U116" i="5"/>
  <c r="BF115" i="5"/>
  <c r="AA115" i="5"/>
  <c r="Z115" i="5"/>
  <c r="U115" i="5"/>
  <c r="BF114" i="5"/>
  <c r="BB114" i="5"/>
  <c r="AA114" i="5"/>
  <c r="Z114" i="5"/>
  <c r="U114" i="5"/>
  <c r="BF113" i="5"/>
  <c r="AA113" i="5"/>
  <c r="Z113" i="5"/>
  <c r="U113" i="5"/>
  <c r="BF112" i="5"/>
  <c r="AA112" i="5"/>
  <c r="Z112" i="5"/>
  <c r="U112" i="5"/>
  <c r="F132" i="5"/>
  <c r="K132" i="5" s="1"/>
  <c r="E132" i="5"/>
  <c r="B132" i="5"/>
  <c r="F131" i="5"/>
  <c r="AQ131" i="5" s="1"/>
  <c r="E131" i="5"/>
  <c r="B131" i="5"/>
  <c r="F130" i="5"/>
  <c r="Q130" i="5" s="1"/>
  <c r="E130" i="5"/>
  <c r="B130" i="5"/>
  <c r="F129" i="5"/>
  <c r="AQ129" i="5" s="1"/>
  <c r="E129" i="5"/>
  <c r="B129" i="5"/>
  <c r="F128" i="5"/>
  <c r="J128" i="5" s="1"/>
  <c r="E128" i="5"/>
  <c r="B128" i="5"/>
  <c r="F127" i="5"/>
  <c r="AQ127" i="5" s="1"/>
  <c r="E127" i="5"/>
  <c r="B127" i="5"/>
  <c r="F126" i="5"/>
  <c r="S126" i="5" s="1"/>
  <c r="E126" i="5"/>
  <c r="B126" i="5"/>
  <c r="F125" i="5"/>
  <c r="AQ125" i="5" s="1"/>
  <c r="E125" i="5"/>
  <c r="B125" i="5"/>
  <c r="F124" i="5"/>
  <c r="O124" i="5" s="1"/>
  <c r="E124" i="5"/>
  <c r="B124" i="5"/>
  <c r="F123" i="5"/>
  <c r="AP123" i="5" s="1"/>
  <c r="E123" i="5"/>
  <c r="B123" i="5"/>
  <c r="F122" i="5"/>
  <c r="Q122" i="5" s="1"/>
  <c r="E122" i="5"/>
  <c r="B122" i="5"/>
  <c r="F121" i="5"/>
  <c r="AQ121" i="5" s="1"/>
  <c r="E121" i="5"/>
  <c r="B121" i="5"/>
  <c r="F120" i="5"/>
  <c r="M120" i="5" s="1"/>
  <c r="E120" i="5"/>
  <c r="B120" i="5"/>
  <c r="F119" i="5"/>
  <c r="AP119" i="5" s="1"/>
  <c r="E119" i="5"/>
  <c r="B119" i="5"/>
  <c r="F118" i="5"/>
  <c r="R118" i="5" s="1"/>
  <c r="E118" i="5"/>
  <c r="B118" i="5"/>
  <c r="F117" i="5"/>
  <c r="AQ117" i="5" s="1"/>
  <c r="E117" i="5"/>
  <c r="B117" i="5"/>
  <c r="F116" i="5"/>
  <c r="K116" i="5" s="1"/>
  <c r="E116" i="5"/>
  <c r="B116" i="5"/>
  <c r="F115" i="5"/>
  <c r="AL115" i="5" s="1"/>
  <c r="E115" i="5"/>
  <c r="B115" i="5"/>
  <c r="F114" i="5"/>
  <c r="N114" i="5" s="1"/>
  <c r="E114" i="5"/>
  <c r="B114" i="5"/>
  <c r="F113" i="5"/>
  <c r="AL113" i="5" s="1"/>
  <c r="E113" i="5"/>
  <c r="B113" i="5"/>
  <c r="F112" i="5"/>
  <c r="O112" i="5" s="1"/>
  <c r="E112" i="5"/>
  <c r="B112" i="5"/>
  <c r="BF83" i="5"/>
  <c r="AA83" i="5"/>
  <c r="Z83" i="5"/>
  <c r="U83" i="5"/>
  <c r="BF82" i="5"/>
  <c r="AA82" i="5"/>
  <c r="Z82" i="5"/>
  <c r="U82" i="5"/>
  <c r="BF81" i="5"/>
  <c r="AA81" i="5"/>
  <c r="Z81" i="5"/>
  <c r="U81" i="5"/>
  <c r="BF80" i="5"/>
  <c r="AA80" i="5"/>
  <c r="Z80" i="5"/>
  <c r="U80" i="5"/>
  <c r="BF79" i="5"/>
  <c r="AA79" i="5"/>
  <c r="Z79" i="5"/>
  <c r="U79" i="5"/>
  <c r="BF78" i="5"/>
  <c r="AA78" i="5"/>
  <c r="Z78" i="5"/>
  <c r="U78" i="5"/>
  <c r="BF77" i="5"/>
  <c r="AA77" i="5"/>
  <c r="Z77" i="5"/>
  <c r="U77" i="5"/>
  <c r="BF76" i="5"/>
  <c r="AA76" i="5"/>
  <c r="Z76" i="5"/>
  <c r="U76" i="5"/>
  <c r="BF75" i="5"/>
  <c r="AA75" i="5"/>
  <c r="Z75" i="5"/>
  <c r="U75" i="5"/>
  <c r="BF74" i="5"/>
  <c r="AA74" i="5"/>
  <c r="Z74" i="5"/>
  <c r="U74" i="5"/>
  <c r="BF73" i="5"/>
  <c r="AA73" i="5"/>
  <c r="Z73" i="5"/>
  <c r="U73" i="5"/>
  <c r="BF72" i="5"/>
  <c r="AA72" i="5"/>
  <c r="Z72" i="5"/>
  <c r="U72" i="5"/>
  <c r="BF71" i="5"/>
  <c r="AA71" i="5"/>
  <c r="Z71" i="5"/>
  <c r="U71" i="5"/>
  <c r="BF70" i="5"/>
  <c r="AA70" i="5"/>
  <c r="Z70" i="5"/>
  <c r="U70" i="5"/>
  <c r="BF69" i="5"/>
  <c r="AA69" i="5"/>
  <c r="Z69" i="5"/>
  <c r="U69" i="5"/>
  <c r="BF68" i="5"/>
  <c r="AA68" i="5"/>
  <c r="Z68" i="5"/>
  <c r="U68" i="5"/>
  <c r="BF67" i="5"/>
  <c r="AA67" i="5"/>
  <c r="Z67" i="5"/>
  <c r="U67" i="5"/>
  <c r="BF66" i="5"/>
  <c r="AA66" i="5"/>
  <c r="Z66" i="5"/>
  <c r="U66" i="5"/>
  <c r="BF65" i="5"/>
  <c r="AA65" i="5"/>
  <c r="Z65" i="5"/>
  <c r="U65" i="5"/>
  <c r="BF64" i="5"/>
  <c r="AA64" i="5"/>
  <c r="Z64" i="5"/>
  <c r="U64" i="5"/>
  <c r="BF63" i="5"/>
  <c r="AA63" i="5"/>
  <c r="Z63" i="5"/>
  <c r="U63" i="5"/>
  <c r="BF62" i="5"/>
  <c r="AA62" i="5"/>
  <c r="Z62" i="5"/>
  <c r="U62" i="5"/>
  <c r="BF61" i="5"/>
  <c r="AA61" i="5"/>
  <c r="Z61" i="5"/>
  <c r="U61" i="5"/>
  <c r="BF60" i="5"/>
  <c r="AA60" i="5"/>
  <c r="Z60" i="5"/>
  <c r="U60" i="5"/>
  <c r="BF59" i="5"/>
  <c r="AA59" i="5"/>
  <c r="Z59" i="5"/>
  <c r="U59" i="5"/>
  <c r="BF58" i="5"/>
  <c r="AA58" i="5"/>
  <c r="Z58" i="5"/>
  <c r="U58" i="5"/>
  <c r="BF57" i="5"/>
  <c r="AA57" i="5"/>
  <c r="Z57" i="5"/>
  <c r="U57" i="5"/>
  <c r="BF56" i="5"/>
  <c r="AA56" i="5"/>
  <c r="Z56" i="5"/>
  <c r="U56" i="5"/>
  <c r="BF55" i="5"/>
  <c r="AA55" i="5"/>
  <c r="Z55" i="5"/>
  <c r="U55" i="5"/>
  <c r="BF54" i="5"/>
  <c r="AA54" i="5"/>
  <c r="Z54" i="5"/>
  <c r="U54" i="5"/>
  <c r="BF53" i="5"/>
  <c r="AA53" i="5"/>
  <c r="Z53" i="5"/>
  <c r="U53" i="5"/>
  <c r="BF52" i="5"/>
  <c r="AA52" i="5"/>
  <c r="Z52" i="5"/>
  <c r="U52" i="5"/>
  <c r="BF51" i="5"/>
  <c r="AA51" i="5"/>
  <c r="Z51" i="5"/>
  <c r="U51" i="5"/>
  <c r="F83" i="5"/>
  <c r="K83" i="5" s="1"/>
  <c r="E83" i="5"/>
  <c r="B83" i="5"/>
  <c r="F82" i="5"/>
  <c r="H82" i="5" s="1"/>
  <c r="E82" i="5"/>
  <c r="B82" i="5"/>
  <c r="F81" i="5"/>
  <c r="S81" i="5" s="1"/>
  <c r="E81" i="5"/>
  <c r="B81" i="5"/>
  <c r="F80" i="5"/>
  <c r="S80" i="5" s="1"/>
  <c r="E80" i="5"/>
  <c r="B80" i="5"/>
  <c r="F79" i="5"/>
  <c r="H79" i="5" s="1"/>
  <c r="E79" i="5"/>
  <c r="B79" i="5"/>
  <c r="F78" i="5"/>
  <c r="K78" i="5" s="1"/>
  <c r="E78" i="5"/>
  <c r="B78" i="5"/>
  <c r="F77" i="5"/>
  <c r="P77" i="5" s="1"/>
  <c r="E77" i="5"/>
  <c r="B77" i="5"/>
  <c r="F76" i="5"/>
  <c r="R76" i="5" s="1"/>
  <c r="E76" i="5"/>
  <c r="B76" i="5"/>
  <c r="F75" i="5"/>
  <c r="Q75" i="5" s="1"/>
  <c r="E75" i="5"/>
  <c r="B75" i="5"/>
  <c r="F74" i="5"/>
  <c r="P74" i="5" s="1"/>
  <c r="E74" i="5"/>
  <c r="B74" i="5"/>
  <c r="F73" i="5"/>
  <c r="O73" i="5" s="1"/>
  <c r="E73" i="5"/>
  <c r="B73" i="5"/>
  <c r="F72" i="5"/>
  <c r="Q72" i="5" s="1"/>
  <c r="E72" i="5"/>
  <c r="B72" i="5"/>
  <c r="F71" i="5"/>
  <c r="P71" i="5" s="1"/>
  <c r="E71" i="5"/>
  <c r="B71" i="5"/>
  <c r="F70" i="5"/>
  <c r="Q70" i="5" s="1"/>
  <c r="E70" i="5"/>
  <c r="B70" i="5"/>
  <c r="F69" i="5"/>
  <c r="N69" i="5" s="1"/>
  <c r="E69" i="5"/>
  <c r="B69" i="5"/>
  <c r="F68" i="5"/>
  <c r="S68" i="5" s="1"/>
  <c r="E68" i="5"/>
  <c r="B68" i="5"/>
  <c r="F67" i="5"/>
  <c r="O67" i="5" s="1"/>
  <c r="E67" i="5"/>
  <c r="B67" i="5"/>
  <c r="F66" i="5"/>
  <c r="N66" i="5" s="1"/>
  <c r="E66" i="5"/>
  <c r="B66" i="5"/>
  <c r="F65" i="5"/>
  <c r="M65" i="5" s="1"/>
  <c r="E65" i="5"/>
  <c r="B65" i="5"/>
  <c r="F64" i="5"/>
  <c r="S64" i="5" s="1"/>
  <c r="E64" i="5"/>
  <c r="B64" i="5"/>
  <c r="F63" i="5"/>
  <c r="N63" i="5" s="1"/>
  <c r="E63" i="5"/>
  <c r="B63" i="5"/>
  <c r="F62" i="5"/>
  <c r="P62" i="5" s="1"/>
  <c r="E62" i="5"/>
  <c r="B62" i="5"/>
  <c r="F61" i="5"/>
  <c r="P61" i="5" s="1"/>
  <c r="E61" i="5"/>
  <c r="B61" i="5"/>
  <c r="F60" i="5"/>
  <c r="R60" i="5" s="1"/>
  <c r="E60" i="5"/>
  <c r="B60" i="5"/>
  <c r="F59" i="5"/>
  <c r="AP59" i="5" s="1"/>
  <c r="E59" i="5"/>
  <c r="B59" i="5"/>
  <c r="F58" i="5"/>
  <c r="AQ58" i="5" s="1"/>
  <c r="E58" i="5"/>
  <c r="B58" i="5"/>
  <c r="F57" i="5"/>
  <c r="AM57" i="5" s="1"/>
  <c r="E57" i="5"/>
  <c r="B57" i="5"/>
  <c r="F56" i="5"/>
  <c r="AN56" i="5" s="1"/>
  <c r="E56" i="5"/>
  <c r="B56" i="5"/>
  <c r="F55" i="5"/>
  <c r="AN55" i="5" s="1"/>
  <c r="E55" i="5"/>
  <c r="B55" i="5"/>
  <c r="F54" i="5"/>
  <c r="AN54" i="5" s="1"/>
  <c r="E54" i="5"/>
  <c r="B54" i="5"/>
  <c r="F53" i="5"/>
  <c r="AN53" i="5" s="1"/>
  <c r="E53" i="5"/>
  <c r="B53" i="5"/>
  <c r="F52" i="5"/>
  <c r="AN52" i="5" s="1"/>
  <c r="E52" i="5"/>
  <c r="B52" i="5"/>
  <c r="F51" i="5"/>
  <c r="AN51" i="5" s="1"/>
  <c r="E51" i="5"/>
  <c r="B51" i="5"/>
  <c r="A132" i="2"/>
  <c r="A132" i="5" s="1"/>
  <c r="A131" i="2"/>
  <c r="A131" i="5" s="1"/>
  <c r="A130" i="2"/>
  <c r="A130" i="5" s="1"/>
  <c r="A129" i="2"/>
  <c r="A128" i="2"/>
  <c r="A128" i="5" s="1"/>
  <c r="A127" i="2"/>
  <c r="A127" i="5" s="1"/>
  <c r="A126" i="2"/>
  <c r="A125" i="2"/>
  <c r="A125" i="5" s="1"/>
  <c r="A124" i="2"/>
  <c r="A124" i="5" s="1"/>
  <c r="A123" i="2"/>
  <c r="A123" i="5" s="1"/>
  <c r="A122" i="2"/>
  <c r="A121" i="2"/>
  <c r="A121" i="5" s="1"/>
  <c r="A120" i="2"/>
  <c r="A120" i="5" s="1"/>
  <c r="A119" i="2"/>
  <c r="A119" i="5" s="1"/>
  <c r="D119" i="5" s="1"/>
  <c r="A118" i="2"/>
  <c r="A118" i="5" s="1"/>
  <c r="A117" i="2"/>
  <c r="A117" i="5" s="1"/>
  <c r="A116" i="2"/>
  <c r="A116" i="5" s="1"/>
  <c r="A115" i="2"/>
  <c r="A115" i="5" s="1"/>
  <c r="A114" i="2"/>
  <c r="A114" i="5" s="1"/>
  <c r="A113" i="2"/>
  <c r="A113" i="5" s="1"/>
  <c r="A112" i="2"/>
  <c r="A112" i="5" s="1"/>
  <c r="D112" i="5" s="1"/>
  <c r="C127" i="2"/>
  <c r="C127" i="5" s="1"/>
  <c r="A83" i="2"/>
  <c r="A83" i="5" s="1"/>
  <c r="A82" i="2"/>
  <c r="C82" i="2" s="1"/>
  <c r="C82" i="5" s="1"/>
  <c r="A81" i="2"/>
  <c r="A81" i="5" s="1"/>
  <c r="A80" i="2"/>
  <c r="C80" i="2" s="1"/>
  <c r="C80" i="5" s="1"/>
  <c r="A79" i="2"/>
  <c r="C79" i="2" s="1"/>
  <c r="C79" i="5" s="1"/>
  <c r="A78" i="2"/>
  <c r="C78" i="2" s="1"/>
  <c r="C78" i="5" s="1"/>
  <c r="A77" i="2"/>
  <c r="C77" i="2" s="1"/>
  <c r="C77" i="5" s="1"/>
  <c r="A76" i="2"/>
  <c r="C76" i="2" s="1"/>
  <c r="C76" i="5" s="1"/>
  <c r="A75" i="2"/>
  <c r="A75" i="5" s="1"/>
  <c r="A74" i="2"/>
  <c r="A74" i="5" s="1"/>
  <c r="A73" i="2"/>
  <c r="A73" i="5" s="1"/>
  <c r="D73" i="5" s="1"/>
  <c r="A72" i="2"/>
  <c r="C72" i="2" s="1"/>
  <c r="C72" i="5" s="1"/>
  <c r="A71" i="2"/>
  <c r="C71" i="2" s="1"/>
  <c r="C71" i="5" s="1"/>
  <c r="A70" i="2"/>
  <c r="C70" i="2" s="1"/>
  <c r="C70" i="5" s="1"/>
  <c r="A69" i="2"/>
  <c r="C69" i="2" s="1"/>
  <c r="C69" i="5" s="1"/>
  <c r="A68" i="2"/>
  <c r="C68" i="2" s="1"/>
  <c r="C68" i="5" s="1"/>
  <c r="A67" i="2"/>
  <c r="C67" i="2" s="1"/>
  <c r="C67" i="5" s="1"/>
  <c r="A66" i="2"/>
  <c r="C66" i="2" s="1"/>
  <c r="C66" i="5" s="1"/>
  <c r="A65" i="2"/>
  <c r="C65" i="2" s="1"/>
  <c r="C65" i="5" s="1"/>
  <c r="A64" i="2"/>
  <c r="C64" i="2" s="1"/>
  <c r="C64" i="5" s="1"/>
  <c r="A63" i="2"/>
  <c r="C63" i="2" s="1"/>
  <c r="C63" i="5" s="1"/>
  <c r="A62" i="2"/>
  <c r="C62" i="2" s="1"/>
  <c r="C62" i="5" s="1"/>
  <c r="A61" i="2"/>
  <c r="C61" i="2" s="1"/>
  <c r="C61" i="5" s="1"/>
  <c r="A60" i="2"/>
  <c r="C60" i="2" s="1"/>
  <c r="C60" i="5" s="1"/>
  <c r="A59" i="2"/>
  <c r="A59" i="5" s="1"/>
  <c r="A58" i="2"/>
  <c r="C58" i="2" s="1"/>
  <c r="C58" i="5" s="1"/>
  <c r="A57" i="2"/>
  <c r="C57" i="2" s="1"/>
  <c r="C57" i="5" s="1"/>
  <c r="A56" i="2"/>
  <c r="C56" i="2" s="1"/>
  <c r="C56" i="5" s="1"/>
  <c r="A55" i="2"/>
  <c r="C55" i="2" s="1"/>
  <c r="C55" i="5" s="1"/>
  <c r="A54" i="2"/>
  <c r="C54" i="2" s="1"/>
  <c r="C54" i="5" s="1"/>
  <c r="A53" i="2"/>
  <c r="C53" i="2" s="1"/>
  <c r="C53" i="5" s="1"/>
  <c r="A52" i="2"/>
  <c r="C52" i="2" s="1"/>
  <c r="C52" i="5" s="1"/>
  <c r="A51" i="2"/>
  <c r="D51" i="2" s="1"/>
  <c r="C74" i="2"/>
  <c r="C74" i="5" s="1"/>
  <c r="T52" i="5" l="1"/>
  <c r="T68" i="5"/>
  <c r="T60" i="5"/>
  <c r="T76" i="5"/>
  <c r="T120" i="5"/>
  <c r="T56" i="5"/>
  <c r="T72" i="5"/>
  <c r="T116" i="5"/>
  <c r="T64" i="5"/>
  <c r="T80" i="5"/>
  <c r="T113" i="5"/>
  <c r="T124" i="5"/>
  <c r="T129" i="5"/>
  <c r="T53" i="5"/>
  <c r="T57" i="5"/>
  <c r="T61" i="5"/>
  <c r="T65" i="5"/>
  <c r="T69" i="5"/>
  <c r="T73" i="5"/>
  <c r="T77" i="5"/>
  <c r="T81" i="5"/>
  <c r="T114" i="5"/>
  <c r="T126" i="5"/>
  <c r="T130" i="5"/>
  <c r="T122" i="5"/>
  <c r="T54" i="5"/>
  <c r="T58" i="5"/>
  <c r="T62" i="5"/>
  <c r="T66" i="5"/>
  <c r="T70" i="5"/>
  <c r="T74" i="5"/>
  <c r="T78" i="5"/>
  <c r="T82" i="5"/>
  <c r="T117" i="5"/>
  <c r="T119" i="5"/>
  <c r="T121" i="5"/>
  <c r="T123" i="5"/>
  <c r="T127" i="5"/>
  <c r="T131" i="5"/>
  <c r="T118" i="5"/>
  <c r="T51" i="5"/>
  <c r="T55" i="5"/>
  <c r="T59" i="5"/>
  <c r="T63" i="5"/>
  <c r="T67" i="5"/>
  <c r="T71" i="5"/>
  <c r="T75" i="5"/>
  <c r="T79" i="5"/>
  <c r="T83" i="5"/>
  <c r="T112" i="5"/>
  <c r="T115" i="5"/>
  <c r="T125" i="5"/>
  <c r="T128" i="5"/>
  <c r="T132" i="5"/>
  <c r="R70" i="5"/>
  <c r="P131" i="5"/>
  <c r="L117" i="5"/>
  <c r="S123" i="5"/>
  <c r="M129" i="5"/>
  <c r="R127" i="5"/>
  <c r="S57" i="5"/>
  <c r="H66" i="5"/>
  <c r="S73" i="5"/>
  <c r="N82" i="5"/>
  <c r="L113" i="5"/>
  <c r="R116" i="5"/>
  <c r="S117" i="5"/>
  <c r="L121" i="5"/>
  <c r="S129" i="5"/>
  <c r="N68" i="5"/>
  <c r="K54" i="5"/>
  <c r="K56" i="5"/>
  <c r="S60" i="5"/>
  <c r="R69" i="5"/>
  <c r="S76" i="5"/>
  <c r="S113" i="5"/>
  <c r="L115" i="5"/>
  <c r="M119" i="5"/>
  <c r="R120" i="5"/>
  <c r="S121" i="5"/>
  <c r="R128" i="5"/>
  <c r="Q132" i="5"/>
  <c r="N52" i="5"/>
  <c r="R54" i="5"/>
  <c r="R56" i="5"/>
  <c r="P58" i="5"/>
  <c r="R72" i="5"/>
  <c r="S74" i="5"/>
  <c r="R112" i="5"/>
  <c r="R115" i="5"/>
  <c r="S119" i="5"/>
  <c r="M123" i="5"/>
  <c r="R124" i="5"/>
  <c r="Q125" i="5"/>
  <c r="K127" i="5"/>
  <c r="P55" i="5"/>
  <c r="R71" i="5"/>
  <c r="S118" i="5"/>
  <c r="S122" i="5"/>
  <c r="S51" i="5"/>
  <c r="M67" i="5"/>
  <c r="K51" i="5"/>
  <c r="P52" i="5"/>
  <c r="R53" i="5"/>
  <c r="M54" i="5"/>
  <c r="S54" i="5"/>
  <c r="R55" i="5"/>
  <c r="M56" i="5"/>
  <c r="S56" i="5"/>
  <c r="R58" i="5"/>
  <c r="Q59" i="5"/>
  <c r="H60" i="5"/>
  <c r="M62" i="5"/>
  <c r="L63" i="5"/>
  <c r="O64" i="5"/>
  <c r="R65" i="5"/>
  <c r="R66" i="5"/>
  <c r="R67" i="5"/>
  <c r="R68" i="5"/>
  <c r="S69" i="5"/>
  <c r="S70" i="5"/>
  <c r="S71" i="5"/>
  <c r="S72" i="5"/>
  <c r="O78" i="5"/>
  <c r="P79" i="5"/>
  <c r="K80" i="5"/>
  <c r="R81" i="5"/>
  <c r="R82" i="5"/>
  <c r="R83" i="5"/>
  <c r="S112" i="5"/>
  <c r="N113" i="5"/>
  <c r="N115" i="5"/>
  <c r="S115" i="5"/>
  <c r="S116" i="5"/>
  <c r="N117" i="5"/>
  <c r="O119" i="5"/>
  <c r="S120" i="5"/>
  <c r="N121" i="5"/>
  <c r="O123" i="5"/>
  <c r="S124" i="5"/>
  <c r="K125" i="5"/>
  <c r="R125" i="5"/>
  <c r="R126" i="5"/>
  <c r="M127" i="5"/>
  <c r="S127" i="5"/>
  <c r="S128" i="5"/>
  <c r="O129" i="5"/>
  <c r="J131" i="5"/>
  <c r="R131" i="5"/>
  <c r="R132" i="5"/>
  <c r="M59" i="5"/>
  <c r="S75" i="5"/>
  <c r="Q83" i="5"/>
  <c r="O51" i="5"/>
  <c r="J52" i="5"/>
  <c r="R52" i="5"/>
  <c r="S53" i="5"/>
  <c r="O54" i="5"/>
  <c r="S55" i="5"/>
  <c r="O56" i="5"/>
  <c r="H58" i="5"/>
  <c r="S58" i="5"/>
  <c r="R59" i="5"/>
  <c r="N60" i="5"/>
  <c r="R61" i="5"/>
  <c r="R62" i="5"/>
  <c r="R63" i="5"/>
  <c r="R64" i="5"/>
  <c r="S65" i="5"/>
  <c r="S66" i="5"/>
  <c r="S67" i="5"/>
  <c r="L74" i="5"/>
  <c r="O75" i="5"/>
  <c r="P76" i="5"/>
  <c r="R77" i="5"/>
  <c r="R78" i="5"/>
  <c r="R79" i="5"/>
  <c r="R80" i="5"/>
  <c r="S82" i="5"/>
  <c r="S83" i="5"/>
  <c r="P113" i="5"/>
  <c r="R114" i="5"/>
  <c r="H115" i="5"/>
  <c r="O115" i="5"/>
  <c r="P117" i="5"/>
  <c r="Q119" i="5"/>
  <c r="P121" i="5"/>
  <c r="Q123" i="5"/>
  <c r="M125" i="5"/>
  <c r="S125" i="5"/>
  <c r="O127" i="5"/>
  <c r="Q129" i="5"/>
  <c r="R130" i="5"/>
  <c r="L131" i="5"/>
  <c r="S131" i="5"/>
  <c r="S132" i="5"/>
  <c r="R51" i="5"/>
  <c r="L52" i="5"/>
  <c r="S52" i="5"/>
  <c r="Q54" i="5"/>
  <c r="L55" i="5"/>
  <c r="Q56" i="5"/>
  <c r="R57" i="5"/>
  <c r="L58" i="5"/>
  <c r="S59" i="5"/>
  <c r="S61" i="5"/>
  <c r="S62" i="5"/>
  <c r="S63" i="5"/>
  <c r="M70" i="5"/>
  <c r="N71" i="5"/>
  <c r="R73" i="5"/>
  <c r="R74" i="5"/>
  <c r="R75" i="5"/>
  <c r="S77" i="5"/>
  <c r="S78" i="5"/>
  <c r="S79" i="5"/>
  <c r="M112" i="5"/>
  <c r="J113" i="5"/>
  <c r="R113" i="5"/>
  <c r="S114" i="5"/>
  <c r="K115" i="5"/>
  <c r="P115" i="5"/>
  <c r="Q116" i="5"/>
  <c r="R117" i="5"/>
  <c r="K119" i="5"/>
  <c r="R119" i="5"/>
  <c r="K120" i="5"/>
  <c r="R121" i="5"/>
  <c r="R122" i="5"/>
  <c r="K123" i="5"/>
  <c r="R123" i="5"/>
  <c r="M124" i="5"/>
  <c r="O125" i="5"/>
  <c r="Q127" i="5"/>
  <c r="P128" i="5"/>
  <c r="K129" i="5"/>
  <c r="R129" i="5"/>
  <c r="S130" i="5"/>
  <c r="N131" i="5"/>
  <c r="AP81" i="5"/>
  <c r="P81" i="5"/>
  <c r="L81" i="5"/>
  <c r="N81" i="5"/>
  <c r="O57" i="5"/>
  <c r="N61" i="5"/>
  <c r="Q65" i="5"/>
  <c r="K73" i="5"/>
  <c r="AQ118" i="5"/>
  <c r="N118" i="5"/>
  <c r="P118" i="5"/>
  <c r="L118" i="5"/>
  <c r="AP126" i="5"/>
  <c r="Q126" i="5"/>
  <c r="M126" i="5"/>
  <c r="O126" i="5"/>
  <c r="K126" i="5"/>
  <c r="AQ60" i="5"/>
  <c r="O60" i="5"/>
  <c r="AQ64" i="5"/>
  <c r="N64" i="5"/>
  <c r="H64" i="5"/>
  <c r="P64" i="5"/>
  <c r="L64" i="5"/>
  <c r="AQ68" i="5"/>
  <c r="O68" i="5"/>
  <c r="K68" i="5"/>
  <c r="Q68" i="5"/>
  <c r="M68" i="5"/>
  <c r="AQ72" i="5"/>
  <c r="P72" i="5"/>
  <c r="L72" i="5"/>
  <c r="N72" i="5"/>
  <c r="H72" i="5"/>
  <c r="AQ76" i="5"/>
  <c r="Q76" i="5"/>
  <c r="M76" i="5"/>
  <c r="O76" i="5"/>
  <c r="K76" i="5"/>
  <c r="AQ80" i="5"/>
  <c r="N80" i="5"/>
  <c r="H80" i="5"/>
  <c r="P80" i="5"/>
  <c r="L80" i="5"/>
  <c r="L51" i="5"/>
  <c r="P51" i="5"/>
  <c r="M52" i="5"/>
  <c r="Q52" i="5"/>
  <c r="K53" i="5"/>
  <c r="O53" i="5"/>
  <c r="L54" i="5"/>
  <c r="P54" i="5"/>
  <c r="M55" i="5"/>
  <c r="Q55" i="5"/>
  <c r="H56" i="5"/>
  <c r="N56" i="5"/>
  <c r="L57" i="5"/>
  <c r="P57" i="5"/>
  <c r="M58" i="5"/>
  <c r="Q58" i="5"/>
  <c r="H59" i="5"/>
  <c r="N59" i="5"/>
  <c r="K60" i="5"/>
  <c r="P60" i="5"/>
  <c r="O61" i="5"/>
  <c r="O62" i="5"/>
  <c r="Q64" i="5"/>
  <c r="K65" i="5"/>
  <c r="L66" i="5"/>
  <c r="P68" i="5"/>
  <c r="L69" i="5"/>
  <c r="O70" i="5"/>
  <c r="K72" i="5"/>
  <c r="M73" i="5"/>
  <c r="N74" i="5"/>
  <c r="H76" i="5"/>
  <c r="N77" i="5"/>
  <c r="Q78" i="5"/>
  <c r="M80" i="5"/>
  <c r="O81" i="5"/>
  <c r="P82" i="5"/>
  <c r="L114" i="5"/>
  <c r="M118" i="5"/>
  <c r="O122" i="5"/>
  <c r="N126" i="5"/>
  <c r="O130" i="5"/>
  <c r="AP63" i="5"/>
  <c r="Q63" i="5"/>
  <c r="M63" i="5"/>
  <c r="O63" i="5"/>
  <c r="K63" i="5"/>
  <c r="AP67" i="5"/>
  <c r="N67" i="5"/>
  <c r="H67" i="5"/>
  <c r="P67" i="5"/>
  <c r="L67" i="5"/>
  <c r="AP71" i="5"/>
  <c r="O71" i="5"/>
  <c r="K71" i="5"/>
  <c r="Q71" i="5"/>
  <c r="M71" i="5"/>
  <c r="AP75" i="5"/>
  <c r="P75" i="5"/>
  <c r="L75" i="5"/>
  <c r="N75" i="5"/>
  <c r="H75" i="5"/>
  <c r="AP79" i="5"/>
  <c r="Q79" i="5"/>
  <c r="M79" i="5"/>
  <c r="O79" i="5"/>
  <c r="K79" i="5"/>
  <c r="AP83" i="5"/>
  <c r="N83" i="5"/>
  <c r="H83" i="5"/>
  <c r="P83" i="5"/>
  <c r="L83" i="5"/>
  <c r="M51" i="5"/>
  <c r="Q51" i="5"/>
  <c r="L53" i="5"/>
  <c r="P53" i="5"/>
  <c r="I55" i="5"/>
  <c r="N55" i="5"/>
  <c r="M57" i="5"/>
  <c r="Q57" i="5"/>
  <c r="N58" i="5"/>
  <c r="K59" i="5"/>
  <c r="O59" i="5"/>
  <c r="L60" i="5"/>
  <c r="Q60" i="5"/>
  <c r="K61" i="5"/>
  <c r="K62" i="5"/>
  <c r="P63" i="5"/>
  <c r="K64" i="5"/>
  <c r="Q67" i="5"/>
  <c r="H68" i="5"/>
  <c r="H71" i="5"/>
  <c r="M72" i="5"/>
  <c r="K75" i="5"/>
  <c r="L76" i="5"/>
  <c r="L79" i="5"/>
  <c r="O80" i="5"/>
  <c r="Q81" i="5"/>
  <c r="M83" i="5"/>
  <c r="AL112" i="5"/>
  <c r="P112" i="5"/>
  <c r="L112" i="5"/>
  <c r="N112" i="5"/>
  <c r="J112" i="5"/>
  <c r="W116" i="5"/>
  <c r="P116" i="5"/>
  <c r="L116" i="5"/>
  <c r="N116" i="5"/>
  <c r="H116" i="5"/>
  <c r="AQ120" i="5"/>
  <c r="N120" i="5"/>
  <c r="H120" i="5"/>
  <c r="P120" i="5"/>
  <c r="L120" i="5"/>
  <c r="AQ124" i="5"/>
  <c r="P124" i="5"/>
  <c r="L124" i="5"/>
  <c r="N124" i="5"/>
  <c r="H124" i="5"/>
  <c r="AP128" i="5"/>
  <c r="O128" i="5"/>
  <c r="K128" i="5"/>
  <c r="Q128" i="5"/>
  <c r="M128" i="5"/>
  <c r="AP132" i="5"/>
  <c r="P132" i="5"/>
  <c r="L132" i="5"/>
  <c r="N132" i="5"/>
  <c r="I132" i="5"/>
  <c r="Q112" i="5"/>
  <c r="M116" i="5"/>
  <c r="O118" i="5"/>
  <c r="O120" i="5"/>
  <c r="Q124" i="5"/>
  <c r="P126" i="5"/>
  <c r="L128" i="5"/>
  <c r="M132" i="5"/>
  <c r="AP61" i="5"/>
  <c r="Q61" i="5"/>
  <c r="M61" i="5"/>
  <c r="AP65" i="5"/>
  <c r="P65" i="5"/>
  <c r="L65" i="5"/>
  <c r="N65" i="5"/>
  <c r="AP69" i="5"/>
  <c r="Q69" i="5"/>
  <c r="M69" i="5"/>
  <c r="O69" i="5"/>
  <c r="K69" i="5"/>
  <c r="AP73" i="5"/>
  <c r="N73" i="5"/>
  <c r="P73" i="5"/>
  <c r="L73" i="5"/>
  <c r="AP77" i="5"/>
  <c r="O77" i="5"/>
  <c r="K77" i="5"/>
  <c r="Q77" i="5"/>
  <c r="M77" i="5"/>
  <c r="N53" i="5"/>
  <c r="K57" i="5"/>
  <c r="L77" i="5"/>
  <c r="M81" i="5"/>
  <c r="AL114" i="5"/>
  <c r="O114" i="5"/>
  <c r="K114" i="5"/>
  <c r="Q114" i="5"/>
  <c r="M114" i="5"/>
  <c r="AQ122" i="5"/>
  <c r="P122" i="5"/>
  <c r="L122" i="5"/>
  <c r="N122" i="5"/>
  <c r="AP130" i="5"/>
  <c r="N130" i="5"/>
  <c r="P130" i="5"/>
  <c r="L130" i="5"/>
  <c r="K118" i="5"/>
  <c r="M122" i="5"/>
  <c r="L126" i="5"/>
  <c r="M130" i="5"/>
  <c r="AQ62" i="5"/>
  <c r="N62" i="5"/>
  <c r="H62" i="5"/>
  <c r="AQ66" i="5"/>
  <c r="Q66" i="5"/>
  <c r="M66" i="5"/>
  <c r="O66" i="5"/>
  <c r="K66" i="5"/>
  <c r="AQ70" i="5"/>
  <c r="N70" i="5"/>
  <c r="H70" i="5"/>
  <c r="P70" i="5"/>
  <c r="L70" i="5"/>
  <c r="AQ74" i="5"/>
  <c r="O74" i="5"/>
  <c r="K74" i="5"/>
  <c r="Q74" i="5"/>
  <c r="M74" i="5"/>
  <c r="AQ78" i="5"/>
  <c r="P78" i="5"/>
  <c r="L78" i="5"/>
  <c r="N78" i="5"/>
  <c r="H78" i="5"/>
  <c r="AQ82" i="5"/>
  <c r="Q82" i="5"/>
  <c r="M82" i="5"/>
  <c r="O82" i="5"/>
  <c r="K82" i="5"/>
  <c r="J51" i="5"/>
  <c r="N51" i="5"/>
  <c r="K52" i="5"/>
  <c r="O52" i="5"/>
  <c r="M53" i="5"/>
  <c r="Q53" i="5"/>
  <c r="J54" i="5"/>
  <c r="N54" i="5"/>
  <c r="K55" i="5"/>
  <c r="O55" i="5"/>
  <c r="L56" i="5"/>
  <c r="P56" i="5"/>
  <c r="N57" i="5"/>
  <c r="K58" i="5"/>
  <c r="O58" i="5"/>
  <c r="L59" i="5"/>
  <c r="P59" i="5"/>
  <c r="M60" i="5"/>
  <c r="L61" i="5"/>
  <c r="L62" i="5"/>
  <c r="Q62" i="5"/>
  <c r="H63" i="5"/>
  <c r="M64" i="5"/>
  <c r="O65" i="5"/>
  <c r="P66" i="5"/>
  <c r="K67" i="5"/>
  <c r="L68" i="5"/>
  <c r="P69" i="5"/>
  <c r="K70" i="5"/>
  <c r="L71" i="5"/>
  <c r="O72" i="5"/>
  <c r="Q73" i="5"/>
  <c r="H74" i="5"/>
  <c r="M75" i="5"/>
  <c r="N76" i="5"/>
  <c r="M78" i="5"/>
  <c r="N79" i="5"/>
  <c r="Q80" i="5"/>
  <c r="K81" i="5"/>
  <c r="L82" i="5"/>
  <c r="O83" i="5"/>
  <c r="K112" i="5"/>
  <c r="P114" i="5"/>
  <c r="O116" i="5"/>
  <c r="Q118" i="5"/>
  <c r="Q120" i="5"/>
  <c r="K122" i="5"/>
  <c r="K124" i="5"/>
  <c r="N128" i="5"/>
  <c r="K130" i="5"/>
  <c r="O132" i="5"/>
  <c r="K113" i="5"/>
  <c r="O113" i="5"/>
  <c r="M115" i="5"/>
  <c r="Q115" i="5"/>
  <c r="K117" i="5"/>
  <c r="O117" i="5"/>
  <c r="L119" i="5"/>
  <c r="P119" i="5"/>
  <c r="M121" i="5"/>
  <c r="Q121" i="5"/>
  <c r="J123" i="5"/>
  <c r="N123" i="5"/>
  <c r="N125" i="5"/>
  <c r="L127" i="5"/>
  <c r="P127" i="5"/>
  <c r="J129" i="5"/>
  <c r="N129" i="5"/>
  <c r="M131" i="5"/>
  <c r="Q131" i="5"/>
  <c r="M113" i="5"/>
  <c r="Q113" i="5"/>
  <c r="M117" i="5"/>
  <c r="Q117" i="5"/>
  <c r="J119" i="5"/>
  <c r="N119" i="5"/>
  <c r="K121" i="5"/>
  <c r="O121" i="5"/>
  <c r="L123" i="5"/>
  <c r="P123" i="5"/>
  <c r="L125" i="5"/>
  <c r="P125" i="5"/>
  <c r="J127" i="5"/>
  <c r="N127" i="5"/>
  <c r="L129" i="5"/>
  <c r="P129" i="5"/>
  <c r="K131" i="5"/>
  <c r="O131" i="5"/>
  <c r="H57" i="5"/>
  <c r="H61" i="5"/>
  <c r="H65" i="5"/>
  <c r="H69" i="5"/>
  <c r="H73" i="5"/>
  <c r="H77" i="5"/>
  <c r="J114" i="5"/>
  <c r="J126" i="5"/>
  <c r="J130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115" i="5"/>
  <c r="J116" i="5"/>
  <c r="H117" i="5"/>
  <c r="J120" i="5"/>
  <c r="H121" i="5"/>
  <c r="J124" i="5"/>
  <c r="J132" i="5"/>
  <c r="J53" i="5"/>
  <c r="H81" i="5"/>
  <c r="J117" i="5"/>
  <c r="H118" i="5"/>
  <c r="J121" i="5"/>
  <c r="H122" i="5"/>
  <c r="H125" i="5"/>
  <c r="H51" i="5"/>
  <c r="H52" i="5"/>
  <c r="H53" i="5"/>
  <c r="H54" i="5"/>
  <c r="H55" i="5"/>
  <c r="H112" i="5"/>
  <c r="H113" i="5"/>
  <c r="H114" i="5"/>
  <c r="J118" i="5"/>
  <c r="H119" i="5"/>
  <c r="J122" i="5"/>
  <c r="H123" i="5"/>
  <c r="J125" i="5"/>
  <c r="H126" i="5"/>
  <c r="H127" i="5"/>
  <c r="H128" i="5"/>
  <c r="H129" i="5"/>
  <c r="H130" i="5"/>
  <c r="H131" i="5"/>
  <c r="H132" i="5"/>
  <c r="I71" i="5"/>
  <c r="I67" i="5"/>
  <c r="I51" i="5"/>
  <c r="I83" i="5"/>
  <c r="I112" i="5"/>
  <c r="I59" i="5"/>
  <c r="I75" i="5"/>
  <c r="I115" i="5"/>
  <c r="I125" i="5"/>
  <c r="I63" i="5"/>
  <c r="I79" i="5"/>
  <c r="I128" i="5"/>
  <c r="I54" i="5"/>
  <c r="I52" i="5"/>
  <c r="I56" i="5"/>
  <c r="I60" i="5"/>
  <c r="I64" i="5"/>
  <c r="I68" i="5"/>
  <c r="I72" i="5"/>
  <c r="I76" i="5"/>
  <c r="I80" i="5"/>
  <c r="I113" i="5"/>
  <c r="I116" i="5"/>
  <c r="I118" i="5"/>
  <c r="I120" i="5"/>
  <c r="I122" i="5"/>
  <c r="I124" i="5"/>
  <c r="I129" i="5"/>
  <c r="I58" i="5"/>
  <c r="I53" i="5"/>
  <c r="I57" i="5"/>
  <c r="I61" i="5"/>
  <c r="I65" i="5"/>
  <c r="I69" i="5"/>
  <c r="I73" i="5"/>
  <c r="I77" i="5"/>
  <c r="I81" i="5"/>
  <c r="I114" i="5"/>
  <c r="I126" i="5"/>
  <c r="I130" i="5"/>
  <c r="I62" i="5"/>
  <c r="I66" i="5"/>
  <c r="I70" i="5"/>
  <c r="I74" i="5"/>
  <c r="I78" i="5"/>
  <c r="I82" i="5"/>
  <c r="I117" i="5"/>
  <c r="I119" i="5"/>
  <c r="I121" i="5"/>
  <c r="I123" i="5"/>
  <c r="I127" i="5"/>
  <c r="I131" i="5"/>
  <c r="G113" i="5"/>
  <c r="G119" i="5"/>
  <c r="G123" i="5"/>
  <c r="G127" i="5"/>
  <c r="G129" i="5"/>
  <c r="G131" i="5"/>
  <c r="G51" i="5"/>
  <c r="G53" i="5"/>
  <c r="G55" i="5"/>
  <c r="G57" i="5"/>
  <c r="G59" i="5"/>
  <c r="G61" i="5"/>
  <c r="G63" i="5"/>
  <c r="G65" i="5"/>
  <c r="G67" i="5"/>
  <c r="G69" i="5"/>
  <c r="G71" i="5"/>
  <c r="G73" i="5"/>
  <c r="G75" i="5"/>
  <c r="G77" i="5"/>
  <c r="G79" i="5"/>
  <c r="G81" i="5"/>
  <c r="G83" i="5"/>
  <c r="G115" i="5"/>
  <c r="G118" i="5"/>
  <c r="G122" i="5"/>
  <c r="G112" i="5"/>
  <c r="G114" i="5"/>
  <c r="G117" i="5"/>
  <c r="G121" i="5"/>
  <c r="G126" i="5"/>
  <c r="G128" i="5"/>
  <c r="G130" i="5"/>
  <c r="G132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116" i="5"/>
  <c r="G120" i="5"/>
  <c r="G124" i="5"/>
  <c r="G125" i="5"/>
  <c r="BC51" i="5"/>
  <c r="BE52" i="5"/>
  <c r="BE54" i="5"/>
  <c r="BE55" i="5"/>
  <c r="BE56" i="5"/>
  <c r="BE59" i="5"/>
  <c r="BC66" i="5"/>
  <c r="BA70" i="5"/>
  <c r="BC71" i="5"/>
  <c r="BE73" i="5"/>
  <c r="BD74" i="5"/>
  <c r="BC75" i="5"/>
  <c r="BE76" i="5"/>
  <c r="BE78" i="5"/>
  <c r="BE79" i="5"/>
  <c r="BE80" i="5"/>
  <c r="BD115" i="5"/>
  <c r="BC119" i="5"/>
  <c r="BE123" i="5"/>
  <c r="BE126" i="5"/>
  <c r="BE127" i="5"/>
  <c r="BE128" i="5"/>
  <c r="BE51" i="5"/>
  <c r="BD62" i="5"/>
  <c r="BA63" i="5"/>
  <c r="BE65" i="5"/>
  <c r="BD66" i="5"/>
  <c r="BA67" i="5"/>
  <c r="BD68" i="5"/>
  <c r="BE69" i="5"/>
  <c r="BE70" i="5"/>
  <c r="BD71" i="5"/>
  <c r="BE72" i="5"/>
  <c r="BE74" i="5"/>
  <c r="BE75" i="5"/>
  <c r="BD112" i="5"/>
  <c r="BE113" i="5"/>
  <c r="BE114" i="5"/>
  <c r="BE115" i="5"/>
  <c r="BE116" i="5"/>
  <c r="BE119" i="5"/>
  <c r="BD120" i="5"/>
  <c r="BE124" i="5"/>
  <c r="BE125" i="5"/>
  <c r="BD131" i="5"/>
  <c r="BC132" i="5"/>
  <c r="BA54" i="5"/>
  <c r="BD58" i="5"/>
  <c r="BC59" i="5"/>
  <c r="BE61" i="5"/>
  <c r="BE62" i="5"/>
  <c r="BC63" i="5"/>
  <c r="BE64" i="5"/>
  <c r="BE66" i="5"/>
  <c r="BE67" i="5"/>
  <c r="BE68" i="5"/>
  <c r="BE71" i="5"/>
  <c r="BC78" i="5"/>
  <c r="BC82" i="5"/>
  <c r="BD83" i="5"/>
  <c r="BE112" i="5"/>
  <c r="BE120" i="5"/>
  <c r="BE121" i="5"/>
  <c r="BD122" i="5"/>
  <c r="BE130" i="5"/>
  <c r="BE131" i="5"/>
  <c r="BE132" i="5"/>
  <c r="BA51" i="5"/>
  <c r="BE53" i="5"/>
  <c r="BC54" i="5"/>
  <c r="BD55" i="5"/>
  <c r="BC56" i="5"/>
  <c r="BE57" i="5"/>
  <c r="BE58" i="5"/>
  <c r="BD59" i="5"/>
  <c r="BE60" i="5"/>
  <c r="BE63" i="5"/>
  <c r="BC74" i="5"/>
  <c r="BE77" i="5"/>
  <c r="BD78" i="5"/>
  <c r="BA79" i="5"/>
  <c r="BD80" i="5"/>
  <c r="BE81" i="5"/>
  <c r="BE82" i="5"/>
  <c r="BE83" i="5"/>
  <c r="BD118" i="5"/>
  <c r="BE122" i="5"/>
  <c r="BC123" i="5"/>
  <c r="BD127" i="5"/>
  <c r="BC128" i="5"/>
  <c r="BE129" i="5"/>
  <c r="BD65" i="5"/>
  <c r="BC69" i="5"/>
  <c r="BD77" i="5"/>
  <c r="BC81" i="5"/>
  <c r="BC113" i="5"/>
  <c r="BD53" i="5"/>
  <c r="BD56" i="5"/>
  <c r="BC57" i="5"/>
  <c r="BC60" i="5"/>
  <c r="BD69" i="5"/>
  <c r="BC72" i="5"/>
  <c r="BD81" i="5"/>
  <c r="BD113" i="5"/>
  <c r="BD116" i="5"/>
  <c r="BB117" i="5"/>
  <c r="BC121" i="5"/>
  <c r="BC125" i="5"/>
  <c r="BD128" i="5"/>
  <c r="BC129" i="5"/>
  <c r="BD132" i="5"/>
  <c r="BD51" i="5"/>
  <c r="BC52" i="5"/>
  <c r="BD54" i="5"/>
  <c r="BA55" i="5"/>
  <c r="BD57" i="5"/>
  <c r="BA58" i="5"/>
  <c r="BD60" i="5"/>
  <c r="BC61" i="5"/>
  <c r="BD63" i="5"/>
  <c r="BC64" i="5"/>
  <c r="BC67" i="5"/>
  <c r="BC70" i="5"/>
  <c r="BD72" i="5"/>
  <c r="BC73" i="5"/>
  <c r="BD75" i="5"/>
  <c r="BC76" i="5"/>
  <c r="BC79" i="5"/>
  <c r="BD82" i="5"/>
  <c r="BA83" i="5"/>
  <c r="BC114" i="5"/>
  <c r="BC117" i="5"/>
  <c r="BD119" i="5"/>
  <c r="BD121" i="5"/>
  <c r="BD123" i="5"/>
  <c r="BD125" i="5"/>
  <c r="BC126" i="5"/>
  <c r="BD129" i="5"/>
  <c r="BC130" i="5"/>
  <c r="BD52" i="5"/>
  <c r="BC53" i="5"/>
  <c r="BC55" i="5"/>
  <c r="BC58" i="5"/>
  <c r="BD61" i="5"/>
  <c r="BC62" i="5"/>
  <c r="BD64" i="5"/>
  <c r="BC65" i="5"/>
  <c r="BD67" i="5"/>
  <c r="BC68" i="5"/>
  <c r="BD70" i="5"/>
  <c r="BA71" i="5"/>
  <c r="BD73" i="5"/>
  <c r="BA74" i="5"/>
  <c r="BD76" i="5"/>
  <c r="BC77" i="5"/>
  <c r="BD79" i="5"/>
  <c r="BC80" i="5"/>
  <c r="BC83" i="5"/>
  <c r="BC112" i="5"/>
  <c r="BD114" i="5"/>
  <c r="BC115" i="5"/>
  <c r="BD117" i="5"/>
  <c r="BC118" i="5"/>
  <c r="BC120" i="5"/>
  <c r="BC122" i="5"/>
  <c r="BC124" i="5"/>
  <c r="BD126" i="5"/>
  <c r="BC127" i="5"/>
  <c r="BD130" i="5"/>
  <c r="BC131" i="5"/>
  <c r="BB122" i="5"/>
  <c r="BA57" i="5"/>
  <c r="BA59" i="5"/>
  <c r="BA66" i="5"/>
  <c r="BA73" i="5"/>
  <c r="BA75" i="5"/>
  <c r="BA82" i="5"/>
  <c r="BB113" i="5"/>
  <c r="BB115" i="5"/>
  <c r="BA119" i="5"/>
  <c r="BA65" i="5"/>
  <c r="BA81" i="5"/>
  <c r="BA123" i="5"/>
  <c r="BA61" i="5"/>
  <c r="BA77" i="5"/>
  <c r="BA53" i="5"/>
  <c r="BA62" i="5"/>
  <c r="BA69" i="5"/>
  <c r="BA78" i="5"/>
  <c r="BB118" i="5"/>
  <c r="BA56" i="5"/>
  <c r="BA68" i="5"/>
  <c r="BA72" i="5"/>
  <c r="BA76" i="5"/>
  <c r="BA80" i="5"/>
  <c r="BB112" i="5"/>
  <c r="BB116" i="5"/>
  <c r="AZ120" i="5"/>
  <c r="AZ124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B70" i="5"/>
  <c r="BB71" i="5"/>
  <c r="BB72" i="5"/>
  <c r="BB73" i="5"/>
  <c r="BB74" i="5"/>
  <c r="BB75" i="5"/>
  <c r="BB76" i="5"/>
  <c r="BB77" i="5"/>
  <c r="BB78" i="5"/>
  <c r="BB79" i="5"/>
  <c r="BB80" i="5"/>
  <c r="BB81" i="5"/>
  <c r="BB82" i="5"/>
  <c r="BB83" i="5"/>
  <c r="BB119" i="5"/>
  <c r="BA120" i="5"/>
  <c r="AZ121" i="5"/>
  <c r="BB123" i="5"/>
  <c r="BA124" i="5"/>
  <c r="AZ125" i="5"/>
  <c r="AZ126" i="5"/>
  <c r="AZ127" i="5"/>
  <c r="AZ128" i="5"/>
  <c r="AZ129" i="5"/>
  <c r="AZ130" i="5"/>
  <c r="AZ131" i="5"/>
  <c r="AZ132" i="5"/>
  <c r="BA52" i="5"/>
  <c r="BA60" i="5"/>
  <c r="BA64" i="5"/>
  <c r="AZ112" i="5"/>
  <c r="AZ113" i="5"/>
  <c r="AZ114" i="5"/>
  <c r="AZ115" i="5"/>
  <c r="AZ116" i="5"/>
  <c r="AZ117" i="5"/>
  <c r="AZ118" i="5"/>
  <c r="BB120" i="5"/>
  <c r="BA121" i="5"/>
  <c r="AZ122" i="5"/>
  <c r="BB124" i="5"/>
  <c r="BA125" i="5"/>
  <c r="BA126" i="5"/>
  <c r="BA127" i="5"/>
  <c r="BA128" i="5"/>
  <c r="BA129" i="5"/>
  <c r="BA130" i="5"/>
  <c r="BA131" i="5"/>
  <c r="BA132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BA112" i="5"/>
  <c r="BA113" i="5"/>
  <c r="BA114" i="5"/>
  <c r="BA115" i="5"/>
  <c r="BA116" i="5"/>
  <c r="BA117" i="5"/>
  <c r="BA118" i="5"/>
  <c r="AZ119" i="5"/>
  <c r="BB121" i="5"/>
  <c r="BA122" i="5"/>
  <c r="AZ123" i="5"/>
  <c r="BB125" i="5"/>
  <c r="BB126" i="5"/>
  <c r="BB127" i="5"/>
  <c r="BB128" i="5"/>
  <c r="BB129" i="5"/>
  <c r="BB130" i="5"/>
  <c r="BB131" i="5"/>
  <c r="BB132" i="5"/>
  <c r="AX55" i="5"/>
  <c r="AY65" i="5"/>
  <c r="AY71" i="5"/>
  <c r="AY79" i="5"/>
  <c r="AY116" i="5"/>
  <c r="AW120" i="5"/>
  <c r="AY132" i="5"/>
  <c r="AY58" i="5"/>
  <c r="AY66" i="5"/>
  <c r="AV75" i="5"/>
  <c r="AY83" i="5"/>
  <c r="AT112" i="5"/>
  <c r="AY120" i="5"/>
  <c r="AY127" i="5"/>
  <c r="AW53" i="5"/>
  <c r="AY61" i="5"/>
  <c r="AW69" i="5"/>
  <c r="AW77" i="5"/>
  <c r="AY112" i="5"/>
  <c r="AX119" i="5"/>
  <c r="AY123" i="5"/>
  <c r="AX128" i="5"/>
  <c r="AY53" i="5"/>
  <c r="AY63" i="5"/>
  <c r="AY69" i="5"/>
  <c r="AY77" i="5"/>
  <c r="AX115" i="5"/>
  <c r="AY121" i="5"/>
  <c r="AY129" i="5"/>
  <c r="AY114" i="5"/>
  <c r="AY52" i="5"/>
  <c r="AY55" i="5"/>
  <c r="AW64" i="5"/>
  <c r="AY72" i="5"/>
  <c r="AY75" i="5"/>
  <c r="AY80" i="5"/>
  <c r="AW117" i="5"/>
  <c r="AW125" i="5"/>
  <c r="AY130" i="5"/>
  <c r="AY60" i="5"/>
  <c r="AW59" i="5"/>
  <c r="AY56" i="5"/>
  <c r="AY59" i="5"/>
  <c r="AY62" i="5"/>
  <c r="AY64" i="5"/>
  <c r="AY67" i="5"/>
  <c r="AY70" i="5"/>
  <c r="AY73" i="5"/>
  <c r="AW76" i="5"/>
  <c r="AY78" i="5"/>
  <c r="AY81" i="5"/>
  <c r="AW113" i="5"/>
  <c r="AY115" i="5"/>
  <c r="AY117" i="5"/>
  <c r="AY119" i="5"/>
  <c r="AY122" i="5"/>
  <c r="AW124" i="5"/>
  <c r="AY125" i="5"/>
  <c r="AY128" i="5"/>
  <c r="AY131" i="5"/>
  <c r="AY51" i="5"/>
  <c r="AY54" i="5"/>
  <c r="AY57" i="5"/>
  <c r="AX60" i="5"/>
  <c r="AU63" i="5"/>
  <c r="AX65" i="5"/>
  <c r="AY68" i="5"/>
  <c r="AX71" i="5"/>
  <c r="AY74" i="5"/>
  <c r="AY76" i="5"/>
  <c r="AX79" i="5"/>
  <c r="AY82" i="5"/>
  <c r="AY113" i="5"/>
  <c r="AW116" i="5"/>
  <c r="AY118" i="5"/>
  <c r="AV121" i="5"/>
  <c r="AY124" i="5"/>
  <c r="AY126" i="5"/>
  <c r="AX129" i="5"/>
  <c r="AU132" i="5"/>
  <c r="AX70" i="5"/>
  <c r="AX118" i="5"/>
  <c r="AX126" i="5"/>
  <c r="C116" i="2"/>
  <c r="C116" i="5" s="1"/>
  <c r="AT51" i="5"/>
  <c r="AW52" i="5"/>
  <c r="AX53" i="5"/>
  <c r="AW57" i="5"/>
  <c r="AX58" i="5"/>
  <c r="AX59" i="5"/>
  <c r="AW62" i="5"/>
  <c r="AW63" i="5"/>
  <c r="AX64" i="5"/>
  <c r="AT67" i="5"/>
  <c r="AW68" i="5"/>
  <c r="AX69" i="5"/>
  <c r="AT73" i="5"/>
  <c r="AW74" i="5"/>
  <c r="AW75" i="5"/>
  <c r="AX76" i="5"/>
  <c r="AX77" i="5"/>
  <c r="AX78" i="5"/>
  <c r="AV81" i="5"/>
  <c r="AV82" i="5"/>
  <c r="AQ83" i="5"/>
  <c r="AW112" i="5"/>
  <c r="AX113" i="5"/>
  <c r="AX114" i="5"/>
  <c r="AX116" i="5"/>
  <c r="AX117" i="5"/>
  <c r="AX120" i="5"/>
  <c r="AW121" i="5"/>
  <c r="AV122" i="5"/>
  <c r="AX124" i="5"/>
  <c r="AX125" i="5"/>
  <c r="AT128" i="5"/>
  <c r="AW131" i="5"/>
  <c r="AV132" i="5"/>
  <c r="AW78" i="5"/>
  <c r="AW114" i="5"/>
  <c r="C124" i="2"/>
  <c r="C124" i="5" s="1"/>
  <c r="AW51" i="5"/>
  <c r="AX52" i="5"/>
  <c r="AU55" i="5"/>
  <c r="AW56" i="5"/>
  <c r="AX57" i="5"/>
  <c r="AW61" i="5"/>
  <c r="AX62" i="5"/>
  <c r="AX63" i="5"/>
  <c r="AW66" i="5"/>
  <c r="AW67" i="5"/>
  <c r="AX68" i="5"/>
  <c r="AU71" i="5"/>
  <c r="AW72" i="5"/>
  <c r="AW73" i="5"/>
  <c r="AX74" i="5"/>
  <c r="AX75" i="5"/>
  <c r="AW80" i="5"/>
  <c r="AW81" i="5"/>
  <c r="AW82" i="5"/>
  <c r="AW83" i="5"/>
  <c r="AX112" i="5"/>
  <c r="AT116" i="5"/>
  <c r="AX121" i="5"/>
  <c r="AW122" i="5"/>
  <c r="AW123" i="5"/>
  <c r="AT124" i="5"/>
  <c r="AW127" i="5"/>
  <c r="AV128" i="5"/>
  <c r="AV129" i="5"/>
  <c r="AW130" i="5"/>
  <c r="AX131" i="5"/>
  <c r="AW132" i="5"/>
  <c r="AX54" i="5"/>
  <c r="AW58" i="5"/>
  <c r="AX51" i="5"/>
  <c r="AW54" i="5"/>
  <c r="AW55" i="5"/>
  <c r="AX56" i="5"/>
  <c r="AT59" i="5"/>
  <c r="AW60" i="5"/>
  <c r="AX61" i="5"/>
  <c r="AW65" i="5"/>
  <c r="AX66" i="5"/>
  <c r="AX67" i="5"/>
  <c r="AW70" i="5"/>
  <c r="AW71" i="5"/>
  <c r="AX72" i="5"/>
  <c r="AX73" i="5"/>
  <c r="AV77" i="5"/>
  <c r="AV78" i="5"/>
  <c r="AW79" i="5"/>
  <c r="AX80" i="5"/>
  <c r="AX81" i="5"/>
  <c r="AX82" i="5"/>
  <c r="AX83" i="5"/>
  <c r="AV114" i="5"/>
  <c r="AW115" i="5"/>
  <c r="AV116" i="5"/>
  <c r="AV117" i="5"/>
  <c r="AW118" i="5"/>
  <c r="AW119" i="5"/>
  <c r="AV120" i="5"/>
  <c r="AX122" i="5"/>
  <c r="AX123" i="5"/>
  <c r="AV124" i="5"/>
  <c r="AW126" i="5"/>
  <c r="AX127" i="5"/>
  <c r="AW128" i="5"/>
  <c r="AW129" i="5"/>
  <c r="AX130" i="5"/>
  <c r="AX132" i="5"/>
  <c r="AT76" i="5"/>
  <c r="AV115" i="5"/>
  <c r="AT119" i="5"/>
  <c r="AV131" i="5"/>
  <c r="AT52" i="5"/>
  <c r="AV55" i="5"/>
  <c r="AV59" i="5"/>
  <c r="AV63" i="5"/>
  <c r="AV67" i="5"/>
  <c r="AT68" i="5"/>
  <c r="AV71" i="5"/>
  <c r="AV72" i="5"/>
  <c r="AT83" i="5"/>
  <c r="AT118" i="5"/>
  <c r="AU119" i="5"/>
  <c r="AQ123" i="5"/>
  <c r="AT130" i="5"/>
  <c r="AV127" i="5"/>
  <c r="AV51" i="5"/>
  <c r="AS56" i="5"/>
  <c r="AT60" i="5"/>
  <c r="AS64" i="5"/>
  <c r="AV76" i="5"/>
  <c r="AS79" i="5"/>
  <c r="AU52" i="5"/>
  <c r="AV56" i="5"/>
  <c r="AT57" i="5"/>
  <c r="AU60" i="5"/>
  <c r="AV64" i="5"/>
  <c r="AT65" i="5"/>
  <c r="AU68" i="5"/>
  <c r="AV73" i="5"/>
  <c r="AV74" i="5"/>
  <c r="AQ75" i="5"/>
  <c r="AU79" i="5"/>
  <c r="AV83" i="5"/>
  <c r="AV112" i="5"/>
  <c r="AV113" i="5"/>
  <c r="AT114" i="5"/>
  <c r="AU118" i="5"/>
  <c r="AV119" i="5"/>
  <c r="AT122" i="5"/>
  <c r="AT123" i="5"/>
  <c r="AV125" i="5"/>
  <c r="AT126" i="5"/>
  <c r="AU130" i="5"/>
  <c r="C123" i="2"/>
  <c r="C123" i="5" s="1"/>
  <c r="AQ51" i="5"/>
  <c r="AV52" i="5"/>
  <c r="AV53" i="5"/>
  <c r="AV54" i="5"/>
  <c r="AS55" i="5"/>
  <c r="AV57" i="5"/>
  <c r="AV58" i="5"/>
  <c r="AQ59" i="5"/>
  <c r="AV60" i="5"/>
  <c r="AV61" i="5"/>
  <c r="AV62" i="5"/>
  <c r="AS63" i="5"/>
  <c r="AV65" i="5"/>
  <c r="AV66" i="5"/>
  <c r="AQ67" i="5"/>
  <c r="AV68" i="5"/>
  <c r="AV69" i="5"/>
  <c r="AV70" i="5"/>
  <c r="AS71" i="5"/>
  <c r="AT75" i="5"/>
  <c r="AV79" i="5"/>
  <c r="AV80" i="5"/>
  <c r="AT81" i="5"/>
  <c r="AU114" i="5"/>
  <c r="AV118" i="5"/>
  <c r="AU120" i="5"/>
  <c r="AU122" i="5"/>
  <c r="AV123" i="5"/>
  <c r="AV126" i="5"/>
  <c r="AS127" i="5"/>
  <c r="AV130" i="5"/>
  <c r="AT131" i="5"/>
  <c r="AT78" i="5"/>
  <c r="AU129" i="5"/>
  <c r="AU54" i="5"/>
  <c r="AU65" i="5"/>
  <c r="AU70" i="5"/>
  <c r="AS72" i="5"/>
  <c r="AU73" i="5"/>
  <c r="AU76" i="5"/>
  <c r="AU78" i="5"/>
  <c r="AS80" i="5"/>
  <c r="AU81" i="5"/>
  <c r="AU112" i="5"/>
  <c r="AU116" i="5"/>
  <c r="AU124" i="5"/>
  <c r="AU125" i="5"/>
  <c r="AT127" i="5"/>
  <c r="AU128" i="5"/>
  <c r="AU131" i="5"/>
  <c r="AU58" i="5"/>
  <c r="AT62" i="5"/>
  <c r="AU66" i="5"/>
  <c r="AT70" i="5"/>
  <c r="AU74" i="5"/>
  <c r="C120" i="2"/>
  <c r="C120" i="5" s="1"/>
  <c r="AU57" i="5"/>
  <c r="AU62" i="5"/>
  <c r="C128" i="2"/>
  <c r="C128" i="5" s="1"/>
  <c r="AR58" i="5"/>
  <c r="AT61" i="5"/>
  <c r="AT64" i="5"/>
  <c r="AT69" i="5"/>
  <c r="AT121" i="5"/>
  <c r="AU123" i="5"/>
  <c r="AU127" i="5"/>
  <c r="AR129" i="5"/>
  <c r="AQ132" i="5"/>
  <c r="AT54" i="5"/>
  <c r="AU82" i="5"/>
  <c r="AT125" i="5"/>
  <c r="C121" i="2"/>
  <c r="C121" i="5" s="1"/>
  <c r="AT53" i="5"/>
  <c r="AT56" i="5"/>
  <c r="AR66" i="5"/>
  <c r="AT72" i="5"/>
  <c r="AR74" i="5"/>
  <c r="AT77" i="5"/>
  <c r="AT80" i="5"/>
  <c r="AR82" i="5"/>
  <c r="AT113" i="5"/>
  <c r="AT115" i="5"/>
  <c r="AT117" i="5"/>
  <c r="C114" i="2"/>
  <c r="C114" i="5" s="1"/>
  <c r="C132" i="2"/>
  <c r="C132" i="5" s="1"/>
  <c r="AU51" i="5"/>
  <c r="AU53" i="5"/>
  <c r="AT55" i="5"/>
  <c r="AU56" i="5"/>
  <c r="AT58" i="5"/>
  <c r="AU59" i="5"/>
  <c r="AU61" i="5"/>
  <c r="AT63" i="5"/>
  <c r="AU64" i="5"/>
  <c r="AT66" i="5"/>
  <c r="AU67" i="5"/>
  <c r="AU69" i="5"/>
  <c r="AT71" i="5"/>
  <c r="AU72" i="5"/>
  <c r="AT74" i="5"/>
  <c r="AU75" i="5"/>
  <c r="AU77" i="5"/>
  <c r="AT79" i="5"/>
  <c r="AU80" i="5"/>
  <c r="AT82" i="5"/>
  <c r="AU83" i="5"/>
  <c r="AP112" i="5"/>
  <c r="AU113" i="5"/>
  <c r="AU115" i="5"/>
  <c r="AU117" i="5"/>
  <c r="AR119" i="5"/>
  <c r="AT120" i="5"/>
  <c r="AU121" i="5"/>
  <c r="AS125" i="5"/>
  <c r="AU126" i="5"/>
  <c r="AR128" i="5"/>
  <c r="AT129" i="5"/>
  <c r="AR131" i="5"/>
  <c r="AT132" i="5"/>
  <c r="AS122" i="5"/>
  <c r="AS126" i="5"/>
  <c r="AR130" i="5"/>
  <c r="AR73" i="5"/>
  <c r="AR81" i="5"/>
  <c r="C117" i="2"/>
  <c r="C117" i="5" s="1"/>
  <c r="C131" i="2"/>
  <c r="C131" i="5" s="1"/>
  <c r="AR51" i="5"/>
  <c r="AR52" i="5"/>
  <c r="AQ53" i="5"/>
  <c r="AS57" i="5"/>
  <c r="AS58" i="5"/>
  <c r="AR59" i="5"/>
  <c r="AR60" i="5"/>
  <c r="AQ61" i="5"/>
  <c r="AS65" i="5"/>
  <c r="AS66" i="5"/>
  <c r="AR67" i="5"/>
  <c r="AR68" i="5"/>
  <c r="AQ69" i="5"/>
  <c r="AS73" i="5"/>
  <c r="AS74" i="5"/>
  <c r="AR75" i="5"/>
  <c r="AR76" i="5"/>
  <c r="AQ77" i="5"/>
  <c r="AS81" i="5"/>
  <c r="AS82" i="5"/>
  <c r="AR83" i="5"/>
  <c r="AR112" i="5"/>
  <c r="AR113" i="5"/>
  <c r="AR114" i="5"/>
  <c r="AR115" i="5"/>
  <c r="AP116" i="5"/>
  <c r="AS119" i="5"/>
  <c r="AR120" i="5"/>
  <c r="AR123" i="5"/>
  <c r="AS128" i="5"/>
  <c r="AS129" i="5"/>
  <c r="AS130" i="5"/>
  <c r="AS131" i="5"/>
  <c r="AR132" i="5"/>
  <c r="AR57" i="5"/>
  <c r="AR65" i="5"/>
  <c r="C113" i="2"/>
  <c r="C113" i="5" s="1"/>
  <c r="C125" i="2"/>
  <c r="C125" i="5" s="1"/>
  <c r="AS51" i="5"/>
  <c r="AS52" i="5"/>
  <c r="AR53" i="5"/>
  <c r="AR54" i="5"/>
  <c r="AQ55" i="5"/>
  <c r="AS59" i="5"/>
  <c r="AS60" i="5"/>
  <c r="AR61" i="5"/>
  <c r="AR62" i="5"/>
  <c r="AQ63" i="5"/>
  <c r="AS67" i="5"/>
  <c r="AS68" i="5"/>
  <c r="AR69" i="5"/>
  <c r="AR70" i="5"/>
  <c r="AQ71" i="5"/>
  <c r="AS75" i="5"/>
  <c r="AS76" i="5"/>
  <c r="AR77" i="5"/>
  <c r="AR78" i="5"/>
  <c r="AQ79" i="5"/>
  <c r="AS83" i="5"/>
  <c r="AS112" i="5"/>
  <c r="AS113" i="5"/>
  <c r="AS114" i="5"/>
  <c r="AS115" i="5"/>
  <c r="AR116" i="5"/>
  <c r="AR117" i="5"/>
  <c r="AR118" i="5"/>
  <c r="AS120" i="5"/>
  <c r="AR121" i="5"/>
  <c r="AS123" i="5"/>
  <c r="AR124" i="5"/>
  <c r="AS132" i="5"/>
  <c r="AS53" i="5"/>
  <c r="AS54" i="5"/>
  <c r="AR55" i="5"/>
  <c r="AR56" i="5"/>
  <c r="AQ57" i="5"/>
  <c r="AS61" i="5"/>
  <c r="AS62" i="5"/>
  <c r="AR63" i="5"/>
  <c r="AR64" i="5"/>
  <c r="AQ65" i="5"/>
  <c r="AS69" i="5"/>
  <c r="AS70" i="5"/>
  <c r="AR71" i="5"/>
  <c r="AR72" i="5"/>
  <c r="AQ73" i="5"/>
  <c r="AS77" i="5"/>
  <c r="AS78" i="5"/>
  <c r="AR79" i="5"/>
  <c r="AR80" i="5"/>
  <c r="AQ81" i="5"/>
  <c r="AS116" i="5"/>
  <c r="AS117" i="5"/>
  <c r="AS118" i="5"/>
  <c r="AQ119" i="5"/>
  <c r="AS121" i="5"/>
  <c r="AR122" i="5"/>
  <c r="AS124" i="5"/>
  <c r="AR125" i="5"/>
  <c r="AR126" i="5"/>
  <c r="AR127" i="5"/>
  <c r="AQ128" i="5"/>
  <c r="AP114" i="5"/>
  <c r="AP118" i="5"/>
  <c r="AP122" i="5"/>
  <c r="AQ126" i="5"/>
  <c r="AQ130" i="5"/>
  <c r="C81" i="2"/>
  <c r="C81" i="5" s="1"/>
  <c r="AP52" i="5"/>
  <c r="AP54" i="5"/>
  <c r="AP56" i="5"/>
  <c r="AP58" i="5"/>
  <c r="AP60" i="5"/>
  <c r="AP62" i="5"/>
  <c r="AP64" i="5"/>
  <c r="AP66" i="5"/>
  <c r="AP68" i="5"/>
  <c r="AP70" i="5"/>
  <c r="AP72" i="5"/>
  <c r="AP74" i="5"/>
  <c r="AP76" i="5"/>
  <c r="AP78" i="5"/>
  <c r="AP80" i="5"/>
  <c r="AP82" i="5"/>
  <c r="AQ112" i="5"/>
  <c r="AQ114" i="5"/>
  <c r="AQ116" i="5"/>
  <c r="AP121" i="5"/>
  <c r="AP125" i="5"/>
  <c r="AP127" i="5"/>
  <c r="AP129" i="5"/>
  <c r="AP131" i="5"/>
  <c r="AQ52" i="5"/>
  <c r="AQ54" i="5"/>
  <c r="AQ56" i="5"/>
  <c r="AP113" i="5"/>
  <c r="AP115" i="5"/>
  <c r="AP117" i="5"/>
  <c r="AP120" i="5"/>
  <c r="AP124" i="5"/>
  <c r="C118" i="2"/>
  <c r="C118" i="5" s="1"/>
  <c r="C130" i="2"/>
  <c r="C130" i="5" s="1"/>
  <c r="AP51" i="5"/>
  <c r="AP53" i="5"/>
  <c r="AP55" i="5"/>
  <c r="AP57" i="5"/>
  <c r="AQ113" i="5"/>
  <c r="AQ115" i="5"/>
  <c r="C75" i="2"/>
  <c r="C75" i="5" s="1"/>
  <c r="C59" i="2"/>
  <c r="C59" i="5" s="1"/>
  <c r="C83" i="2"/>
  <c r="C83" i="5" s="1"/>
  <c r="C115" i="2"/>
  <c r="C115" i="5" s="1"/>
  <c r="C122" i="2"/>
  <c r="C122" i="5" s="1"/>
  <c r="A122" i="5"/>
  <c r="C126" i="2"/>
  <c r="C126" i="5" s="1"/>
  <c r="A126" i="5"/>
  <c r="D126" i="5" s="1"/>
  <c r="D62" i="2"/>
  <c r="D126" i="2"/>
  <c r="A54" i="5"/>
  <c r="A58" i="5"/>
  <c r="AO58" i="5"/>
  <c r="AK58" i="5"/>
  <c r="AG58" i="5"/>
  <c r="AC58" i="5"/>
  <c r="Y58" i="5"/>
  <c r="AN58" i="5"/>
  <c r="AJ58" i="5"/>
  <c r="AF58" i="5"/>
  <c r="AB58" i="5"/>
  <c r="X58" i="5"/>
  <c r="AM58" i="5"/>
  <c r="AI58" i="5"/>
  <c r="AE58" i="5"/>
  <c r="W58" i="5"/>
  <c r="AL58" i="5"/>
  <c r="AH58" i="5"/>
  <c r="AD58" i="5"/>
  <c r="V58" i="5"/>
  <c r="A62" i="5"/>
  <c r="D62" i="5" s="1"/>
  <c r="AO62" i="5"/>
  <c r="AK62" i="5"/>
  <c r="AG62" i="5"/>
  <c r="AC62" i="5"/>
  <c r="Y62" i="5"/>
  <c r="AN62" i="5"/>
  <c r="AJ62" i="5"/>
  <c r="AF62" i="5"/>
  <c r="AB62" i="5"/>
  <c r="X62" i="5"/>
  <c r="AM62" i="5"/>
  <c r="AI62" i="5"/>
  <c r="AE62" i="5"/>
  <c r="W62" i="5"/>
  <c r="AL62" i="5"/>
  <c r="AH62" i="5"/>
  <c r="AD62" i="5"/>
  <c r="V62" i="5"/>
  <c r="A66" i="5"/>
  <c r="AO66" i="5"/>
  <c r="AK66" i="5"/>
  <c r="AG66" i="5"/>
  <c r="AC66" i="5"/>
  <c r="Y66" i="5"/>
  <c r="AN66" i="5"/>
  <c r="AJ66" i="5"/>
  <c r="AF66" i="5"/>
  <c r="AB66" i="5"/>
  <c r="X66" i="5"/>
  <c r="AM66" i="5"/>
  <c r="AI66" i="5"/>
  <c r="AE66" i="5"/>
  <c r="W66" i="5"/>
  <c r="AL66" i="5"/>
  <c r="AH66" i="5"/>
  <c r="AD66" i="5"/>
  <c r="V66" i="5"/>
  <c r="A70" i="5"/>
  <c r="AO70" i="5"/>
  <c r="AK70" i="5"/>
  <c r="AG70" i="5"/>
  <c r="AC70" i="5"/>
  <c r="Y70" i="5"/>
  <c r="AN70" i="5"/>
  <c r="AJ70" i="5"/>
  <c r="AF70" i="5"/>
  <c r="AB70" i="5"/>
  <c r="X70" i="5"/>
  <c r="AM70" i="5"/>
  <c r="AI70" i="5"/>
  <c r="AE70" i="5"/>
  <c r="W70" i="5"/>
  <c r="AL70" i="5"/>
  <c r="AH70" i="5"/>
  <c r="AD70" i="5"/>
  <c r="V70" i="5"/>
  <c r="AO74" i="5"/>
  <c r="AK74" i="5"/>
  <c r="AG74" i="5"/>
  <c r="AN74" i="5"/>
  <c r="AJ74" i="5"/>
  <c r="AM74" i="5"/>
  <c r="AL74" i="5"/>
  <c r="AH74" i="5"/>
  <c r="AC74" i="5"/>
  <c r="Y74" i="5"/>
  <c r="AF74" i="5"/>
  <c r="AB74" i="5"/>
  <c r="X74" i="5"/>
  <c r="AE74" i="5"/>
  <c r="W74" i="5"/>
  <c r="AI74" i="5"/>
  <c r="AD74" i="5"/>
  <c r="V74" i="5"/>
  <c r="A78" i="5"/>
  <c r="AO78" i="5"/>
  <c r="AK78" i="5"/>
  <c r="AG78" i="5"/>
  <c r="AC78" i="5"/>
  <c r="Y78" i="5"/>
  <c r="AN78" i="5"/>
  <c r="AJ78" i="5"/>
  <c r="AF78" i="5"/>
  <c r="AB78" i="5"/>
  <c r="X78" i="5"/>
  <c r="AM78" i="5"/>
  <c r="AI78" i="5"/>
  <c r="AE78" i="5"/>
  <c r="W78" i="5"/>
  <c r="AL78" i="5"/>
  <c r="AH78" i="5"/>
  <c r="AD78" i="5"/>
  <c r="V78" i="5"/>
  <c r="A82" i="5"/>
  <c r="AO82" i="5"/>
  <c r="AK82" i="5"/>
  <c r="AG82" i="5"/>
  <c r="AC82" i="5"/>
  <c r="Y82" i="5"/>
  <c r="AN82" i="5"/>
  <c r="AJ82" i="5"/>
  <c r="AF82" i="5"/>
  <c r="AB82" i="5"/>
  <c r="X82" i="5"/>
  <c r="AM82" i="5"/>
  <c r="AI82" i="5"/>
  <c r="AE82" i="5"/>
  <c r="W82" i="5"/>
  <c r="AL82" i="5"/>
  <c r="AH82" i="5"/>
  <c r="AD82" i="5"/>
  <c r="V82" i="5"/>
  <c r="Y51" i="5"/>
  <c r="AC51" i="5"/>
  <c r="AG51" i="5"/>
  <c r="AK51" i="5"/>
  <c r="AO51" i="5"/>
  <c r="Y52" i="5"/>
  <c r="AC52" i="5"/>
  <c r="AG52" i="5"/>
  <c r="AK52" i="5"/>
  <c r="AO52" i="5"/>
  <c r="Y53" i="5"/>
  <c r="AC53" i="5"/>
  <c r="AG53" i="5"/>
  <c r="AK53" i="5"/>
  <c r="AO53" i="5"/>
  <c r="Y54" i="5"/>
  <c r="AC54" i="5"/>
  <c r="AG54" i="5"/>
  <c r="AK54" i="5"/>
  <c r="AO54" i="5"/>
  <c r="Y55" i="5"/>
  <c r="AC55" i="5"/>
  <c r="AG55" i="5"/>
  <c r="AK55" i="5"/>
  <c r="AO55" i="5"/>
  <c r="Y56" i="5"/>
  <c r="AC56" i="5"/>
  <c r="AG56" i="5"/>
  <c r="AK56" i="5"/>
  <c r="AO56" i="5"/>
  <c r="Y57" i="5"/>
  <c r="AD57" i="5"/>
  <c r="AI57" i="5"/>
  <c r="D73" i="2"/>
  <c r="A51" i="5"/>
  <c r="D51" i="5" s="1"/>
  <c r="A55" i="5"/>
  <c r="AO59" i="5"/>
  <c r="AK59" i="5"/>
  <c r="AG59" i="5"/>
  <c r="AC59" i="5"/>
  <c r="Y59" i="5"/>
  <c r="AN59" i="5"/>
  <c r="AJ59" i="5"/>
  <c r="AF59" i="5"/>
  <c r="AB59" i="5"/>
  <c r="X59" i="5"/>
  <c r="AM59" i="5"/>
  <c r="AI59" i="5"/>
  <c r="AE59" i="5"/>
  <c r="W59" i="5"/>
  <c r="AL59" i="5"/>
  <c r="AH59" i="5"/>
  <c r="AD59" i="5"/>
  <c r="V59" i="5"/>
  <c r="A63" i="5"/>
  <c r="AO63" i="5"/>
  <c r="AK63" i="5"/>
  <c r="AG63" i="5"/>
  <c r="AC63" i="5"/>
  <c r="Y63" i="5"/>
  <c r="AN63" i="5"/>
  <c r="AJ63" i="5"/>
  <c r="AF63" i="5"/>
  <c r="AB63" i="5"/>
  <c r="X63" i="5"/>
  <c r="AM63" i="5"/>
  <c r="AI63" i="5"/>
  <c r="AE63" i="5"/>
  <c r="W63" i="5"/>
  <c r="AL63" i="5"/>
  <c r="AH63" i="5"/>
  <c r="AD63" i="5"/>
  <c r="V63" i="5"/>
  <c r="A67" i="5"/>
  <c r="AO67" i="5"/>
  <c r="AK67" i="5"/>
  <c r="AG67" i="5"/>
  <c r="AC67" i="5"/>
  <c r="Y67" i="5"/>
  <c r="AN67" i="5"/>
  <c r="AJ67" i="5"/>
  <c r="AF67" i="5"/>
  <c r="AB67" i="5"/>
  <c r="X67" i="5"/>
  <c r="AM67" i="5"/>
  <c r="AI67" i="5"/>
  <c r="AE67" i="5"/>
  <c r="W67" i="5"/>
  <c r="AL67" i="5"/>
  <c r="AH67" i="5"/>
  <c r="AD67" i="5"/>
  <c r="V67" i="5"/>
  <c r="A71" i="5"/>
  <c r="AO71" i="5"/>
  <c r="AK71" i="5"/>
  <c r="AG71" i="5"/>
  <c r="AC71" i="5"/>
  <c r="Y71" i="5"/>
  <c r="AN71" i="5"/>
  <c r="AJ71" i="5"/>
  <c r="AF71" i="5"/>
  <c r="AB71" i="5"/>
  <c r="X71" i="5"/>
  <c r="AM71" i="5"/>
  <c r="AI71" i="5"/>
  <c r="AE71" i="5"/>
  <c r="W71" i="5"/>
  <c r="AL71" i="5"/>
  <c r="AH71" i="5"/>
  <c r="AD71" i="5"/>
  <c r="V71" i="5"/>
  <c r="AO75" i="5"/>
  <c r="AK75" i="5"/>
  <c r="AG75" i="5"/>
  <c r="AC75" i="5"/>
  <c r="Y75" i="5"/>
  <c r="AN75" i="5"/>
  <c r="AJ75" i="5"/>
  <c r="AF75" i="5"/>
  <c r="AB75" i="5"/>
  <c r="X75" i="5"/>
  <c r="AM75" i="5"/>
  <c r="AI75" i="5"/>
  <c r="AE75" i="5"/>
  <c r="W75" i="5"/>
  <c r="AL75" i="5"/>
  <c r="AH75" i="5"/>
  <c r="AD75" i="5"/>
  <c r="V75" i="5"/>
  <c r="A79" i="5"/>
  <c r="AO79" i="5"/>
  <c r="AK79" i="5"/>
  <c r="AG79" i="5"/>
  <c r="AC79" i="5"/>
  <c r="Y79" i="5"/>
  <c r="AN79" i="5"/>
  <c r="AJ79" i="5"/>
  <c r="AF79" i="5"/>
  <c r="AB79" i="5"/>
  <c r="X79" i="5"/>
  <c r="AM79" i="5"/>
  <c r="AI79" i="5"/>
  <c r="AE79" i="5"/>
  <c r="W79" i="5"/>
  <c r="AL79" i="5"/>
  <c r="AH79" i="5"/>
  <c r="AD79" i="5"/>
  <c r="V79" i="5"/>
  <c r="AO83" i="5"/>
  <c r="AK83" i="5"/>
  <c r="AG83" i="5"/>
  <c r="AC83" i="5"/>
  <c r="Y83" i="5"/>
  <c r="AN83" i="5"/>
  <c r="AJ83" i="5"/>
  <c r="AF83" i="5"/>
  <c r="AB83" i="5"/>
  <c r="X83" i="5"/>
  <c r="AM83" i="5"/>
  <c r="AI83" i="5"/>
  <c r="AE83" i="5"/>
  <c r="W83" i="5"/>
  <c r="AL83" i="5"/>
  <c r="AH83" i="5"/>
  <c r="AD83" i="5"/>
  <c r="V83" i="5"/>
  <c r="V51" i="5"/>
  <c r="AD51" i="5"/>
  <c r="AH51" i="5"/>
  <c r="AL51" i="5"/>
  <c r="V52" i="5"/>
  <c r="AD52" i="5"/>
  <c r="AH52" i="5"/>
  <c r="AL52" i="5"/>
  <c r="V53" i="5"/>
  <c r="AD53" i="5"/>
  <c r="AH53" i="5"/>
  <c r="AL53" i="5"/>
  <c r="V54" i="5"/>
  <c r="AD54" i="5"/>
  <c r="AH54" i="5"/>
  <c r="AL54" i="5"/>
  <c r="V55" i="5"/>
  <c r="AD55" i="5"/>
  <c r="AH55" i="5"/>
  <c r="AL55" i="5"/>
  <c r="V56" i="5"/>
  <c r="AD56" i="5"/>
  <c r="AH56" i="5"/>
  <c r="AL56" i="5"/>
  <c r="V57" i="5"/>
  <c r="AE57" i="5"/>
  <c r="AL57" i="5"/>
  <c r="D112" i="2"/>
  <c r="A52" i="5"/>
  <c r="A56" i="5"/>
  <c r="A60" i="5"/>
  <c r="AO60" i="5"/>
  <c r="AK60" i="5"/>
  <c r="AG60" i="5"/>
  <c r="AC60" i="5"/>
  <c r="Y60" i="5"/>
  <c r="AN60" i="5"/>
  <c r="AJ60" i="5"/>
  <c r="AF60" i="5"/>
  <c r="AB60" i="5"/>
  <c r="X60" i="5"/>
  <c r="AM60" i="5"/>
  <c r="AI60" i="5"/>
  <c r="AE60" i="5"/>
  <c r="W60" i="5"/>
  <c r="AL60" i="5"/>
  <c r="AH60" i="5"/>
  <c r="AD60" i="5"/>
  <c r="V60" i="5"/>
  <c r="A64" i="5"/>
  <c r="AO64" i="5"/>
  <c r="AK64" i="5"/>
  <c r="AG64" i="5"/>
  <c r="AC64" i="5"/>
  <c r="Y64" i="5"/>
  <c r="AN64" i="5"/>
  <c r="AJ64" i="5"/>
  <c r="AF64" i="5"/>
  <c r="AB64" i="5"/>
  <c r="X64" i="5"/>
  <c r="AM64" i="5"/>
  <c r="AI64" i="5"/>
  <c r="AE64" i="5"/>
  <c r="W64" i="5"/>
  <c r="AL64" i="5"/>
  <c r="AH64" i="5"/>
  <c r="AD64" i="5"/>
  <c r="V64" i="5"/>
  <c r="A68" i="5"/>
  <c r="AO68" i="5"/>
  <c r="AK68" i="5"/>
  <c r="AG68" i="5"/>
  <c r="AC68" i="5"/>
  <c r="Y68" i="5"/>
  <c r="AN68" i="5"/>
  <c r="AJ68" i="5"/>
  <c r="AF68" i="5"/>
  <c r="AB68" i="5"/>
  <c r="X68" i="5"/>
  <c r="AM68" i="5"/>
  <c r="AI68" i="5"/>
  <c r="AE68" i="5"/>
  <c r="W68" i="5"/>
  <c r="AL68" i="5"/>
  <c r="AH68" i="5"/>
  <c r="AD68" i="5"/>
  <c r="V68" i="5"/>
  <c r="A72" i="5"/>
  <c r="AO72" i="5"/>
  <c r="AK72" i="5"/>
  <c r="AG72" i="5"/>
  <c r="AC72" i="5"/>
  <c r="Y72" i="5"/>
  <c r="AN72" i="5"/>
  <c r="AJ72" i="5"/>
  <c r="AF72" i="5"/>
  <c r="AB72" i="5"/>
  <c r="X72" i="5"/>
  <c r="AM72" i="5"/>
  <c r="AI72" i="5"/>
  <c r="AE72" i="5"/>
  <c r="W72" i="5"/>
  <c r="AL72" i="5"/>
  <c r="AH72" i="5"/>
  <c r="AD72" i="5"/>
  <c r="V72" i="5"/>
  <c r="A76" i="5"/>
  <c r="AO76" i="5"/>
  <c r="AK76" i="5"/>
  <c r="AG76" i="5"/>
  <c r="AC76" i="5"/>
  <c r="Y76" i="5"/>
  <c r="AN76" i="5"/>
  <c r="AJ76" i="5"/>
  <c r="AF76" i="5"/>
  <c r="AB76" i="5"/>
  <c r="X76" i="5"/>
  <c r="AM76" i="5"/>
  <c r="AI76" i="5"/>
  <c r="AE76" i="5"/>
  <c r="W76" i="5"/>
  <c r="AL76" i="5"/>
  <c r="AH76" i="5"/>
  <c r="AD76" i="5"/>
  <c r="V76" i="5"/>
  <c r="A80" i="5"/>
  <c r="AO80" i="5"/>
  <c r="AK80" i="5"/>
  <c r="AG80" i="5"/>
  <c r="AC80" i="5"/>
  <c r="Y80" i="5"/>
  <c r="AN80" i="5"/>
  <c r="AJ80" i="5"/>
  <c r="AF80" i="5"/>
  <c r="AB80" i="5"/>
  <c r="X80" i="5"/>
  <c r="AM80" i="5"/>
  <c r="AI80" i="5"/>
  <c r="AE80" i="5"/>
  <c r="W80" i="5"/>
  <c r="AL80" i="5"/>
  <c r="AH80" i="5"/>
  <c r="AD80" i="5"/>
  <c r="V80" i="5"/>
  <c r="W51" i="5"/>
  <c r="AE51" i="5"/>
  <c r="AI51" i="5"/>
  <c r="AM51" i="5"/>
  <c r="W52" i="5"/>
  <c r="AE52" i="5"/>
  <c r="AI52" i="5"/>
  <c r="AM52" i="5"/>
  <c r="W53" i="5"/>
  <c r="AE53" i="5"/>
  <c r="AI53" i="5"/>
  <c r="AM53" i="5"/>
  <c r="W54" i="5"/>
  <c r="AE54" i="5"/>
  <c r="AI54" i="5"/>
  <c r="AM54" i="5"/>
  <c r="W55" i="5"/>
  <c r="AE55" i="5"/>
  <c r="AI55" i="5"/>
  <c r="AM55" i="5"/>
  <c r="W56" i="5"/>
  <c r="AE56" i="5"/>
  <c r="AI56" i="5"/>
  <c r="AM56" i="5"/>
  <c r="W57" i="5"/>
  <c r="AF57" i="5"/>
  <c r="C129" i="2"/>
  <c r="C129" i="5" s="1"/>
  <c r="A129" i="5"/>
  <c r="D119" i="2"/>
  <c r="A53" i="5"/>
  <c r="A57" i="5"/>
  <c r="AO57" i="5"/>
  <c r="AK57" i="5"/>
  <c r="AG57" i="5"/>
  <c r="AC57" i="5"/>
  <c r="AN57" i="5"/>
  <c r="AJ57" i="5"/>
  <c r="A61" i="5"/>
  <c r="AO61" i="5"/>
  <c r="AK61" i="5"/>
  <c r="AG61" i="5"/>
  <c r="AC61" i="5"/>
  <c r="Y61" i="5"/>
  <c r="AN61" i="5"/>
  <c r="AJ61" i="5"/>
  <c r="AF61" i="5"/>
  <c r="AB61" i="5"/>
  <c r="X61" i="5"/>
  <c r="AM61" i="5"/>
  <c r="AI61" i="5"/>
  <c r="AE61" i="5"/>
  <c r="W61" i="5"/>
  <c r="AL61" i="5"/>
  <c r="AH61" i="5"/>
  <c r="AD61" i="5"/>
  <c r="V61" i="5"/>
  <c r="A65" i="5"/>
  <c r="AO65" i="5"/>
  <c r="AK65" i="5"/>
  <c r="AG65" i="5"/>
  <c r="AC65" i="5"/>
  <c r="Y65" i="5"/>
  <c r="AN65" i="5"/>
  <c r="AJ65" i="5"/>
  <c r="AF65" i="5"/>
  <c r="AB65" i="5"/>
  <c r="X65" i="5"/>
  <c r="AM65" i="5"/>
  <c r="AI65" i="5"/>
  <c r="AE65" i="5"/>
  <c r="W65" i="5"/>
  <c r="AL65" i="5"/>
  <c r="AH65" i="5"/>
  <c r="AD65" i="5"/>
  <c r="V65" i="5"/>
  <c r="A69" i="5"/>
  <c r="AO69" i="5"/>
  <c r="AK69" i="5"/>
  <c r="AG69" i="5"/>
  <c r="AC69" i="5"/>
  <c r="Y69" i="5"/>
  <c r="AN69" i="5"/>
  <c r="AJ69" i="5"/>
  <c r="AF69" i="5"/>
  <c r="AB69" i="5"/>
  <c r="X69" i="5"/>
  <c r="AM69" i="5"/>
  <c r="AI69" i="5"/>
  <c r="AE69" i="5"/>
  <c r="W69" i="5"/>
  <c r="AL69" i="5"/>
  <c r="AH69" i="5"/>
  <c r="AD69" i="5"/>
  <c r="V69" i="5"/>
  <c r="AO73" i="5"/>
  <c r="AK73" i="5"/>
  <c r="AG73" i="5"/>
  <c r="AC73" i="5"/>
  <c r="Y73" i="5"/>
  <c r="AN73" i="5"/>
  <c r="AJ73" i="5"/>
  <c r="AF73" i="5"/>
  <c r="AB73" i="5"/>
  <c r="X73" i="5"/>
  <c r="AM73" i="5"/>
  <c r="AI73" i="5"/>
  <c r="AE73" i="5"/>
  <c r="W73" i="5"/>
  <c r="AL73" i="5"/>
  <c r="AH73" i="5"/>
  <c r="AD73" i="5"/>
  <c r="V73" i="5"/>
  <c r="A77" i="5"/>
  <c r="AO77" i="5"/>
  <c r="AK77" i="5"/>
  <c r="AG77" i="5"/>
  <c r="AC77" i="5"/>
  <c r="Y77" i="5"/>
  <c r="AN77" i="5"/>
  <c r="AJ77" i="5"/>
  <c r="AF77" i="5"/>
  <c r="AB77" i="5"/>
  <c r="X77" i="5"/>
  <c r="AM77" i="5"/>
  <c r="AI77" i="5"/>
  <c r="AE77" i="5"/>
  <c r="W77" i="5"/>
  <c r="AL77" i="5"/>
  <c r="AH77" i="5"/>
  <c r="AD77" i="5"/>
  <c r="V77" i="5"/>
  <c r="AO81" i="5"/>
  <c r="AK81" i="5"/>
  <c r="AG81" i="5"/>
  <c r="AC81" i="5"/>
  <c r="Y81" i="5"/>
  <c r="AN81" i="5"/>
  <c r="AJ81" i="5"/>
  <c r="AF81" i="5"/>
  <c r="AB81" i="5"/>
  <c r="X81" i="5"/>
  <c r="AM81" i="5"/>
  <c r="AI81" i="5"/>
  <c r="AE81" i="5"/>
  <c r="W81" i="5"/>
  <c r="AL81" i="5"/>
  <c r="AH81" i="5"/>
  <c r="AD81" i="5"/>
  <c r="V81" i="5"/>
  <c r="X51" i="5"/>
  <c r="AB51" i="5"/>
  <c r="AF51" i="5"/>
  <c r="AJ51" i="5"/>
  <c r="X52" i="5"/>
  <c r="AB52" i="5"/>
  <c r="AF52" i="5"/>
  <c r="AJ52" i="5"/>
  <c r="X53" i="5"/>
  <c r="AB53" i="5"/>
  <c r="AF53" i="5"/>
  <c r="AJ53" i="5"/>
  <c r="X54" i="5"/>
  <c r="AB54" i="5"/>
  <c r="AF54" i="5"/>
  <c r="AJ54" i="5"/>
  <c r="X55" i="5"/>
  <c r="AB55" i="5"/>
  <c r="AF55" i="5"/>
  <c r="AJ55" i="5"/>
  <c r="X56" i="5"/>
  <c r="AB56" i="5"/>
  <c r="AF56" i="5"/>
  <c r="AJ56" i="5"/>
  <c r="X57" i="5"/>
  <c r="AB57" i="5"/>
  <c r="AH57" i="5"/>
  <c r="AL119" i="5"/>
  <c r="AH119" i="5"/>
  <c r="AD119" i="5"/>
  <c r="V119" i="5"/>
  <c r="AO119" i="5"/>
  <c r="AK119" i="5"/>
  <c r="AG119" i="5"/>
  <c r="AC119" i="5"/>
  <c r="AN119" i="5"/>
  <c r="AJ119" i="5"/>
  <c r="AF119" i="5"/>
  <c r="AB119" i="5"/>
  <c r="X119" i="5"/>
  <c r="AM119" i="5"/>
  <c r="AI119" i="5"/>
  <c r="AE119" i="5"/>
  <c r="W119" i="5"/>
  <c r="AL123" i="5"/>
  <c r="AH123" i="5"/>
  <c r="AD123" i="5"/>
  <c r="V123" i="5"/>
  <c r="AO123" i="5"/>
  <c r="AK123" i="5"/>
  <c r="AG123" i="5"/>
  <c r="AC123" i="5"/>
  <c r="AN123" i="5"/>
  <c r="AJ123" i="5"/>
  <c r="AF123" i="5"/>
  <c r="AB123" i="5"/>
  <c r="X123" i="5"/>
  <c r="AM123" i="5"/>
  <c r="AI123" i="5"/>
  <c r="AE123" i="5"/>
  <c r="W123" i="5"/>
  <c r="AL127" i="5"/>
  <c r="AH127" i="5"/>
  <c r="AD127" i="5"/>
  <c r="V127" i="5"/>
  <c r="AO127" i="5"/>
  <c r="AK127" i="5"/>
  <c r="AG127" i="5"/>
  <c r="AC127" i="5"/>
  <c r="Y127" i="5"/>
  <c r="AN127" i="5"/>
  <c r="AJ127" i="5"/>
  <c r="AF127" i="5"/>
  <c r="AB127" i="5"/>
  <c r="X127" i="5"/>
  <c r="AM127" i="5"/>
  <c r="AI127" i="5"/>
  <c r="AE127" i="5"/>
  <c r="W127" i="5"/>
  <c r="AL131" i="5"/>
  <c r="AH131" i="5"/>
  <c r="AD131" i="5"/>
  <c r="V131" i="5"/>
  <c r="AO131" i="5"/>
  <c r="AK131" i="5"/>
  <c r="AG131" i="5"/>
  <c r="AC131" i="5"/>
  <c r="Y131" i="5"/>
  <c r="AN131" i="5"/>
  <c r="AJ131" i="5"/>
  <c r="AF131" i="5"/>
  <c r="AB131" i="5"/>
  <c r="X131" i="5"/>
  <c r="AM131" i="5"/>
  <c r="AI131" i="5"/>
  <c r="AE131" i="5"/>
  <c r="W131" i="5"/>
  <c r="W112" i="5"/>
  <c r="AE112" i="5"/>
  <c r="AI112" i="5"/>
  <c r="AM112" i="5"/>
  <c r="W113" i="5"/>
  <c r="AE113" i="5"/>
  <c r="AI113" i="5"/>
  <c r="AM113" i="5"/>
  <c r="W114" i="5"/>
  <c r="AE114" i="5"/>
  <c r="AI114" i="5"/>
  <c r="AM114" i="5"/>
  <c r="W115" i="5"/>
  <c r="AE115" i="5"/>
  <c r="AI115" i="5"/>
  <c r="AM115" i="5"/>
  <c r="AL116" i="5"/>
  <c r="AH116" i="5"/>
  <c r="AD116" i="5"/>
  <c r="AO116" i="5"/>
  <c r="AK116" i="5"/>
  <c r="AG116" i="5"/>
  <c r="AC116" i="5"/>
  <c r="Y116" i="5"/>
  <c r="AN116" i="5"/>
  <c r="AJ116" i="5"/>
  <c r="AF116" i="5"/>
  <c r="AB116" i="5"/>
  <c r="X116" i="5"/>
  <c r="AM116" i="5"/>
  <c r="AI116" i="5"/>
  <c r="AL120" i="5"/>
  <c r="AH120" i="5"/>
  <c r="AD120" i="5"/>
  <c r="V120" i="5"/>
  <c r="AO120" i="5"/>
  <c r="AK120" i="5"/>
  <c r="AG120" i="5"/>
  <c r="AC120" i="5"/>
  <c r="AN120" i="5"/>
  <c r="AJ120" i="5"/>
  <c r="AF120" i="5"/>
  <c r="AB120" i="5"/>
  <c r="X120" i="5"/>
  <c r="AM120" i="5"/>
  <c r="AI120" i="5"/>
  <c r="AE120" i="5"/>
  <c r="W120" i="5"/>
  <c r="AL124" i="5"/>
  <c r="AH124" i="5"/>
  <c r="AD124" i="5"/>
  <c r="V124" i="5"/>
  <c r="AO124" i="5"/>
  <c r="AK124" i="5"/>
  <c r="AG124" i="5"/>
  <c r="AC124" i="5"/>
  <c r="AN124" i="5"/>
  <c r="AJ124" i="5"/>
  <c r="AF124" i="5"/>
  <c r="AB124" i="5"/>
  <c r="X124" i="5"/>
  <c r="AM124" i="5"/>
  <c r="AI124" i="5"/>
  <c r="AE124" i="5"/>
  <c r="W124" i="5"/>
  <c r="AL128" i="5"/>
  <c r="AH128" i="5"/>
  <c r="AD128" i="5"/>
  <c r="V128" i="5"/>
  <c r="AO128" i="5"/>
  <c r="AK128" i="5"/>
  <c r="AG128" i="5"/>
  <c r="AC128" i="5"/>
  <c r="Y128" i="5"/>
  <c r="AN128" i="5"/>
  <c r="AJ128" i="5"/>
  <c r="AF128" i="5"/>
  <c r="AB128" i="5"/>
  <c r="X128" i="5"/>
  <c r="AM128" i="5"/>
  <c r="AI128" i="5"/>
  <c r="AE128" i="5"/>
  <c r="W128" i="5"/>
  <c r="AL132" i="5"/>
  <c r="AH132" i="5"/>
  <c r="AD132" i="5"/>
  <c r="V132" i="5"/>
  <c r="AO132" i="5"/>
  <c r="AK132" i="5"/>
  <c r="AG132" i="5"/>
  <c r="AC132" i="5"/>
  <c r="Y132" i="5"/>
  <c r="AN132" i="5"/>
  <c r="AJ132" i="5"/>
  <c r="AF132" i="5"/>
  <c r="AB132" i="5"/>
  <c r="X132" i="5"/>
  <c r="AM132" i="5"/>
  <c r="AI132" i="5"/>
  <c r="AE132" i="5"/>
  <c r="W132" i="5"/>
  <c r="X112" i="5"/>
  <c r="AB112" i="5"/>
  <c r="AF112" i="5"/>
  <c r="AJ112" i="5"/>
  <c r="AN112" i="5"/>
  <c r="X113" i="5"/>
  <c r="AB113" i="5"/>
  <c r="AF113" i="5"/>
  <c r="AJ113" i="5"/>
  <c r="AN113" i="5"/>
  <c r="X114" i="5"/>
  <c r="AB114" i="5"/>
  <c r="AF114" i="5"/>
  <c r="AJ114" i="5"/>
  <c r="AN114" i="5"/>
  <c r="X115" i="5"/>
  <c r="AB115" i="5"/>
  <c r="AF115" i="5"/>
  <c r="AJ115" i="5"/>
  <c r="AN115" i="5"/>
  <c r="AL117" i="5"/>
  <c r="AH117" i="5"/>
  <c r="AD117" i="5"/>
  <c r="V117" i="5"/>
  <c r="AO117" i="5"/>
  <c r="AK117" i="5"/>
  <c r="AG117" i="5"/>
  <c r="AC117" i="5"/>
  <c r="Y117" i="5"/>
  <c r="AN117" i="5"/>
  <c r="AJ117" i="5"/>
  <c r="AF117" i="5"/>
  <c r="AB117" i="5"/>
  <c r="X117" i="5"/>
  <c r="AM117" i="5"/>
  <c r="AI117" i="5"/>
  <c r="AE117" i="5"/>
  <c r="W117" i="5"/>
  <c r="AL121" i="5"/>
  <c r="AH121" i="5"/>
  <c r="AD121" i="5"/>
  <c r="V121" i="5"/>
  <c r="AO121" i="5"/>
  <c r="AK121" i="5"/>
  <c r="AG121" i="5"/>
  <c r="AC121" i="5"/>
  <c r="AN121" i="5"/>
  <c r="AJ121" i="5"/>
  <c r="AF121" i="5"/>
  <c r="AB121" i="5"/>
  <c r="X121" i="5"/>
  <c r="AM121" i="5"/>
  <c r="AI121" i="5"/>
  <c r="AE121" i="5"/>
  <c r="W121" i="5"/>
  <c r="AL125" i="5"/>
  <c r="AH125" i="5"/>
  <c r="AD125" i="5"/>
  <c r="V125" i="5"/>
  <c r="AO125" i="5"/>
  <c r="AK125" i="5"/>
  <c r="AG125" i="5"/>
  <c r="AC125" i="5"/>
  <c r="AN125" i="5"/>
  <c r="AJ125" i="5"/>
  <c r="AF125" i="5"/>
  <c r="AB125" i="5"/>
  <c r="X125" i="5"/>
  <c r="AM125" i="5"/>
  <c r="AI125" i="5"/>
  <c r="AE125" i="5"/>
  <c r="W125" i="5"/>
  <c r="AL129" i="5"/>
  <c r="AH129" i="5"/>
  <c r="AD129" i="5"/>
  <c r="V129" i="5"/>
  <c r="AO129" i="5"/>
  <c r="AK129" i="5"/>
  <c r="AG129" i="5"/>
  <c r="AC129" i="5"/>
  <c r="Y129" i="5"/>
  <c r="AN129" i="5"/>
  <c r="AJ129" i="5"/>
  <c r="AF129" i="5"/>
  <c r="AB129" i="5"/>
  <c r="X129" i="5"/>
  <c r="AM129" i="5"/>
  <c r="AI129" i="5"/>
  <c r="AE129" i="5"/>
  <c r="W129" i="5"/>
  <c r="Y112" i="5"/>
  <c r="AC112" i="5"/>
  <c r="AG112" i="5"/>
  <c r="AK112" i="5"/>
  <c r="AO112" i="5"/>
  <c r="Y113" i="5"/>
  <c r="AC113" i="5"/>
  <c r="AG113" i="5"/>
  <c r="AK113" i="5"/>
  <c r="AO113" i="5"/>
  <c r="Y114" i="5"/>
  <c r="AC114" i="5"/>
  <c r="AG114" i="5"/>
  <c r="AK114" i="5"/>
  <c r="AO114" i="5"/>
  <c r="Y115" i="5"/>
  <c r="AC115" i="5"/>
  <c r="AG115" i="5"/>
  <c r="AK115" i="5"/>
  <c r="AO115" i="5"/>
  <c r="AL118" i="5"/>
  <c r="AH118" i="5"/>
  <c r="AD118" i="5"/>
  <c r="V118" i="5"/>
  <c r="AO118" i="5"/>
  <c r="AK118" i="5"/>
  <c r="AG118" i="5"/>
  <c r="AC118" i="5"/>
  <c r="Y118" i="5"/>
  <c r="AN118" i="5"/>
  <c r="AJ118" i="5"/>
  <c r="AF118" i="5"/>
  <c r="AB118" i="5"/>
  <c r="X118" i="5"/>
  <c r="AM118" i="5"/>
  <c r="AI118" i="5"/>
  <c r="AE118" i="5"/>
  <c r="W118" i="5"/>
  <c r="AL122" i="5"/>
  <c r="AH122" i="5"/>
  <c r="AD122" i="5"/>
  <c r="V122" i="5"/>
  <c r="AO122" i="5"/>
  <c r="AK122" i="5"/>
  <c r="AG122" i="5"/>
  <c r="AC122" i="5"/>
  <c r="AN122" i="5"/>
  <c r="AJ122" i="5"/>
  <c r="AF122" i="5"/>
  <c r="AB122" i="5"/>
  <c r="X122" i="5"/>
  <c r="AM122" i="5"/>
  <c r="AI122" i="5"/>
  <c r="AE122" i="5"/>
  <c r="W122" i="5"/>
  <c r="AL126" i="5"/>
  <c r="AH126" i="5"/>
  <c r="AD126" i="5"/>
  <c r="V126" i="5"/>
  <c r="AO126" i="5"/>
  <c r="AK126" i="5"/>
  <c r="AG126" i="5"/>
  <c r="AC126" i="5"/>
  <c r="Y126" i="5"/>
  <c r="AN126" i="5"/>
  <c r="AJ126" i="5"/>
  <c r="AF126" i="5"/>
  <c r="AB126" i="5"/>
  <c r="X126" i="5"/>
  <c r="AM126" i="5"/>
  <c r="AI126" i="5"/>
  <c r="AE126" i="5"/>
  <c r="W126" i="5"/>
  <c r="AL130" i="5"/>
  <c r="AH130" i="5"/>
  <c r="AD130" i="5"/>
  <c r="V130" i="5"/>
  <c r="AO130" i="5"/>
  <c r="AK130" i="5"/>
  <c r="AG130" i="5"/>
  <c r="AC130" i="5"/>
  <c r="Y130" i="5"/>
  <c r="AN130" i="5"/>
  <c r="AJ130" i="5"/>
  <c r="AF130" i="5"/>
  <c r="AB130" i="5"/>
  <c r="X130" i="5"/>
  <c r="AM130" i="5"/>
  <c r="AI130" i="5"/>
  <c r="AE130" i="5"/>
  <c r="W130" i="5"/>
  <c r="V112" i="5"/>
  <c r="AD112" i="5"/>
  <c r="AH112" i="5"/>
  <c r="V113" i="5"/>
  <c r="AD113" i="5"/>
  <c r="AH113" i="5"/>
  <c r="V114" i="5"/>
  <c r="AD114" i="5"/>
  <c r="AH114" i="5"/>
  <c r="V115" i="5"/>
  <c r="AD115" i="5"/>
  <c r="AH115" i="5"/>
  <c r="V116" i="5"/>
  <c r="AE116" i="5"/>
  <c r="C119" i="2"/>
  <c r="C119" i="5" s="1"/>
  <c r="C112" i="2"/>
  <c r="C112" i="5" s="1"/>
  <c r="C73" i="2"/>
  <c r="C73" i="5" s="1"/>
  <c r="C51" i="2"/>
  <c r="C51" i="5" s="1"/>
  <c r="BF149" i="5"/>
  <c r="AA149" i="5"/>
  <c r="Z149" i="5"/>
  <c r="V149" i="5"/>
  <c r="U149" i="5"/>
  <c r="BF148" i="5"/>
  <c r="AA148" i="5"/>
  <c r="Z148" i="5"/>
  <c r="V148" i="5"/>
  <c r="U148" i="5"/>
  <c r="BF147" i="5"/>
  <c r="AA147" i="5"/>
  <c r="Z147" i="5"/>
  <c r="V147" i="5"/>
  <c r="U147" i="5"/>
  <c r="BF146" i="5"/>
  <c r="AA146" i="5"/>
  <c r="Z146" i="5"/>
  <c r="V146" i="5"/>
  <c r="U146" i="5"/>
  <c r="F149" i="5"/>
  <c r="AO149" i="5" s="1"/>
  <c r="E149" i="5"/>
  <c r="F148" i="5"/>
  <c r="AO148" i="5" s="1"/>
  <c r="E148" i="5"/>
  <c r="F147" i="5"/>
  <c r="AO147" i="5" s="1"/>
  <c r="E147" i="5"/>
  <c r="F146" i="5"/>
  <c r="AO146" i="5" s="1"/>
  <c r="E146" i="5"/>
  <c r="B149" i="5"/>
  <c r="B148" i="5"/>
  <c r="B147" i="5"/>
  <c r="B146" i="5"/>
  <c r="A149" i="2"/>
  <c r="C149" i="2" s="1"/>
  <c r="C149" i="5" s="1"/>
  <c r="A148" i="2"/>
  <c r="C148" i="2" s="1"/>
  <c r="C148" i="5" s="1"/>
  <c r="A147" i="2"/>
  <c r="C147" i="2" s="1"/>
  <c r="C147" i="5" s="1"/>
  <c r="A146" i="2"/>
  <c r="T147" i="5" l="1"/>
  <c r="T149" i="5"/>
  <c r="T146" i="5"/>
  <c r="T148" i="5"/>
  <c r="S148" i="5"/>
  <c r="R146" i="5"/>
  <c r="S147" i="5"/>
  <c r="O147" i="5"/>
  <c r="K147" i="5"/>
  <c r="R149" i="5"/>
  <c r="S149" i="5"/>
  <c r="S146" i="5"/>
  <c r="L147" i="5"/>
  <c r="Q147" i="5"/>
  <c r="O149" i="5"/>
  <c r="M149" i="5"/>
  <c r="P147" i="5"/>
  <c r="N149" i="5"/>
  <c r="M147" i="5"/>
  <c r="R147" i="5"/>
  <c r="R148" i="5"/>
  <c r="K149" i="5"/>
  <c r="Q149" i="5"/>
  <c r="L146" i="5"/>
  <c r="P146" i="5"/>
  <c r="M148" i="5"/>
  <c r="N146" i="5"/>
  <c r="H147" i="5"/>
  <c r="N147" i="5"/>
  <c r="K148" i="5"/>
  <c r="O148" i="5"/>
  <c r="L149" i="5"/>
  <c r="P149" i="5"/>
  <c r="Q148" i="5"/>
  <c r="M146" i="5"/>
  <c r="Q146" i="5"/>
  <c r="N148" i="5"/>
  <c r="K146" i="5"/>
  <c r="O146" i="5"/>
  <c r="L148" i="5"/>
  <c r="P148" i="5"/>
  <c r="J146" i="5"/>
  <c r="J147" i="5"/>
  <c r="H148" i="5"/>
  <c r="J148" i="5"/>
  <c r="H149" i="5"/>
  <c r="H146" i="5"/>
  <c r="J149" i="5"/>
  <c r="G149" i="5"/>
  <c r="I147" i="5"/>
  <c r="I149" i="5"/>
  <c r="I146" i="5"/>
  <c r="I148" i="5"/>
  <c r="G148" i="5"/>
  <c r="G147" i="5"/>
  <c r="G146" i="5"/>
  <c r="BD147" i="5"/>
  <c r="BE147" i="5"/>
  <c r="BE148" i="5"/>
  <c r="BC149" i="5"/>
  <c r="BD149" i="5"/>
  <c r="BE146" i="5"/>
  <c r="BC147" i="5"/>
  <c r="BE149" i="5"/>
  <c r="BC146" i="5"/>
  <c r="BC148" i="5"/>
  <c r="BB146" i="5"/>
  <c r="BD146" i="5"/>
  <c r="BD148" i="5"/>
  <c r="AZ148" i="5"/>
  <c r="BA146" i="5"/>
  <c r="BA147" i="5"/>
  <c r="BA148" i="5"/>
  <c r="BB147" i="5"/>
  <c r="BA149" i="5"/>
  <c r="BB148" i="5"/>
  <c r="BB149" i="5"/>
  <c r="AZ149" i="5"/>
  <c r="AZ146" i="5"/>
  <c r="AZ147" i="5"/>
  <c r="AY147" i="5"/>
  <c r="AY149" i="5"/>
  <c r="AY146" i="5"/>
  <c r="AY148" i="5"/>
  <c r="AX148" i="5"/>
  <c r="AV146" i="5"/>
  <c r="AW146" i="5"/>
  <c r="AW147" i="5"/>
  <c r="AV148" i="5"/>
  <c r="AX146" i="5"/>
  <c r="AX147" i="5"/>
  <c r="AW148" i="5"/>
  <c r="AX149" i="5"/>
  <c r="AW149" i="5"/>
  <c r="AT147" i="5"/>
  <c r="AV147" i="5"/>
  <c r="AV149" i="5"/>
  <c r="AS146" i="5"/>
  <c r="AU148" i="5"/>
  <c r="AT146" i="5"/>
  <c r="AU147" i="5"/>
  <c r="AU146" i="5"/>
  <c r="AT149" i="5"/>
  <c r="AT148" i="5"/>
  <c r="AU149" i="5"/>
  <c r="AR147" i="5"/>
  <c r="AS147" i="5"/>
  <c r="AR148" i="5"/>
  <c r="AP147" i="5"/>
  <c r="AS149" i="5"/>
  <c r="AR146" i="5"/>
  <c r="AS148" i="5"/>
  <c r="AR149" i="5"/>
  <c r="AL146" i="5"/>
  <c r="AQ148" i="5"/>
  <c r="AP146" i="5"/>
  <c r="AQ147" i="5"/>
  <c r="AD146" i="5"/>
  <c r="AP149" i="5"/>
  <c r="AQ146" i="5"/>
  <c r="W146" i="5"/>
  <c r="AH146" i="5"/>
  <c r="AP148" i="5"/>
  <c r="AQ149" i="5"/>
  <c r="AD147" i="5"/>
  <c r="AH147" i="5"/>
  <c r="AL147" i="5"/>
  <c r="AD148" i="5"/>
  <c r="AH148" i="5"/>
  <c r="AL148" i="5"/>
  <c r="AD149" i="5"/>
  <c r="AH149" i="5"/>
  <c r="AL149" i="5"/>
  <c r="C146" i="2"/>
  <c r="C146" i="5" s="1"/>
  <c r="D146" i="2"/>
  <c r="AE146" i="5"/>
  <c r="AI146" i="5"/>
  <c r="AM146" i="5"/>
  <c r="W147" i="5"/>
  <c r="AE147" i="5"/>
  <c r="AI147" i="5"/>
  <c r="AM147" i="5"/>
  <c r="W148" i="5"/>
  <c r="AE148" i="5"/>
  <c r="AI148" i="5"/>
  <c r="AM148" i="5"/>
  <c r="W149" i="5"/>
  <c r="AE149" i="5"/>
  <c r="AI149" i="5"/>
  <c r="AM149" i="5"/>
  <c r="X146" i="5"/>
  <c r="AB146" i="5"/>
  <c r="AF146" i="5"/>
  <c r="AJ146" i="5"/>
  <c r="AN146" i="5"/>
  <c r="X147" i="5"/>
  <c r="AB147" i="5"/>
  <c r="AF147" i="5"/>
  <c r="AJ147" i="5"/>
  <c r="AN147" i="5"/>
  <c r="X148" i="5"/>
  <c r="AB148" i="5"/>
  <c r="AF148" i="5"/>
  <c r="AJ148" i="5"/>
  <c r="AN148" i="5"/>
  <c r="X149" i="5"/>
  <c r="AB149" i="5"/>
  <c r="AF149" i="5"/>
  <c r="AJ149" i="5"/>
  <c r="AN149" i="5"/>
  <c r="Y146" i="5"/>
  <c r="AC146" i="5"/>
  <c r="AG146" i="5"/>
  <c r="AK146" i="5"/>
  <c r="Y147" i="5"/>
  <c r="AC147" i="5"/>
  <c r="AG147" i="5"/>
  <c r="AK147" i="5"/>
  <c r="Y148" i="5"/>
  <c r="AC148" i="5"/>
  <c r="AG148" i="5"/>
  <c r="AK148" i="5"/>
  <c r="Y149" i="5"/>
  <c r="AC149" i="5"/>
  <c r="AG149" i="5"/>
  <c r="AK149" i="5"/>
  <c r="A149" i="5"/>
  <c r="A148" i="5"/>
  <c r="A147" i="5"/>
  <c r="A146" i="5"/>
  <c r="D146" i="5" s="1"/>
  <c r="BF194" i="5"/>
  <c r="AF194" i="5"/>
  <c r="AE194" i="5"/>
  <c r="AB194" i="5"/>
  <c r="U194" i="5"/>
  <c r="BF193" i="5"/>
  <c r="AF193" i="5"/>
  <c r="AE193" i="5"/>
  <c r="AB193" i="5"/>
  <c r="U193" i="5"/>
  <c r="BF192" i="5"/>
  <c r="AF192" i="5"/>
  <c r="AE192" i="5"/>
  <c r="AB192" i="5"/>
  <c r="U192" i="5"/>
  <c r="BF191" i="5"/>
  <c r="AF191" i="5"/>
  <c r="AE191" i="5"/>
  <c r="AB191" i="5"/>
  <c r="U191" i="5"/>
  <c r="BF190" i="5"/>
  <c r="AF190" i="5"/>
  <c r="AE190" i="5"/>
  <c r="AB190" i="5"/>
  <c r="U190" i="5"/>
  <c r="BF189" i="5"/>
  <c r="AF189" i="5"/>
  <c r="AE189" i="5"/>
  <c r="AB189" i="5"/>
  <c r="U189" i="5"/>
  <c r="BF188" i="5"/>
  <c r="AF188" i="5"/>
  <c r="AE188" i="5"/>
  <c r="AB188" i="5"/>
  <c r="U188" i="5"/>
  <c r="BF187" i="5"/>
  <c r="AF187" i="5"/>
  <c r="AE187" i="5"/>
  <c r="AB187" i="5"/>
  <c r="U187" i="5"/>
  <c r="BF205" i="5"/>
  <c r="AG205" i="5"/>
  <c r="AF205" i="5"/>
  <c r="AE205" i="5"/>
  <c r="AB205" i="5"/>
  <c r="U205" i="5"/>
  <c r="F205" i="5"/>
  <c r="V205" i="5" s="1"/>
  <c r="E205" i="5"/>
  <c r="BF204" i="5"/>
  <c r="AG204" i="5"/>
  <c r="AF204" i="5"/>
  <c r="AE204" i="5"/>
  <c r="AB204" i="5"/>
  <c r="U204" i="5"/>
  <c r="F204" i="5"/>
  <c r="X204" i="5" s="1"/>
  <c r="E204" i="5"/>
  <c r="BF203" i="5"/>
  <c r="AG203" i="5"/>
  <c r="AF203" i="5"/>
  <c r="AE203" i="5"/>
  <c r="AB203" i="5"/>
  <c r="U203" i="5"/>
  <c r="F203" i="5"/>
  <c r="V203" i="5" s="1"/>
  <c r="E203" i="5"/>
  <c r="BF202" i="5"/>
  <c r="AG202" i="5"/>
  <c r="AF202" i="5"/>
  <c r="AE202" i="5"/>
  <c r="AB202" i="5"/>
  <c r="U202" i="5"/>
  <c r="F202" i="5"/>
  <c r="X202" i="5" s="1"/>
  <c r="E202" i="5"/>
  <c r="BF201" i="5"/>
  <c r="AG201" i="5"/>
  <c r="AF201" i="5"/>
  <c r="AE201" i="5"/>
  <c r="AB201" i="5"/>
  <c r="U201" i="5"/>
  <c r="F201" i="5"/>
  <c r="V201" i="5" s="1"/>
  <c r="E201" i="5"/>
  <c r="BF200" i="5"/>
  <c r="AG200" i="5"/>
  <c r="AF200" i="5"/>
  <c r="AE200" i="5"/>
  <c r="AB200" i="5"/>
  <c r="U200" i="5"/>
  <c r="F200" i="5"/>
  <c r="X200" i="5" s="1"/>
  <c r="E200" i="5"/>
  <c r="BF199" i="5"/>
  <c r="AG199" i="5"/>
  <c r="AF199" i="5"/>
  <c r="AE199" i="5"/>
  <c r="AB199" i="5"/>
  <c r="U199" i="5"/>
  <c r="F199" i="5"/>
  <c r="V199" i="5" s="1"/>
  <c r="E199" i="5"/>
  <c r="BF198" i="5"/>
  <c r="AG198" i="5"/>
  <c r="AF198" i="5"/>
  <c r="AE198" i="5"/>
  <c r="AB198" i="5"/>
  <c r="U198" i="5"/>
  <c r="F198" i="5"/>
  <c r="X198" i="5" s="1"/>
  <c r="E198" i="5"/>
  <c r="B205" i="5"/>
  <c r="B204" i="5"/>
  <c r="B203" i="5"/>
  <c r="B202" i="5"/>
  <c r="B201" i="5"/>
  <c r="B200" i="5"/>
  <c r="B199" i="5"/>
  <c r="B198" i="5"/>
  <c r="E194" i="5"/>
  <c r="N40" i="8" s="1"/>
  <c r="E193" i="5"/>
  <c r="N39" i="8" s="1"/>
  <c r="E192" i="5"/>
  <c r="N38" i="8" s="1"/>
  <c r="E191" i="5"/>
  <c r="N37" i="8" s="1"/>
  <c r="E190" i="5"/>
  <c r="N36" i="8" s="1"/>
  <c r="E189" i="5"/>
  <c r="N35" i="8" s="1"/>
  <c r="E188" i="5"/>
  <c r="N34" i="8" s="1"/>
  <c r="E187" i="5"/>
  <c r="N33" i="8" s="1"/>
  <c r="E186" i="5"/>
  <c r="E185" i="5"/>
  <c r="E184" i="5"/>
  <c r="F194" i="5"/>
  <c r="O40" i="8" s="1"/>
  <c r="F193" i="5"/>
  <c r="O39" i="8" s="1"/>
  <c r="F192" i="5"/>
  <c r="O38" i="8" s="1"/>
  <c r="F191" i="5"/>
  <c r="O37" i="8" s="1"/>
  <c r="F190" i="5"/>
  <c r="O36" i="8" s="1"/>
  <c r="F189" i="5"/>
  <c r="O35" i="8" s="1"/>
  <c r="F188" i="5"/>
  <c r="O34" i="8" s="1"/>
  <c r="F187" i="5"/>
  <c r="O33" i="8" s="1"/>
  <c r="B194" i="5"/>
  <c r="B193" i="5"/>
  <c r="B192" i="5"/>
  <c r="B191" i="5"/>
  <c r="B190" i="5"/>
  <c r="B189" i="5"/>
  <c r="B188" i="5"/>
  <c r="B187" i="5"/>
  <c r="BF134" i="5"/>
  <c r="BE134" i="5"/>
  <c r="BC134" i="5"/>
  <c r="AA134" i="5"/>
  <c r="Z134" i="5"/>
  <c r="U134" i="5"/>
  <c r="BF137" i="5"/>
  <c r="AA137" i="5"/>
  <c r="Z137" i="5"/>
  <c r="U137" i="5"/>
  <c r="F140" i="5"/>
  <c r="T140" i="5" s="1"/>
  <c r="E140" i="5"/>
  <c r="F137" i="5"/>
  <c r="V137" i="5" s="1"/>
  <c r="E137" i="5"/>
  <c r="F134" i="5"/>
  <c r="V134" i="5" s="1"/>
  <c r="E134" i="5"/>
  <c r="B140" i="5"/>
  <c r="B137" i="5"/>
  <c r="B134" i="5"/>
  <c r="A205" i="2"/>
  <c r="C205" i="2" s="1"/>
  <c r="C205" i="5" s="1"/>
  <c r="A204" i="2"/>
  <c r="C204" i="2" s="1"/>
  <c r="C204" i="5" s="1"/>
  <c r="A203" i="2"/>
  <c r="C203" i="2" s="1"/>
  <c r="C203" i="5" s="1"/>
  <c r="A202" i="2"/>
  <c r="C202" i="2" s="1"/>
  <c r="C202" i="5" s="1"/>
  <c r="A201" i="2"/>
  <c r="C201" i="2" s="1"/>
  <c r="C201" i="5" s="1"/>
  <c r="A200" i="2"/>
  <c r="C200" i="2" s="1"/>
  <c r="C200" i="5" s="1"/>
  <c r="A199" i="2"/>
  <c r="C199" i="2" s="1"/>
  <c r="C199" i="5" s="1"/>
  <c r="A198" i="2"/>
  <c r="C198" i="2" s="1"/>
  <c r="C198" i="5" s="1"/>
  <c r="A194" i="2"/>
  <c r="C194" i="2" s="1"/>
  <c r="C194" i="5" s="1"/>
  <c r="A193" i="2"/>
  <c r="C193" i="2" s="1"/>
  <c r="C193" i="5" s="1"/>
  <c r="A192" i="2"/>
  <c r="C192" i="2" s="1"/>
  <c r="C192" i="5" s="1"/>
  <c r="A191" i="2"/>
  <c r="C191" i="2" s="1"/>
  <c r="C191" i="5" s="1"/>
  <c r="A190" i="2"/>
  <c r="C190" i="2" s="1"/>
  <c r="C190" i="5" s="1"/>
  <c r="A189" i="2"/>
  <c r="C189" i="2" s="1"/>
  <c r="C189" i="5" s="1"/>
  <c r="A188" i="2"/>
  <c r="C188" i="2" s="1"/>
  <c r="C188" i="5" s="1"/>
  <c r="A187" i="2"/>
  <c r="C187" i="2" s="1"/>
  <c r="C187" i="5" s="1"/>
  <c r="A140" i="2"/>
  <c r="A140" i="5" s="1"/>
  <c r="A137" i="2"/>
  <c r="C137" i="2" s="1"/>
  <c r="C137" i="5" s="1"/>
  <c r="A134" i="2"/>
  <c r="C134" i="2" s="1"/>
  <c r="C134" i="5" s="1"/>
  <c r="T198" i="5" l="1"/>
  <c r="T200" i="5"/>
  <c r="T204" i="5"/>
  <c r="T193" i="5"/>
  <c r="T191" i="5"/>
  <c r="T189" i="5"/>
  <c r="T202" i="5"/>
  <c r="T187" i="5"/>
  <c r="T137" i="5"/>
  <c r="T201" i="5"/>
  <c r="T205" i="5"/>
  <c r="T134" i="5"/>
  <c r="T188" i="5"/>
  <c r="T190" i="5"/>
  <c r="T192" i="5"/>
  <c r="T194" i="5"/>
  <c r="T199" i="5"/>
  <c r="T203" i="5"/>
  <c r="N202" i="5"/>
  <c r="R198" i="5"/>
  <c r="K200" i="5"/>
  <c r="K199" i="5"/>
  <c r="R200" i="5"/>
  <c r="S202" i="5"/>
  <c r="P199" i="5"/>
  <c r="S137" i="5"/>
  <c r="R134" i="5"/>
  <c r="S189" i="5"/>
  <c r="K137" i="5"/>
  <c r="N137" i="5"/>
  <c r="K134" i="5"/>
  <c r="S198" i="5"/>
  <c r="L203" i="5"/>
  <c r="L205" i="5"/>
  <c r="R191" i="5"/>
  <c r="M194" i="5"/>
  <c r="Q137" i="5"/>
  <c r="O134" i="5"/>
  <c r="R203" i="5"/>
  <c r="R205" i="5"/>
  <c r="S187" i="5"/>
  <c r="R190" i="5"/>
  <c r="R193" i="5"/>
  <c r="P201" i="5"/>
  <c r="P188" i="5"/>
  <c r="K192" i="5"/>
  <c r="S140" i="5"/>
  <c r="R140" i="5"/>
  <c r="O137" i="5"/>
  <c r="Q134" i="5"/>
  <c r="L199" i="5"/>
  <c r="R199" i="5"/>
  <c r="O200" i="5"/>
  <c r="H201" i="5"/>
  <c r="R201" i="5"/>
  <c r="R202" i="5"/>
  <c r="P203" i="5"/>
  <c r="R204" i="5"/>
  <c r="P205" i="5"/>
  <c r="R188" i="5"/>
  <c r="M189" i="5"/>
  <c r="S190" i="5"/>
  <c r="S191" i="5"/>
  <c r="O192" i="5"/>
  <c r="S193" i="5"/>
  <c r="Q194" i="5"/>
  <c r="N199" i="5"/>
  <c r="S199" i="5"/>
  <c r="L201" i="5"/>
  <c r="S201" i="5"/>
  <c r="S204" i="5"/>
  <c r="S188" i="5"/>
  <c r="Q189" i="5"/>
  <c r="R192" i="5"/>
  <c r="L193" i="5"/>
  <c r="R194" i="5"/>
  <c r="M137" i="5"/>
  <c r="R137" i="5"/>
  <c r="M134" i="5"/>
  <c r="S134" i="5"/>
  <c r="H199" i="5"/>
  <c r="O199" i="5"/>
  <c r="S200" i="5"/>
  <c r="N201" i="5"/>
  <c r="S203" i="5"/>
  <c r="S205" i="5"/>
  <c r="R187" i="5"/>
  <c r="L188" i="5"/>
  <c r="R189" i="5"/>
  <c r="N190" i="5"/>
  <c r="S192" i="5"/>
  <c r="P193" i="5"/>
  <c r="S194" i="5"/>
  <c r="Q198" i="5"/>
  <c r="N204" i="5"/>
  <c r="N191" i="5"/>
  <c r="Q140" i="5"/>
  <c r="M140" i="5"/>
  <c r="P140" i="5"/>
  <c r="L140" i="5"/>
  <c r="O140" i="5"/>
  <c r="K140" i="5"/>
  <c r="N140" i="5"/>
  <c r="L134" i="5"/>
  <c r="P134" i="5"/>
  <c r="H198" i="5"/>
  <c r="N198" i="5"/>
  <c r="L200" i="5"/>
  <c r="P200" i="5"/>
  <c r="M201" i="5"/>
  <c r="Q201" i="5"/>
  <c r="K202" i="5"/>
  <c r="O202" i="5"/>
  <c r="M203" i="5"/>
  <c r="Q203" i="5"/>
  <c r="K204" i="5"/>
  <c r="O204" i="5"/>
  <c r="M205" i="5"/>
  <c r="Q205" i="5"/>
  <c r="L187" i="5"/>
  <c r="P187" i="5"/>
  <c r="M188" i="5"/>
  <c r="Q188" i="5"/>
  <c r="N189" i="5"/>
  <c r="K190" i="5"/>
  <c r="O190" i="5"/>
  <c r="K191" i="5"/>
  <c r="O191" i="5"/>
  <c r="L192" i="5"/>
  <c r="P192" i="5"/>
  <c r="M193" i="5"/>
  <c r="Q193" i="5"/>
  <c r="N194" i="5"/>
  <c r="O187" i="5"/>
  <c r="J191" i="5"/>
  <c r="K198" i="5"/>
  <c r="M200" i="5"/>
  <c r="Q200" i="5"/>
  <c r="L202" i="5"/>
  <c r="P202" i="5"/>
  <c r="N203" i="5"/>
  <c r="L204" i="5"/>
  <c r="P204" i="5"/>
  <c r="N205" i="5"/>
  <c r="M187" i="5"/>
  <c r="Q187" i="5"/>
  <c r="N188" i="5"/>
  <c r="K189" i="5"/>
  <c r="O189" i="5"/>
  <c r="L190" i="5"/>
  <c r="P190" i="5"/>
  <c r="L191" i="5"/>
  <c r="P191" i="5"/>
  <c r="M192" i="5"/>
  <c r="Q192" i="5"/>
  <c r="N193" i="5"/>
  <c r="K194" i="5"/>
  <c r="O194" i="5"/>
  <c r="M198" i="5"/>
  <c r="K187" i="5"/>
  <c r="O198" i="5"/>
  <c r="L137" i="5"/>
  <c r="P137" i="5"/>
  <c r="N134" i="5"/>
  <c r="L198" i="5"/>
  <c r="P198" i="5"/>
  <c r="M199" i="5"/>
  <c r="Q199" i="5"/>
  <c r="H200" i="5"/>
  <c r="N200" i="5"/>
  <c r="K201" i="5"/>
  <c r="O201" i="5"/>
  <c r="M202" i="5"/>
  <c r="Q202" i="5"/>
  <c r="K203" i="5"/>
  <c r="O203" i="5"/>
  <c r="M204" i="5"/>
  <c r="Q204" i="5"/>
  <c r="K205" i="5"/>
  <c r="O205" i="5"/>
  <c r="J187" i="5"/>
  <c r="N187" i="5"/>
  <c r="K188" i="5"/>
  <c r="O188" i="5"/>
  <c r="L189" i="5"/>
  <c r="P189" i="5"/>
  <c r="M190" i="5"/>
  <c r="Q190" i="5"/>
  <c r="M191" i="5"/>
  <c r="Q191" i="5"/>
  <c r="N192" i="5"/>
  <c r="K193" i="5"/>
  <c r="O193" i="5"/>
  <c r="L194" i="5"/>
  <c r="P194" i="5"/>
  <c r="I140" i="5"/>
  <c r="J140" i="5"/>
  <c r="H140" i="5"/>
  <c r="H137" i="5"/>
  <c r="H134" i="5"/>
  <c r="J198" i="5"/>
  <c r="J199" i="5"/>
  <c r="J200" i="5"/>
  <c r="I201" i="5"/>
  <c r="H202" i="5"/>
  <c r="H203" i="5"/>
  <c r="H204" i="5"/>
  <c r="H205" i="5"/>
  <c r="J188" i="5"/>
  <c r="H189" i="5"/>
  <c r="J192" i="5"/>
  <c r="H193" i="5"/>
  <c r="J137" i="5"/>
  <c r="J134" i="5"/>
  <c r="J201" i="5"/>
  <c r="J202" i="5"/>
  <c r="J203" i="5"/>
  <c r="J204" i="5"/>
  <c r="J205" i="5"/>
  <c r="J189" i="5"/>
  <c r="H190" i="5"/>
  <c r="J193" i="5"/>
  <c r="H194" i="5"/>
  <c r="H188" i="5"/>
  <c r="H192" i="5"/>
  <c r="H187" i="5"/>
  <c r="J190" i="5"/>
  <c r="H191" i="5"/>
  <c r="J194" i="5"/>
  <c r="G194" i="5"/>
  <c r="G199" i="5"/>
  <c r="G192" i="5"/>
  <c r="G190" i="5"/>
  <c r="G202" i="5"/>
  <c r="G188" i="5"/>
  <c r="G200" i="5"/>
  <c r="G203" i="5"/>
  <c r="G201" i="5"/>
  <c r="G204" i="5"/>
  <c r="G187" i="5"/>
  <c r="G189" i="5"/>
  <c r="G191" i="5"/>
  <c r="G193" i="5"/>
  <c r="G198" i="5"/>
  <c r="G205" i="5"/>
  <c r="I199" i="5"/>
  <c r="I205" i="5"/>
  <c r="I188" i="5"/>
  <c r="I192" i="5"/>
  <c r="I203" i="5"/>
  <c r="I137" i="5"/>
  <c r="I187" i="5"/>
  <c r="I191" i="5"/>
  <c r="I134" i="5"/>
  <c r="I190" i="5"/>
  <c r="I194" i="5"/>
  <c r="I198" i="5"/>
  <c r="I200" i="5"/>
  <c r="I202" i="5"/>
  <c r="I204" i="5"/>
  <c r="I189" i="5"/>
  <c r="I193" i="5"/>
  <c r="G137" i="5"/>
  <c r="G134" i="5"/>
  <c r="BE140" i="5"/>
  <c r="G140" i="5"/>
  <c r="BE201" i="5"/>
  <c r="BE205" i="5"/>
  <c r="BE187" i="5"/>
  <c r="BB188" i="5"/>
  <c r="BE193" i="5"/>
  <c r="BE194" i="5"/>
  <c r="BE137" i="5"/>
  <c r="BE200" i="5"/>
  <c r="BE204" i="5"/>
  <c r="BE188" i="5"/>
  <c r="BD189" i="5"/>
  <c r="BE199" i="5"/>
  <c r="BE203" i="5"/>
  <c r="BE189" i="5"/>
  <c r="BE190" i="5"/>
  <c r="BD191" i="5"/>
  <c r="BE198" i="5"/>
  <c r="BE202" i="5"/>
  <c r="BE191" i="5"/>
  <c r="BE192" i="5"/>
  <c r="BC193" i="5"/>
  <c r="BD137" i="5"/>
  <c r="BD198" i="5"/>
  <c r="BD199" i="5"/>
  <c r="BD200" i="5"/>
  <c r="BD201" i="5"/>
  <c r="BD202" i="5"/>
  <c r="BD203" i="5"/>
  <c r="BD204" i="5"/>
  <c r="BD205" i="5"/>
  <c r="BC188" i="5"/>
  <c r="BC190" i="5"/>
  <c r="BB192" i="5"/>
  <c r="BD193" i="5"/>
  <c r="BD134" i="5"/>
  <c r="BC187" i="5"/>
  <c r="BD188" i="5"/>
  <c r="BD190" i="5"/>
  <c r="BC192" i="5"/>
  <c r="BC194" i="5"/>
  <c r="BC137" i="5"/>
  <c r="BD140" i="5"/>
  <c r="BC140" i="5"/>
  <c r="BD187" i="5"/>
  <c r="BC189" i="5"/>
  <c r="BC191" i="5"/>
  <c r="BD192" i="5"/>
  <c r="BD194" i="5"/>
  <c r="BC204" i="5"/>
  <c r="BA189" i="5"/>
  <c r="BC205" i="5"/>
  <c r="BC198" i="5"/>
  <c r="BC202" i="5"/>
  <c r="AZ194" i="5"/>
  <c r="BB137" i="5"/>
  <c r="BC200" i="5"/>
  <c r="BC201" i="5"/>
  <c r="BC199" i="5"/>
  <c r="BC203" i="5"/>
  <c r="AZ190" i="5"/>
  <c r="BA193" i="5"/>
  <c r="AZ203" i="5"/>
  <c r="AZ204" i="5"/>
  <c r="BB140" i="5"/>
  <c r="BA140" i="5"/>
  <c r="BA198" i="5"/>
  <c r="BA199" i="5"/>
  <c r="BA200" i="5"/>
  <c r="BA201" i="5"/>
  <c r="BA202" i="5"/>
  <c r="BA203" i="5"/>
  <c r="BA204" i="5"/>
  <c r="BA205" i="5"/>
  <c r="AZ187" i="5"/>
  <c r="BB189" i="5"/>
  <c r="BA190" i="5"/>
  <c r="AZ191" i="5"/>
  <c r="BB193" i="5"/>
  <c r="BA194" i="5"/>
  <c r="AZ198" i="5"/>
  <c r="AZ200" i="5"/>
  <c r="AZ202" i="5"/>
  <c r="BA134" i="5"/>
  <c r="BB198" i="5"/>
  <c r="BB199" i="5"/>
  <c r="BB200" i="5"/>
  <c r="BB201" i="5"/>
  <c r="BB202" i="5"/>
  <c r="BB203" i="5"/>
  <c r="BB204" i="5"/>
  <c r="BB205" i="5"/>
  <c r="BA187" i="5"/>
  <c r="AZ188" i="5"/>
  <c r="BB190" i="5"/>
  <c r="BA191" i="5"/>
  <c r="AZ192" i="5"/>
  <c r="BB194" i="5"/>
  <c r="AZ199" i="5"/>
  <c r="AZ201" i="5"/>
  <c r="AZ205" i="5"/>
  <c r="BA137" i="5"/>
  <c r="BB134" i="5"/>
  <c r="BB187" i="5"/>
  <c r="BA188" i="5"/>
  <c r="AZ189" i="5"/>
  <c r="BB191" i="5"/>
  <c r="BA192" i="5"/>
  <c r="AZ193" i="5"/>
  <c r="AZ137" i="5"/>
  <c r="AZ134" i="5"/>
  <c r="AY140" i="5"/>
  <c r="AZ140" i="5"/>
  <c r="AY200" i="5"/>
  <c r="AX187" i="5"/>
  <c r="AY202" i="5"/>
  <c r="AY190" i="5"/>
  <c r="AY204" i="5"/>
  <c r="AY198" i="5"/>
  <c r="AX189" i="5"/>
  <c r="AY191" i="5"/>
  <c r="AX188" i="5"/>
  <c r="AX199" i="5"/>
  <c r="AX201" i="5"/>
  <c r="AX203" i="5"/>
  <c r="AX205" i="5"/>
  <c r="AY187" i="5"/>
  <c r="AY188" i="5"/>
  <c r="AY189" i="5"/>
  <c r="AX194" i="5"/>
  <c r="AY192" i="5"/>
  <c r="AY137" i="5"/>
  <c r="AX134" i="5"/>
  <c r="AY199" i="5"/>
  <c r="AY201" i="5"/>
  <c r="AY203" i="5"/>
  <c r="AY205" i="5"/>
  <c r="AW191" i="5"/>
  <c r="AV192" i="5"/>
  <c r="AX193" i="5"/>
  <c r="AY194" i="5"/>
  <c r="AY134" i="5"/>
  <c r="AX198" i="5"/>
  <c r="AX200" i="5"/>
  <c r="AX202" i="5"/>
  <c r="AX204" i="5"/>
  <c r="AW188" i="5"/>
  <c r="AV189" i="5"/>
  <c r="AX190" i="5"/>
  <c r="AX191" i="5"/>
  <c r="AX192" i="5"/>
  <c r="AY193" i="5"/>
  <c r="AW199" i="5"/>
  <c r="AW194" i="5"/>
  <c r="AX137" i="5"/>
  <c r="AW198" i="5"/>
  <c r="AW202" i="5"/>
  <c r="AW189" i="5"/>
  <c r="AS190" i="5"/>
  <c r="AW192" i="5"/>
  <c r="AV193" i="5"/>
  <c r="AV140" i="5"/>
  <c r="AX140" i="5"/>
  <c r="AW140" i="5"/>
  <c r="AW201" i="5"/>
  <c r="AW205" i="5"/>
  <c r="AV187" i="5"/>
  <c r="AV190" i="5"/>
  <c r="AW193" i="5"/>
  <c r="AT194" i="5"/>
  <c r="AW137" i="5"/>
  <c r="AW203" i="5"/>
  <c r="AW134" i="5"/>
  <c r="AW200" i="5"/>
  <c r="AW204" i="5"/>
  <c r="AW187" i="5"/>
  <c r="AV188" i="5"/>
  <c r="AW190" i="5"/>
  <c r="AV191" i="5"/>
  <c r="AV194" i="5"/>
  <c r="AP192" i="5"/>
  <c r="AU137" i="5"/>
  <c r="AU193" i="5"/>
  <c r="AV134" i="5"/>
  <c r="AU188" i="5"/>
  <c r="AV137" i="5"/>
  <c r="AU134" i="5"/>
  <c r="AV198" i="5"/>
  <c r="AV199" i="5"/>
  <c r="AV200" i="5"/>
  <c r="AV201" i="5"/>
  <c r="AV202" i="5"/>
  <c r="AV203" i="5"/>
  <c r="AV204" i="5"/>
  <c r="AV205" i="5"/>
  <c r="AT189" i="5"/>
  <c r="AT198" i="5"/>
  <c r="AT202" i="5"/>
  <c r="AS191" i="5"/>
  <c r="AN137" i="5"/>
  <c r="AQ134" i="5"/>
  <c r="AU198" i="5"/>
  <c r="AU200" i="5"/>
  <c r="AU202" i="5"/>
  <c r="AU204" i="5"/>
  <c r="AS187" i="5"/>
  <c r="AP188" i="5"/>
  <c r="AU189" i="5"/>
  <c r="AT190" i="5"/>
  <c r="AT191" i="5"/>
  <c r="AS192" i="5"/>
  <c r="AQ193" i="5"/>
  <c r="AU194" i="5"/>
  <c r="AT204" i="5"/>
  <c r="AS137" i="5"/>
  <c r="AS134" i="5"/>
  <c r="AT199" i="5"/>
  <c r="AT201" i="5"/>
  <c r="AT203" i="5"/>
  <c r="AT205" i="5"/>
  <c r="AT187" i="5"/>
  <c r="AS188" i="5"/>
  <c r="AQ189" i="5"/>
  <c r="AU190" i="5"/>
  <c r="AU191" i="5"/>
  <c r="AT192" i="5"/>
  <c r="AS193" i="5"/>
  <c r="AR194" i="5"/>
  <c r="AT200" i="5"/>
  <c r="AT140" i="5"/>
  <c r="AU140" i="5"/>
  <c r="AT137" i="5"/>
  <c r="AT134" i="5"/>
  <c r="AU199" i="5"/>
  <c r="AU201" i="5"/>
  <c r="AU203" i="5"/>
  <c r="AU205" i="5"/>
  <c r="AU187" i="5"/>
  <c r="AT188" i="5"/>
  <c r="AS189" i="5"/>
  <c r="AR190" i="5"/>
  <c r="AU192" i="5"/>
  <c r="AT193" i="5"/>
  <c r="AS194" i="5"/>
  <c r="AR203" i="5"/>
  <c r="AR204" i="5"/>
  <c r="AF137" i="5"/>
  <c r="AR134" i="5"/>
  <c r="AS198" i="5"/>
  <c r="AS199" i="5"/>
  <c r="AS200" i="5"/>
  <c r="AS201" i="5"/>
  <c r="AS202" i="5"/>
  <c r="AS203" i="5"/>
  <c r="AS204" i="5"/>
  <c r="AS205" i="5"/>
  <c r="AP187" i="5"/>
  <c r="AQ188" i="5"/>
  <c r="AR189" i="5"/>
  <c r="AP191" i="5"/>
  <c r="AQ192" i="5"/>
  <c r="AR193" i="5"/>
  <c r="AR198" i="5"/>
  <c r="AR202" i="5"/>
  <c r="AQ187" i="5"/>
  <c r="AR188" i="5"/>
  <c r="AP190" i="5"/>
  <c r="AQ191" i="5"/>
  <c r="AR192" i="5"/>
  <c r="AP194" i="5"/>
  <c r="AR199" i="5"/>
  <c r="AR200" i="5"/>
  <c r="AR201" i="5"/>
  <c r="AR205" i="5"/>
  <c r="AP140" i="5"/>
  <c r="AL140" i="5"/>
  <c r="AH140" i="5"/>
  <c r="AD140" i="5"/>
  <c r="V140" i="5"/>
  <c r="AJ140" i="5"/>
  <c r="AS140" i="5"/>
  <c r="AO140" i="5"/>
  <c r="AK140" i="5"/>
  <c r="AG140" i="5"/>
  <c r="AC140" i="5"/>
  <c r="Y140" i="5"/>
  <c r="AR140" i="5"/>
  <c r="AN140" i="5"/>
  <c r="AB140" i="5"/>
  <c r="AQ140" i="5"/>
  <c r="AM140" i="5"/>
  <c r="AI140" i="5"/>
  <c r="AE140" i="5"/>
  <c r="W140" i="5"/>
  <c r="AF140" i="5"/>
  <c r="X140" i="5"/>
  <c r="AR137" i="5"/>
  <c r="AE134" i="5"/>
  <c r="AR187" i="5"/>
  <c r="AP189" i="5"/>
  <c r="AQ190" i="5"/>
  <c r="AR191" i="5"/>
  <c r="AP193" i="5"/>
  <c r="AQ194" i="5"/>
  <c r="AP200" i="5"/>
  <c r="AG137" i="5"/>
  <c r="AO137" i="5"/>
  <c r="AI134" i="5"/>
  <c r="AQ198" i="5"/>
  <c r="AQ200" i="5"/>
  <c r="AQ202" i="5"/>
  <c r="AQ204" i="5"/>
  <c r="AP198" i="5"/>
  <c r="AP202" i="5"/>
  <c r="AB137" i="5"/>
  <c r="AJ137" i="5"/>
  <c r="AP137" i="5"/>
  <c r="AM134" i="5"/>
  <c r="AP199" i="5"/>
  <c r="AP201" i="5"/>
  <c r="AP203" i="5"/>
  <c r="AP205" i="5"/>
  <c r="AP204" i="5"/>
  <c r="Y137" i="5"/>
  <c r="AC137" i="5"/>
  <c r="AK137" i="5"/>
  <c r="AQ137" i="5"/>
  <c r="AP134" i="5"/>
  <c r="AQ199" i="5"/>
  <c r="AQ201" i="5"/>
  <c r="AQ203" i="5"/>
  <c r="AQ205" i="5"/>
  <c r="AE137" i="5"/>
  <c r="AI137" i="5"/>
  <c r="AM137" i="5"/>
  <c r="AD134" i="5"/>
  <c r="AH134" i="5"/>
  <c r="AL134" i="5"/>
  <c r="AJ198" i="5"/>
  <c r="AN198" i="5"/>
  <c r="Y199" i="5"/>
  <c r="AC199" i="5"/>
  <c r="AK199" i="5"/>
  <c r="AO199" i="5"/>
  <c r="Z200" i="5"/>
  <c r="AD200" i="5"/>
  <c r="AH200" i="5"/>
  <c r="AL200" i="5"/>
  <c r="AA201" i="5"/>
  <c r="AI201" i="5"/>
  <c r="AM201" i="5"/>
  <c r="AJ202" i="5"/>
  <c r="AN202" i="5"/>
  <c r="Y203" i="5"/>
  <c r="AC203" i="5"/>
  <c r="AK203" i="5"/>
  <c r="AO203" i="5"/>
  <c r="Z204" i="5"/>
  <c r="AD204" i="5"/>
  <c r="AH204" i="5"/>
  <c r="AL204" i="5"/>
  <c r="AA205" i="5"/>
  <c r="AI205" i="5"/>
  <c r="AM205" i="5"/>
  <c r="Z187" i="5"/>
  <c r="AD187" i="5"/>
  <c r="AH187" i="5"/>
  <c r="AL187" i="5"/>
  <c r="Y188" i="5"/>
  <c r="AC188" i="5"/>
  <c r="AG188" i="5"/>
  <c r="AK188" i="5"/>
  <c r="AO188" i="5"/>
  <c r="AJ189" i="5"/>
  <c r="AN189" i="5"/>
  <c r="AA190" i="5"/>
  <c r="AI190" i="5"/>
  <c r="AM190" i="5"/>
  <c r="Z191" i="5"/>
  <c r="AD191" i="5"/>
  <c r="AH191" i="5"/>
  <c r="AL191" i="5"/>
  <c r="Y192" i="5"/>
  <c r="AC192" i="5"/>
  <c r="AG192" i="5"/>
  <c r="AK192" i="5"/>
  <c r="AO192" i="5"/>
  <c r="AJ193" i="5"/>
  <c r="AN193" i="5"/>
  <c r="AA194" i="5"/>
  <c r="AI194" i="5"/>
  <c r="AM194" i="5"/>
  <c r="Y198" i="5"/>
  <c r="AC198" i="5"/>
  <c r="AK198" i="5"/>
  <c r="AO198" i="5"/>
  <c r="Z199" i="5"/>
  <c r="AD199" i="5"/>
  <c r="AH199" i="5"/>
  <c r="AL199" i="5"/>
  <c r="AA200" i="5"/>
  <c r="AI200" i="5"/>
  <c r="AM200" i="5"/>
  <c r="AJ201" i="5"/>
  <c r="AN201" i="5"/>
  <c r="Y202" i="5"/>
  <c r="AC202" i="5"/>
  <c r="AK202" i="5"/>
  <c r="AO202" i="5"/>
  <c r="Z203" i="5"/>
  <c r="AD203" i="5"/>
  <c r="AH203" i="5"/>
  <c r="AL203" i="5"/>
  <c r="AA204" i="5"/>
  <c r="AI204" i="5"/>
  <c r="AM204" i="5"/>
  <c r="AJ205" i="5"/>
  <c r="AN205" i="5"/>
  <c r="AA187" i="5"/>
  <c r="AI187" i="5"/>
  <c r="AM187" i="5"/>
  <c r="Z188" i="5"/>
  <c r="AD188" i="5"/>
  <c r="AH188" i="5"/>
  <c r="AL188" i="5"/>
  <c r="Y189" i="5"/>
  <c r="AC189" i="5"/>
  <c r="AG189" i="5"/>
  <c r="AK189" i="5"/>
  <c r="AO189" i="5"/>
  <c r="AJ190" i="5"/>
  <c r="AN190" i="5"/>
  <c r="AA191" i="5"/>
  <c r="AI191" i="5"/>
  <c r="AM191" i="5"/>
  <c r="Z192" i="5"/>
  <c r="AD192" i="5"/>
  <c r="AH192" i="5"/>
  <c r="AL192" i="5"/>
  <c r="Y193" i="5"/>
  <c r="AC193" i="5"/>
  <c r="AG193" i="5"/>
  <c r="AK193" i="5"/>
  <c r="AO193" i="5"/>
  <c r="AJ194" i="5"/>
  <c r="AN194" i="5"/>
  <c r="AB134" i="5"/>
  <c r="AF134" i="5"/>
  <c r="AJ134" i="5"/>
  <c r="AN134" i="5"/>
  <c r="Z198" i="5"/>
  <c r="AD198" i="5"/>
  <c r="AH198" i="5"/>
  <c r="AL198" i="5"/>
  <c r="AA199" i="5"/>
  <c r="AI199" i="5"/>
  <c r="AM199" i="5"/>
  <c r="AJ200" i="5"/>
  <c r="AN200" i="5"/>
  <c r="Y201" i="5"/>
  <c r="AC201" i="5"/>
  <c r="AK201" i="5"/>
  <c r="AO201" i="5"/>
  <c r="Z202" i="5"/>
  <c r="AD202" i="5"/>
  <c r="AH202" i="5"/>
  <c r="AL202" i="5"/>
  <c r="AA203" i="5"/>
  <c r="AI203" i="5"/>
  <c r="AM203" i="5"/>
  <c r="AJ204" i="5"/>
  <c r="AN204" i="5"/>
  <c r="Y205" i="5"/>
  <c r="AC205" i="5"/>
  <c r="AK205" i="5"/>
  <c r="AO205" i="5"/>
  <c r="AJ187" i="5"/>
  <c r="AN187" i="5"/>
  <c r="AA188" i="5"/>
  <c r="AI188" i="5"/>
  <c r="AM188" i="5"/>
  <c r="Z189" i="5"/>
  <c r="AD189" i="5"/>
  <c r="AH189" i="5"/>
  <c r="AL189" i="5"/>
  <c r="Y190" i="5"/>
  <c r="AC190" i="5"/>
  <c r="AG190" i="5"/>
  <c r="AK190" i="5"/>
  <c r="AO190" i="5"/>
  <c r="AJ191" i="5"/>
  <c r="AN191" i="5"/>
  <c r="AA192" i="5"/>
  <c r="AI192" i="5"/>
  <c r="AM192" i="5"/>
  <c r="Z193" i="5"/>
  <c r="AD193" i="5"/>
  <c r="AH193" i="5"/>
  <c r="AL193" i="5"/>
  <c r="Y194" i="5"/>
  <c r="AC194" i="5"/>
  <c r="AG194" i="5"/>
  <c r="AK194" i="5"/>
  <c r="AO194" i="5"/>
  <c r="AD137" i="5"/>
  <c r="AH137" i="5"/>
  <c r="AL137" i="5"/>
  <c r="Y134" i="5"/>
  <c r="AC134" i="5"/>
  <c r="AG134" i="5"/>
  <c r="AK134" i="5"/>
  <c r="AO134" i="5"/>
  <c r="AA198" i="5"/>
  <c r="AI198" i="5"/>
  <c r="AM198" i="5"/>
  <c r="AJ199" i="5"/>
  <c r="AN199" i="5"/>
  <c r="Y200" i="5"/>
  <c r="AC200" i="5"/>
  <c r="AK200" i="5"/>
  <c r="AO200" i="5"/>
  <c r="Z201" i="5"/>
  <c r="AD201" i="5"/>
  <c r="AH201" i="5"/>
  <c r="AL201" i="5"/>
  <c r="AA202" i="5"/>
  <c r="AI202" i="5"/>
  <c r="AM202" i="5"/>
  <c r="AJ203" i="5"/>
  <c r="AN203" i="5"/>
  <c r="Y204" i="5"/>
  <c r="AC204" i="5"/>
  <c r="AK204" i="5"/>
  <c r="AO204" i="5"/>
  <c r="Z205" i="5"/>
  <c r="AD205" i="5"/>
  <c r="AH205" i="5"/>
  <c r="AL205" i="5"/>
  <c r="Y187" i="5"/>
  <c r="AC187" i="5"/>
  <c r="AG187" i="5"/>
  <c r="AK187" i="5"/>
  <c r="AO187" i="5"/>
  <c r="AJ188" i="5"/>
  <c r="AN188" i="5"/>
  <c r="AA189" i="5"/>
  <c r="AI189" i="5"/>
  <c r="AM189" i="5"/>
  <c r="Z190" i="5"/>
  <c r="AD190" i="5"/>
  <c r="AH190" i="5"/>
  <c r="AL190" i="5"/>
  <c r="Y191" i="5"/>
  <c r="AC191" i="5"/>
  <c r="AG191" i="5"/>
  <c r="AK191" i="5"/>
  <c r="AO191" i="5"/>
  <c r="AJ192" i="5"/>
  <c r="AN192" i="5"/>
  <c r="AA193" i="5"/>
  <c r="AI193" i="5"/>
  <c r="AM193" i="5"/>
  <c r="Z194" i="5"/>
  <c r="AD194" i="5"/>
  <c r="AH194" i="5"/>
  <c r="AL194" i="5"/>
  <c r="A198" i="5"/>
  <c r="W191" i="5"/>
  <c r="A192" i="5"/>
  <c r="W193" i="5"/>
  <c r="C140" i="2"/>
  <c r="C140" i="5" s="1"/>
  <c r="W187" i="5"/>
  <c r="W189" i="5"/>
  <c r="A188" i="5"/>
  <c r="W192" i="5"/>
  <c r="A202" i="5"/>
  <c r="W188" i="5"/>
  <c r="W190" i="5"/>
  <c r="W205" i="5"/>
  <c r="X187" i="5"/>
  <c r="X188" i="5"/>
  <c r="X189" i="5"/>
  <c r="X190" i="5"/>
  <c r="X191" i="5"/>
  <c r="X192" i="5"/>
  <c r="X193" i="5"/>
  <c r="X194" i="5"/>
  <c r="W199" i="5"/>
  <c r="W194" i="5"/>
  <c r="A137" i="5"/>
  <c r="A190" i="5"/>
  <c r="A194" i="5"/>
  <c r="A200" i="5"/>
  <c r="A204" i="5"/>
  <c r="W203" i="5"/>
  <c r="A187" i="5"/>
  <c r="A191" i="5"/>
  <c r="A201" i="5"/>
  <c r="A205" i="5"/>
  <c r="A189" i="5"/>
  <c r="A193" i="5"/>
  <c r="A199" i="5"/>
  <c r="A203" i="5"/>
  <c r="W201" i="5"/>
  <c r="V187" i="5"/>
  <c r="V188" i="5"/>
  <c r="V189" i="5"/>
  <c r="V190" i="5"/>
  <c r="V191" i="5"/>
  <c r="V192" i="5"/>
  <c r="V193" i="5"/>
  <c r="V194" i="5"/>
  <c r="V198" i="5"/>
  <c r="X199" i="5"/>
  <c r="V200" i="5"/>
  <c r="X201" i="5"/>
  <c r="V202" i="5"/>
  <c r="X203" i="5"/>
  <c r="V204" i="5"/>
  <c r="X205" i="5"/>
  <c r="W198" i="5"/>
  <c r="W200" i="5"/>
  <c r="W202" i="5"/>
  <c r="W204" i="5"/>
  <c r="W134" i="5"/>
  <c r="W137" i="5"/>
  <c r="X137" i="5"/>
  <c r="X134" i="5"/>
  <c r="A134" i="5"/>
  <c r="M31" i="8"/>
  <c r="M32" i="8" s="1"/>
  <c r="M33" i="8" s="1"/>
  <c r="M34" i="8" s="1"/>
  <c r="M35" i="8" s="1"/>
  <c r="M36" i="8" s="1"/>
  <c r="M37" i="8" s="1"/>
  <c r="M38" i="8" s="1"/>
  <c r="M39" i="8" s="1"/>
  <c r="M40" i="8" s="1"/>
  <c r="B41" i="8"/>
  <c r="B42" i="8" s="1"/>
  <c r="B43" i="8" s="1"/>
  <c r="B23" i="8"/>
  <c r="B24" i="8" s="1"/>
  <c r="B25" i="8" s="1"/>
  <c r="B26" i="8" s="1"/>
  <c r="B27" i="8" s="1"/>
  <c r="B28" i="8" s="1"/>
  <c r="M8" i="8"/>
  <c r="M9" i="8" s="1"/>
  <c r="M10" i="8" s="1"/>
  <c r="M11" i="8" s="1"/>
  <c r="M12" i="8" s="1"/>
  <c r="M13" i="8" s="1"/>
  <c r="M14" i="8" s="1"/>
  <c r="M15" i="8" s="1"/>
  <c r="M16" i="8" s="1"/>
  <c r="M17" i="8" s="1"/>
  <c r="M23" i="8"/>
  <c r="M24" i="8" s="1"/>
  <c r="M25" i="8" s="1"/>
  <c r="B8" i="8"/>
  <c r="B9" i="8" s="1"/>
  <c r="B10" i="8" s="1"/>
  <c r="B11" i="8" s="1"/>
  <c r="B12" i="8" s="1"/>
  <c r="B13" i="8" s="1"/>
  <c r="B14" i="8" s="1"/>
  <c r="B15" i="8" s="1"/>
  <c r="B16" i="8" s="1"/>
  <c r="B17" i="8" s="1"/>
  <c r="B34" i="8"/>
  <c r="B35" i="8" s="1"/>
  <c r="BF197" i="5"/>
  <c r="AG197" i="5"/>
  <c r="AF197" i="5"/>
  <c r="AE197" i="5"/>
  <c r="AB197" i="5"/>
  <c r="U197" i="5"/>
  <c r="F197" i="5"/>
  <c r="AW197" i="5" s="1"/>
  <c r="E197" i="5"/>
  <c r="B197" i="5"/>
  <c r="BF196" i="5"/>
  <c r="AG196" i="5"/>
  <c r="AF196" i="5"/>
  <c r="AE196" i="5"/>
  <c r="AB196" i="5"/>
  <c r="U196" i="5"/>
  <c r="F196" i="5"/>
  <c r="S196" i="5" s="1"/>
  <c r="E196" i="5"/>
  <c r="B196" i="5"/>
  <c r="BF195" i="5"/>
  <c r="AG195" i="5"/>
  <c r="AF195" i="5"/>
  <c r="AE195" i="5"/>
  <c r="AB195" i="5"/>
  <c r="U195" i="5"/>
  <c r="F195" i="5"/>
  <c r="AW195" i="5" s="1"/>
  <c r="E195" i="5"/>
  <c r="B195" i="5"/>
  <c r="BF186" i="5"/>
  <c r="AF186" i="5"/>
  <c r="AE186" i="5"/>
  <c r="AB186" i="5"/>
  <c r="U186" i="5"/>
  <c r="F186" i="5"/>
  <c r="O32" i="8" s="1"/>
  <c r="N32" i="8"/>
  <c r="B186" i="5"/>
  <c r="BF185" i="5"/>
  <c r="BE185" i="5"/>
  <c r="AF185" i="5"/>
  <c r="AE185" i="5"/>
  <c r="AB185" i="5"/>
  <c r="U185" i="5"/>
  <c r="F185" i="5"/>
  <c r="AV185" i="5" s="1"/>
  <c r="N31" i="8"/>
  <c r="B185" i="5"/>
  <c r="BF184" i="5"/>
  <c r="AF184" i="5"/>
  <c r="AE184" i="5"/>
  <c r="AB184" i="5"/>
  <c r="U184" i="5"/>
  <c r="F184" i="5"/>
  <c r="S184" i="5" s="1"/>
  <c r="N30" i="8"/>
  <c r="B184" i="5"/>
  <c r="BF183" i="5"/>
  <c r="BE183" i="5"/>
  <c r="BD183" i="5"/>
  <c r="BC183" i="5"/>
  <c r="BB183" i="5"/>
  <c r="BA183" i="5"/>
  <c r="AZ183" i="5"/>
  <c r="AY183" i="5"/>
  <c r="AX183" i="5"/>
  <c r="AW183" i="5"/>
  <c r="AV183" i="5"/>
  <c r="AU183" i="5"/>
  <c r="AT183" i="5"/>
  <c r="AS183" i="5"/>
  <c r="AR183" i="5"/>
  <c r="AQ183" i="5"/>
  <c r="AP183" i="5"/>
  <c r="AO183" i="5"/>
  <c r="AN183" i="5"/>
  <c r="AM183" i="5"/>
  <c r="AL183" i="5"/>
  <c r="AK183" i="5"/>
  <c r="AJ183" i="5"/>
  <c r="AI183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K183" i="5"/>
  <c r="J183" i="5"/>
  <c r="I183" i="5"/>
  <c r="H183" i="5"/>
  <c r="G183" i="5"/>
  <c r="F183" i="5"/>
  <c r="Q183" i="5" s="1"/>
  <c r="E183" i="5"/>
  <c r="B183" i="5"/>
  <c r="BF182" i="5"/>
  <c r="BE182" i="5"/>
  <c r="BD182" i="5"/>
  <c r="BC182" i="5"/>
  <c r="BB182" i="5"/>
  <c r="BA182" i="5"/>
  <c r="AZ182" i="5"/>
  <c r="AY182" i="5"/>
  <c r="AX182" i="5"/>
  <c r="AW182" i="5"/>
  <c r="AV182" i="5"/>
  <c r="AU182" i="5"/>
  <c r="AT182" i="5"/>
  <c r="AS182" i="5"/>
  <c r="AR182" i="5"/>
  <c r="AQ182" i="5"/>
  <c r="AP182" i="5"/>
  <c r="AO182" i="5"/>
  <c r="AN182" i="5"/>
  <c r="AM182" i="5"/>
  <c r="AL182" i="5"/>
  <c r="AK182" i="5"/>
  <c r="AJ182" i="5"/>
  <c r="AI182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K182" i="5"/>
  <c r="J182" i="5"/>
  <c r="I182" i="5"/>
  <c r="H182" i="5"/>
  <c r="G182" i="5"/>
  <c r="F182" i="5"/>
  <c r="R182" i="5" s="1"/>
  <c r="E182" i="5"/>
  <c r="B182" i="5"/>
  <c r="BF181" i="5"/>
  <c r="BE181" i="5"/>
  <c r="BD181" i="5"/>
  <c r="BC181" i="5"/>
  <c r="BB181" i="5"/>
  <c r="BA181" i="5"/>
  <c r="AZ181" i="5"/>
  <c r="AY181" i="5"/>
  <c r="AX181" i="5"/>
  <c r="AW181" i="5"/>
  <c r="AV181" i="5"/>
  <c r="AU181" i="5"/>
  <c r="AT181" i="5"/>
  <c r="AS181" i="5"/>
  <c r="AR181" i="5"/>
  <c r="AQ181" i="5"/>
  <c r="AP181" i="5"/>
  <c r="AO181" i="5"/>
  <c r="AN181" i="5"/>
  <c r="AM181" i="5"/>
  <c r="AL181" i="5"/>
  <c r="AK181" i="5"/>
  <c r="AJ181" i="5"/>
  <c r="AI181" i="5"/>
  <c r="AH181" i="5"/>
  <c r="AG181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K181" i="5"/>
  <c r="J181" i="5"/>
  <c r="I181" i="5"/>
  <c r="H181" i="5"/>
  <c r="G181" i="5"/>
  <c r="F181" i="5"/>
  <c r="P181" i="5" s="1"/>
  <c r="E181" i="5"/>
  <c r="B181" i="5"/>
  <c r="BF180" i="5"/>
  <c r="BE180" i="5"/>
  <c r="BD180" i="5"/>
  <c r="BC180" i="5"/>
  <c r="BB180" i="5"/>
  <c r="BA180" i="5"/>
  <c r="AZ180" i="5"/>
  <c r="AY180" i="5"/>
  <c r="AX180" i="5"/>
  <c r="AW180" i="5"/>
  <c r="AV180" i="5"/>
  <c r="AU180" i="5"/>
  <c r="AT180" i="5"/>
  <c r="AS180" i="5"/>
  <c r="AR180" i="5"/>
  <c r="AQ180" i="5"/>
  <c r="AP180" i="5"/>
  <c r="AO180" i="5"/>
  <c r="AN180" i="5"/>
  <c r="AM180" i="5"/>
  <c r="AL180" i="5"/>
  <c r="AK180" i="5"/>
  <c r="AJ180" i="5"/>
  <c r="AI180" i="5"/>
  <c r="AH180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K180" i="5"/>
  <c r="J180" i="5"/>
  <c r="I180" i="5"/>
  <c r="H180" i="5"/>
  <c r="G180" i="5"/>
  <c r="F180" i="5"/>
  <c r="N180" i="5" s="1"/>
  <c r="E180" i="5"/>
  <c r="B180" i="5"/>
  <c r="BF179" i="5"/>
  <c r="BE179" i="5"/>
  <c r="U179" i="5"/>
  <c r="F179" i="5"/>
  <c r="AL179" i="5" s="1"/>
  <c r="E179" i="5"/>
  <c r="C43" i="8" s="1"/>
  <c r="B179" i="5"/>
  <c r="BF178" i="5"/>
  <c r="BE178" i="5"/>
  <c r="U178" i="5"/>
  <c r="F178" i="5"/>
  <c r="P178" i="5" s="1"/>
  <c r="E178" i="5"/>
  <c r="C42" i="8" s="1"/>
  <c r="B178" i="5"/>
  <c r="BF177" i="5"/>
  <c r="BE177" i="5"/>
  <c r="U177" i="5"/>
  <c r="F177" i="5"/>
  <c r="AT177" i="5" s="1"/>
  <c r="E177" i="5"/>
  <c r="C41" i="8" s="1"/>
  <c r="B177" i="5"/>
  <c r="BF176" i="5"/>
  <c r="BE176" i="5"/>
  <c r="U176" i="5"/>
  <c r="F176" i="5"/>
  <c r="T176" i="5" s="1"/>
  <c r="E176" i="5"/>
  <c r="C40" i="8" s="1"/>
  <c r="B176" i="5"/>
  <c r="BF175" i="5"/>
  <c r="BE175" i="5"/>
  <c r="U175" i="5"/>
  <c r="F175" i="5"/>
  <c r="AU175" i="5" s="1"/>
  <c r="E175" i="5"/>
  <c r="B175" i="5"/>
  <c r="BF174" i="5"/>
  <c r="BE174" i="5"/>
  <c r="U174" i="5"/>
  <c r="F174" i="5"/>
  <c r="AV174" i="5" s="1"/>
  <c r="E174" i="5"/>
  <c r="B174" i="5"/>
  <c r="BF173" i="5"/>
  <c r="BE173" i="5"/>
  <c r="U173" i="5"/>
  <c r="E173" i="5"/>
  <c r="B173" i="5"/>
  <c r="BF172" i="5"/>
  <c r="BE172" i="5"/>
  <c r="U172" i="5"/>
  <c r="F172" i="5"/>
  <c r="AX172" i="5" s="1"/>
  <c r="E172" i="5"/>
  <c r="B172" i="5"/>
  <c r="BF171" i="5"/>
  <c r="BE171" i="5"/>
  <c r="U171" i="5"/>
  <c r="F171" i="5"/>
  <c r="AR171" i="5" s="1"/>
  <c r="E171" i="5"/>
  <c r="B171" i="5"/>
  <c r="BF170" i="5"/>
  <c r="BE170" i="5"/>
  <c r="U170" i="5"/>
  <c r="F170" i="5"/>
  <c r="AV170" i="5" s="1"/>
  <c r="E170" i="5"/>
  <c r="B170" i="5"/>
  <c r="BF169" i="5"/>
  <c r="BE169" i="5"/>
  <c r="U169" i="5"/>
  <c r="F169" i="5"/>
  <c r="S169" i="5" s="1"/>
  <c r="E169" i="5"/>
  <c r="B169" i="5"/>
  <c r="BF168" i="5"/>
  <c r="BE168" i="5"/>
  <c r="U168" i="5"/>
  <c r="F168" i="5"/>
  <c r="R168" i="5" s="1"/>
  <c r="E168" i="5"/>
  <c r="B168" i="5"/>
  <c r="BF167" i="5"/>
  <c r="BE167" i="5"/>
  <c r="U167" i="5"/>
  <c r="F167" i="5"/>
  <c r="AY167" i="5" s="1"/>
  <c r="E167" i="5"/>
  <c r="B167" i="5"/>
  <c r="BF166" i="5"/>
  <c r="BE166" i="5"/>
  <c r="U166" i="5"/>
  <c r="F166" i="5"/>
  <c r="AN166" i="5" s="1"/>
  <c r="E166" i="5"/>
  <c r="B166" i="5"/>
  <c r="BF165" i="5"/>
  <c r="BE165" i="5"/>
  <c r="U165" i="5"/>
  <c r="F165" i="5"/>
  <c r="AU165" i="5" s="1"/>
  <c r="E165" i="5"/>
  <c r="B165" i="5"/>
  <c r="BF164" i="5"/>
  <c r="BE164" i="5"/>
  <c r="U164" i="5"/>
  <c r="F164" i="5"/>
  <c r="T164" i="5" s="1"/>
  <c r="E164" i="5"/>
  <c r="B164" i="5"/>
  <c r="BF163" i="5"/>
  <c r="BE163" i="5"/>
  <c r="U163" i="5"/>
  <c r="F163" i="5"/>
  <c r="AH163" i="5" s="1"/>
  <c r="E163" i="5"/>
  <c r="B163" i="5"/>
  <c r="BF162" i="5"/>
  <c r="BE162" i="5"/>
  <c r="U162" i="5"/>
  <c r="E162" i="5"/>
  <c r="B162" i="5"/>
  <c r="BF161" i="5"/>
  <c r="BE161" i="5"/>
  <c r="U161" i="5"/>
  <c r="F161" i="5"/>
  <c r="AT161" i="5" s="1"/>
  <c r="E161" i="5"/>
  <c r="B161" i="5"/>
  <c r="BF160" i="5"/>
  <c r="BE160" i="5"/>
  <c r="U160" i="5"/>
  <c r="F160" i="5"/>
  <c r="AU160" i="5" s="1"/>
  <c r="E160" i="5"/>
  <c r="N17" i="8" s="1"/>
  <c r="B160" i="5"/>
  <c r="BF159" i="5"/>
  <c r="BE159" i="5"/>
  <c r="U159" i="5"/>
  <c r="F159" i="5"/>
  <c r="O16" i="8" s="1"/>
  <c r="E159" i="5"/>
  <c r="N16" i="8" s="1"/>
  <c r="B159" i="5"/>
  <c r="BF158" i="5"/>
  <c r="BE158" i="5"/>
  <c r="U158" i="5"/>
  <c r="F158" i="5"/>
  <c r="AP158" i="5" s="1"/>
  <c r="E158" i="5"/>
  <c r="N15" i="8" s="1"/>
  <c r="B158" i="5"/>
  <c r="BF157" i="5"/>
  <c r="BE157" i="5"/>
  <c r="U157" i="5"/>
  <c r="F157" i="5"/>
  <c r="O14" i="8" s="1"/>
  <c r="E157" i="5"/>
  <c r="N14" i="8" s="1"/>
  <c r="B157" i="5"/>
  <c r="BF156" i="5"/>
  <c r="BE156" i="5"/>
  <c r="U156" i="5"/>
  <c r="F156" i="5"/>
  <c r="AS156" i="5" s="1"/>
  <c r="E156" i="5"/>
  <c r="N13" i="8" s="1"/>
  <c r="B156" i="5"/>
  <c r="BF155" i="5"/>
  <c r="BE155" i="5"/>
  <c r="U155" i="5"/>
  <c r="F155" i="5"/>
  <c r="O12" i="8" s="1"/>
  <c r="E155" i="5"/>
  <c r="N12" i="8" s="1"/>
  <c r="B155" i="5"/>
  <c r="BF154" i="5"/>
  <c r="BE154" i="5"/>
  <c r="U154" i="5"/>
  <c r="F154" i="5"/>
  <c r="AQ154" i="5" s="1"/>
  <c r="E154" i="5"/>
  <c r="N11" i="8" s="1"/>
  <c r="B154" i="5"/>
  <c r="BF153" i="5"/>
  <c r="BE153" i="5"/>
  <c r="U153" i="5"/>
  <c r="F153" i="5"/>
  <c r="O10" i="8" s="1"/>
  <c r="E153" i="5"/>
  <c r="N10" i="8" s="1"/>
  <c r="B153" i="5"/>
  <c r="BF152" i="5"/>
  <c r="BE152" i="5"/>
  <c r="U152" i="5"/>
  <c r="F152" i="5"/>
  <c r="T152" i="5" s="1"/>
  <c r="E152" i="5"/>
  <c r="N9" i="8" s="1"/>
  <c r="B152" i="5"/>
  <c r="BF151" i="5"/>
  <c r="BE151" i="5"/>
  <c r="U151" i="5"/>
  <c r="E151" i="5"/>
  <c r="N8" i="8" s="1"/>
  <c r="B151" i="5"/>
  <c r="BF150" i="5"/>
  <c r="BE150" i="5"/>
  <c r="U150" i="5"/>
  <c r="F150" i="5"/>
  <c r="AY150" i="5" s="1"/>
  <c r="E150" i="5"/>
  <c r="N7" i="8" s="1"/>
  <c r="B150" i="5"/>
  <c r="BF145" i="5"/>
  <c r="BD145" i="5"/>
  <c r="AA145" i="5"/>
  <c r="Z145" i="5"/>
  <c r="V145" i="5"/>
  <c r="U145" i="5"/>
  <c r="F145" i="5"/>
  <c r="AM145" i="5" s="1"/>
  <c r="E145" i="5"/>
  <c r="N25" i="8" s="1"/>
  <c r="Q25" i="8" s="1"/>
  <c r="B145" i="5"/>
  <c r="BF144" i="5"/>
  <c r="AA144" i="5"/>
  <c r="Z144" i="5"/>
  <c r="V144" i="5"/>
  <c r="U144" i="5"/>
  <c r="F144" i="5"/>
  <c r="S144" i="5" s="1"/>
  <c r="E144" i="5"/>
  <c r="N24" i="8" s="1"/>
  <c r="Q24" i="8" s="1"/>
  <c r="B144" i="5"/>
  <c r="BF143" i="5"/>
  <c r="AA143" i="5"/>
  <c r="Z143" i="5"/>
  <c r="V143" i="5"/>
  <c r="U143" i="5"/>
  <c r="F143" i="5"/>
  <c r="AT143" i="5" s="1"/>
  <c r="E143" i="5"/>
  <c r="N23" i="8" s="1"/>
  <c r="Q23" i="8" s="1"/>
  <c r="B143" i="5"/>
  <c r="BF142" i="5"/>
  <c r="BE142" i="5"/>
  <c r="BB142" i="5"/>
  <c r="AA142" i="5"/>
  <c r="Z142" i="5"/>
  <c r="V142" i="5"/>
  <c r="U142" i="5"/>
  <c r="F142" i="5"/>
  <c r="AT142" i="5" s="1"/>
  <c r="E142" i="5"/>
  <c r="B142" i="5"/>
  <c r="BF141" i="5"/>
  <c r="BD141" i="5"/>
  <c r="AA141" i="5"/>
  <c r="Z141" i="5"/>
  <c r="U141" i="5"/>
  <c r="F141" i="5"/>
  <c r="AV141" i="5" s="1"/>
  <c r="E141" i="5"/>
  <c r="B141" i="5"/>
  <c r="BF139" i="5"/>
  <c r="BD139" i="5"/>
  <c r="AA139" i="5"/>
  <c r="Z139" i="5"/>
  <c r="U139" i="5"/>
  <c r="F139" i="5"/>
  <c r="AX139" i="5" s="1"/>
  <c r="E139" i="5"/>
  <c r="B139" i="5"/>
  <c r="BF138" i="5"/>
  <c r="BD138" i="5"/>
  <c r="AA138" i="5"/>
  <c r="Z138" i="5"/>
  <c r="U138" i="5"/>
  <c r="F138" i="5"/>
  <c r="AJ138" i="5" s="1"/>
  <c r="E138" i="5"/>
  <c r="B138" i="5"/>
  <c r="BF136" i="5"/>
  <c r="AA136" i="5"/>
  <c r="Z136" i="5"/>
  <c r="U136" i="5"/>
  <c r="F136" i="5"/>
  <c r="T136" i="5" s="1"/>
  <c r="E136" i="5"/>
  <c r="B136" i="5"/>
  <c r="BF135" i="5"/>
  <c r="BE135" i="5"/>
  <c r="AA135" i="5"/>
  <c r="Z135" i="5"/>
  <c r="U135" i="5"/>
  <c r="F135" i="5"/>
  <c r="D35" i="8" s="1"/>
  <c r="E135" i="5"/>
  <c r="C35" i="8" s="1"/>
  <c r="B135" i="5"/>
  <c r="D34" i="8"/>
  <c r="C34" i="8"/>
  <c r="BF133" i="5"/>
  <c r="BE133" i="5"/>
  <c r="AA133" i="5"/>
  <c r="Z133" i="5"/>
  <c r="U133" i="5"/>
  <c r="F133" i="5"/>
  <c r="AY133" i="5" s="1"/>
  <c r="E133" i="5"/>
  <c r="C33" i="8" s="1"/>
  <c r="B133" i="5"/>
  <c r="BF111" i="5"/>
  <c r="AA111" i="5"/>
  <c r="Z111" i="5"/>
  <c r="Y111" i="5"/>
  <c r="U111" i="5"/>
  <c r="F111" i="5"/>
  <c r="T111" i="5" s="1"/>
  <c r="E111" i="5"/>
  <c r="B111" i="5"/>
  <c r="BF110" i="5"/>
  <c r="BE110" i="5"/>
  <c r="AA110" i="5"/>
  <c r="Z110" i="5"/>
  <c r="Y110" i="5"/>
  <c r="U110" i="5"/>
  <c r="F110" i="5"/>
  <c r="AY110" i="5" s="1"/>
  <c r="E110" i="5"/>
  <c r="B110" i="5"/>
  <c r="BF109" i="5"/>
  <c r="BC109" i="5"/>
  <c r="AA109" i="5"/>
  <c r="Z109" i="5"/>
  <c r="Y109" i="5"/>
  <c r="U109" i="5"/>
  <c r="F109" i="5"/>
  <c r="AW109" i="5" s="1"/>
  <c r="E109" i="5"/>
  <c r="B109" i="5"/>
  <c r="BF108" i="5"/>
  <c r="BD108" i="5"/>
  <c r="AA108" i="5"/>
  <c r="Z108" i="5"/>
  <c r="Y108" i="5"/>
  <c r="U108" i="5"/>
  <c r="F108" i="5"/>
  <c r="AY108" i="5" s="1"/>
  <c r="E108" i="5"/>
  <c r="B108" i="5"/>
  <c r="BF107" i="5"/>
  <c r="AA107" i="5"/>
  <c r="Z107" i="5"/>
  <c r="Y107" i="5"/>
  <c r="U107" i="5"/>
  <c r="F107" i="5"/>
  <c r="R107" i="5" s="1"/>
  <c r="E107" i="5"/>
  <c r="B107" i="5"/>
  <c r="BF106" i="5"/>
  <c r="BE106" i="5"/>
  <c r="AA106" i="5"/>
  <c r="Z106" i="5"/>
  <c r="Y106" i="5"/>
  <c r="U106" i="5"/>
  <c r="F106" i="5"/>
  <c r="O106" i="5" s="1"/>
  <c r="E106" i="5"/>
  <c r="B106" i="5"/>
  <c r="BF105" i="5"/>
  <c r="AA105" i="5"/>
  <c r="Z105" i="5"/>
  <c r="Y105" i="5"/>
  <c r="U105" i="5"/>
  <c r="F105" i="5"/>
  <c r="L105" i="5" s="1"/>
  <c r="E105" i="5"/>
  <c r="B105" i="5"/>
  <c r="BF104" i="5"/>
  <c r="AA104" i="5"/>
  <c r="Z104" i="5"/>
  <c r="U104" i="5"/>
  <c r="F104" i="5"/>
  <c r="S104" i="5" s="1"/>
  <c r="E104" i="5"/>
  <c r="B104" i="5"/>
  <c r="BF103" i="5"/>
  <c r="BE103" i="5"/>
  <c r="AA103" i="5"/>
  <c r="Z103" i="5"/>
  <c r="U103" i="5"/>
  <c r="F103" i="5"/>
  <c r="AC103" i="5" s="1"/>
  <c r="E103" i="5"/>
  <c r="B103" i="5"/>
  <c r="BF102" i="5"/>
  <c r="BD102" i="5"/>
  <c r="AA102" i="5"/>
  <c r="Z102" i="5"/>
  <c r="U102" i="5"/>
  <c r="F102" i="5"/>
  <c r="N102" i="5" s="1"/>
  <c r="E102" i="5"/>
  <c r="B102" i="5"/>
  <c r="BF101" i="5"/>
  <c r="BE101" i="5"/>
  <c r="BD101" i="5"/>
  <c r="AA101" i="5"/>
  <c r="Z101" i="5"/>
  <c r="U101" i="5"/>
  <c r="F101" i="5"/>
  <c r="L101" i="5" s="1"/>
  <c r="E101" i="5"/>
  <c r="B101" i="5"/>
  <c r="BF100" i="5"/>
  <c r="AA100" i="5"/>
  <c r="Z100" i="5"/>
  <c r="U100" i="5"/>
  <c r="F100" i="5"/>
  <c r="AV100" i="5" s="1"/>
  <c r="E100" i="5"/>
  <c r="B100" i="5"/>
  <c r="BF99" i="5"/>
  <c r="BE99" i="5"/>
  <c r="AA99" i="5"/>
  <c r="Z99" i="5"/>
  <c r="U99" i="5"/>
  <c r="F99" i="5"/>
  <c r="AX99" i="5" s="1"/>
  <c r="E99" i="5"/>
  <c r="B99" i="5"/>
  <c r="BF98" i="5"/>
  <c r="AA98" i="5"/>
  <c r="Z98" i="5"/>
  <c r="U98" i="5"/>
  <c r="F98" i="5"/>
  <c r="AV98" i="5" s="1"/>
  <c r="E98" i="5"/>
  <c r="B98" i="5"/>
  <c r="BF97" i="5"/>
  <c r="BE97" i="5"/>
  <c r="AA97" i="5"/>
  <c r="Z97" i="5"/>
  <c r="U97" i="5"/>
  <c r="F97" i="5"/>
  <c r="T97" i="5" s="1"/>
  <c r="E97" i="5"/>
  <c r="B97" i="5"/>
  <c r="BF96" i="5"/>
  <c r="AA96" i="5"/>
  <c r="Z96" i="5"/>
  <c r="U96" i="5"/>
  <c r="F96" i="5"/>
  <c r="O96" i="5" s="1"/>
  <c r="E96" i="5"/>
  <c r="B96" i="5"/>
  <c r="BF95" i="5"/>
  <c r="BE95" i="5"/>
  <c r="AA95" i="5"/>
  <c r="Z95" i="5"/>
  <c r="U95" i="5"/>
  <c r="F95" i="5"/>
  <c r="T95" i="5" s="1"/>
  <c r="E95" i="5"/>
  <c r="B95" i="5"/>
  <c r="BF94" i="5"/>
  <c r="BE94" i="5"/>
  <c r="AA94" i="5"/>
  <c r="Z94" i="5"/>
  <c r="U94" i="5"/>
  <c r="F94" i="5"/>
  <c r="AY94" i="5" s="1"/>
  <c r="E94" i="5"/>
  <c r="B94" i="5"/>
  <c r="BF93" i="5"/>
  <c r="AA93" i="5"/>
  <c r="Z93" i="5"/>
  <c r="U93" i="5"/>
  <c r="F93" i="5"/>
  <c r="AC93" i="5" s="1"/>
  <c r="E93" i="5"/>
  <c r="B93" i="5"/>
  <c r="BF92" i="5"/>
  <c r="BE92" i="5"/>
  <c r="AA92" i="5"/>
  <c r="Z92" i="5"/>
  <c r="U92" i="5"/>
  <c r="F92" i="5"/>
  <c r="S92" i="5" s="1"/>
  <c r="E92" i="5"/>
  <c r="B92" i="5"/>
  <c r="BF91" i="5"/>
  <c r="BC91" i="5"/>
  <c r="AA91" i="5"/>
  <c r="Z91" i="5"/>
  <c r="U91" i="5"/>
  <c r="F91" i="5"/>
  <c r="R91" i="5" s="1"/>
  <c r="E91" i="5"/>
  <c r="B91" i="5"/>
  <c r="BF90" i="5"/>
  <c r="BE90" i="5"/>
  <c r="AA90" i="5"/>
  <c r="Z90" i="5"/>
  <c r="U90" i="5"/>
  <c r="F90" i="5"/>
  <c r="AQ90" i="5" s="1"/>
  <c r="E90" i="5"/>
  <c r="C28" i="8" s="1"/>
  <c r="B90" i="5"/>
  <c r="BF89" i="5"/>
  <c r="AA89" i="5"/>
  <c r="Z89" i="5"/>
  <c r="U89" i="5"/>
  <c r="F89" i="5"/>
  <c r="AY89" i="5" s="1"/>
  <c r="E89" i="5"/>
  <c r="C27" i="8" s="1"/>
  <c r="B89" i="5"/>
  <c r="BF88" i="5"/>
  <c r="BE88" i="5"/>
  <c r="AA88" i="5"/>
  <c r="Z88" i="5"/>
  <c r="U88" i="5"/>
  <c r="F88" i="5"/>
  <c r="T88" i="5" s="1"/>
  <c r="E88" i="5"/>
  <c r="C26" i="8" s="1"/>
  <c r="B88" i="5"/>
  <c r="BF87" i="5"/>
  <c r="BD87" i="5"/>
  <c r="AA87" i="5"/>
  <c r="Z87" i="5"/>
  <c r="U87" i="5"/>
  <c r="F87" i="5"/>
  <c r="AR87" i="5" s="1"/>
  <c r="E87" i="5"/>
  <c r="C25" i="8" s="1"/>
  <c r="B87" i="5"/>
  <c r="BF86" i="5"/>
  <c r="AA86" i="5"/>
  <c r="Z86" i="5"/>
  <c r="U86" i="5"/>
  <c r="F86" i="5"/>
  <c r="AQ86" i="5" s="1"/>
  <c r="E86" i="5"/>
  <c r="C24" i="8" s="1"/>
  <c r="B86" i="5"/>
  <c r="BF85" i="5"/>
  <c r="BE85" i="5"/>
  <c r="AA85" i="5"/>
  <c r="Z85" i="5"/>
  <c r="U85" i="5"/>
  <c r="F85" i="5"/>
  <c r="S85" i="5" s="1"/>
  <c r="E85" i="5"/>
  <c r="C23" i="8" s="1"/>
  <c r="B85" i="5"/>
  <c r="BF84" i="5"/>
  <c r="AA84" i="5"/>
  <c r="Z84" i="5"/>
  <c r="U84" i="5"/>
  <c r="F84" i="5"/>
  <c r="S84" i="5" s="1"/>
  <c r="E84" i="5"/>
  <c r="C22" i="8" s="1"/>
  <c r="B84" i="5"/>
  <c r="BF50" i="5"/>
  <c r="BE50" i="5"/>
  <c r="AA50" i="5"/>
  <c r="Z50" i="5"/>
  <c r="Y50" i="5"/>
  <c r="U50" i="5"/>
  <c r="F50" i="5"/>
  <c r="AW50" i="5" s="1"/>
  <c r="E50" i="5"/>
  <c r="B50" i="5"/>
  <c r="BF49" i="5"/>
  <c r="BC49" i="5"/>
  <c r="AA49" i="5"/>
  <c r="Z49" i="5"/>
  <c r="Y49" i="5"/>
  <c r="U49" i="5"/>
  <c r="F49" i="5"/>
  <c r="R49" i="5" s="1"/>
  <c r="E49" i="5"/>
  <c r="B49" i="5"/>
  <c r="BF48" i="5"/>
  <c r="AA48" i="5"/>
  <c r="Z48" i="5"/>
  <c r="Y48" i="5"/>
  <c r="U48" i="5"/>
  <c r="F48" i="5"/>
  <c r="L48" i="5" s="1"/>
  <c r="E48" i="5"/>
  <c r="B48" i="5"/>
  <c r="BF47" i="5"/>
  <c r="BE47" i="5"/>
  <c r="AA47" i="5"/>
  <c r="Z47" i="5"/>
  <c r="Y47" i="5"/>
  <c r="U47" i="5"/>
  <c r="F47" i="5"/>
  <c r="AU47" i="5" s="1"/>
  <c r="E47" i="5"/>
  <c r="B47" i="5"/>
  <c r="BF46" i="5"/>
  <c r="AA46" i="5"/>
  <c r="Z46" i="5"/>
  <c r="Y46" i="5"/>
  <c r="U46" i="5"/>
  <c r="F46" i="5"/>
  <c r="AC46" i="5" s="1"/>
  <c r="E46" i="5"/>
  <c r="B46" i="5"/>
  <c r="BF45" i="5"/>
  <c r="AA45" i="5"/>
  <c r="Z45" i="5"/>
  <c r="Y45" i="5"/>
  <c r="U45" i="5"/>
  <c r="F45" i="5"/>
  <c r="AP45" i="5" s="1"/>
  <c r="E45" i="5"/>
  <c r="B45" i="5"/>
  <c r="BF44" i="5"/>
  <c r="BE44" i="5"/>
  <c r="AA44" i="5"/>
  <c r="Z44" i="5"/>
  <c r="Y44" i="5"/>
  <c r="U44" i="5"/>
  <c r="F44" i="5"/>
  <c r="AX44" i="5" s="1"/>
  <c r="E44" i="5"/>
  <c r="B44" i="5"/>
  <c r="BF43" i="5"/>
  <c r="AA43" i="5"/>
  <c r="Z43" i="5"/>
  <c r="Y43" i="5"/>
  <c r="U43" i="5"/>
  <c r="F43" i="5"/>
  <c r="AX43" i="5" s="1"/>
  <c r="E43" i="5"/>
  <c r="B43" i="5"/>
  <c r="BF42" i="5"/>
  <c r="BE42" i="5"/>
  <c r="AA42" i="5"/>
  <c r="Z42" i="5"/>
  <c r="Y42" i="5"/>
  <c r="U42" i="5"/>
  <c r="F42" i="5"/>
  <c r="AR42" i="5" s="1"/>
  <c r="E42" i="5"/>
  <c r="B42" i="5"/>
  <c r="BF41" i="5"/>
  <c r="BC41" i="5"/>
  <c r="AA41" i="5"/>
  <c r="Z41" i="5"/>
  <c r="Y41" i="5"/>
  <c r="U41" i="5"/>
  <c r="F41" i="5"/>
  <c r="AW41" i="5" s="1"/>
  <c r="E41" i="5"/>
  <c r="B41" i="5"/>
  <c r="BF40" i="5"/>
  <c r="AA40" i="5"/>
  <c r="Z40" i="5"/>
  <c r="Y40" i="5"/>
  <c r="U40" i="5"/>
  <c r="F40" i="5"/>
  <c r="BC40" i="5" s="1"/>
  <c r="E40" i="5"/>
  <c r="B40" i="5"/>
  <c r="BF39" i="5"/>
  <c r="AA39" i="5"/>
  <c r="Z39" i="5"/>
  <c r="U39" i="5"/>
  <c r="F39" i="5"/>
  <c r="AX39" i="5" s="1"/>
  <c r="E39" i="5"/>
  <c r="B39" i="5"/>
  <c r="BF38" i="5"/>
  <c r="BE38" i="5"/>
  <c r="AA38" i="5"/>
  <c r="Z38" i="5"/>
  <c r="U38" i="5"/>
  <c r="F38" i="5"/>
  <c r="AY38" i="5" s="1"/>
  <c r="E38" i="5"/>
  <c r="B38" i="5"/>
  <c r="BF37" i="5"/>
  <c r="AA37" i="5"/>
  <c r="Z37" i="5"/>
  <c r="U37" i="5"/>
  <c r="F37" i="5"/>
  <c r="AR37" i="5" s="1"/>
  <c r="E37" i="5"/>
  <c r="B37" i="5"/>
  <c r="BF36" i="5"/>
  <c r="BE36" i="5"/>
  <c r="AA36" i="5"/>
  <c r="Z36" i="5"/>
  <c r="U36" i="5"/>
  <c r="F36" i="5"/>
  <c r="BD36" i="5" s="1"/>
  <c r="E36" i="5"/>
  <c r="B36" i="5"/>
  <c r="BF35" i="5"/>
  <c r="BC35" i="5"/>
  <c r="AA35" i="5"/>
  <c r="Z35" i="5"/>
  <c r="U35" i="5"/>
  <c r="F35" i="5"/>
  <c r="AY35" i="5" s="1"/>
  <c r="E35" i="5"/>
  <c r="B35" i="5"/>
  <c r="BF34" i="5"/>
  <c r="AZ34" i="5"/>
  <c r="AA34" i="5"/>
  <c r="Z34" i="5"/>
  <c r="U34" i="5"/>
  <c r="F34" i="5"/>
  <c r="AQ34" i="5" s="1"/>
  <c r="E34" i="5"/>
  <c r="B34" i="5"/>
  <c r="BF33" i="5"/>
  <c r="BE33" i="5"/>
  <c r="AA33" i="5"/>
  <c r="Z33" i="5"/>
  <c r="U33" i="5"/>
  <c r="F33" i="5"/>
  <c r="AY33" i="5" s="1"/>
  <c r="E33" i="5"/>
  <c r="B33" i="5"/>
  <c r="BF32" i="5"/>
  <c r="AA32" i="5"/>
  <c r="Z32" i="5"/>
  <c r="U32" i="5"/>
  <c r="F32" i="5"/>
  <c r="BC32" i="5" s="1"/>
  <c r="E32" i="5"/>
  <c r="B32" i="5"/>
  <c r="BF31" i="5"/>
  <c r="AA31" i="5"/>
  <c r="Z31" i="5"/>
  <c r="U31" i="5"/>
  <c r="F31" i="5"/>
  <c r="V31" i="5" s="1"/>
  <c r="E31" i="5"/>
  <c r="B31" i="5"/>
  <c r="BF30" i="5"/>
  <c r="AA30" i="5"/>
  <c r="Z30" i="5"/>
  <c r="U30" i="5"/>
  <c r="F30" i="5"/>
  <c r="AY30" i="5" s="1"/>
  <c r="E30" i="5"/>
  <c r="B30" i="5"/>
  <c r="BF29" i="5"/>
  <c r="AA29" i="5"/>
  <c r="Z29" i="5"/>
  <c r="U29" i="5"/>
  <c r="F29" i="5"/>
  <c r="AU29" i="5" s="1"/>
  <c r="E29" i="5"/>
  <c r="B29" i="5"/>
  <c r="BF28" i="5"/>
  <c r="AA28" i="5"/>
  <c r="Z28" i="5"/>
  <c r="U28" i="5"/>
  <c r="F28" i="5"/>
  <c r="BD28" i="5" s="1"/>
  <c r="E28" i="5"/>
  <c r="B28" i="5"/>
  <c r="BF27" i="5"/>
  <c r="BE27" i="5"/>
  <c r="AA27" i="5"/>
  <c r="Z27" i="5"/>
  <c r="U27" i="5"/>
  <c r="F27" i="5"/>
  <c r="BA27" i="5" s="1"/>
  <c r="E27" i="5"/>
  <c r="B27" i="5"/>
  <c r="BF26" i="5"/>
  <c r="BC26" i="5"/>
  <c r="AA26" i="5"/>
  <c r="Z26" i="5"/>
  <c r="U26" i="5"/>
  <c r="F26" i="5"/>
  <c r="BD26" i="5" s="1"/>
  <c r="E26" i="5"/>
  <c r="B26" i="5"/>
  <c r="BF25" i="5"/>
  <c r="AA25" i="5"/>
  <c r="Z25" i="5"/>
  <c r="U25" i="5"/>
  <c r="F25" i="5"/>
  <c r="AW25" i="5" s="1"/>
  <c r="E25" i="5"/>
  <c r="B25" i="5"/>
  <c r="BF24" i="5"/>
  <c r="BE24" i="5"/>
  <c r="AA24" i="5"/>
  <c r="Z24" i="5"/>
  <c r="U24" i="5"/>
  <c r="F24" i="5"/>
  <c r="AX24" i="5" s="1"/>
  <c r="E24" i="5"/>
  <c r="B24" i="5"/>
  <c r="BF23" i="5"/>
  <c r="AA23" i="5"/>
  <c r="Z23" i="5"/>
  <c r="U23" i="5"/>
  <c r="F23" i="5"/>
  <c r="V23" i="5" s="1"/>
  <c r="E23" i="5"/>
  <c r="B23" i="5"/>
  <c r="BF22" i="5"/>
  <c r="BE22" i="5"/>
  <c r="AA22" i="5"/>
  <c r="Z22" i="5"/>
  <c r="U22" i="5"/>
  <c r="F22" i="5"/>
  <c r="BD22" i="5" s="1"/>
  <c r="E22" i="5"/>
  <c r="B22" i="5"/>
  <c r="BF21" i="5"/>
  <c r="AA21" i="5"/>
  <c r="Z21" i="5"/>
  <c r="U21" i="5"/>
  <c r="F21" i="5"/>
  <c r="AV21" i="5" s="1"/>
  <c r="E21" i="5"/>
  <c r="B21" i="5"/>
  <c r="BF20" i="5"/>
  <c r="BE20" i="5"/>
  <c r="AA20" i="5"/>
  <c r="Z20" i="5"/>
  <c r="U20" i="5"/>
  <c r="F20" i="5"/>
  <c r="AX20" i="5" s="1"/>
  <c r="E20" i="5"/>
  <c r="B20" i="5"/>
  <c r="BF19" i="5"/>
  <c r="BC19" i="5"/>
  <c r="AA19" i="5"/>
  <c r="Z19" i="5"/>
  <c r="U19" i="5"/>
  <c r="F19" i="5"/>
  <c r="AY19" i="5" s="1"/>
  <c r="E19" i="5"/>
  <c r="B19" i="5"/>
  <c r="BF18" i="5"/>
  <c r="BE18" i="5"/>
  <c r="AA18" i="5"/>
  <c r="Z18" i="5"/>
  <c r="U18" i="5"/>
  <c r="F18" i="5"/>
  <c r="BD18" i="5" s="1"/>
  <c r="E18" i="5"/>
  <c r="B18" i="5"/>
  <c r="BF17" i="5"/>
  <c r="AA17" i="5"/>
  <c r="Z17" i="5"/>
  <c r="U17" i="5"/>
  <c r="F17" i="5"/>
  <c r="AY17" i="5" s="1"/>
  <c r="E17" i="5"/>
  <c r="C17" i="8" s="1"/>
  <c r="B17" i="5"/>
  <c r="BF16" i="5"/>
  <c r="BE16" i="5"/>
  <c r="AA16" i="5"/>
  <c r="Z16" i="5"/>
  <c r="U16" i="5"/>
  <c r="F16" i="5"/>
  <c r="AT16" i="5" s="1"/>
  <c r="E16" i="5"/>
  <c r="C16" i="8" s="1"/>
  <c r="B16" i="5"/>
  <c r="BF15" i="5"/>
  <c r="BD15" i="5"/>
  <c r="AA15" i="5"/>
  <c r="Z15" i="5"/>
  <c r="U15" i="5"/>
  <c r="F15" i="5"/>
  <c r="O15" i="5" s="1"/>
  <c r="E15" i="5"/>
  <c r="C15" i="8" s="1"/>
  <c r="B15" i="5"/>
  <c r="BF14" i="5"/>
  <c r="BE14" i="5"/>
  <c r="AA14" i="5"/>
  <c r="Z14" i="5"/>
  <c r="U14" i="5"/>
  <c r="F14" i="5"/>
  <c r="P14" i="5" s="1"/>
  <c r="E14" i="5"/>
  <c r="C14" i="8" s="1"/>
  <c r="B14" i="5"/>
  <c r="BF13" i="5"/>
  <c r="AA13" i="5"/>
  <c r="Z13" i="5"/>
  <c r="U13" i="5"/>
  <c r="F13" i="5"/>
  <c r="AW13" i="5" s="1"/>
  <c r="E13" i="5"/>
  <c r="C13" i="8" s="1"/>
  <c r="B13" i="5"/>
  <c r="BF12" i="5"/>
  <c r="BE12" i="5"/>
  <c r="AA12" i="5"/>
  <c r="Z12" i="5"/>
  <c r="U12" i="5"/>
  <c r="F12" i="5"/>
  <c r="AO12" i="5" s="1"/>
  <c r="E12" i="5"/>
  <c r="C12" i="8" s="1"/>
  <c r="B12" i="5"/>
  <c r="BF11" i="5"/>
  <c r="AA11" i="5"/>
  <c r="Z11" i="5"/>
  <c r="U11" i="5"/>
  <c r="F11" i="5"/>
  <c r="AY11" i="5" s="1"/>
  <c r="E11" i="5"/>
  <c r="C11" i="8" s="1"/>
  <c r="B11" i="5"/>
  <c r="BF10" i="5"/>
  <c r="BE10" i="5"/>
  <c r="AA10" i="5"/>
  <c r="Z10" i="5"/>
  <c r="U10" i="5"/>
  <c r="F10" i="5"/>
  <c r="BD10" i="5" s="1"/>
  <c r="E10" i="5"/>
  <c r="C10" i="8" s="1"/>
  <c r="B10" i="5"/>
  <c r="BF9" i="5"/>
  <c r="BE9" i="5"/>
  <c r="AA9" i="5"/>
  <c r="Z9" i="5"/>
  <c r="U9" i="5"/>
  <c r="F9" i="5"/>
  <c r="AT9" i="5" s="1"/>
  <c r="E9" i="5"/>
  <c r="C9" i="8" s="1"/>
  <c r="B9" i="5"/>
  <c r="BF8" i="5"/>
  <c r="AA8" i="5"/>
  <c r="Z8" i="5"/>
  <c r="U8" i="5"/>
  <c r="F8" i="5"/>
  <c r="AV8" i="5" s="1"/>
  <c r="E8" i="5"/>
  <c r="C8" i="8" s="1"/>
  <c r="B8" i="5"/>
  <c r="BF7" i="5"/>
  <c r="AA7" i="5"/>
  <c r="Z7" i="5"/>
  <c r="U7" i="5"/>
  <c r="F7" i="5"/>
  <c r="W7" i="5" s="1"/>
  <c r="E7" i="5"/>
  <c r="C7" i="8" s="1"/>
  <c r="B7" i="5"/>
  <c r="H4" i="5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A2" i="5"/>
  <c r="B2" i="8" s="1"/>
  <c r="A197" i="2"/>
  <c r="A196" i="2"/>
  <c r="A196" i="5" s="1"/>
  <c r="A195" i="2"/>
  <c r="D195" i="2" s="1"/>
  <c r="A186" i="2"/>
  <c r="A185" i="2"/>
  <c r="A185" i="5" s="1"/>
  <c r="A184" i="2"/>
  <c r="A183" i="2"/>
  <c r="A182" i="2"/>
  <c r="A182" i="5" s="1"/>
  <c r="A181" i="2"/>
  <c r="A180" i="2"/>
  <c r="A179" i="2"/>
  <c r="A179" i="5" s="1"/>
  <c r="A178" i="2"/>
  <c r="A178" i="5" s="1"/>
  <c r="A177" i="2"/>
  <c r="A177" i="5" s="1"/>
  <c r="A176" i="2"/>
  <c r="D176" i="2" s="1"/>
  <c r="A175" i="2"/>
  <c r="A174" i="2"/>
  <c r="A174" i="5" s="1"/>
  <c r="F173" i="5"/>
  <c r="T173" i="5" s="1"/>
  <c r="A173" i="2"/>
  <c r="A173" i="5" s="1"/>
  <c r="A172" i="2"/>
  <c r="D172" i="2" s="1"/>
  <c r="A171" i="2"/>
  <c r="A171" i="5" s="1"/>
  <c r="A170" i="2"/>
  <c r="A169" i="2"/>
  <c r="A169" i="5" s="1"/>
  <c r="A168" i="2"/>
  <c r="A167" i="2"/>
  <c r="A167" i="5" s="1"/>
  <c r="A166" i="2"/>
  <c r="A165" i="2"/>
  <c r="A165" i="5" s="1"/>
  <c r="A164" i="2"/>
  <c r="A163" i="2"/>
  <c r="A163" i="5" s="1"/>
  <c r="J162" i="2"/>
  <c r="F162" i="5" s="1"/>
  <c r="T162" i="5" s="1"/>
  <c r="A162" i="2"/>
  <c r="A162" i="5" s="1"/>
  <c r="A161" i="2"/>
  <c r="D161" i="2" s="1"/>
  <c r="A160" i="2"/>
  <c r="A160" i="5" s="1"/>
  <c r="A159" i="2"/>
  <c r="A158" i="2"/>
  <c r="A158" i="5" s="1"/>
  <c r="A157" i="2"/>
  <c r="A156" i="2"/>
  <c r="A156" i="5" s="1"/>
  <c r="A155" i="2"/>
  <c r="A154" i="2"/>
  <c r="A154" i="5" s="1"/>
  <c r="A153" i="2"/>
  <c r="A152" i="2"/>
  <c r="A152" i="5" s="1"/>
  <c r="J151" i="2"/>
  <c r="F151" i="5" s="1"/>
  <c r="S151" i="5" s="1"/>
  <c r="A151" i="2"/>
  <c r="A151" i="5" s="1"/>
  <c r="A150" i="2"/>
  <c r="D150" i="2" s="1"/>
  <c r="A145" i="2"/>
  <c r="A145" i="5" s="1"/>
  <c r="A144" i="2"/>
  <c r="C144" i="2" s="1"/>
  <c r="C144" i="5" s="1"/>
  <c r="A143" i="2"/>
  <c r="C143" i="2" s="1"/>
  <c r="C143" i="5" s="1"/>
  <c r="A142" i="2"/>
  <c r="A141" i="2"/>
  <c r="A141" i="5" s="1"/>
  <c r="A139" i="2"/>
  <c r="D139" i="2" s="1"/>
  <c r="A138" i="2"/>
  <c r="A138" i="5" s="1"/>
  <c r="A136" i="2"/>
  <c r="D136" i="2" s="1"/>
  <c r="A135" i="2"/>
  <c r="A133" i="2"/>
  <c r="D133" i="2" s="1"/>
  <c r="A111" i="2"/>
  <c r="A111" i="5" s="1"/>
  <c r="A110" i="2"/>
  <c r="A110" i="5" s="1"/>
  <c r="A109" i="2"/>
  <c r="A109" i="5" s="1"/>
  <c r="A108" i="2"/>
  <c r="A108" i="5" s="1"/>
  <c r="A107" i="2"/>
  <c r="A107" i="5" s="1"/>
  <c r="A106" i="2"/>
  <c r="A106" i="5" s="1"/>
  <c r="A105" i="2"/>
  <c r="D105" i="2" s="1"/>
  <c r="A104" i="2"/>
  <c r="C104" i="2" s="1"/>
  <c r="C104" i="5" s="1"/>
  <c r="A103" i="2"/>
  <c r="A102" i="2"/>
  <c r="A102" i="5" s="1"/>
  <c r="A101" i="2"/>
  <c r="A100" i="2"/>
  <c r="A100" i="5" s="1"/>
  <c r="A99" i="2"/>
  <c r="A98" i="2"/>
  <c r="A97" i="2"/>
  <c r="A97" i="5" s="1"/>
  <c r="A96" i="2"/>
  <c r="A96" i="5" s="1"/>
  <c r="A95" i="2"/>
  <c r="A95" i="5" s="1"/>
  <c r="A94" i="2"/>
  <c r="A94" i="5" s="1"/>
  <c r="A93" i="2"/>
  <c r="A93" i="5" s="1"/>
  <c r="A92" i="2"/>
  <c r="A92" i="5" s="1"/>
  <c r="A91" i="2"/>
  <c r="A90" i="2"/>
  <c r="A89" i="2"/>
  <c r="A89" i="5" s="1"/>
  <c r="A88" i="2"/>
  <c r="A87" i="2"/>
  <c r="A87" i="5" s="1"/>
  <c r="A86" i="2"/>
  <c r="A85" i="2"/>
  <c r="A85" i="5" s="1"/>
  <c r="A84" i="2"/>
  <c r="A50" i="2"/>
  <c r="A50" i="5" s="1"/>
  <c r="A49" i="2"/>
  <c r="A49" i="5" s="1"/>
  <c r="A48" i="2"/>
  <c r="A47" i="2"/>
  <c r="A46" i="2"/>
  <c r="A46" i="5" s="1"/>
  <c r="A45" i="2"/>
  <c r="A45" i="5" s="1"/>
  <c r="A44" i="2"/>
  <c r="A44" i="5" s="1"/>
  <c r="A43" i="2"/>
  <c r="A43" i="5" s="1"/>
  <c r="A42" i="2"/>
  <c r="A41" i="2"/>
  <c r="A41" i="5" s="1"/>
  <c r="A40" i="2"/>
  <c r="A39" i="2"/>
  <c r="A38" i="2"/>
  <c r="A38" i="5" s="1"/>
  <c r="A37" i="2"/>
  <c r="A37" i="5" s="1"/>
  <c r="A36" i="2"/>
  <c r="A36" i="5" s="1"/>
  <c r="A35" i="2"/>
  <c r="A34" i="2"/>
  <c r="A34" i="5" s="1"/>
  <c r="A33" i="2"/>
  <c r="A33" i="5" s="1"/>
  <c r="A32" i="2"/>
  <c r="A32" i="5" s="1"/>
  <c r="A31" i="2"/>
  <c r="A30" i="2"/>
  <c r="A30" i="5" s="1"/>
  <c r="A29" i="2"/>
  <c r="A28" i="2"/>
  <c r="A28" i="5" s="1"/>
  <c r="A27" i="2"/>
  <c r="A27" i="5" s="1"/>
  <c r="A26" i="2"/>
  <c r="A26" i="5" s="1"/>
  <c r="A25" i="2"/>
  <c r="A25" i="5" s="1"/>
  <c r="A24" i="2"/>
  <c r="A24" i="5" s="1"/>
  <c r="A23" i="2"/>
  <c r="A23" i="5" s="1"/>
  <c r="A22" i="2"/>
  <c r="A22" i="5" s="1"/>
  <c r="A21" i="2"/>
  <c r="A21" i="5" s="1"/>
  <c r="A20" i="2"/>
  <c r="A20" i="5" s="1"/>
  <c r="A19" i="2"/>
  <c r="C19" i="2" s="1"/>
  <c r="C19" i="5" s="1"/>
  <c r="A18" i="2"/>
  <c r="A17" i="2"/>
  <c r="C17" i="2" s="1"/>
  <c r="C17" i="5" s="1"/>
  <c r="A16" i="2"/>
  <c r="A16" i="5" s="1"/>
  <c r="A15" i="2"/>
  <c r="C15" i="2" s="1"/>
  <c r="C15" i="5" s="1"/>
  <c r="A14" i="2"/>
  <c r="A14" i="5" s="1"/>
  <c r="A13" i="2"/>
  <c r="C13" i="2" s="1"/>
  <c r="C13" i="5" s="1"/>
  <c r="A12" i="2"/>
  <c r="A12" i="5" s="1"/>
  <c r="A11" i="2"/>
  <c r="C11" i="2" s="1"/>
  <c r="C11" i="5" s="1"/>
  <c r="A10" i="2"/>
  <c r="A10" i="5" s="1"/>
  <c r="A9" i="2"/>
  <c r="C9" i="2" s="1"/>
  <c r="C9" i="5" s="1"/>
  <c r="A8" i="2"/>
  <c r="A8" i="5" s="1"/>
  <c r="A7" i="2"/>
  <c r="D7" i="2" s="1"/>
  <c r="BL6" i="2"/>
  <c r="BF6" i="5" s="1"/>
  <c r="BK6" i="2"/>
  <c r="BE6" i="5" s="1"/>
  <c r="BD6" i="5"/>
  <c r="BI6" i="2"/>
  <c r="BC6" i="5" s="1"/>
  <c r="BH6" i="2"/>
  <c r="BB6" i="5" s="1"/>
  <c r="BG6" i="2"/>
  <c r="BA6" i="5" s="1"/>
  <c r="BF6" i="2"/>
  <c r="AZ6" i="5" s="1"/>
  <c r="BE6" i="2"/>
  <c r="AY6" i="5" s="1"/>
  <c r="BD6" i="2"/>
  <c r="AX6" i="5" s="1"/>
  <c r="BC6" i="2"/>
  <c r="AW6" i="5" s="1"/>
  <c r="BB6" i="2"/>
  <c r="AV6" i="5" s="1"/>
  <c r="BA6" i="2"/>
  <c r="AU6" i="5" s="1"/>
  <c r="AZ6" i="2"/>
  <c r="AT6" i="5" s="1"/>
  <c r="AY6" i="2"/>
  <c r="AS6" i="5" s="1"/>
  <c r="AX6" i="2"/>
  <c r="AR6" i="5" s="1"/>
  <c r="AW6" i="2"/>
  <c r="AQ6" i="5" s="1"/>
  <c r="AV6" i="2"/>
  <c r="AP6" i="5" s="1"/>
  <c r="AU6" i="2"/>
  <c r="AO6" i="5" s="1"/>
  <c r="AT6" i="2"/>
  <c r="AN6" i="5" s="1"/>
  <c r="AS6" i="2"/>
  <c r="AM6" i="5" s="1"/>
  <c r="AR6" i="2"/>
  <c r="AL6" i="5" s="1"/>
  <c r="AQ6" i="2"/>
  <c r="AK6" i="5" s="1"/>
  <c r="AP6" i="2"/>
  <c r="AJ6" i="5" s="1"/>
  <c r="AO6" i="2"/>
  <c r="AI6" i="5" s="1"/>
  <c r="AN6" i="2"/>
  <c r="AH6" i="5" s="1"/>
  <c r="AM6" i="2"/>
  <c r="AG6" i="5" s="1"/>
  <c r="AL6" i="2"/>
  <c r="AF6" i="5" s="1"/>
  <c r="AK6" i="2"/>
  <c r="AE6" i="5" s="1"/>
  <c r="AJ6" i="2"/>
  <c r="AD6" i="5" s="1"/>
  <c r="AI6" i="2"/>
  <c r="AC6" i="5" s="1"/>
  <c r="AH6" i="2"/>
  <c r="AB6" i="5" s="1"/>
  <c r="AG6" i="2"/>
  <c r="AA6" i="5" s="1"/>
  <c r="AF6" i="2"/>
  <c r="Z6" i="5" s="1"/>
  <c r="AE6" i="2"/>
  <c r="Y6" i="5" s="1"/>
  <c r="AD6" i="2"/>
  <c r="X6" i="5" s="1"/>
  <c r="AC6" i="2"/>
  <c r="W6" i="5" s="1"/>
  <c r="AB6" i="2"/>
  <c r="V6" i="5" s="1"/>
  <c r="AA6" i="2"/>
  <c r="U6" i="5" s="1"/>
  <c r="Z6" i="2"/>
  <c r="T6" i="5" s="1"/>
  <c r="Y6" i="2"/>
  <c r="S6" i="5" s="1"/>
  <c r="X6" i="2"/>
  <c r="R6" i="5" s="1"/>
  <c r="W6" i="2"/>
  <c r="Q6" i="5" s="1"/>
  <c r="V6" i="2"/>
  <c r="P6" i="5" s="1"/>
  <c r="U6" i="2"/>
  <c r="O6" i="5" s="1"/>
  <c r="T6" i="2"/>
  <c r="N6" i="5" s="1"/>
  <c r="S6" i="2"/>
  <c r="M6" i="5" s="1"/>
  <c r="R6" i="2"/>
  <c r="L6" i="5" s="1"/>
  <c r="Q6" i="2"/>
  <c r="K6" i="5" s="1"/>
  <c r="P6" i="2"/>
  <c r="J6" i="5" s="1"/>
  <c r="O6" i="2"/>
  <c r="I6" i="5" s="1"/>
  <c r="N6" i="2"/>
  <c r="H6" i="5" s="1"/>
  <c r="M6" i="2"/>
  <c r="G6" i="5" s="1"/>
  <c r="N4" i="2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A2" i="2"/>
  <c r="I4" i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T195" i="5" l="1"/>
  <c r="T165" i="5"/>
  <c r="T184" i="5"/>
  <c r="T154" i="5"/>
  <c r="T36" i="5"/>
  <c r="T47" i="5"/>
  <c r="T197" i="5"/>
  <c r="T37" i="5"/>
  <c r="T38" i="5"/>
  <c r="T181" i="5"/>
  <c r="T103" i="5"/>
  <c r="T7" i="5"/>
  <c r="T92" i="5"/>
  <c r="T108" i="5"/>
  <c r="U230" i="5"/>
  <c r="T50" i="5"/>
  <c r="T87" i="5"/>
  <c r="T107" i="5"/>
  <c r="T110" i="5"/>
  <c r="T138" i="5"/>
  <c r="T16" i="5"/>
  <c r="T20" i="5"/>
  <c r="T27" i="5"/>
  <c r="T42" i="5"/>
  <c r="T93" i="5"/>
  <c r="T94" i="5"/>
  <c r="T98" i="5"/>
  <c r="T99" i="5"/>
  <c r="T104" i="5"/>
  <c r="T105" i="5"/>
  <c r="T133" i="5"/>
  <c r="T139" i="5"/>
  <c r="T158" i="5"/>
  <c r="T169" i="5"/>
  <c r="T180" i="5"/>
  <c r="T10" i="5"/>
  <c r="T21" i="5"/>
  <c r="T22" i="5"/>
  <c r="T28" i="5"/>
  <c r="T29" i="5"/>
  <c r="T30" i="5"/>
  <c r="T31" i="5"/>
  <c r="T32" i="5"/>
  <c r="T33" i="5"/>
  <c r="T100" i="5"/>
  <c r="T101" i="5"/>
  <c r="T166" i="5"/>
  <c r="T11" i="5"/>
  <c r="T12" i="5"/>
  <c r="T17" i="5"/>
  <c r="T18" i="5"/>
  <c r="T23" i="5"/>
  <c r="T24" i="5"/>
  <c r="T34" i="5"/>
  <c r="T39" i="5"/>
  <c r="T40" i="5"/>
  <c r="T45" i="5"/>
  <c r="T48" i="5"/>
  <c r="T89" i="5"/>
  <c r="T90" i="5"/>
  <c r="T106" i="5"/>
  <c r="T141" i="5"/>
  <c r="T143" i="5"/>
  <c r="T150" i="5"/>
  <c r="T153" i="5"/>
  <c r="T157" i="5"/>
  <c r="T161" i="5"/>
  <c r="T168" i="5"/>
  <c r="T172" i="5"/>
  <c r="T175" i="5"/>
  <c r="T179" i="5"/>
  <c r="T185" i="5"/>
  <c r="T13" i="5"/>
  <c r="T14" i="5"/>
  <c r="T19" i="5"/>
  <c r="T25" i="5"/>
  <c r="T26" i="5"/>
  <c r="T35" i="5"/>
  <c r="T41" i="5"/>
  <c r="T43" i="5"/>
  <c r="T46" i="5"/>
  <c r="T49" i="5"/>
  <c r="T84" i="5"/>
  <c r="T85" i="5"/>
  <c r="T91" i="5"/>
  <c r="T96" i="5"/>
  <c r="T102" i="5"/>
  <c r="T109" i="5"/>
  <c r="T135" i="5"/>
  <c r="T142" i="5"/>
  <c r="T144" i="5"/>
  <c r="T156" i="5"/>
  <c r="T160" i="5"/>
  <c r="T163" i="5"/>
  <c r="T167" i="5"/>
  <c r="T171" i="5"/>
  <c r="T174" i="5"/>
  <c r="T178" i="5"/>
  <c r="T183" i="5"/>
  <c r="T196" i="5"/>
  <c r="BF230" i="5"/>
  <c r="T8" i="5"/>
  <c r="T9" i="5"/>
  <c r="T15" i="5"/>
  <c r="T44" i="5"/>
  <c r="T86" i="5"/>
  <c r="T145" i="5"/>
  <c r="T151" i="5"/>
  <c r="T155" i="5"/>
  <c r="T159" i="5"/>
  <c r="T170" i="5"/>
  <c r="T177" i="5"/>
  <c r="T182" i="5"/>
  <c r="T186" i="5"/>
  <c r="R172" i="5"/>
  <c r="P110" i="5"/>
  <c r="H133" i="5"/>
  <c r="R19" i="5"/>
  <c r="R23" i="5"/>
  <c r="L31" i="5"/>
  <c r="R150" i="5"/>
  <c r="R154" i="5"/>
  <c r="R170" i="5"/>
  <c r="N171" i="5"/>
  <c r="R16" i="5"/>
  <c r="R179" i="5"/>
  <c r="P33" i="5"/>
  <c r="M145" i="5"/>
  <c r="L94" i="5"/>
  <c r="R15" i="5"/>
  <c r="N100" i="5"/>
  <c r="R8" i="5"/>
  <c r="R90" i="5"/>
  <c r="K158" i="5"/>
  <c r="K12" i="5"/>
  <c r="S15" i="5"/>
  <c r="J90" i="5"/>
  <c r="S133" i="5"/>
  <c r="K142" i="5"/>
  <c r="M143" i="5"/>
  <c r="S157" i="5"/>
  <c r="H158" i="5"/>
  <c r="O160" i="5"/>
  <c r="K17" i="5"/>
  <c r="S20" i="5"/>
  <c r="S31" i="5"/>
  <c r="R35" i="5"/>
  <c r="P94" i="5"/>
  <c r="P143" i="5"/>
  <c r="R145" i="5"/>
  <c r="S154" i="5"/>
  <c r="N158" i="5"/>
  <c r="S160" i="5"/>
  <c r="O180" i="5"/>
  <c r="S183" i="5"/>
  <c r="O197" i="5"/>
  <c r="R11" i="5"/>
  <c r="K15" i="5"/>
  <c r="O16" i="5"/>
  <c r="S41" i="5"/>
  <c r="K48" i="5"/>
  <c r="S19" i="5"/>
  <c r="R94" i="5"/>
  <c r="H99" i="5"/>
  <c r="Q109" i="5"/>
  <c r="J133" i="5"/>
  <c r="M142" i="5"/>
  <c r="J11" i="5"/>
  <c r="K99" i="5"/>
  <c r="K133" i="5"/>
  <c r="S142" i="5"/>
  <c r="K143" i="5"/>
  <c r="N99" i="5"/>
  <c r="Q133" i="5"/>
  <c r="S99" i="5"/>
  <c r="R37" i="5"/>
  <c r="R40" i="5"/>
  <c r="L44" i="5"/>
  <c r="N47" i="5"/>
  <c r="L50" i="5"/>
  <c r="R86" i="5"/>
  <c r="S96" i="5"/>
  <c r="Q100" i="5"/>
  <c r="H108" i="5"/>
  <c r="S109" i="5"/>
  <c r="K135" i="5"/>
  <c r="S135" i="5"/>
  <c r="H139" i="5"/>
  <c r="S141" i="5"/>
  <c r="H155" i="5"/>
  <c r="H161" i="5"/>
  <c r="J163" i="5"/>
  <c r="R165" i="5"/>
  <c r="Q166" i="5"/>
  <c r="L167" i="5"/>
  <c r="K177" i="5"/>
  <c r="L195" i="5"/>
  <c r="R44" i="5"/>
  <c r="K8" i="5"/>
  <c r="L8" i="5"/>
  <c r="H12" i="5"/>
  <c r="O12" i="5"/>
  <c r="R14" i="5"/>
  <c r="S18" i="5"/>
  <c r="S21" i="5"/>
  <c r="K26" i="5"/>
  <c r="R28" i="5"/>
  <c r="O32" i="5"/>
  <c r="R36" i="5"/>
  <c r="S37" i="5"/>
  <c r="S40" i="5"/>
  <c r="R43" i="5"/>
  <c r="M44" i="5"/>
  <c r="P50" i="5"/>
  <c r="R87" i="5"/>
  <c r="H89" i="5"/>
  <c r="H100" i="5"/>
  <c r="S100" i="5"/>
  <c r="J103" i="5"/>
  <c r="K107" i="5"/>
  <c r="N108" i="5"/>
  <c r="K109" i="5"/>
  <c r="M135" i="5"/>
  <c r="N139" i="5"/>
  <c r="Q142" i="5"/>
  <c r="J153" i="5"/>
  <c r="N155" i="5"/>
  <c r="R161" i="5"/>
  <c r="R163" i="5"/>
  <c r="P167" i="5"/>
  <c r="S174" i="5"/>
  <c r="R175" i="5"/>
  <c r="R177" i="5"/>
  <c r="J179" i="5"/>
  <c r="M185" i="5"/>
  <c r="R186" i="5"/>
  <c r="Q195" i="5"/>
  <c r="R135" i="5"/>
  <c r="S8" i="5"/>
  <c r="N12" i="5"/>
  <c r="M13" i="5"/>
  <c r="R18" i="5"/>
  <c r="M8" i="5"/>
  <c r="J12" i="5"/>
  <c r="Q12" i="5"/>
  <c r="H17" i="5"/>
  <c r="R20" i="5"/>
  <c r="O26" i="5"/>
  <c r="S29" i="5"/>
  <c r="L33" i="5"/>
  <c r="L35" i="5"/>
  <c r="S36" i="5"/>
  <c r="N38" i="5"/>
  <c r="S42" i="5"/>
  <c r="S43" i="5"/>
  <c r="Q44" i="5"/>
  <c r="S50" i="5"/>
  <c r="P85" i="5"/>
  <c r="S87" i="5"/>
  <c r="R89" i="5"/>
  <c r="R93" i="5"/>
  <c r="R98" i="5"/>
  <c r="Q99" i="5"/>
  <c r="K100" i="5"/>
  <c r="R103" i="5"/>
  <c r="R106" i="5"/>
  <c r="S107" i="5"/>
  <c r="R108" i="5"/>
  <c r="M109" i="5"/>
  <c r="N133" i="5"/>
  <c r="O135" i="5"/>
  <c r="O138" i="5"/>
  <c r="R139" i="5"/>
  <c r="H142" i="5"/>
  <c r="R142" i="5"/>
  <c r="R143" i="5"/>
  <c r="L145" i="5"/>
  <c r="R151" i="5"/>
  <c r="S153" i="5"/>
  <c r="L154" i="5"/>
  <c r="R155" i="5"/>
  <c r="M156" i="5"/>
  <c r="L157" i="5"/>
  <c r="R158" i="5"/>
  <c r="S159" i="5"/>
  <c r="J160" i="5"/>
  <c r="S161" i="5"/>
  <c r="R167" i="5"/>
  <c r="K170" i="5"/>
  <c r="N179" i="5"/>
  <c r="R185" i="5"/>
  <c r="S186" i="5"/>
  <c r="N22" i="5"/>
  <c r="S27" i="5"/>
  <c r="S45" i="5"/>
  <c r="AC97" i="5"/>
  <c r="R97" i="5"/>
  <c r="K97" i="5"/>
  <c r="O97" i="5"/>
  <c r="AY111" i="5"/>
  <c r="R111" i="5"/>
  <c r="K111" i="5"/>
  <c r="Q111" i="5"/>
  <c r="J111" i="5"/>
  <c r="O111" i="5"/>
  <c r="H111" i="5"/>
  <c r="R10" i="5"/>
  <c r="H13" i="5"/>
  <c r="O25" i="5"/>
  <c r="H27" i="5"/>
  <c r="S28" i="5"/>
  <c r="F17" i="8" s="1"/>
  <c r="S30" i="5"/>
  <c r="N31" i="5"/>
  <c r="H32" i="5"/>
  <c r="Q32" i="5"/>
  <c r="R34" i="5"/>
  <c r="P38" i="5"/>
  <c r="K39" i="5"/>
  <c r="L45" i="5"/>
  <c r="H47" i="5"/>
  <c r="O47" i="5"/>
  <c r="L49" i="5"/>
  <c r="AY84" i="5"/>
  <c r="R84" i="5"/>
  <c r="AW91" i="5"/>
  <c r="K91" i="5"/>
  <c r="S91" i="5"/>
  <c r="L96" i="5"/>
  <c r="L97" i="5"/>
  <c r="M111" i="5"/>
  <c r="AY144" i="5"/>
  <c r="R144" i="5"/>
  <c r="O144" i="5"/>
  <c r="K144" i="5"/>
  <c r="N181" i="5"/>
  <c r="O181" i="5"/>
  <c r="S181" i="5"/>
  <c r="L181" i="5"/>
  <c r="R181" i="5"/>
  <c r="P182" i="5"/>
  <c r="Q182" i="5"/>
  <c r="M182" i="5"/>
  <c r="S182" i="5"/>
  <c r="G42" i="8" s="1"/>
  <c r="O30" i="8"/>
  <c r="R184" i="5"/>
  <c r="O184" i="5"/>
  <c r="K184" i="5"/>
  <c r="R13" i="5"/>
  <c r="N25" i="5"/>
  <c r="R30" i="5"/>
  <c r="S47" i="5"/>
  <c r="AC101" i="5"/>
  <c r="K101" i="5"/>
  <c r="R101" i="5"/>
  <c r="AX102" i="5"/>
  <c r="R102" i="5"/>
  <c r="J102" i="5"/>
  <c r="AC105" i="5"/>
  <c r="R105" i="5"/>
  <c r="J105" i="5"/>
  <c r="N105" i="5"/>
  <c r="R7" i="5"/>
  <c r="N13" i="5"/>
  <c r="S13" i="5"/>
  <c r="S14" i="5"/>
  <c r="O22" i="5"/>
  <c r="S23" i="5"/>
  <c r="J25" i="5"/>
  <c r="H30" i="5"/>
  <c r="S7" i="5"/>
  <c r="O8" i="5"/>
  <c r="R9" i="5"/>
  <c r="S10" i="5"/>
  <c r="S11" i="5"/>
  <c r="M12" i="5"/>
  <c r="R12" i="5"/>
  <c r="J13" i="5"/>
  <c r="O13" i="5"/>
  <c r="J14" i="5"/>
  <c r="S16" i="5"/>
  <c r="R17" i="5"/>
  <c r="K22" i="5"/>
  <c r="P22" i="5"/>
  <c r="K23" i="5"/>
  <c r="R24" i="5"/>
  <c r="K25" i="5"/>
  <c r="R25" i="5"/>
  <c r="R26" i="5"/>
  <c r="K27" i="5"/>
  <c r="H28" i="5"/>
  <c r="L29" i="5"/>
  <c r="L30" i="5"/>
  <c r="J31" i="5"/>
  <c r="P31" i="5"/>
  <c r="K32" i="5"/>
  <c r="R32" i="5"/>
  <c r="R33" i="5"/>
  <c r="S34" i="5"/>
  <c r="S35" i="5"/>
  <c r="H38" i="5"/>
  <c r="R38" i="5"/>
  <c r="R39" i="5"/>
  <c r="O44" i="5"/>
  <c r="S44" i="5"/>
  <c r="P45" i="5"/>
  <c r="R46" i="5"/>
  <c r="K47" i="5"/>
  <c r="P47" i="5"/>
  <c r="AX48" i="5"/>
  <c r="O48" i="5"/>
  <c r="S48" i="5"/>
  <c r="N48" i="5"/>
  <c r="AC85" i="5"/>
  <c r="R85" i="5"/>
  <c r="K85" i="5"/>
  <c r="O85" i="5"/>
  <c r="AQ88" i="5"/>
  <c r="R88" i="5"/>
  <c r="AK95" i="5"/>
  <c r="K95" i="5"/>
  <c r="S95" i="5"/>
  <c r="P97" i="5"/>
  <c r="S101" i="5"/>
  <c r="S102" i="5"/>
  <c r="AC104" i="5"/>
  <c r="J104" i="5"/>
  <c r="R104" i="5"/>
  <c r="P105" i="5"/>
  <c r="S111" i="5"/>
  <c r="V136" i="5"/>
  <c r="O136" i="5"/>
  <c r="S136" i="5"/>
  <c r="M136" i="5"/>
  <c r="R136" i="5"/>
  <c r="K136" i="5"/>
  <c r="AX164" i="5"/>
  <c r="S164" i="5"/>
  <c r="R164" i="5"/>
  <c r="AX176" i="5"/>
  <c r="S176" i="5"/>
  <c r="M176" i="5"/>
  <c r="R176" i="5"/>
  <c r="L176" i="5"/>
  <c r="Q176" i="5"/>
  <c r="K176" i="5"/>
  <c r="AT196" i="5"/>
  <c r="R196" i="5"/>
  <c r="P196" i="5"/>
  <c r="L196" i="5"/>
  <c r="S22" i="5"/>
  <c r="AY49" i="5"/>
  <c r="S49" i="5"/>
  <c r="K49" i="5"/>
  <c r="O49" i="5"/>
  <c r="AX96" i="5"/>
  <c r="P96" i="5"/>
  <c r="K96" i="5"/>
  <c r="R96" i="5"/>
  <c r="M96" i="5"/>
  <c r="H22" i="5"/>
  <c r="S162" i="5"/>
  <c r="R162" i="5"/>
  <c r="S173" i="5"/>
  <c r="R173" i="5"/>
  <c r="Q8" i="5"/>
  <c r="S9" i="5"/>
  <c r="S12" i="5"/>
  <c r="K13" i="5"/>
  <c r="Q13" i="5"/>
  <c r="O14" i="5"/>
  <c r="K16" i="5"/>
  <c r="S17" i="5"/>
  <c r="L19" i="5"/>
  <c r="K20" i="5"/>
  <c r="R21" i="5"/>
  <c r="L22" i="5"/>
  <c r="R22" i="5"/>
  <c r="O23" i="5"/>
  <c r="S24" i="5"/>
  <c r="L25" i="5"/>
  <c r="S25" i="5"/>
  <c r="S26" i="5"/>
  <c r="R27" i="5"/>
  <c r="K28" i="5"/>
  <c r="R29" i="5"/>
  <c r="N30" i="5"/>
  <c r="K31" i="5"/>
  <c r="R31" i="5"/>
  <c r="M32" i="5"/>
  <c r="S32" i="5"/>
  <c r="S33" i="5"/>
  <c r="L37" i="5"/>
  <c r="L38" i="5"/>
  <c r="S38" i="5"/>
  <c r="S39" i="5"/>
  <c r="R41" i="5"/>
  <c r="R42" i="5"/>
  <c r="K43" i="5"/>
  <c r="K44" i="5"/>
  <c r="P44" i="5"/>
  <c r="R45" i="5"/>
  <c r="S46" i="5"/>
  <c r="L47" i="5"/>
  <c r="R47" i="5"/>
  <c r="I48" i="5"/>
  <c r="R48" i="5"/>
  <c r="L85" i="5"/>
  <c r="S88" i="5"/>
  <c r="AV92" i="5"/>
  <c r="R92" i="5"/>
  <c r="R95" i="5"/>
  <c r="Q96" i="5"/>
  <c r="S97" i="5"/>
  <c r="N104" i="5"/>
  <c r="S105" i="5"/>
  <c r="Q136" i="5"/>
  <c r="AT152" i="5"/>
  <c r="S152" i="5"/>
  <c r="R152" i="5"/>
  <c r="K152" i="5"/>
  <c r="AT168" i="5"/>
  <c r="P168" i="5"/>
  <c r="M168" i="5"/>
  <c r="S168" i="5"/>
  <c r="L168" i="5"/>
  <c r="AS169" i="5"/>
  <c r="R169" i="5"/>
  <c r="O169" i="5"/>
  <c r="K169" i="5"/>
  <c r="P176" i="5"/>
  <c r="AX178" i="5"/>
  <c r="O178" i="5"/>
  <c r="S178" i="5"/>
  <c r="L178" i="5"/>
  <c r="R178" i="5"/>
  <c r="K178" i="5"/>
  <c r="R50" i="5"/>
  <c r="S89" i="5"/>
  <c r="S90" i="5"/>
  <c r="M94" i="5"/>
  <c r="S94" i="5"/>
  <c r="J99" i="5"/>
  <c r="O99" i="5"/>
  <c r="M100" i="5"/>
  <c r="R100" i="5"/>
  <c r="S103" i="5"/>
  <c r="P108" i="5"/>
  <c r="O109" i="5"/>
  <c r="R110" i="5"/>
  <c r="M133" i="5"/>
  <c r="R133" i="5"/>
  <c r="Q135" i="5"/>
  <c r="R138" i="5"/>
  <c r="L139" i="5"/>
  <c r="S139" i="5"/>
  <c r="O142" i="5"/>
  <c r="L143" i="5"/>
  <c r="Q143" i="5"/>
  <c r="S145" i="5"/>
  <c r="S150" i="5"/>
  <c r="M153" i="5"/>
  <c r="O155" i="5"/>
  <c r="Q156" i="5"/>
  <c r="O157" i="5"/>
  <c r="J158" i="5"/>
  <c r="Q158" i="5"/>
  <c r="K160" i="5"/>
  <c r="S163" i="5"/>
  <c r="R166" i="5"/>
  <c r="S167" i="5"/>
  <c r="O170" i="5"/>
  <c r="R171" i="5"/>
  <c r="S175" i="5"/>
  <c r="L177" i="5"/>
  <c r="S177" i="5"/>
  <c r="O179" i="5"/>
  <c r="R180" i="5"/>
  <c r="R183" i="5"/>
  <c r="S185" i="5"/>
  <c r="M195" i="5"/>
  <c r="R195" i="5"/>
  <c r="R197" i="5"/>
  <c r="S110" i="5"/>
  <c r="S138" i="5"/>
  <c r="Q153" i="5"/>
  <c r="R156" i="5"/>
  <c r="P157" i="5"/>
  <c r="S166" i="5"/>
  <c r="S171" i="5"/>
  <c r="O177" i="5"/>
  <c r="S180" i="5"/>
  <c r="O195" i="5"/>
  <c r="S195" i="5"/>
  <c r="S197" i="5"/>
  <c r="M50" i="5"/>
  <c r="S86" i="5"/>
  <c r="J89" i="5"/>
  <c r="K90" i="5"/>
  <c r="S93" i="5"/>
  <c r="Q94" i="5"/>
  <c r="S98" i="5"/>
  <c r="M99" i="5"/>
  <c r="R99" i="5"/>
  <c r="J100" i="5"/>
  <c r="O100" i="5"/>
  <c r="N103" i="5"/>
  <c r="S106" i="5"/>
  <c r="L108" i="5"/>
  <c r="S108" i="5"/>
  <c r="L109" i="5"/>
  <c r="R109" i="5"/>
  <c r="L110" i="5"/>
  <c r="O133" i="5"/>
  <c r="K138" i="5"/>
  <c r="P139" i="5"/>
  <c r="R141" i="5"/>
  <c r="O143" i="5"/>
  <c r="S143" i="5"/>
  <c r="H153" i="5"/>
  <c r="R153" i="5"/>
  <c r="K155" i="5"/>
  <c r="S155" i="5"/>
  <c r="H156" i="5"/>
  <c r="S156" i="5"/>
  <c r="K157" i="5"/>
  <c r="R157" i="5"/>
  <c r="M158" i="5"/>
  <c r="S158" i="5"/>
  <c r="R159" i="5"/>
  <c r="R160" i="5"/>
  <c r="N163" i="5"/>
  <c r="S165" i="5"/>
  <c r="M166" i="5"/>
  <c r="S170" i="5"/>
  <c r="I171" i="5"/>
  <c r="S172" i="5"/>
  <c r="R174" i="5"/>
  <c r="J177" i="5"/>
  <c r="P177" i="5"/>
  <c r="K179" i="5"/>
  <c r="S179" i="5"/>
  <c r="Q185" i="5"/>
  <c r="K195" i="5"/>
  <c r="P195" i="5"/>
  <c r="K197" i="5"/>
  <c r="AY151" i="5"/>
  <c r="O151" i="5"/>
  <c r="K151" i="5"/>
  <c r="N151" i="5"/>
  <c r="Q151" i="5"/>
  <c r="M151" i="5"/>
  <c r="P151" i="5"/>
  <c r="L151" i="5"/>
  <c r="AY162" i="5"/>
  <c r="N162" i="5"/>
  <c r="Q162" i="5"/>
  <c r="M162" i="5"/>
  <c r="P162" i="5"/>
  <c r="L162" i="5"/>
  <c r="O162" i="5"/>
  <c r="K162" i="5"/>
  <c r="AY173" i="5"/>
  <c r="Q173" i="5"/>
  <c r="M173" i="5"/>
  <c r="P173" i="5"/>
  <c r="L173" i="5"/>
  <c r="O173" i="5"/>
  <c r="K173" i="5"/>
  <c r="N173" i="5"/>
  <c r="K7" i="5"/>
  <c r="O7" i="5"/>
  <c r="N8" i="5"/>
  <c r="K9" i="5"/>
  <c r="O9" i="5"/>
  <c r="K10" i="5"/>
  <c r="O10" i="5"/>
  <c r="K11" i="5"/>
  <c r="O11" i="5"/>
  <c r="L12" i="5"/>
  <c r="P12" i="5"/>
  <c r="L13" i="5"/>
  <c r="P13" i="5"/>
  <c r="H14" i="5"/>
  <c r="M14" i="5"/>
  <c r="L15" i="5"/>
  <c r="L7" i="5"/>
  <c r="P7" i="5"/>
  <c r="L9" i="5"/>
  <c r="P9" i="5"/>
  <c r="L10" i="5"/>
  <c r="P10" i="5"/>
  <c r="L11" i="5"/>
  <c r="P11" i="5"/>
  <c r="H7" i="5"/>
  <c r="M7" i="5"/>
  <c r="Q7" i="5"/>
  <c r="P8" i="5"/>
  <c r="H9" i="5"/>
  <c r="M9" i="5"/>
  <c r="Q9" i="5"/>
  <c r="H10" i="5"/>
  <c r="M10" i="5"/>
  <c r="Q10" i="5"/>
  <c r="H11" i="5"/>
  <c r="M11" i="5"/>
  <c r="Q11" i="5"/>
  <c r="K14" i="5"/>
  <c r="W15" i="5"/>
  <c r="N15" i="5"/>
  <c r="J15" i="5"/>
  <c r="Q15" i="5"/>
  <c r="M15" i="5"/>
  <c r="H15" i="5"/>
  <c r="P15" i="5"/>
  <c r="J7" i="5"/>
  <c r="N7" i="5"/>
  <c r="J9" i="5"/>
  <c r="N9" i="5"/>
  <c r="J10" i="5"/>
  <c r="N10" i="5"/>
  <c r="N11" i="5"/>
  <c r="BC14" i="5"/>
  <c r="N14" i="5"/>
  <c r="L14" i="5"/>
  <c r="Q14" i="5"/>
  <c r="O17" i="5"/>
  <c r="N18" i="5"/>
  <c r="P19" i="5"/>
  <c r="N20" i="5"/>
  <c r="L21" i="5"/>
  <c r="P21" i="5"/>
  <c r="M24" i="5"/>
  <c r="Q24" i="5"/>
  <c r="O27" i="5"/>
  <c r="O28" i="5"/>
  <c r="N29" i="5"/>
  <c r="P30" i="5"/>
  <c r="N33" i="5"/>
  <c r="L34" i="5"/>
  <c r="P34" i="5"/>
  <c r="N35" i="5"/>
  <c r="L36" i="5"/>
  <c r="P36" i="5"/>
  <c r="N37" i="5"/>
  <c r="M39" i="5"/>
  <c r="Q39" i="5"/>
  <c r="J40" i="5"/>
  <c r="N40" i="5"/>
  <c r="J41" i="5"/>
  <c r="N41" i="5"/>
  <c r="H42" i="5"/>
  <c r="N42" i="5"/>
  <c r="O43" i="5"/>
  <c r="N45" i="5"/>
  <c r="K46" i="5"/>
  <c r="O46" i="5"/>
  <c r="P48" i="5"/>
  <c r="M49" i="5"/>
  <c r="Q49" i="5"/>
  <c r="N50" i="5"/>
  <c r="H84" i="5"/>
  <c r="N84" i="5"/>
  <c r="M85" i="5"/>
  <c r="Q85" i="5"/>
  <c r="K86" i="5"/>
  <c r="O86" i="5"/>
  <c r="L87" i="5"/>
  <c r="P87" i="5"/>
  <c r="L88" i="5"/>
  <c r="P88" i="5"/>
  <c r="L89" i="5"/>
  <c r="P89" i="5"/>
  <c r="N90" i="5"/>
  <c r="O91" i="5"/>
  <c r="L92" i="5"/>
  <c r="P92" i="5"/>
  <c r="M93" i="5"/>
  <c r="Q93" i="5"/>
  <c r="N95" i="5"/>
  <c r="M98" i="5"/>
  <c r="Q98" i="5"/>
  <c r="P101" i="5"/>
  <c r="K102" i="5"/>
  <c r="O102" i="5"/>
  <c r="K103" i="5"/>
  <c r="O103" i="5"/>
  <c r="K104" i="5"/>
  <c r="O104" i="5"/>
  <c r="M105" i="5"/>
  <c r="Q105" i="5"/>
  <c r="K106" i="5"/>
  <c r="L16" i="5"/>
  <c r="P16" i="5"/>
  <c r="L17" i="5"/>
  <c r="P17" i="5"/>
  <c r="K18" i="5"/>
  <c r="O18" i="5"/>
  <c r="M19" i="5"/>
  <c r="Q19" i="5"/>
  <c r="O20" i="5"/>
  <c r="M21" i="5"/>
  <c r="Q21" i="5"/>
  <c r="L23" i="5"/>
  <c r="P23" i="5"/>
  <c r="J24" i="5"/>
  <c r="N24" i="5"/>
  <c r="L26" i="5"/>
  <c r="P26" i="5"/>
  <c r="L27" i="5"/>
  <c r="P27" i="5"/>
  <c r="L28" i="5"/>
  <c r="P28" i="5"/>
  <c r="K29" i="5"/>
  <c r="O29" i="5"/>
  <c r="M30" i="5"/>
  <c r="Q30" i="5"/>
  <c r="O31" i="5"/>
  <c r="L32" i="5"/>
  <c r="P32" i="5"/>
  <c r="K33" i="5"/>
  <c r="O33" i="5"/>
  <c r="M34" i="5"/>
  <c r="Q34" i="5"/>
  <c r="K35" i="5"/>
  <c r="O35" i="5"/>
  <c r="M36" i="5"/>
  <c r="Q36" i="5"/>
  <c r="K37" i="5"/>
  <c r="O37" i="5"/>
  <c r="M38" i="5"/>
  <c r="Q38" i="5"/>
  <c r="H39" i="5"/>
  <c r="N39" i="5"/>
  <c r="K40" i="5"/>
  <c r="O40" i="5"/>
  <c r="K41" i="5"/>
  <c r="O41" i="5"/>
  <c r="K42" i="5"/>
  <c r="O42" i="5"/>
  <c r="L43" i="5"/>
  <c r="P43" i="5"/>
  <c r="N44" i="5"/>
  <c r="K45" i="5"/>
  <c r="O45" i="5"/>
  <c r="L46" i="5"/>
  <c r="P46" i="5"/>
  <c r="M47" i="5"/>
  <c r="Q47" i="5"/>
  <c r="M48" i="5"/>
  <c r="Q48" i="5"/>
  <c r="H49" i="5"/>
  <c r="N49" i="5"/>
  <c r="K50" i="5"/>
  <c r="O50" i="5"/>
  <c r="K84" i="5"/>
  <c r="O84" i="5"/>
  <c r="N85" i="5"/>
  <c r="L86" i="5"/>
  <c r="P86" i="5"/>
  <c r="H87" i="5"/>
  <c r="M87" i="5"/>
  <c r="Q87" i="5"/>
  <c r="H88" i="5"/>
  <c r="M88" i="5"/>
  <c r="Q88" i="5"/>
  <c r="M89" i="5"/>
  <c r="Q89" i="5"/>
  <c r="O90" i="5"/>
  <c r="L91" i="5"/>
  <c r="P91" i="5"/>
  <c r="M92" i="5"/>
  <c r="Q92" i="5"/>
  <c r="J93" i="5"/>
  <c r="N93" i="5"/>
  <c r="O95" i="5"/>
  <c r="N98" i="5"/>
  <c r="M101" i="5"/>
  <c r="Q101" i="5"/>
  <c r="L102" i="5"/>
  <c r="P102" i="5"/>
  <c r="L103" i="5"/>
  <c r="P103" i="5"/>
  <c r="L104" i="5"/>
  <c r="P104" i="5"/>
  <c r="M106" i="5"/>
  <c r="H16" i="5"/>
  <c r="M16" i="5"/>
  <c r="Q16" i="5"/>
  <c r="M17" i="5"/>
  <c r="Q17" i="5"/>
  <c r="L18" i="5"/>
  <c r="P18" i="5"/>
  <c r="N19" i="5"/>
  <c r="L20" i="5"/>
  <c r="P20" i="5"/>
  <c r="N21" i="5"/>
  <c r="M23" i="5"/>
  <c r="Q23" i="5"/>
  <c r="K24" i="5"/>
  <c r="O24" i="5"/>
  <c r="P25" i="5"/>
  <c r="H26" i="5"/>
  <c r="M26" i="5"/>
  <c r="Q26" i="5"/>
  <c r="M27" i="5"/>
  <c r="Q27" i="5"/>
  <c r="M28" i="5"/>
  <c r="Q28" i="5"/>
  <c r="P29" i="5"/>
  <c r="N34" i="5"/>
  <c r="P35" i="5"/>
  <c r="N36" i="5"/>
  <c r="P37" i="5"/>
  <c r="O39" i="5"/>
  <c r="L40" i="5"/>
  <c r="P40" i="5"/>
  <c r="L41" i="5"/>
  <c r="P41" i="5"/>
  <c r="L42" i="5"/>
  <c r="P42" i="5"/>
  <c r="M43" i="5"/>
  <c r="Q43" i="5"/>
  <c r="M46" i="5"/>
  <c r="Q46" i="5"/>
  <c r="L84" i="5"/>
  <c r="P84" i="5"/>
  <c r="M86" i="5"/>
  <c r="Q86" i="5"/>
  <c r="J87" i="5"/>
  <c r="N87" i="5"/>
  <c r="J88" i="5"/>
  <c r="N88" i="5"/>
  <c r="N89" i="5"/>
  <c r="L90" i="5"/>
  <c r="P90" i="5"/>
  <c r="M91" i="5"/>
  <c r="Q91" i="5"/>
  <c r="J92" i="5"/>
  <c r="N92" i="5"/>
  <c r="K93" i="5"/>
  <c r="O93" i="5"/>
  <c r="N94" i="5"/>
  <c r="L95" i="5"/>
  <c r="P95" i="5"/>
  <c r="N96" i="5"/>
  <c r="M97" i="5"/>
  <c r="Q97" i="5"/>
  <c r="K98" i="5"/>
  <c r="O98" i="5"/>
  <c r="L99" i="5"/>
  <c r="P99" i="5"/>
  <c r="L100" i="5"/>
  <c r="P100" i="5"/>
  <c r="J101" i="5"/>
  <c r="N101" i="5"/>
  <c r="H102" i="5"/>
  <c r="M102" i="5"/>
  <c r="Q102" i="5"/>
  <c r="H103" i="5"/>
  <c r="M103" i="5"/>
  <c r="Q103" i="5"/>
  <c r="H104" i="5"/>
  <c r="M104" i="5"/>
  <c r="Q104" i="5"/>
  <c r="K105" i="5"/>
  <c r="O105" i="5"/>
  <c r="J16" i="5"/>
  <c r="N16" i="5"/>
  <c r="J17" i="5"/>
  <c r="N17" i="5"/>
  <c r="M18" i="5"/>
  <c r="Q18" i="5"/>
  <c r="K19" i="5"/>
  <c r="O19" i="5"/>
  <c r="M20" i="5"/>
  <c r="Q20" i="5"/>
  <c r="K21" i="5"/>
  <c r="O21" i="5"/>
  <c r="M22" i="5"/>
  <c r="Q22" i="5"/>
  <c r="H23" i="5"/>
  <c r="N23" i="5"/>
  <c r="L24" i="5"/>
  <c r="P24" i="5"/>
  <c r="M25" i="5"/>
  <c r="Q25" i="5"/>
  <c r="J26" i="5"/>
  <c r="N26" i="5"/>
  <c r="J27" i="5"/>
  <c r="N27" i="5"/>
  <c r="J28" i="5"/>
  <c r="N28" i="5"/>
  <c r="M29" i="5"/>
  <c r="Q29" i="5"/>
  <c r="K30" i="5"/>
  <c r="O30" i="5"/>
  <c r="M31" i="5"/>
  <c r="Q31" i="5"/>
  <c r="J32" i="5"/>
  <c r="N32" i="5"/>
  <c r="M33" i="5"/>
  <c r="Q33" i="5"/>
  <c r="K34" i="5"/>
  <c r="O34" i="5"/>
  <c r="M35" i="5"/>
  <c r="Q35" i="5"/>
  <c r="K36" i="5"/>
  <c r="O36" i="5"/>
  <c r="M37" i="5"/>
  <c r="Q37" i="5"/>
  <c r="K38" i="5"/>
  <c r="O38" i="5"/>
  <c r="L39" i="5"/>
  <c r="P39" i="5"/>
  <c r="H40" i="5"/>
  <c r="M40" i="5"/>
  <c r="Q40" i="5"/>
  <c r="H41" i="5"/>
  <c r="M41" i="5"/>
  <c r="Q41" i="5"/>
  <c r="M42" i="5"/>
  <c r="Q42" i="5"/>
  <c r="N43" i="5"/>
  <c r="M45" i="5"/>
  <c r="Q45" i="5"/>
  <c r="H46" i="5"/>
  <c r="N46" i="5"/>
  <c r="P49" i="5"/>
  <c r="Q50" i="5"/>
  <c r="M84" i="5"/>
  <c r="Q84" i="5"/>
  <c r="N86" i="5"/>
  <c r="K87" i="5"/>
  <c r="O87" i="5"/>
  <c r="K88" i="5"/>
  <c r="O88" i="5"/>
  <c r="K89" i="5"/>
  <c r="O89" i="5"/>
  <c r="M90" i="5"/>
  <c r="Q90" i="5"/>
  <c r="J91" i="5"/>
  <c r="N91" i="5"/>
  <c r="K92" i="5"/>
  <c r="O92" i="5"/>
  <c r="L93" i="5"/>
  <c r="P93" i="5"/>
  <c r="K94" i="5"/>
  <c r="O94" i="5"/>
  <c r="M95" i="5"/>
  <c r="Q95" i="5"/>
  <c r="N97" i="5"/>
  <c r="L98" i="5"/>
  <c r="P98" i="5"/>
  <c r="O101" i="5"/>
  <c r="AT106" i="5"/>
  <c r="N106" i="5"/>
  <c r="J106" i="5"/>
  <c r="P106" i="5"/>
  <c r="L106" i="5"/>
  <c r="Q106" i="5"/>
  <c r="AY107" i="5"/>
  <c r="N107" i="5"/>
  <c r="H107" i="5"/>
  <c r="Q107" i="5"/>
  <c r="M107" i="5"/>
  <c r="P107" i="5"/>
  <c r="L107" i="5"/>
  <c r="O107" i="5"/>
  <c r="N110" i="5"/>
  <c r="M138" i="5"/>
  <c r="Q138" i="5"/>
  <c r="K141" i="5"/>
  <c r="O141" i="5"/>
  <c r="M144" i="5"/>
  <c r="Q144" i="5"/>
  <c r="K145" i="5"/>
  <c r="O145" i="5"/>
  <c r="K150" i="5"/>
  <c r="O150" i="5"/>
  <c r="O152" i="5"/>
  <c r="P154" i="5"/>
  <c r="M159" i="5"/>
  <c r="Q159" i="5"/>
  <c r="N161" i="5"/>
  <c r="N164" i="5"/>
  <c r="M165" i="5"/>
  <c r="Q165" i="5"/>
  <c r="M172" i="5"/>
  <c r="Q172" i="5"/>
  <c r="N174" i="5"/>
  <c r="M175" i="5"/>
  <c r="Q175" i="5"/>
  <c r="N183" i="5"/>
  <c r="N186" i="5"/>
  <c r="M108" i="5"/>
  <c r="Q108" i="5"/>
  <c r="N109" i="5"/>
  <c r="K110" i="5"/>
  <c r="O110" i="5"/>
  <c r="N111" i="5"/>
  <c r="N135" i="5"/>
  <c r="L136" i="5"/>
  <c r="P136" i="5"/>
  <c r="H138" i="5"/>
  <c r="N138" i="5"/>
  <c r="K139" i="5"/>
  <c r="O139" i="5"/>
  <c r="L141" i="5"/>
  <c r="P141" i="5"/>
  <c r="L142" i="5"/>
  <c r="P142" i="5"/>
  <c r="N144" i="5"/>
  <c r="P145" i="5"/>
  <c r="L150" i="5"/>
  <c r="P150" i="5"/>
  <c r="L152" i="5"/>
  <c r="P152" i="5"/>
  <c r="N153" i="5"/>
  <c r="M154" i="5"/>
  <c r="Q154" i="5"/>
  <c r="L155" i="5"/>
  <c r="P155" i="5"/>
  <c r="J156" i="5"/>
  <c r="N156" i="5"/>
  <c r="M157" i="5"/>
  <c r="Q157" i="5"/>
  <c r="O158" i="5"/>
  <c r="H159" i="5"/>
  <c r="N159" i="5"/>
  <c r="L160" i="5"/>
  <c r="P160" i="5"/>
  <c r="K161" i="5"/>
  <c r="O161" i="5"/>
  <c r="K163" i="5"/>
  <c r="O163" i="5"/>
  <c r="K164" i="5"/>
  <c r="O164" i="5"/>
  <c r="J165" i="5"/>
  <c r="N165" i="5"/>
  <c r="N166" i="5"/>
  <c r="M167" i="5"/>
  <c r="Q167" i="5"/>
  <c r="Q168" i="5"/>
  <c r="L169" i="5"/>
  <c r="P169" i="5"/>
  <c r="L170" i="5"/>
  <c r="P170" i="5"/>
  <c r="K171" i="5"/>
  <c r="O171" i="5"/>
  <c r="H172" i="5"/>
  <c r="N172" i="5"/>
  <c r="K174" i="5"/>
  <c r="O174" i="5"/>
  <c r="J175" i="5"/>
  <c r="N175" i="5"/>
  <c r="N176" i="5"/>
  <c r="M177" i="5"/>
  <c r="Q177" i="5"/>
  <c r="M178" i="5"/>
  <c r="Q178" i="5"/>
  <c r="L179" i="5"/>
  <c r="P179" i="5"/>
  <c r="L180" i="5"/>
  <c r="P180" i="5"/>
  <c r="M181" i="5"/>
  <c r="Q181" i="5"/>
  <c r="N182" i="5"/>
  <c r="O183" i="5"/>
  <c r="L184" i="5"/>
  <c r="P184" i="5"/>
  <c r="N185" i="5"/>
  <c r="K186" i="5"/>
  <c r="O186" i="5"/>
  <c r="M196" i="5"/>
  <c r="Q196" i="5"/>
  <c r="L197" i="5"/>
  <c r="P197" i="5"/>
  <c r="M141" i="5"/>
  <c r="Q141" i="5"/>
  <c r="Q145" i="5"/>
  <c r="M150" i="5"/>
  <c r="Q150" i="5"/>
  <c r="M152" i="5"/>
  <c r="Q152" i="5"/>
  <c r="K153" i="5"/>
  <c r="O153" i="5"/>
  <c r="H154" i="5"/>
  <c r="N154" i="5"/>
  <c r="M155" i="5"/>
  <c r="Q155" i="5"/>
  <c r="K156" i="5"/>
  <c r="O156" i="5"/>
  <c r="H157" i="5"/>
  <c r="N157" i="5"/>
  <c r="L158" i="5"/>
  <c r="P158" i="5"/>
  <c r="K159" i="5"/>
  <c r="O159" i="5"/>
  <c r="H160" i="5"/>
  <c r="M160" i="5"/>
  <c r="Q160" i="5"/>
  <c r="L161" i="5"/>
  <c r="P161" i="5"/>
  <c r="L163" i="5"/>
  <c r="P163" i="5"/>
  <c r="L164" i="5"/>
  <c r="P164" i="5"/>
  <c r="K165" i="5"/>
  <c r="O165" i="5"/>
  <c r="K166" i="5"/>
  <c r="O166" i="5"/>
  <c r="J167" i="5"/>
  <c r="N167" i="5"/>
  <c r="N168" i="5"/>
  <c r="M169" i="5"/>
  <c r="Q169" i="5"/>
  <c r="M170" i="5"/>
  <c r="Q170" i="5"/>
  <c r="L171" i="5"/>
  <c r="P171" i="5"/>
  <c r="K172" i="5"/>
  <c r="O172" i="5"/>
  <c r="L174" i="5"/>
  <c r="P174" i="5"/>
  <c r="K175" i="5"/>
  <c r="O175" i="5"/>
  <c r="O176" i="5"/>
  <c r="N177" i="5"/>
  <c r="N178" i="5"/>
  <c r="M179" i="5"/>
  <c r="Q179" i="5"/>
  <c r="M180" i="5"/>
  <c r="Q180" i="5"/>
  <c r="O182" i="5"/>
  <c r="L183" i="5"/>
  <c r="P183" i="5"/>
  <c r="M184" i="5"/>
  <c r="Q184" i="5"/>
  <c r="K185" i="5"/>
  <c r="O185" i="5"/>
  <c r="L186" i="5"/>
  <c r="P186" i="5"/>
  <c r="N195" i="5"/>
  <c r="J196" i="5"/>
  <c r="N196" i="5"/>
  <c r="H197" i="5"/>
  <c r="M197" i="5"/>
  <c r="Q197" i="5"/>
  <c r="K108" i="5"/>
  <c r="O108" i="5"/>
  <c r="P109" i="5"/>
  <c r="M110" i="5"/>
  <c r="Q110" i="5"/>
  <c r="L111" i="5"/>
  <c r="P111" i="5"/>
  <c r="L133" i="5"/>
  <c r="P133" i="5"/>
  <c r="L135" i="5"/>
  <c r="P135" i="5"/>
  <c r="N136" i="5"/>
  <c r="L138" i="5"/>
  <c r="P138" i="5"/>
  <c r="M139" i="5"/>
  <c r="Q139" i="5"/>
  <c r="H141" i="5"/>
  <c r="N141" i="5"/>
  <c r="J142" i="5"/>
  <c r="N142" i="5"/>
  <c r="N143" i="5"/>
  <c r="L144" i="5"/>
  <c r="P144" i="5"/>
  <c r="N145" i="5"/>
  <c r="J150" i="5"/>
  <c r="N150" i="5"/>
  <c r="H152" i="5"/>
  <c r="N152" i="5"/>
  <c r="L153" i="5"/>
  <c r="P153" i="5"/>
  <c r="K154" i="5"/>
  <c r="O154" i="5"/>
  <c r="L156" i="5"/>
  <c r="P156" i="5"/>
  <c r="L159" i="5"/>
  <c r="P159" i="5"/>
  <c r="N160" i="5"/>
  <c r="M161" i="5"/>
  <c r="Q161" i="5"/>
  <c r="M163" i="5"/>
  <c r="Q163" i="5"/>
  <c r="M164" i="5"/>
  <c r="Q164" i="5"/>
  <c r="L165" i="5"/>
  <c r="P165" i="5"/>
  <c r="L166" i="5"/>
  <c r="P166" i="5"/>
  <c r="K167" i="5"/>
  <c r="O167" i="5"/>
  <c r="K168" i="5"/>
  <c r="O168" i="5"/>
  <c r="J169" i="5"/>
  <c r="N169" i="5"/>
  <c r="N170" i="5"/>
  <c r="M171" i="5"/>
  <c r="Q171" i="5"/>
  <c r="L172" i="5"/>
  <c r="P172" i="5"/>
  <c r="M174" i="5"/>
  <c r="Q174" i="5"/>
  <c r="L175" i="5"/>
  <c r="P175" i="5"/>
  <c r="L182" i="5"/>
  <c r="M183" i="5"/>
  <c r="N184" i="5"/>
  <c r="L185" i="5"/>
  <c r="P185" i="5"/>
  <c r="M186" i="5"/>
  <c r="Q186" i="5"/>
  <c r="K196" i="5"/>
  <c r="O196" i="5"/>
  <c r="J197" i="5"/>
  <c r="N197" i="5"/>
  <c r="H8" i="5"/>
  <c r="H18" i="5"/>
  <c r="H19" i="5"/>
  <c r="H20" i="5"/>
  <c r="H21" i="5"/>
  <c r="J22" i="5"/>
  <c r="J23" i="5"/>
  <c r="H29" i="5"/>
  <c r="J30" i="5"/>
  <c r="H33" i="5"/>
  <c r="H34" i="5"/>
  <c r="H35" i="5"/>
  <c r="H36" i="5"/>
  <c r="H37" i="5"/>
  <c r="J38" i="5"/>
  <c r="J39" i="5"/>
  <c r="J42" i="5"/>
  <c r="H43" i="5"/>
  <c r="H44" i="5"/>
  <c r="J48" i="5"/>
  <c r="J49" i="5"/>
  <c r="H50" i="5"/>
  <c r="H85" i="5"/>
  <c r="H86" i="5"/>
  <c r="H97" i="5"/>
  <c r="H98" i="5"/>
  <c r="J107" i="5"/>
  <c r="J108" i="5"/>
  <c r="H109" i="5"/>
  <c r="H135" i="5"/>
  <c r="H136" i="5"/>
  <c r="J138" i="5"/>
  <c r="J139" i="5"/>
  <c r="J141" i="5"/>
  <c r="J151" i="5"/>
  <c r="J155" i="5"/>
  <c r="J157" i="5"/>
  <c r="J159" i="5"/>
  <c r="J161" i="5"/>
  <c r="H162" i="5"/>
  <c r="H164" i="5"/>
  <c r="H166" i="5"/>
  <c r="H168" i="5"/>
  <c r="H170" i="5"/>
  <c r="J171" i="5"/>
  <c r="H174" i="5"/>
  <c r="H176" i="5"/>
  <c r="H178" i="5"/>
  <c r="H184" i="5"/>
  <c r="H185" i="5"/>
  <c r="J173" i="5"/>
  <c r="J8" i="5"/>
  <c r="J18" i="5"/>
  <c r="J19" i="5"/>
  <c r="J20" i="5"/>
  <c r="J21" i="5"/>
  <c r="J29" i="5"/>
  <c r="J33" i="5"/>
  <c r="J34" i="5"/>
  <c r="J35" i="5"/>
  <c r="J36" i="5"/>
  <c r="J37" i="5"/>
  <c r="J43" i="5"/>
  <c r="J44" i="5"/>
  <c r="H45" i="5"/>
  <c r="J50" i="5"/>
  <c r="J85" i="5"/>
  <c r="J86" i="5"/>
  <c r="H94" i="5"/>
  <c r="H95" i="5"/>
  <c r="H96" i="5"/>
  <c r="J97" i="5"/>
  <c r="J98" i="5"/>
  <c r="J109" i="5"/>
  <c r="H110" i="5"/>
  <c r="J135" i="5"/>
  <c r="J136" i="5"/>
  <c r="H143" i="5"/>
  <c r="H144" i="5"/>
  <c r="H145" i="5"/>
  <c r="J162" i="5"/>
  <c r="J164" i="5"/>
  <c r="J166" i="5"/>
  <c r="J168" i="5"/>
  <c r="J170" i="5"/>
  <c r="J174" i="5"/>
  <c r="J176" i="5"/>
  <c r="J178" i="5"/>
  <c r="J184" i="5"/>
  <c r="J185" i="5"/>
  <c r="H186" i="5"/>
  <c r="H195" i="5"/>
  <c r="H151" i="5"/>
  <c r="H24" i="5"/>
  <c r="H25" i="5"/>
  <c r="H31" i="5"/>
  <c r="J45" i="5"/>
  <c r="J46" i="5"/>
  <c r="J47" i="5"/>
  <c r="H48" i="5"/>
  <c r="J84" i="5"/>
  <c r="H90" i="5"/>
  <c r="H91" i="5"/>
  <c r="H92" i="5"/>
  <c r="H93" i="5"/>
  <c r="J94" i="5"/>
  <c r="J95" i="5"/>
  <c r="J96" i="5"/>
  <c r="H101" i="5"/>
  <c r="H105" i="5"/>
  <c r="H106" i="5"/>
  <c r="J110" i="5"/>
  <c r="J143" i="5"/>
  <c r="J144" i="5"/>
  <c r="J145" i="5"/>
  <c r="H150" i="5"/>
  <c r="J152" i="5"/>
  <c r="J154" i="5"/>
  <c r="H163" i="5"/>
  <c r="H165" i="5"/>
  <c r="H167" i="5"/>
  <c r="H169" i="5"/>
  <c r="H171" i="5"/>
  <c r="J172" i="5"/>
  <c r="H173" i="5"/>
  <c r="H175" i="5"/>
  <c r="H177" i="5"/>
  <c r="H179" i="5"/>
  <c r="J186" i="5"/>
  <c r="J195" i="5"/>
  <c r="H196" i="5"/>
  <c r="P34" i="8"/>
  <c r="G197" i="5"/>
  <c r="G179" i="5"/>
  <c r="G195" i="5"/>
  <c r="G185" i="5"/>
  <c r="G184" i="5"/>
  <c r="G196" i="5"/>
  <c r="G186" i="5"/>
  <c r="I196" i="5"/>
  <c r="I44" i="5"/>
  <c r="I100" i="5"/>
  <c r="I101" i="5"/>
  <c r="I156" i="5"/>
  <c r="I164" i="5"/>
  <c r="I85" i="5"/>
  <c r="G9" i="5"/>
  <c r="I15" i="5"/>
  <c r="I18" i="5"/>
  <c r="I25" i="5"/>
  <c r="I26" i="5"/>
  <c r="I34" i="5"/>
  <c r="I41" i="5"/>
  <c r="G85" i="5"/>
  <c r="I95" i="5"/>
  <c r="I110" i="5"/>
  <c r="I157" i="5"/>
  <c r="I19" i="5"/>
  <c r="I35" i="5"/>
  <c r="I84" i="5"/>
  <c r="I107" i="5"/>
  <c r="I167" i="5"/>
  <c r="I172" i="5"/>
  <c r="I174" i="5"/>
  <c r="I185" i="5"/>
  <c r="I195" i="5"/>
  <c r="I46" i="5"/>
  <c r="I89" i="5"/>
  <c r="I136" i="5"/>
  <c r="I138" i="5"/>
  <c r="I7" i="5"/>
  <c r="I8" i="5"/>
  <c r="I49" i="5"/>
  <c r="I90" i="5"/>
  <c r="I103" i="5"/>
  <c r="I108" i="5"/>
  <c r="I145" i="5"/>
  <c r="I153" i="5"/>
  <c r="I161" i="5"/>
  <c r="I163" i="5"/>
  <c r="I9" i="5"/>
  <c r="I13" i="5"/>
  <c r="I14" i="5"/>
  <c r="I43" i="5"/>
  <c r="I47" i="5"/>
  <c r="I93" i="5"/>
  <c r="I94" i="5"/>
  <c r="I99" i="5"/>
  <c r="I104" i="5"/>
  <c r="I105" i="5"/>
  <c r="I133" i="5"/>
  <c r="I139" i="5"/>
  <c r="I152" i="5"/>
  <c r="I160" i="5"/>
  <c r="I168" i="5"/>
  <c r="I175" i="5"/>
  <c r="I10" i="5"/>
  <c r="I16" i="5"/>
  <c r="G17" i="5"/>
  <c r="I20" i="5"/>
  <c r="I27" i="5"/>
  <c r="I36" i="5"/>
  <c r="I91" i="5"/>
  <c r="I96" i="5"/>
  <c r="I97" i="5"/>
  <c r="G98" i="5"/>
  <c r="I106" i="5"/>
  <c r="I141" i="5"/>
  <c r="I143" i="5"/>
  <c r="G144" i="5"/>
  <c r="G150" i="5"/>
  <c r="I151" i="5"/>
  <c r="I155" i="5"/>
  <c r="I159" i="5"/>
  <c r="I162" i="5"/>
  <c r="I166" i="5"/>
  <c r="I170" i="5"/>
  <c r="I173" i="5"/>
  <c r="G176" i="5"/>
  <c r="G177" i="5"/>
  <c r="I11" i="5"/>
  <c r="I12" i="5"/>
  <c r="I21" i="5"/>
  <c r="I22" i="5"/>
  <c r="I28" i="5"/>
  <c r="I29" i="5"/>
  <c r="I30" i="5"/>
  <c r="I31" i="5"/>
  <c r="I32" i="5"/>
  <c r="I33" i="5"/>
  <c r="I37" i="5"/>
  <c r="I38" i="5"/>
  <c r="I42" i="5"/>
  <c r="I50" i="5"/>
  <c r="I86" i="5"/>
  <c r="I87" i="5"/>
  <c r="I92" i="5"/>
  <c r="I102" i="5"/>
  <c r="I109" i="5"/>
  <c r="I111" i="5"/>
  <c r="I135" i="5"/>
  <c r="I142" i="5"/>
  <c r="I154" i="5"/>
  <c r="I158" i="5"/>
  <c r="I165" i="5"/>
  <c r="I169" i="5"/>
  <c r="I178" i="5"/>
  <c r="I179" i="5"/>
  <c r="I184" i="5"/>
  <c r="I17" i="5"/>
  <c r="I23" i="5"/>
  <c r="I24" i="5"/>
  <c r="I39" i="5"/>
  <c r="I40" i="5"/>
  <c r="I45" i="5"/>
  <c r="I88" i="5"/>
  <c r="I98" i="5"/>
  <c r="I144" i="5"/>
  <c r="I150" i="5"/>
  <c r="I176" i="5"/>
  <c r="I177" i="5"/>
  <c r="I186" i="5"/>
  <c r="I197" i="5"/>
  <c r="G15" i="5"/>
  <c r="G178" i="5"/>
  <c r="G11" i="5"/>
  <c r="G26" i="5"/>
  <c r="G22" i="5"/>
  <c r="G28" i="5"/>
  <c r="G91" i="5"/>
  <c r="G90" i="5"/>
  <c r="G106" i="5"/>
  <c r="G133" i="5"/>
  <c r="G135" i="5"/>
  <c r="G30" i="5"/>
  <c r="G42" i="5"/>
  <c r="G46" i="5"/>
  <c r="G50" i="5"/>
  <c r="G10" i="5"/>
  <c r="G14" i="5"/>
  <c r="E14" i="8" s="1"/>
  <c r="G16" i="5"/>
  <c r="G23" i="5"/>
  <c r="G27" i="5"/>
  <c r="F16" i="8" s="1"/>
  <c r="G32" i="5"/>
  <c r="G86" i="5"/>
  <c r="G97" i="5"/>
  <c r="G101" i="5"/>
  <c r="G141" i="5"/>
  <c r="G39" i="5"/>
  <c r="G92" i="5"/>
  <c r="G7" i="5"/>
  <c r="G38" i="5"/>
  <c r="G45" i="5"/>
  <c r="G47" i="5"/>
  <c r="G93" i="5"/>
  <c r="G105" i="5"/>
  <c r="G109" i="5"/>
  <c r="G138" i="5"/>
  <c r="G8" i="5"/>
  <c r="G13" i="5"/>
  <c r="G18" i="5"/>
  <c r="G20" i="5"/>
  <c r="G25" i="5"/>
  <c r="G31" i="5"/>
  <c r="G34" i="5"/>
  <c r="G36" i="5"/>
  <c r="G41" i="5"/>
  <c r="G44" i="5"/>
  <c r="G49" i="5"/>
  <c r="G88" i="5"/>
  <c r="G95" i="5"/>
  <c r="G100" i="5"/>
  <c r="G102" i="5"/>
  <c r="G104" i="5"/>
  <c r="G108" i="5"/>
  <c r="G139" i="5"/>
  <c r="G142" i="5"/>
  <c r="G143" i="5"/>
  <c r="G145" i="5"/>
  <c r="P25" i="8" s="1"/>
  <c r="G173" i="5"/>
  <c r="G174" i="5"/>
  <c r="G175" i="5"/>
  <c r="G111" i="5"/>
  <c r="G136" i="5"/>
  <c r="G162" i="5"/>
  <c r="G163" i="5"/>
  <c r="G164" i="5"/>
  <c r="G165" i="5"/>
  <c r="G166" i="5"/>
  <c r="G167" i="5"/>
  <c r="G168" i="5"/>
  <c r="G169" i="5"/>
  <c r="G170" i="5"/>
  <c r="Q16" i="8" s="1"/>
  <c r="G171" i="5"/>
  <c r="G172" i="5"/>
  <c r="G12" i="5"/>
  <c r="G19" i="5"/>
  <c r="G21" i="5"/>
  <c r="G24" i="5"/>
  <c r="G29" i="5"/>
  <c r="G33" i="5"/>
  <c r="G35" i="5"/>
  <c r="G37" i="5"/>
  <c r="G40" i="5"/>
  <c r="G43" i="5"/>
  <c r="G48" i="5"/>
  <c r="G84" i="5"/>
  <c r="G87" i="5"/>
  <c r="G89" i="5"/>
  <c r="G94" i="5"/>
  <c r="G96" i="5"/>
  <c r="G99" i="5"/>
  <c r="G103" i="5"/>
  <c r="G107" i="5"/>
  <c r="G110" i="5"/>
  <c r="G151" i="5"/>
  <c r="G152" i="5"/>
  <c r="G153" i="5"/>
  <c r="G154" i="5"/>
  <c r="G155" i="5"/>
  <c r="G156" i="5"/>
  <c r="G157" i="5"/>
  <c r="G158" i="5"/>
  <c r="G159" i="5"/>
  <c r="G160" i="5"/>
  <c r="G161" i="5"/>
  <c r="BE84" i="5"/>
  <c r="BE86" i="5"/>
  <c r="BD89" i="5"/>
  <c r="BC93" i="5"/>
  <c r="BE96" i="5"/>
  <c r="BE98" i="5"/>
  <c r="BD100" i="5"/>
  <c r="BE104" i="5"/>
  <c r="BE136" i="5"/>
  <c r="BE143" i="5"/>
  <c r="BE7" i="5"/>
  <c r="BA9" i="5"/>
  <c r="BD14" i="5"/>
  <c r="BE15" i="5"/>
  <c r="BC18" i="5"/>
  <c r="BE19" i="5"/>
  <c r="BE26" i="5"/>
  <c r="BE29" i="5"/>
  <c r="BE31" i="5"/>
  <c r="BD33" i="5"/>
  <c r="BC34" i="5"/>
  <c r="BE35" i="5"/>
  <c r="BE40" i="5"/>
  <c r="BE41" i="5"/>
  <c r="BC45" i="5"/>
  <c r="BE46" i="5"/>
  <c r="BD88" i="5"/>
  <c r="BE89" i="5"/>
  <c r="BC92" i="5"/>
  <c r="BE93" i="5"/>
  <c r="BE100" i="5"/>
  <c r="BA103" i="5"/>
  <c r="BE107" i="5"/>
  <c r="BE108" i="5"/>
  <c r="BE109" i="5"/>
  <c r="BD133" i="5"/>
  <c r="BC139" i="5"/>
  <c r="BC141" i="5"/>
  <c r="BD173" i="5"/>
  <c r="BE184" i="5"/>
  <c r="BE11" i="5"/>
  <c r="BD13" i="5"/>
  <c r="BC17" i="5"/>
  <c r="BE21" i="5"/>
  <c r="BE23" i="5"/>
  <c r="BE25" i="5"/>
  <c r="BB28" i="5"/>
  <c r="BE34" i="5"/>
  <c r="BE37" i="5"/>
  <c r="BE39" i="5"/>
  <c r="BE45" i="5"/>
  <c r="BD153" i="5"/>
  <c r="BE8" i="5"/>
  <c r="BE13" i="5"/>
  <c r="BD16" i="5"/>
  <c r="BE17" i="5"/>
  <c r="AZ20" i="5"/>
  <c r="BC27" i="5"/>
  <c r="BE28" i="5"/>
  <c r="BE30" i="5"/>
  <c r="BE32" i="5"/>
  <c r="BB36" i="5"/>
  <c r="BE43" i="5"/>
  <c r="BE48" i="5"/>
  <c r="BE49" i="5"/>
  <c r="BE87" i="5"/>
  <c r="BD90" i="5"/>
  <c r="BE91" i="5"/>
  <c r="AZ94" i="5"/>
  <c r="BE102" i="5"/>
  <c r="BE105" i="5"/>
  <c r="BE111" i="5"/>
  <c r="BE138" i="5"/>
  <c r="BE139" i="5"/>
  <c r="BE141" i="5"/>
  <c r="BD142" i="5"/>
  <c r="BC143" i="5"/>
  <c r="BE144" i="5"/>
  <c r="BE145" i="5"/>
  <c r="BE186" i="5"/>
  <c r="BE195" i="5"/>
  <c r="BE196" i="5"/>
  <c r="BE197" i="5"/>
  <c r="BD8" i="5"/>
  <c r="BC25" i="5"/>
  <c r="BD48" i="5"/>
  <c r="BC106" i="5"/>
  <c r="BD177" i="5"/>
  <c r="BC185" i="5"/>
  <c r="BC9" i="5"/>
  <c r="BC10" i="5"/>
  <c r="BC11" i="5"/>
  <c r="BC12" i="5"/>
  <c r="AZ13" i="5"/>
  <c r="BD17" i="5"/>
  <c r="BD19" i="5"/>
  <c r="BC20" i="5"/>
  <c r="BC21" i="5"/>
  <c r="BC22" i="5"/>
  <c r="BC23" i="5"/>
  <c r="AZ24" i="5"/>
  <c r="BD25" i="5"/>
  <c r="BD27" i="5"/>
  <c r="BC28" i="5"/>
  <c r="BC29" i="5"/>
  <c r="AZ30" i="5"/>
  <c r="BD34" i="5"/>
  <c r="BD35" i="5"/>
  <c r="BC36" i="5"/>
  <c r="BC37" i="5"/>
  <c r="AZ38" i="5"/>
  <c r="BD41" i="5"/>
  <c r="BC42" i="5"/>
  <c r="BD45" i="5"/>
  <c r="BC46" i="5"/>
  <c r="BD49" i="5"/>
  <c r="BC50" i="5"/>
  <c r="BC84" i="5"/>
  <c r="BC85" i="5"/>
  <c r="BC86" i="5"/>
  <c r="AZ87" i="5"/>
  <c r="BD91" i="5"/>
  <c r="BD92" i="5"/>
  <c r="BD93" i="5"/>
  <c r="BC94" i="5"/>
  <c r="BC95" i="5"/>
  <c r="BC96" i="5"/>
  <c r="BC97" i="5"/>
  <c r="AZ98" i="5"/>
  <c r="BC103" i="5"/>
  <c r="BC104" i="5"/>
  <c r="BD106" i="5"/>
  <c r="BC107" i="5"/>
  <c r="BD109" i="5"/>
  <c r="BB110" i="5"/>
  <c r="BC135" i="5"/>
  <c r="BC136" i="5"/>
  <c r="BC138" i="5"/>
  <c r="BD143" i="5"/>
  <c r="BC144" i="5"/>
  <c r="BD150" i="5"/>
  <c r="BD151" i="5"/>
  <c r="BD154" i="5"/>
  <c r="BD157" i="5"/>
  <c r="BC161" i="5"/>
  <c r="BD165" i="5"/>
  <c r="BD169" i="5"/>
  <c r="BD174" i="5"/>
  <c r="BD178" i="5"/>
  <c r="BD185" i="5"/>
  <c r="BC186" i="5"/>
  <c r="BB197" i="5"/>
  <c r="BD32" i="5"/>
  <c r="BD40" i="5"/>
  <c r="BD44" i="5"/>
  <c r="BD99" i="5"/>
  <c r="BD111" i="5"/>
  <c r="BD168" i="5"/>
  <c r="BC7" i="5"/>
  <c r="AZ8" i="5"/>
  <c r="BD9" i="5"/>
  <c r="BD11" i="5"/>
  <c r="BD12" i="5"/>
  <c r="BA13" i="5"/>
  <c r="BD20" i="5"/>
  <c r="BD21" i="5"/>
  <c r="BD23" i="5"/>
  <c r="BC24" i="5"/>
  <c r="AZ25" i="5"/>
  <c r="BD29" i="5"/>
  <c r="BC30" i="5"/>
  <c r="BC31" i="5"/>
  <c r="BB32" i="5"/>
  <c r="BD37" i="5"/>
  <c r="BC38" i="5"/>
  <c r="BC39" i="5"/>
  <c r="BD42" i="5"/>
  <c r="BC43" i="5"/>
  <c r="BD46" i="5"/>
  <c r="BC47" i="5"/>
  <c r="BD50" i="5"/>
  <c r="BD84" i="5"/>
  <c r="BD85" i="5"/>
  <c r="BD86" i="5"/>
  <c r="BA87" i="5"/>
  <c r="BD94" i="5"/>
  <c r="BD95" i="5"/>
  <c r="BD96" i="5"/>
  <c r="BD97" i="5"/>
  <c r="BC98" i="5"/>
  <c r="AZ99" i="5"/>
  <c r="BD103" i="5"/>
  <c r="BD104" i="5"/>
  <c r="BC105" i="5"/>
  <c r="BD107" i="5"/>
  <c r="BB108" i="5"/>
  <c r="BC110" i="5"/>
  <c r="BD135" i="5"/>
  <c r="BD136" i="5"/>
  <c r="BD144" i="5"/>
  <c r="BA145" i="5"/>
  <c r="BD152" i="5"/>
  <c r="BD155" i="5"/>
  <c r="BD158" i="5"/>
  <c r="BD161" i="5"/>
  <c r="BD162" i="5"/>
  <c r="BD166" i="5"/>
  <c r="BD170" i="5"/>
  <c r="BD175" i="5"/>
  <c r="BD179" i="5"/>
  <c r="BC184" i="5"/>
  <c r="BD186" i="5"/>
  <c r="BC197" i="5"/>
  <c r="BC157" i="5"/>
  <c r="BD160" i="5"/>
  <c r="BD164" i="5"/>
  <c r="BD172" i="5"/>
  <c r="BD196" i="5"/>
  <c r="BD7" i="5"/>
  <c r="BC8" i="5"/>
  <c r="AZ9" i="5"/>
  <c r="BC13" i="5"/>
  <c r="BC15" i="5"/>
  <c r="BC16" i="5"/>
  <c r="BA17" i="5"/>
  <c r="BD24" i="5"/>
  <c r="BA25" i="5"/>
  <c r="BD30" i="5"/>
  <c r="BD31" i="5"/>
  <c r="BC33" i="5"/>
  <c r="BD38" i="5"/>
  <c r="BD39" i="5"/>
  <c r="BD43" i="5"/>
  <c r="BC44" i="5"/>
  <c r="BD47" i="5"/>
  <c r="BC48" i="5"/>
  <c r="BC87" i="5"/>
  <c r="BC88" i="5"/>
  <c r="BC89" i="5"/>
  <c r="BC90" i="5"/>
  <c r="BA91" i="5"/>
  <c r="BD98" i="5"/>
  <c r="BC99" i="5"/>
  <c r="BC100" i="5"/>
  <c r="BC101" i="5"/>
  <c r="BC102" i="5"/>
  <c r="AZ103" i="5"/>
  <c r="BD105" i="5"/>
  <c r="BB106" i="5"/>
  <c r="BC108" i="5"/>
  <c r="BD110" i="5"/>
  <c r="BC111" i="5"/>
  <c r="BC133" i="5"/>
  <c r="BC142" i="5"/>
  <c r="BC145" i="5"/>
  <c r="BC153" i="5"/>
  <c r="BD156" i="5"/>
  <c r="BD159" i="5"/>
  <c r="BD163" i="5"/>
  <c r="BD167" i="5"/>
  <c r="BD171" i="5"/>
  <c r="BD176" i="5"/>
  <c r="BD184" i="5"/>
  <c r="AZ185" i="5"/>
  <c r="BD195" i="5"/>
  <c r="BD197" i="5"/>
  <c r="BB152" i="5"/>
  <c r="BB151" i="5"/>
  <c r="BC152" i="5"/>
  <c r="BB155" i="5"/>
  <c r="BC156" i="5"/>
  <c r="BB159" i="5"/>
  <c r="BC160" i="5"/>
  <c r="BC162" i="5"/>
  <c r="BC164" i="5"/>
  <c r="BC166" i="5"/>
  <c r="BC168" i="5"/>
  <c r="BC170" i="5"/>
  <c r="BC172" i="5"/>
  <c r="BC196" i="5"/>
  <c r="BB160" i="5"/>
  <c r="BC174" i="5"/>
  <c r="BC176" i="5"/>
  <c r="BC178" i="5"/>
  <c r="BB196" i="5"/>
  <c r="AZ16" i="5"/>
  <c r="AZ21" i="5"/>
  <c r="AZ31" i="5"/>
  <c r="AZ35" i="5"/>
  <c r="AZ39" i="5"/>
  <c r="AZ90" i="5"/>
  <c r="AZ95" i="5"/>
  <c r="BA99" i="5"/>
  <c r="BA136" i="5"/>
  <c r="BC151" i="5"/>
  <c r="BB154" i="5"/>
  <c r="BC155" i="5"/>
  <c r="BB158" i="5"/>
  <c r="BC159" i="5"/>
  <c r="BC173" i="5"/>
  <c r="BC175" i="5"/>
  <c r="BC177" i="5"/>
  <c r="BC179" i="5"/>
  <c r="BC195" i="5"/>
  <c r="BC150" i="5"/>
  <c r="BB156" i="5"/>
  <c r="AZ12" i="5"/>
  <c r="AZ17" i="5"/>
  <c r="BA21" i="5"/>
  <c r="BA31" i="5"/>
  <c r="BA35" i="5"/>
  <c r="BA39" i="5"/>
  <c r="AZ86" i="5"/>
  <c r="AZ91" i="5"/>
  <c r="BA95" i="5"/>
  <c r="AZ102" i="5"/>
  <c r="BB105" i="5"/>
  <c r="BB107" i="5"/>
  <c r="BB109" i="5"/>
  <c r="BB111" i="5"/>
  <c r="BA139" i="5"/>
  <c r="BB153" i="5"/>
  <c r="BC154" i="5"/>
  <c r="BB157" i="5"/>
  <c r="BC158" i="5"/>
  <c r="BB161" i="5"/>
  <c r="BC163" i="5"/>
  <c r="BC165" i="5"/>
  <c r="BC167" i="5"/>
  <c r="BC169" i="5"/>
  <c r="BC171" i="5"/>
  <c r="AZ184" i="5"/>
  <c r="AZ186" i="5"/>
  <c r="BA197" i="5"/>
  <c r="AO10" i="5"/>
  <c r="BA10" i="5"/>
  <c r="AZ10" i="5"/>
  <c r="AT14" i="5"/>
  <c r="BA14" i="5"/>
  <c r="AZ14" i="5"/>
  <c r="AU18" i="5"/>
  <c r="BA18" i="5"/>
  <c r="AZ18" i="5"/>
  <c r="AX22" i="5"/>
  <c r="BA22" i="5"/>
  <c r="AZ22" i="5"/>
  <c r="V26" i="5"/>
  <c r="AZ26" i="5"/>
  <c r="AY26" i="5"/>
  <c r="BB26" i="5"/>
  <c r="AT27" i="5"/>
  <c r="AZ27" i="5"/>
  <c r="AW27" i="5"/>
  <c r="BB27" i="5"/>
  <c r="BB10" i="5"/>
  <c r="BB14" i="5"/>
  <c r="BB18" i="5"/>
  <c r="BB22" i="5"/>
  <c r="BA26" i="5"/>
  <c r="AY28" i="5"/>
  <c r="BA28" i="5"/>
  <c r="AZ28" i="5"/>
  <c r="AY32" i="5"/>
  <c r="BA32" i="5"/>
  <c r="AZ32" i="5"/>
  <c r="AI36" i="5"/>
  <c r="BA36" i="5"/>
  <c r="AZ36" i="5"/>
  <c r="AY40" i="5"/>
  <c r="AZ40" i="5"/>
  <c r="BA40" i="5"/>
  <c r="BB40" i="5"/>
  <c r="BB88" i="5"/>
  <c r="BB96" i="5"/>
  <c r="BB104" i="5"/>
  <c r="BA150" i="5"/>
  <c r="AZ7" i="5"/>
  <c r="BA8" i="5"/>
  <c r="BB9" i="5"/>
  <c r="AZ11" i="5"/>
  <c r="BA12" i="5"/>
  <c r="BB13" i="5"/>
  <c r="AZ15" i="5"/>
  <c r="BA16" i="5"/>
  <c r="BB17" i="5"/>
  <c r="AZ19" i="5"/>
  <c r="BA20" i="5"/>
  <c r="BB21" i="5"/>
  <c r="AZ23" i="5"/>
  <c r="BA24" i="5"/>
  <c r="BB25" i="5"/>
  <c r="AZ29" i="5"/>
  <c r="BA30" i="5"/>
  <c r="BB31" i="5"/>
  <c r="G9" i="8" s="1"/>
  <c r="AZ33" i="5"/>
  <c r="BA34" i="5"/>
  <c r="BB35" i="5"/>
  <c r="AZ37" i="5"/>
  <c r="BA38" i="5"/>
  <c r="BB39" i="5"/>
  <c r="BB41" i="5"/>
  <c r="BB42" i="5"/>
  <c r="BB43" i="5"/>
  <c r="BB44" i="5"/>
  <c r="BB45" i="5"/>
  <c r="BB46" i="5"/>
  <c r="BB47" i="5"/>
  <c r="BB48" i="5"/>
  <c r="BB49" i="5"/>
  <c r="BB50" i="5"/>
  <c r="AZ85" i="5"/>
  <c r="BA86" i="5"/>
  <c r="BB87" i="5"/>
  <c r="AZ89" i="5"/>
  <c r="BA90" i="5"/>
  <c r="BB91" i="5"/>
  <c r="AZ93" i="5"/>
  <c r="BA94" i="5"/>
  <c r="BB95" i="5"/>
  <c r="AZ97" i="5"/>
  <c r="BA98" i="5"/>
  <c r="BB99" i="5"/>
  <c r="AZ101" i="5"/>
  <c r="BA102" i="5"/>
  <c r="BB103" i="5"/>
  <c r="BA133" i="5"/>
  <c r="AZ135" i="5"/>
  <c r="BB136" i="5"/>
  <c r="BB139" i="5"/>
  <c r="BA144" i="5"/>
  <c r="BB145" i="5"/>
  <c r="BB150" i="5"/>
  <c r="BA173" i="5"/>
  <c r="BA174" i="5"/>
  <c r="BA175" i="5"/>
  <c r="BA176" i="5"/>
  <c r="BA177" i="5"/>
  <c r="BA178" i="5"/>
  <c r="BA179" i="5"/>
  <c r="BA184" i="5"/>
  <c r="BA185" i="5"/>
  <c r="BA186" i="5"/>
  <c r="AZ195" i="5"/>
  <c r="P37" i="8"/>
  <c r="BA44" i="5"/>
  <c r="BA46" i="5"/>
  <c r="BA49" i="5"/>
  <c r="BB84" i="5"/>
  <c r="BB92" i="5"/>
  <c r="BB141" i="5"/>
  <c r="G35" i="8" s="1"/>
  <c r="BA7" i="5"/>
  <c r="BB8" i="5"/>
  <c r="BA11" i="5"/>
  <c r="BB12" i="5"/>
  <c r="BA15" i="5"/>
  <c r="BB16" i="5"/>
  <c r="BA19" i="5"/>
  <c r="BB20" i="5"/>
  <c r="BA23" i="5"/>
  <c r="BB24" i="5"/>
  <c r="BA29" i="5"/>
  <c r="BB30" i="5"/>
  <c r="BA33" i="5"/>
  <c r="BB34" i="5"/>
  <c r="BA37" i="5"/>
  <c r="BB38" i="5"/>
  <c r="AZ84" i="5"/>
  <c r="BA85" i="5"/>
  <c r="BB86" i="5"/>
  <c r="AZ88" i="5"/>
  <c r="BA89" i="5"/>
  <c r="BB90" i="5"/>
  <c r="AZ92" i="5"/>
  <c r="BA93" i="5"/>
  <c r="BB94" i="5"/>
  <c r="AZ96" i="5"/>
  <c r="BA97" i="5"/>
  <c r="BB98" i="5"/>
  <c r="AZ100" i="5"/>
  <c r="BA101" i="5"/>
  <c r="BB102" i="5"/>
  <c r="AZ104" i="5"/>
  <c r="AZ105" i="5"/>
  <c r="AZ106" i="5"/>
  <c r="AZ107" i="5"/>
  <c r="AZ108" i="5"/>
  <c r="AZ109" i="5"/>
  <c r="AZ110" i="5"/>
  <c r="AZ111" i="5"/>
  <c r="BB133" i="5"/>
  <c r="BA135" i="5"/>
  <c r="BA138" i="5"/>
  <c r="AZ141" i="5"/>
  <c r="AZ142" i="5"/>
  <c r="BA143" i="5"/>
  <c r="BB144" i="5"/>
  <c r="BA162" i="5"/>
  <c r="BA163" i="5"/>
  <c r="BA164" i="5"/>
  <c r="BA165" i="5"/>
  <c r="BA166" i="5"/>
  <c r="BA167" i="5"/>
  <c r="BA168" i="5"/>
  <c r="BA169" i="5"/>
  <c r="BA170" i="5"/>
  <c r="BA171" i="5"/>
  <c r="BA172" i="5"/>
  <c r="BB173" i="5"/>
  <c r="BB174" i="5"/>
  <c r="BB175" i="5"/>
  <c r="BB176" i="5"/>
  <c r="BB177" i="5"/>
  <c r="BB178" i="5"/>
  <c r="BB179" i="5"/>
  <c r="BB184" i="5"/>
  <c r="BB185" i="5"/>
  <c r="BB186" i="5"/>
  <c r="BA195" i="5"/>
  <c r="AZ196" i="5"/>
  <c r="BA41" i="5"/>
  <c r="BA42" i="5"/>
  <c r="BA43" i="5"/>
  <c r="BA45" i="5"/>
  <c r="BA47" i="5"/>
  <c r="BA48" i="5"/>
  <c r="BA50" i="5"/>
  <c r="BB100" i="5"/>
  <c r="BB7" i="5"/>
  <c r="BB11" i="5"/>
  <c r="BB15" i="5"/>
  <c r="BB19" i="5"/>
  <c r="BB23" i="5"/>
  <c r="BB29" i="5"/>
  <c r="BB33" i="5"/>
  <c r="BB37" i="5"/>
  <c r="AZ41" i="5"/>
  <c r="AZ42" i="5"/>
  <c r="AZ43" i="5"/>
  <c r="AZ44" i="5"/>
  <c r="AZ45" i="5"/>
  <c r="AZ46" i="5"/>
  <c r="AZ47" i="5"/>
  <c r="AZ48" i="5"/>
  <c r="AZ49" i="5"/>
  <c r="AZ50" i="5"/>
  <c r="BA84" i="5"/>
  <c r="BB85" i="5"/>
  <c r="BA88" i="5"/>
  <c r="BB89" i="5"/>
  <c r="BA92" i="5"/>
  <c r="BB93" i="5"/>
  <c r="BA96" i="5"/>
  <c r="BB97" i="5"/>
  <c r="BA100" i="5"/>
  <c r="BB101" i="5"/>
  <c r="BA104" i="5"/>
  <c r="BA105" i="5"/>
  <c r="BA106" i="5"/>
  <c r="BA107" i="5"/>
  <c r="BA108" i="5"/>
  <c r="BA109" i="5"/>
  <c r="BA110" i="5"/>
  <c r="BA111" i="5"/>
  <c r="BB135" i="5"/>
  <c r="BB138" i="5"/>
  <c r="BA141" i="5"/>
  <c r="BA142" i="5"/>
  <c r="BB143" i="5"/>
  <c r="BA151" i="5"/>
  <c r="BA152" i="5"/>
  <c r="BA153" i="5"/>
  <c r="BA154" i="5"/>
  <c r="BA155" i="5"/>
  <c r="BA156" i="5"/>
  <c r="BA157" i="5"/>
  <c r="BA158" i="5"/>
  <c r="BA159" i="5"/>
  <c r="BA160" i="5"/>
  <c r="BA161" i="5"/>
  <c r="BB162" i="5"/>
  <c r="BB163" i="5"/>
  <c r="BB164" i="5"/>
  <c r="BB165" i="5"/>
  <c r="BB166" i="5"/>
  <c r="BB167" i="5"/>
  <c r="BB168" i="5"/>
  <c r="BB169" i="5"/>
  <c r="BB170" i="5"/>
  <c r="BB171" i="5"/>
  <c r="BB172" i="5"/>
  <c r="BB195" i="5"/>
  <c r="BA196" i="5"/>
  <c r="AZ197" i="5"/>
  <c r="AR7" i="5"/>
  <c r="AZ143" i="5"/>
  <c r="AZ144" i="5"/>
  <c r="AZ145" i="5"/>
  <c r="AZ154" i="5"/>
  <c r="AZ158" i="5"/>
  <c r="AZ163" i="5"/>
  <c r="AZ167" i="5"/>
  <c r="AZ171" i="5"/>
  <c r="AZ176" i="5"/>
  <c r="AZ139" i="5"/>
  <c r="AZ150" i="5"/>
  <c r="AZ151" i="5"/>
  <c r="AZ155" i="5"/>
  <c r="AZ159" i="5"/>
  <c r="AZ164" i="5"/>
  <c r="AZ168" i="5"/>
  <c r="AZ172" i="5"/>
  <c r="AZ173" i="5"/>
  <c r="AZ177" i="5"/>
  <c r="AY31" i="5"/>
  <c r="AW133" i="5"/>
  <c r="AZ138" i="5"/>
  <c r="AZ152" i="5"/>
  <c r="AZ156" i="5"/>
  <c r="AZ160" i="5"/>
  <c r="AZ165" i="5"/>
  <c r="AZ169" i="5"/>
  <c r="AZ174" i="5"/>
  <c r="AZ178" i="5"/>
  <c r="AY9" i="5"/>
  <c r="AV10" i="5"/>
  <c r="AV11" i="5"/>
  <c r="AX95" i="5"/>
  <c r="AZ133" i="5"/>
  <c r="AZ136" i="5"/>
  <c r="AZ153" i="5"/>
  <c r="AZ157" i="5"/>
  <c r="AZ161" i="5"/>
  <c r="AZ162" i="5"/>
  <c r="AZ166" i="5"/>
  <c r="AZ170" i="5"/>
  <c r="AZ175" i="5"/>
  <c r="AZ179" i="5"/>
  <c r="AW31" i="5"/>
  <c r="P40" i="8"/>
  <c r="AY14" i="5"/>
  <c r="AT15" i="5"/>
  <c r="AX89" i="5"/>
  <c r="AX94" i="5"/>
  <c r="AY101" i="5"/>
  <c r="AV102" i="5"/>
  <c r="AW135" i="5"/>
  <c r="AY186" i="5"/>
  <c r="AX13" i="5"/>
  <c r="AX42" i="5"/>
  <c r="AX19" i="5"/>
  <c r="AW34" i="5"/>
  <c r="AY45" i="5"/>
  <c r="AX84" i="5"/>
  <c r="AY95" i="5"/>
  <c r="AY139" i="5"/>
  <c r="AT141" i="5"/>
  <c r="AW184" i="5"/>
  <c r="AY20" i="5"/>
  <c r="AW21" i="5"/>
  <c r="AU26" i="5"/>
  <c r="AW39" i="5"/>
  <c r="AW88" i="5"/>
  <c r="AY99" i="5"/>
  <c r="AX100" i="5"/>
  <c r="AT105" i="5"/>
  <c r="AS135" i="5"/>
  <c r="AW141" i="5"/>
  <c r="AY39" i="5"/>
  <c r="AY88" i="5"/>
  <c r="AY100" i="5"/>
  <c r="AW107" i="5"/>
  <c r="AY10" i="5"/>
  <c r="AY13" i="5"/>
  <c r="AX133" i="5"/>
  <c r="AY155" i="5"/>
  <c r="AY179" i="5"/>
  <c r="AY195" i="5"/>
  <c r="AY109" i="5"/>
  <c r="AY143" i="5"/>
  <c r="AY154" i="5"/>
  <c r="AY164" i="5"/>
  <c r="AY178" i="5"/>
  <c r="AX197" i="5"/>
  <c r="AY7" i="5"/>
  <c r="AW8" i="5"/>
  <c r="AX11" i="5"/>
  <c r="AY15" i="5"/>
  <c r="AW16" i="5"/>
  <c r="AY21" i="5"/>
  <c r="AY22" i="5"/>
  <c r="AY23" i="5"/>
  <c r="AV24" i="5"/>
  <c r="AY27" i="5"/>
  <c r="AW29" i="5"/>
  <c r="AY34" i="5"/>
  <c r="AU36" i="5"/>
  <c r="AW40" i="5"/>
  <c r="AY42" i="5"/>
  <c r="AY46" i="5"/>
  <c r="AW49" i="5"/>
  <c r="AY85" i="5"/>
  <c r="AU86" i="5"/>
  <c r="AY90" i="5"/>
  <c r="AX91" i="5"/>
  <c r="AY96" i="5"/>
  <c r="AV97" i="5"/>
  <c r="AY102" i="5"/>
  <c r="AV103" i="5"/>
  <c r="AY105" i="5"/>
  <c r="AY135" i="5"/>
  <c r="AU136" i="5"/>
  <c r="AY141" i="5"/>
  <c r="AT144" i="5"/>
  <c r="AX156" i="5"/>
  <c r="AW157" i="5"/>
  <c r="AY158" i="5"/>
  <c r="AY160" i="5"/>
  <c r="AY166" i="5"/>
  <c r="AY168" i="5"/>
  <c r="AY170" i="5"/>
  <c r="AY172" i="5"/>
  <c r="AX184" i="5"/>
  <c r="AY185" i="5"/>
  <c r="AX196" i="5"/>
  <c r="AY197" i="5"/>
  <c r="P36" i="8"/>
  <c r="AY152" i="5"/>
  <c r="AV157" i="5"/>
  <c r="AW166" i="5"/>
  <c r="AY174" i="5"/>
  <c r="AY176" i="5"/>
  <c r="AX185" i="5"/>
  <c r="AX8" i="5"/>
  <c r="AS12" i="5"/>
  <c r="AY16" i="5"/>
  <c r="AW18" i="5"/>
  <c r="AY24" i="5"/>
  <c r="AX25" i="5"/>
  <c r="AY29" i="5"/>
  <c r="AX30" i="5"/>
  <c r="AY36" i="5"/>
  <c r="AW37" i="5"/>
  <c r="AY43" i="5"/>
  <c r="AY47" i="5"/>
  <c r="AY86" i="5"/>
  <c r="AV87" i="5"/>
  <c r="AY91" i="5"/>
  <c r="AY92" i="5"/>
  <c r="AW93" i="5"/>
  <c r="AY97" i="5"/>
  <c r="AX98" i="5"/>
  <c r="AY103" i="5"/>
  <c r="AV104" i="5"/>
  <c r="AW106" i="5"/>
  <c r="AX111" i="5"/>
  <c r="AY136" i="5"/>
  <c r="AW138" i="5"/>
  <c r="AY142" i="5"/>
  <c r="AY153" i="5"/>
  <c r="AX155" i="5"/>
  <c r="AY156" i="5"/>
  <c r="AX157" i="5"/>
  <c r="AY163" i="5"/>
  <c r="AY165" i="5"/>
  <c r="AY175" i="5"/>
  <c r="AY177" i="5"/>
  <c r="AX179" i="5"/>
  <c r="AY184" i="5"/>
  <c r="AT186" i="5"/>
  <c r="AX195" i="5"/>
  <c r="AY196" i="5"/>
  <c r="AY48" i="5"/>
  <c r="AY50" i="5"/>
  <c r="AY8" i="5"/>
  <c r="AY12" i="5"/>
  <c r="AY18" i="5"/>
  <c r="AY25" i="5"/>
  <c r="AY37" i="5"/>
  <c r="AY41" i="5"/>
  <c r="AY44" i="5"/>
  <c r="AW48" i="5"/>
  <c r="AY87" i="5"/>
  <c r="AY93" i="5"/>
  <c r="AY98" i="5"/>
  <c r="AY104" i="5"/>
  <c r="AY106" i="5"/>
  <c r="AY138" i="5"/>
  <c r="AW143" i="5"/>
  <c r="AY145" i="5"/>
  <c r="AY157" i="5"/>
  <c r="AY159" i="5"/>
  <c r="AY161" i="5"/>
  <c r="AY169" i="5"/>
  <c r="AY171" i="5"/>
  <c r="AX186" i="5"/>
  <c r="V28" i="5"/>
  <c r="AL28" i="5"/>
  <c r="AX28" i="5"/>
  <c r="AB28" i="5"/>
  <c r="AW28" i="5"/>
  <c r="V32" i="5"/>
  <c r="AS32" i="5"/>
  <c r="AL32" i="5"/>
  <c r="AX32" i="5"/>
  <c r="AX38" i="5"/>
  <c r="AW38" i="5"/>
  <c r="AR50" i="5"/>
  <c r="AS50" i="5"/>
  <c r="AX50" i="5"/>
  <c r="O7" i="8"/>
  <c r="AX150" i="5"/>
  <c r="AW150" i="5"/>
  <c r="AV150" i="5"/>
  <c r="AD167" i="5"/>
  <c r="AX167" i="5"/>
  <c r="AW167" i="5"/>
  <c r="AV167" i="5"/>
  <c r="AX9" i="5"/>
  <c r="AS17" i="5"/>
  <c r="AT17" i="5"/>
  <c r="AX17" i="5"/>
  <c r="AD17" i="5"/>
  <c r="AW17" i="5"/>
  <c r="AT108" i="5"/>
  <c r="AU108" i="5"/>
  <c r="AX108" i="5"/>
  <c r="AX151" i="5"/>
  <c r="AW151" i="5"/>
  <c r="AX162" i="5"/>
  <c r="AW162" i="5"/>
  <c r="AV162" i="5"/>
  <c r="AX173" i="5"/>
  <c r="AW173" i="5"/>
  <c r="AV173" i="5"/>
  <c r="AW7" i="5"/>
  <c r="AN9" i="5"/>
  <c r="AW10" i="5"/>
  <c r="W11" i="5"/>
  <c r="AU11" i="5"/>
  <c r="AW11" i="5"/>
  <c r="AU17" i="5"/>
  <c r="AW19" i="5"/>
  <c r="AV19" i="5"/>
  <c r="AX33" i="5"/>
  <c r="AW33" i="5"/>
  <c r="AB40" i="5"/>
  <c r="AX40" i="5"/>
  <c r="AW94" i="5"/>
  <c r="AV94" i="5"/>
  <c r="AV107" i="5"/>
  <c r="AX107" i="5"/>
  <c r="AN109" i="5"/>
  <c r="AV109" i="5"/>
  <c r="AX109" i="5"/>
  <c r="AN111" i="5"/>
  <c r="AW111" i="5"/>
  <c r="O24" i="8"/>
  <c r="AX144" i="5"/>
  <c r="AW144" i="5"/>
  <c r="AV144" i="5"/>
  <c r="Y144" i="5"/>
  <c r="AU22" i="5"/>
  <c r="AW22" i="5"/>
  <c r="AQ22" i="5"/>
  <c r="AV110" i="5"/>
  <c r="AT110" i="5"/>
  <c r="AX110" i="5"/>
  <c r="AV139" i="5"/>
  <c r="AW139" i="5"/>
  <c r="AR139" i="5"/>
  <c r="AX7" i="5"/>
  <c r="AW9" i="5"/>
  <c r="AX10" i="5"/>
  <c r="AV28" i="5"/>
  <c r="AV30" i="5"/>
  <c r="AW30" i="5"/>
  <c r="AU30" i="5"/>
  <c r="AW32" i="5"/>
  <c r="AX35" i="5"/>
  <c r="AW35" i="5"/>
  <c r="AX41" i="5"/>
  <c r="AV49" i="5"/>
  <c r="AX49" i="5"/>
  <c r="AW84" i="5"/>
  <c r="AV84" i="5"/>
  <c r="AP89" i="5"/>
  <c r="AW89" i="5"/>
  <c r="AV89" i="5"/>
  <c r="AW108" i="5"/>
  <c r="AW110" i="5"/>
  <c r="AV151" i="5"/>
  <c r="AU185" i="5"/>
  <c r="AW185" i="5"/>
  <c r="AW12" i="5"/>
  <c r="AU14" i="5"/>
  <c r="AW15" i="5"/>
  <c r="AX16" i="5"/>
  <c r="AX18" i="5"/>
  <c r="AV20" i="5"/>
  <c r="AX21" i="5"/>
  <c r="AR23" i="5"/>
  <c r="AW24" i="5"/>
  <c r="AD26" i="5"/>
  <c r="AW26" i="5"/>
  <c r="AX27" i="5"/>
  <c r="AX29" i="5"/>
  <c r="AB31" i="5"/>
  <c r="AX31" i="5"/>
  <c r="AX34" i="5"/>
  <c r="AW36" i="5"/>
  <c r="AX37" i="5"/>
  <c r="AV44" i="5"/>
  <c r="AC45" i="5"/>
  <c r="AQ46" i="5"/>
  <c r="AW47" i="5"/>
  <c r="AV85" i="5"/>
  <c r="AW86" i="5"/>
  <c r="AW87" i="5"/>
  <c r="AX88" i="5"/>
  <c r="AW90" i="5"/>
  <c r="AW92" i="5"/>
  <c r="AX93" i="5"/>
  <c r="AR95" i="5"/>
  <c r="AV96" i="5"/>
  <c r="AW97" i="5"/>
  <c r="AW99" i="5"/>
  <c r="AO101" i="5"/>
  <c r="AW102" i="5"/>
  <c r="AW103" i="5"/>
  <c r="AW104" i="5"/>
  <c r="AW105" i="5"/>
  <c r="AX106" i="5"/>
  <c r="AW136" i="5"/>
  <c r="AX138" i="5"/>
  <c r="AW142" i="5"/>
  <c r="AX143" i="5"/>
  <c r="AX145" i="5"/>
  <c r="AW152" i="5"/>
  <c r="AV153" i="5"/>
  <c r="AV158" i="5"/>
  <c r="AX166" i="5"/>
  <c r="AW168" i="5"/>
  <c r="AV169" i="5"/>
  <c r="AV186" i="5"/>
  <c r="AX12" i="5"/>
  <c r="AW14" i="5"/>
  <c r="AX15" i="5"/>
  <c r="AW20" i="5"/>
  <c r="AW23" i="5"/>
  <c r="AF26" i="5"/>
  <c r="AX26" i="5"/>
  <c r="AU31" i="5"/>
  <c r="AX36" i="5"/>
  <c r="AT42" i="5"/>
  <c r="AW43" i="5"/>
  <c r="AW44" i="5"/>
  <c r="AW45" i="5"/>
  <c r="AW46" i="5"/>
  <c r="AX47" i="5"/>
  <c r="AW85" i="5"/>
  <c r="AX86" i="5"/>
  <c r="AX87" i="5"/>
  <c r="AX90" i="5"/>
  <c r="AX92" i="5"/>
  <c r="AV95" i="5"/>
  <c r="AW96" i="5"/>
  <c r="AX97" i="5"/>
  <c r="AW101" i="5"/>
  <c r="AX103" i="5"/>
  <c r="AX104" i="5"/>
  <c r="AX105" i="5"/>
  <c r="AX136" i="5"/>
  <c r="AX142" i="5"/>
  <c r="AX152" i="5"/>
  <c r="AW153" i="5"/>
  <c r="AW154" i="5"/>
  <c r="AV155" i="5"/>
  <c r="AW158" i="5"/>
  <c r="AW159" i="5"/>
  <c r="AW160" i="5"/>
  <c r="AW161" i="5"/>
  <c r="AW163" i="5"/>
  <c r="AW164" i="5"/>
  <c r="AW165" i="5"/>
  <c r="AU166" i="5"/>
  <c r="AX168" i="5"/>
  <c r="AW169" i="5"/>
  <c r="AW170" i="5"/>
  <c r="AW171" i="5"/>
  <c r="AW172" i="5"/>
  <c r="AW174" i="5"/>
  <c r="AW175" i="5"/>
  <c r="AW176" i="5"/>
  <c r="AW177" i="5"/>
  <c r="AW178" i="5"/>
  <c r="AV179" i="5"/>
  <c r="AN184" i="5"/>
  <c r="AW186" i="5"/>
  <c r="AW196" i="5"/>
  <c r="P38" i="8"/>
  <c r="AL12" i="5"/>
  <c r="AX14" i="5"/>
  <c r="AL16" i="5"/>
  <c r="AR18" i="5"/>
  <c r="AX23" i="5"/>
  <c r="AS26" i="5"/>
  <c r="AV27" i="5"/>
  <c r="AS29" i="5"/>
  <c r="AV31" i="5"/>
  <c r="AS37" i="5"/>
  <c r="AW42" i="5"/>
  <c r="AX45" i="5"/>
  <c r="AX46" i="5"/>
  <c r="AX85" i="5"/>
  <c r="AT87" i="5"/>
  <c r="AV88" i="5"/>
  <c r="AK93" i="5"/>
  <c r="AW95" i="5"/>
  <c r="AW98" i="5"/>
  <c r="AW100" i="5"/>
  <c r="AX101" i="5"/>
  <c r="AO103" i="5"/>
  <c r="AT104" i="5"/>
  <c r="AX135" i="5"/>
  <c r="AR138" i="5"/>
  <c r="AX141" i="5"/>
  <c r="AX153" i="5"/>
  <c r="AX154" i="5"/>
  <c r="AW155" i="5"/>
  <c r="AW156" i="5"/>
  <c r="AU157" i="5"/>
  <c r="AX158" i="5"/>
  <c r="AX159" i="5"/>
  <c r="AX160" i="5"/>
  <c r="AX161" i="5"/>
  <c r="AX163" i="5"/>
  <c r="AX165" i="5"/>
  <c r="AV166" i="5"/>
  <c r="AX169" i="5"/>
  <c r="AX170" i="5"/>
  <c r="AX171" i="5"/>
  <c r="AX174" i="5"/>
  <c r="AX175" i="5"/>
  <c r="AX177" i="5"/>
  <c r="AW179" i="5"/>
  <c r="AV184" i="5"/>
  <c r="P33" i="8"/>
  <c r="AW145" i="5"/>
  <c r="AT145" i="5"/>
  <c r="AS25" i="5"/>
  <c r="AE25" i="5"/>
  <c r="AT35" i="5"/>
  <c r="AU35" i="5"/>
  <c r="AB35" i="5"/>
  <c r="X39" i="5"/>
  <c r="AU39" i="5"/>
  <c r="AH39" i="5"/>
  <c r="AP41" i="5"/>
  <c r="AT41" i="5"/>
  <c r="AV41" i="5"/>
  <c r="AS99" i="5"/>
  <c r="AV99" i="5"/>
  <c r="AR99" i="5"/>
  <c r="AU133" i="5"/>
  <c r="AV133" i="5"/>
  <c r="W13" i="5"/>
  <c r="AV13" i="5"/>
  <c r="AU13" i="5"/>
  <c r="AL24" i="5"/>
  <c r="AU24" i="5"/>
  <c r="AI24" i="5"/>
  <c r="AP49" i="5"/>
  <c r="AS49" i="5"/>
  <c r="AC107" i="5"/>
  <c r="AT107" i="5"/>
  <c r="AT172" i="5"/>
  <c r="AV172" i="5"/>
  <c r="AU172" i="5"/>
  <c r="X197" i="5"/>
  <c r="AV197" i="5"/>
  <c r="AU197" i="5"/>
  <c r="V22" i="5"/>
  <c r="AN22" i="5"/>
  <c r="AV22" i="5"/>
  <c r="AD22" i="5"/>
  <c r="AU25" i="5"/>
  <c r="AT29" i="5"/>
  <c r="AR29" i="5"/>
  <c r="AV29" i="5"/>
  <c r="AV33" i="5"/>
  <c r="AU33" i="5"/>
  <c r="AV35" i="5"/>
  <c r="AU38" i="5"/>
  <c r="AV38" i="5"/>
  <c r="AT38" i="5"/>
  <c r="AV39" i="5"/>
  <c r="AT48" i="5"/>
  <c r="AV48" i="5"/>
  <c r="AC91" i="5"/>
  <c r="AV91" i="5"/>
  <c r="AR91" i="5"/>
  <c r="O23" i="8"/>
  <c r="W143" i="5"/>
  <c r="AV143" i="5"/>
  <c r="AU143" i="5"/>
  <c r="AV161" i="5"/>
  <c r="AO176" i="5"/>
  <c r="AV176" i="5"/>
  <c r="AT176" i="5"/>
  <c r="AS185" i="5"/>
  <c r="AT185" i="5"/>
  <c r="V34" i="5"/>
  <c r="AV34" i="5"/>
  <c r="AF34" i="5"/>
  <c r="AU34" i="5"/>
  <c r="AD34" i="5"/>
  <c r="AS43" i="5"/>
  <c r="AV43" i="5"/>
  <c r="AT165" i="5"/>
  <c r="AV165" i="5"/>
  <c r="X195" i="5"/>
  <c r="AV195" i="5"/>
  <c r="AT195" i="5"/>
  <c r="W9" i="5"/>
  <c r="AB9" i="5"/>
  <c r="AV9" i="5"/>
  <c r="AQ16" i="5"/>
  <c r="AI16" i="5"/>
  <c r="AV16" i="5"/>
  <c r="AB16" i="5"/>
  <c r="W8" i="5"/>
  <c r="AU8" i="5"/>
  <c r="AT8" i="5"/>
  <c r="V14" i="5"/>
  <c r="AI14" i="5"/>
  <c r="AV14" i="5"/>
  <c r="AD14" i="5"/>
  <c r="AV25" i="5"/>
  <c r="AT34" i="5"/>
  <c r="AT36" i="5"/>
  <c r="AD36" i="5"/>
  <c r="AV36" i="5"/>
  <c r="AN40" i="5"/>
  <c r="AV40" i="5"/>
  <c r="AT40" i="5"/>
  <c r="AR40" i="5"/>
  <c r="AU41" i="5"/>
  <c r="AC44" i="5"/>
  <c r="AK44" i="5"/>
  <c r="AL164" i="5"/>
  <c r="AV164" i="5"/>
  <c r="AU164" i="5"/>
  <c r="AT164" i="5"/>
  <c r="AS164" i="5"/>
  <c r="AS178" i="5"/>
  <c r="AV178" i="5"/>
  <c r="AU178" i="5"/>
  <c r="AV50" i="5"/>
  <c r="AV86" i="5"/>
  <c r="AV108" i="5"/>
  <c r="AU152" i="5"/>
  <c r="AU154" i="5"/>
  <c r="AT163" i="5"/>
  <c r="AT184" i="5"/>
  <c r="AU7" i="5"/>
  <c r="AU12" i="5"/>
  <c r="AU15" i="5"/>
  <c r="AI17" i="5"/>
  <c r="AV17" i="5"/>
  <c r="AV18" i="5"/>
  <c r="AT23" i="5"/>
  <c r="AN26" i="5"/>
  <c r="AV26" i="5"/>
  <c r="AQ28" i="5"/>
  <c r="AH31" i="5"/>
  <c r="AU32" i="5"/>
  <c r="AT37" i="5"/>
  <c r="AU42" i="5"/>
  <c r="AV46" i="5"/>
  <c r="AS47" i="5"/>
  <c r="AV93" i="5"/>
  <c r="AV101" i="5"/>
  <c r="AV105" i="5"/>
  <c r="AU106" i="5"/>
  <c r="AT111" i="5"/>
  <c r="AV135" i="5"/>
  <c r="AV136" i="5"/>
  <c r="AV138" i="5"/>
  <c r="AU142" i="5"/>
  <c r="AV145" i="5"/>
  <c r="AV152" i="5"/>
  <c r="AV154" i="5"/>
  <c r="AV156" i="5"/>
  <c r="AT158" i="5"/>
  <c r="AV159" i="5"/>
  <c r="AU163" i="5"/>
  <c r="AS166" i="5"/>
  <c r="AT167" i="5"/>
  <c r="AV168" i="5"/>
  <c r="AT171" i="5"/>
  <c r="AU177" i="5"/>
  <c r="AT179" i="5"/>
  <c r="AU184" i="5"/>
  <c r="AU186" i="5"/>
  <c r="AU196" i="5"/>
  <c r="AV45" i="5"/>
  <c r="AT135" i="5"/>
  <c r="AU156" i="5"/>
  <c r="AU159" i="5"/>
  <c r="AU168" i="5"/>
  <c r="P35" i="8"/>
  <c r="AV7" i="5"/>
  <c r="AV12" i="5"/>
  <c r="AV15" i="5"/>
  <c r="AV23" i="5"/>
  <c r="AQ26" i="5"/>
  <c r="AU28" i="5"/>
  <c r="AT31" i="5"/>
  <c r="AV32" i="5"/>
  <c r="AV37" i="5"/>
  <c r="AV42" i="5"/>
  <c r="AV47" i="5"/>
  <c r="AT85" i="5"/>
  <c r="AP86" i="5"/>
  <c r="AT89" i="5"/>
  <c r="AV90" i="5"/>
  <c r="AR97" i="5"/>
  <c r="AV106" i="5"/>
  <c r="AV111" i="5"/>
  <c r="AF135" i="5"/>
  <c r="AV142" i="5"/>
  <c r="AR144" i="5"/>
  <c r="AS150" i="5"/>
  <c r="AU153" i="5"/>
  <c r="AU155" i="5"/>
  <c r="AT157" i="5"/>
  <c r="AU158" i="5"/>
  <c r="AV160" i="5"/>
  <c r="AV163" i="5"/>
  <c r="AT166" i="5"/>
  <c r="AU167" i="5"/>
  <c r="AU169" i="5"/>
  <c r="AV171" i="5"/>
  <c r="AV175" i="5"/>
  <c r="AV177" i="5"/>
  <c r="AU179" i="5"/>
  <c r="Q35" i="8"/>
  <c r="AV196" i="5"/>
  <c r="W19" i="5"/>
  <c r="AR19" i="5"/>
  <c r="AU19" i="5"/>
  <c r="AR10" i="5"/>
  <c r="AS21" i="5"/>
  <c r="AR21" i="5"/>
  <c r="AB21" i="5"/>
  <c r="AP21" i="5"/>
  <c r="AT21" i="5"/>
  <c r="AP174" i="5"/>
  <c r="AU174" i="5"/>
  <c r="AT174" i="5"/>
  <c r="C4" i="8"/>
  <c r="AU21" i="5"/>
  <c r="AR92" i="5"/>
  <c r="AT92" i="5"/>
  <c r="AS92" i="5"/>
  <c r="AN110" i="5"/>
  <c r="AR110" i="5"/>
  <c r="AU110" i="5"/>
  <c r="AR151" i="5"/>
  <c r="AT151" i="5"/>
  <c r="AU162" i="5"/>
  <c r="AT162" i="5"/>
  <c r="AU173" i="5"/>
  <c r="AT173" i="5"/>
  <c r="AS7" i="5"/>
  <c r="AD9" i="5"/>
  <c r="AU9" i="5"/>
  <c r="AD10" i="5"/>
  <c r="AT10" i="5"/>
  <c r="AT12" i="5"/>
  <c r="AS14" i="5"/>
  <c r="AD16" i="5"/>
  <c r="W17" i="5"/>
  <c r="AN17" i="5"/>
  <c r="AB17" i="5"/>
  <c r="AM17" i="5"/>
  <c r="AS19" i="5"/>
  <c r="AE21" i="5"/>
  <c r="V30" i="5"/>
  <c r="AT30" i="5"/>
  <c r="AL139" i="5"/>
  <c r="AM139" i="5"/>
  <c r="AU139" i="5"/>
  <c r="AB139" i="5"/>
  <c r="AT139" i="5"/>
  <c r="AM141" i="5"/>
  <c r="AS141" i="5"/>
  <c r="AN141" i="5"/>
  <c r="AU141" i="5"/>
  <c r="AR170" i="5"/>
  <c r="AU170" i="5"/>
  <c r="AT170" i="5"/>
  <c r="AT175" i="5"/>
  <c r="V27" i="5"/>
  <c r="AR27" i="5"/>
  <c r="AS161" i="5"/>
  <c r="AU161" i="5"/>
  <c r="AS174" i="5"/>
  <c r="AS10" i="5"/>
  <c r="AN20" i="5"/>
  <c r="AU20" i="5"/>
  <c r="AT20" i="5"/>
  <c r="AQ94" i="5"/>
  <c r="AT94" i="5"/>
  <c r="AC94" i="5"/>
  <c r="AC96" i="5"/>
  <c r="AT96" i="5"/>
  <c r="AR96" i="5"/>
  <c r="AQ98" i="5"/>
  <c r="AT98" i="5"/>
  <c r="AR98" i="5"/>
  <c r="AQ100" i="5"/>
  <c r="AT100" i="5"/>
  <c r="AS100" i="5"/>
  <c r="AS102" i="5"/>
  <c r="AT102" i="5"/>
  <c r="AR102" i="5"/>
  <c r="AT7" i="5"/>
  <c r="AM9" i="5"/>
  <c r="AI10" i="5"/>
  <c r="AU10" i="5"/>
  <c r="AT11" i="5"/>
  <c r="AT13" i="5"/>
  <c r="AO16" i="5"/>
  <c r="AU16" i="5"/>
  <c r="AN16" i="5"/>
  <c r="AH16" i="5"/>
  <c r="AR16" i="5"/>
  <c r="W18" i="5"/>
  <c r="AT18" i="5"/>
  <c r="AT19" i="5"/>
  <c r="AM21" i="5"/>
  <c r="V24" i="5"/>
  <c r="AR24" i="5"/>
  <c r="AD24" i="5"/>
  <c r="AQ24" i="5"/>
  <c r="AB24" i="5"/>
  <c r="AT24" i="5"/>
  <c r="AU27" i="5"/>
  <c r="AJ33" i="5"/>
  <c r="AT33" i="5"/>
  <c r="AI38" i="5"/>
  <c r="AD38" i="5"/>
  <c r="AU48" i="5"/>
  <c r="AU84" i="5"/>
  <c r="AT84" i="5"/>
  <c r="AU92" i="5"/>
  <c r="AU94" i="5"/>
  <c r="AU96" i="5"/>
  <c r="AU98" i="5"/>
  <c r="AU100" i="5"/>
  <c r="AU102" i="5"/>
  <c r="AU151" i="5"/>
  <c r="AF22" i="5"/>
  <c r="AS22" i="5"/>
  <c r="AU23" i="5"/>
  <c r="AJ25" i="5"/>
  <c r="AL26" i="5"/>
  <c r="AT26" i="5"/>
  <c r="AD28" i="5"/>
  <c r="AR28" i="5"/>
  <c r="AS31" i="5"/>
  <c r="AT32" i="5"/>
  <c r="AN34" i="5"/>
  <c r="AM35" i="5"/>
  <c r="AR36" i="5"/>
  <c r="AU37" i="5"/>
  <c r="AR39" i="5"/>
  <c r="AH40" i="5"/>
  <c r="AU40" i="5"/>
  <c r="AR44" i="5"/>
  <c r="AR45" i="5"/>
  <c r="AS46" i="5"/>
  <c r="AT47" i="5"/>
  <c r="AT50" i="5"/>
  <c r="AU85" i="5"/>
  <c r="AU87" i="5"/>
  <c r="AR88" i="5"/>
  <c r="AU89" i="5"/>
  <c r="AR90" i="5"/>
  <c r="AT91" i="5"/>
  <c r="AT93" i="5"/>
  <c r="AT95" i="5"/>
  <c r="AT97" i="5"/>
  <c r="AT99" i="5"/>
  <c r="AT101" i="5"/>
  <c r="AR103" i="5"/>
  <c r="AU104" i="5"/>
  <c r="AU105" i="5"/>
  <c r="AK107" i="5"/>
  <c r="AU107" i="5"/>
  <c r="AT109" i="5"/>
  <c r="AU111" i="5"/>
  <c r="AT133" i="5"/>
  <c r="AL135" i="5"/>
  <c r="AU135" i="5"/>
  <c r="AB136" i="5"/>
  <c r="AT138" i="5"/>
  <c r="AU144" i="5"/>
  <c r="AU145" i="5"/>
  <c r="AT150" i="5"/>
  <c r="AR153" i="5"/>
  <c r="AR154" i="5"/>
  <c r="AR155" i="5"/>
  <c r="AR156" i="5"/>
  <c r="AP157" i="5"/>
  <c r="AT160" i="5"/>
  <c r="AR163" i="5"/>
  <c r="AP164" i="5"/>
  <c r="AP166" i="5"/>
  <c r="AT169" i="5"/>
  <c r="AU171" i="5"/>
  <c r="AU176" i="5"/>
  <c r="AR179" i="5"/>
  <c r="AQ184" i="5"/>
  <c r="AQ185" i="5"/>
  <c r="AR186" i="5"/>
  <c r="AU195" i="5"/>
  <c r="AL22" i="5"/>
  <c r="AT22" i="5"/>
  <c r="AT25" i="5"/>
  <c r="AI28" i="5"/>
  <c r="AT28" i="5"/>
  <c r="AT39" i="5"/>
  <c r="AM40" i="5"/>
  <c r="AC41" i="5"/>
  <c r="AO42" i="5"/>
  <c r="AT43" i="5"/>
  <c r="AT44" i="5"/>
  <c r="AT45" i="5"/>
  <c r="AT46" i="5"/>
  <c r="AT49" i="5"/>
  <c r="AU50" i="5"/>
  <c r="AS86" i="5"/>
  <c r="AT88" i="5"/>
  <c r="AT90" i="5"/>
  <c r="AU91" i="5"/>
  <c r="AU93" i="5"/>
  <c r="AU95" i="5"/>
  <c r="AU97" i="5"/>
  <c r="AU99" i="5"/>
  <c r="AU101" i="5"/>
  <c r="AT103" i="5"/>
  <c r="AP105" i="5"/>
  <c r="AR106" i="5"/>
  <c r="AQ107" i="5"/>
  <c r="AQ108" i="5"/>
  <c r="AU109" i="5"/>
  <c r="AP111" i="5"/>
  <c r="AQ135" i="5"/>
  <c r="AM136" i="5"/>
  <c r="AU138" i="5"/>
  <c r="AR142" i="5"/>
  <c r="AR143" i="5"/>
  <c r="AI144" i="5"/>
  <c r="AF145" i="5"/>
  <c r="AU150" i="5"/>
  <c r="AT153" i="5"/>
  <c r="AT154" i="5"/>
  <c r="AT155" i="5"/>
  <c r="AT156" i="5"/>
  <c r="AS157" i="5"/>
  <c r="AS158" i="5"/>
  <c r="AT159" i="5"/>
  <c r="AS167" i="5"/>
  <c r="AT178" i="5"/>
  <c r="AS184" i="5"/>
  <c r="AS186" i="5"/>
  <c r="AQ195" i="5"/>
  <c r="AQ197" i="5"/>
  <c r="AR41" i="5"/>
  <c r="AS42" i="5"/>
  <c r="AU43" i="5"/>
  <c r="AU44" i="5"/>
  <c r="AU45" i="5"/>
  <c r="AU46" i="5"/>
  <c r="AU49" i="5"/>
  <c r="AR85" i="5"/>
  <c r="AT86" i="5"/>
  <c r="AU88" i="5"/>
  <c r="AR89" i="5"/>
  <c r="AU90" i="5"/>
  <c r="AO91" i="5"/>
  <c r="AU103" i="5"/>
  <c r="AR104" i="5"/>
  <c r="AS105" i="5"/>
  <c r="AS107" i="5"/>
  <c r="AS111" i="5"/>
  <c r="AT136" i="5"/>
  <c r="AR145" i="5"/>
  <c r="AQ150" i="5"/>
  <c r="AS171" i="5"/>
  <c r="AS176" i="5"/>
  <c r="AS195" i="5"/>
  <c r="AT197" i="5"/>
  <c r="AP162" i="5"/>
  <c r="AS162" i="5"/>
  <c r="AR162" i="5"/>
  <c r="AR8" i="5"/>
  <c r="AR13" i="5"/>
  <c r="AF20" i="5"/>
  <c r="AR33" i="5"/>
  <c r="K28" i="8"/>
  <c r="J28" i="8"/>
  <c r="I28" i="8"/>
  <c r="AL8" i="5"/>
  <c r="AS8" i="5"/>
  <c r="AH9" i="5"/>
  <c r="AR9" i="5"/>
  <c r="AB12" i="5"/>
  <c r="AM12" i="5"/>
  <c r="AI13" i="5"/>
  <c r="AS13" i="5"/>
  <c r="AN14" i="5"/>
  <c r="AR15" i="5"/>
  <c r="AD18" i="5"/>
  <c r="AS18" i="5"/>
  <c r="AH20" i="5"/>
  <c r="AR20" i="5"/>
  <c r="AB23" i="5"/>
  <c r="AS23" i="5"/>
  <c r="AF24" i="5"/>
  <c r="AM24" i="5"/>
  <c r="AS24" i="5"/>
  <c r="AR25" i="5"/>
  <c r="AB27" i="5"/>
  <c r="AS27" i="5"/>
  <c r="AF28" i="5"/>
  <c r="AM28" i="5"/>
  <c r="AS28" i="5"/>
  <c r="AL30" i="5"/>
  <c r="AS30" i="5"/>
  <c r="AM31" i="5"/>
  <c r="AD32" i="5"/>
  <c r="AN32" i="5"/>
  <c r="AS33" i="5"/>
  <c r="AI34" i="5"/>
  <c r="AR34" i="5"/>
  <c r="AO38" i="5"/>
  <c r="AS38" i="5"/>
  <c r="AL38" i="5"/>
  <c r="AQ38" i="5"/>
  <c r="AF38" i="5"/>
  <c r="AN38" i="5"/>
  <c r="AQ47" i="5"/>
  <c r="AR47" i="5"/>
  <c r="AS84" i="5"/>
  <c r="AR84" i="5"/>
  <c r="AP106" i="5"/>
  <c r="AQ106" i="5"/>
  <c r="AS106" i="5"/>
  <c r="AP108" i="5"/>
  <c r="AC108" i="5"/>
  <c r="AS108" i="5"/>
  <c r="AR108" i="5"/>
  <c r="D33" i="8"/>
  <c r="AS133" i="5"/>
  <c r="AR133" i="5"/>
  <c r="O22" i="8"/>
  <c r="AP142" i="5"/>
  <c r="AS142" i="5"/>
  <c r="AS151" i="5"/>
  <c r="AS152" i="5"/>
  <c r="AR152" i="5"/>
  <c r="AP152" i="5"/>
  <c r="AS168" i="5"/>
  <c r="AR168" i="5"/>
  <c r="AM168" i="5"/>
  <c r="V175" i="5"/>
  <c r="AS175" i="5"/>
  <c r="AR175" i="5"/>
  <c r="AI175" i="5"/>
  <c r="AS177" i="5"/>
  <c r="AR177" i="5"/>
  <c r="AO177" i="5"/>
  <c r="AP185" i="5"/>
  <c r="AR185" i="5"/>
  <c r="AH8" i="5"/>
  <c r="AI30" i="5"/>
  <c r="AM165" i="5"/>
  <c r="AS165" i="5"/>
  <c r="AR165" i="5"/>
  <c r="AP165" i="5"/>
  <c r="AB165" i="5"/>
  <c r="AB8" i="5"/>
  <c r="AM8" i="5"/>
  <c r="AI9" i="5"/>
  <c r="AS9" i="5"/>
  <c r="AN10" i="5"/>
  <c r="AR11" i="5"/>
  <c r="AF12" i="5"/>
  <c r="AQ12" i="5"/>
  <c r="AB13" i="5"/>
  <c r="AM13" i="5"/>
  <c r="AR14" i="5"/>
  <c r="AS15" i="5"/>
  <c r="AF16" i="5"/>
  <c r="AM16" i="5"/>
  <c r="AS16" i="5"/>
  <c r="AH17" i="5"/>
  <c r="AR17" i="5"/>
  <c r="AI18" i="5"/>
  <c r="AB20" i="5"/>
  <c r="AI20" i="5"/>
  <c r="AS20" i="5"/>
  <c r="AJ21" i="5"/>
  <c r="AI22" i="5"/>
  <c r="AR22" i="5"/>
  <c r="AH23" i="5"/>
  <c r="AH24" i="5"/>
  <c r="AN24" i="5"/>
  <c r="AI26" i="5"/>
  <c r="AR26" i="5"/>
  <c r="AH27" i="5"/>
  <c r="AH28" i="5"/>
  <c r="AN28" i="5"/>
  <c r="AD30" i="5"/>
  <c r="AN30" i="5"/>
  <c r="AR31" i="5"/>
  <c r="AF32" i="5"/>
  <c r="AQ32" i="5"/>
  <c r="AE33" i="5"/>
  <c r="AL34" i="5"/>
  <c r="AS34" i="5"/>
  <c r="X35" i="5"/>
  <c r="AH35" i="5"/>
  <c r="AR35" i="5"/>
  <c r="AS35" i="5"/>
  <c r="AO36" i="5"/>
  <c r="AS36" i="5"/>
  <c r="AL36" i="5"/>
  <c r="AQ36" i="5"/>
  <c r="AF36" i="5"/>
  <c r="AN36" i="5"/>
  <c r="AR38" i="5"/>
  <c r="K27" i="8"/>
  <c r="I27" i="8"/>
  <c r="J27" i="8"/>
  <c r="AS159" i="5"/>
  <c r="O17" i="8"/>
  <c r="AS160" i="5"/>
  <c r="AR160" i="5"/>
  <c r="AL160" i="5"/>
  <c r="X196" i="5"/>
  <c r="AS196" i="5"/>
  <c r="AR196" i="5"/>
  <c r="AQ196" i="5"/>
  <c r="AJ196" i="5"/>
  <c r="AS173" i="5"/>
  <c r="AR173" i="5"/>
  <c r="AH13" i="5"/>
  <c r="AQ20" i="5"/>
  <c r="AR30" i="5"/>
  <c r="AC48" i="5"/>
  <c r="AK48" i="5"/>
  <c r="AS48" i="5"/>
  <c r="AR48" i="5"/>
  <c r="K26" i="8"/>
  <c r="J26" i="8"/>
  <c r="I26" i="8"/>
  <c r="AF8" i="5"/>
  <c r="AQ8" i="5"/>
  <c r="AS11" i="5"/>
  <c r="AH12" i="5"/>
  <c r="AR12" i="5"/>
  <c r="AD13" i="5"/>
  <c r="AN13" i="5"/>
  <c r="AN18" i="5"/>
  <c r="AD20" i="5"/>
  <c r="AM23" i="5"/>
  <c r="AM27" i="5"/>
  <c r="AF30" i="5"/>
  <c r="AQ30" i="5"/>
  <c r="AI32" i="5"/>
  <c r="AR32" i="5"/>
  <c r="AP48" i="5"/>
  <c r="AC87" i="5"/>
  <c r="AQ87" i="5"/>
  <c r="AO87" i="5"/>
  <c r="AS87" i="5"/>
  <c r="W172" i="5"/>
  <c r="AS172" i="5"/>
  <c r="AR172" i="5"/>
  <c r="AK172" i="5"/>
  <c r="AB39" i="5"/>
  <c r="AS39" i="5"/>
  <c r="AE40" i="5"/>
  <c r="AP40" i="5"/>
  <c r="AS41" i="5"/>
  <c r="AP43" i="5"/>
  <c r="AS44" i="5"/>
  <c r="AQ45" i="5"/>
  <c r="AC49" i="5"/>
  <c r="AK85" i="5"/>
  <c r="AC86" i="5"/>
  <c r="AS88" i="5"/>
  <c r="AS89" i="5"/>
  <c r="AS90" i="5"/>
  <c r="AQ91" i="5"/>
  <c r="AR93" i="5"/>
  <c r="AP94" i="5"/>
  <c r="AO95" i="5"/>
  <c r="AP96" i="5"/>
  <c r="AQ97" i="5"/>
  <c r="AC98" i="5"/>
  <c r="AP99" i="5"/>
  <c r="AR100" i="5"/>
  <c r="AR101" i="5"/>
  <c r="AQ103" i="5"/>
  <c r="AP104" i="5"/>
  <c r="AP107" i="5"/>
  <c r="AP109" i="5"/>
  <c r="G34" i="8"/>
  <c r="AH135" i="5"/>
  <c r="AR135" i="5"/>
  <c r="AD136" i="5"/>
  <c r="AN136" i="5"/>
  <c r="AE138" i="5"/>
  <c r="AQ139" i="5"/>
  <c r="AF141" i="5"/>
  <c r="AI143" i="5"/>
  <c r="AN144" i="5"/>
  <c r="AS145" i="5"/>
  <c r="AE150" i="5"/>
  <c r="AS153" i="5"/>
  <c r="AF154" i="5"/>
  <c r="AS155" i="5"/>
  <c r="AP156" i="5"/>
  <c r="AR157" i="5"/>
  <c r="AS163" i="5"/>
  <c r="AA164" i="5"/>
  <c r="AR166" i="5"/>
  <c r="AS179" i="5"/>
  <c r="AP184" i="5"/>
  <c r="AJ186" i="5"/>
  <c r="AJ195" i="5"/>
  <c r="AR197" i="5"/>
  <c r="AR43" i="5"/>
  <c r="AQ49" i="5"/>
  <c r="K23" i="8"/>
  <c r="I23" i="8"/>
  <c r="J23" i="8"/>
  <c r="K24" i="8"/>
  <c r="I24" i="8"/>
  <c r="J24" i="8"/>
  <c r="AS93" i="5"/>
  <c r="AR94" i="5"/>
  <c r="AS101" i="5"/>
  <c r="AR109" i="5"/>
  <c r="AH136" i="5"/>
  <c r="AR136" i="5"/>
  <c r="AC153" i="5"/>
  <c r="AQ158" i="5"/>
  <c r="AR161" i="5"/>
  <c r="AH167" i="5"/>
  <c r="AR169" i="5"/>
  <c r="AQ174" i="5"/>
  <c r="AL176" i="5"/>
  <c r="AR178" i="5"/>
  <c r="AP186" i="5"/>
  <c r="AS197" i="5"/>
  <c r="AM39" i="5"/>
  <c r="AJ40" i="5"/>
  <c r="AS40" i="5"/>
  <c r="AQ41" i="5"/>
  <c r="AP44" i="5"/>
  <c r="AS45" i="5"/>
  <c r="AR46" i="5"/>
  <c r="AR49" i="5"/>
  <c r="AS85" i="5"/>
  <c r="AR86" i="5"/>
  <c r="K25" i="8"/>
  <c r="I25" i="8"/>
  <c r="J25" i="8"/>
  <c r="AC88" i="5"/>
  <c r="AP90" i="5"/>
  <c r="AK91" i="5"/>
  <c r="AS91" i="5"/>
  <c r="AS94" i="5"/>
  <c r="AS95" i="5"/>
  <c r="AS96" i="5"/>
  <c r="AS97" i="5"/>
  <c r="AS98" i="5"/>
  <c r="AK103" i="5"/>
  <c r="AS103" i="5"/>
  <c r="AS104" i="5"/>
  <c r="AR105" i="5"/>
  <c r="AR107" i="5"/>
  <c r="AS109" i="5"/>
  <c r="AS110" i="5"/>
  <c r="AR111" i="5"/>
  <c r="AB135" i="5"/>
  <c r="AM135" i="5"/>
  <c r="AI136" i="5"/>
  <c r="AS136" i="5"/>
  <c r="AS138" i="5"/>
  <c r="X139" i="5"/>
  <c r="AG139" i="5"/>
  <c r="AS139" i="5"/>
  <c r="AR141" i="5"/>
  <c r="AS143" i="5"/>
  <c r="AC144" i="5"/>
  <c r="AS144" i="5"/>
  <c r="AP145" i="5"/>
  <c r="AR150" i="5"/>
  <c r="AP153" i="5"/>
  <c r="AS154" i="5"/>
  <c r="AM155" i="5"/>
  <c r="AC157" i="5"/>
  <c r="AR158" i="5"/>
  <c r="AP163" i="5"/>
  <c r="AR164" i="5"/>
  <c r="AC166" i="5"/>
  <c r="AR167" i="5"/>
  <c r="AS170" i="5"/>
  <c r="AR174" i="5"/>
  <c r="AR176" i="5"/>
  <c r="AI179" i="5"/>
  <c r="AR184" i="5"/>
  <c r="AQ186" i="5"/>
  <c r="AR195" i="5"/>
  <c r="AJ197" i="5"/>
  <c r="AO170" i="5"/>
  <c r="AQ159" i="5"/>
  <c r="AE159" i="5"/>
  <c r="AR159" i="5"/>
  <c r="AI159" i="5"/>
  <c r="AM159" i="5"/>
  <c r="AE7" i="5"/>
  <c r="AP11" i="5"/>
  <c r="AP15" i="5"/>
  <c r="AJ7" i="5"/>
  <c r="AE11" i="5"/>
  <c r="AJ15" i="5"/>
  <c r="AE19" i="5"/>
  <c r="AF7" i="5"/>
  <c r="AL7" i="5"/>
  <c r="AQ7" i="5"/>
  <c r="AE10" i="5"/>
  <c r="AJ10" i="5"/>
  <c r="AP10" i="5"/>
  <c r="AF11" i="5"/>
  <c r="AL11" i="5"/>
  <c r="AQ11" i="5"/>
  <c r="AE14" i="5"/>
  <c r="AJ14" i="5"/>
  <c r="AP14" i="5"/>
  <c r="AF15" i="5"/>
  <c r="AL15" i="5"/>
  <c r="AQ15" i="5"/>
  <c r="AE18" i="5"/>
  <c r="AJ18" i="5"/>
  <c r="AP18" i="5"/>
  <c r="AF19" i="5"/>
  <c r="AL19" i="5"/>
  <c r="AQ19" i="5"/>
  <c r="AC42" i="5"/>
  <c r="AK42" i="5"/>
  <c r="AQ42" i="5"/>
  <c r="AP42" i="5"/>
  <c r="AP84" i="5"/>
  <c r="AC84" i="5"/>
  <c r="AP92" i="5"/>
  <c r="AC92" i="5"/>
  <c r="AP102" i="5"/>
  <c r="AC102" i="5"/>
  <c r="AQ102" i="5"/>
  <c r="AP7" i="5"/>
  <c r="AE15" i="5"/>
  <c r="AP19" i="5"/>
  <c r="V29" i="5"/>
  <c r="AN29" i="5"/>
  <c r="AI29" i="5"/>
  <c r="AD29" i="5"/>
  <c r="AM29" i="5"/>
  <c r="AH29" i="5"/>
  <c r="AB29" i="5"/>
  <c r="AQ29" i="5"/>
  <c r="AL29" i="5"/>
  <c r="AF29" i="5"/>
  <c r="X37" i="5"/>
  <c r="AN37" i="5"/>
  <c r="AI37" i="5"/>
  <c r="AD37" i="5"/>
  <c r="AM37" i="5"/>
  <c r="AH37" i="5"/>
  <c r="AB37" i="5"/>
  <c r="AQ37" i="5"/>
  <c r="AL37" i="5"/>
  <c r="AF37" i="5"/>
  <c r="AB7" i="5"/>
  <c r="AH7" i="5"/>
  <c r="AM7" i="5"/>
  <c r="AD8" i="5"/>
  <c r="AI8" i="5"/>
  <c r="AN8" i="5"/>
  <c r="AE9" i="5"/>
  <c r="AJ9" i="5"/>
  <c r="AP9" i="5"/>
  <c r="AF10" i="5"/>
  <c r="AL10" i="5"/>
  <c r="AQ10" i="5"/>
  <c r="AB11" i="5"/>
  <c r="AH11" i="5"/>
  <c r="AM11" i="5"/>
  <c r="AD12" i="5"/>
  <c r="AI12" i="5"/>
  <c r="AN12" i="5"/>
  <c r="AE13" i="5"/>
  <c r="AJ13" i="5"/>
  <c r="AP13" i="5"/>
  <c r="AF14" i="5"/>
  <c r="AL14" i="5"/>
  <c r="AQ14" i="5"/>
  <c r="AB15" i="5"/>
  <c r="AH15" i="5"/>
  <c r="AM15" i="5"/>
  <c r="AE17" i="5"/>
  <c r="AJ17" i="5"/>
  <c r="AP17" i="5"/>
  <c r="AF18" i="5"/>
  <c r="AL18" i="5"/>
  <c r="AQ18" i="5"/>
  <c r="AB19" i="5"/>
  <c r="AH19" i="5"/>
  <c r="AM19" i="5"/>
  <c r="AE29" i="5"/>
  <c r="V33" i="5"/>
  <c r="AN33" i="5"/>
  <c r="AI33" i="5"/>
  <c r="AD33" i="5"/>
  <c r="AM33" i="5"/>
  <c r="AH33" i="5"/>
  <c r="AB33" i="5"/>
  <c r="AQ33" i="5"/>
  <c r="AL33" i="5"/>
  <c r="AF33" i="5"/>
  <c r="AP33" i="5"/>
  <c r="AE37" i="5"/>
  <c r="AC43" i="5"/>
  <c r="AQ43" i="5"/>
  <c r="AQ162" i="5"/>
  <c r="AQ171" i="5"/>
  <c r="AP171" i="5"/>
  <c r="AH171" i="5"/>
  <c r="AD171" i="5"/>
  <c r="AJ11" i="5"/>
  <c r="AJ19" i="5"/>
  <c r="AP29" i="5"/>
  <c r="AP37" i="5"/>
  <c r="AC50" i="5"/>
  <c r="AK50" i="5"/>
  <c r="AQ50" i="5"/>
  <c r="AP50" i="5"/>
  <c r="AQ151" i="5"/>
  <c r="AP151" i="5"/>
  <c r="AQ173" i="5"/>
  <c r="AP173" i="5"/>
  <c r="AD7" i="5"/>
  <c r="AI7" i="5"/>
  <c r="AN7" i="5"/>
  <c r="AE8" i="5"/>
  <c r="AJ8" i="5"/>
  <c r="AP8" i="5"/>
  <c r="AF9" i="5"/>
  <c r="AL9" i="5"/>
  <c r="AQ9" i="5"/>
  <c r="AB10" i="5"/>
  <c r="AH10" i="5"/>
  <c r="AM10" i="5"/>
  <c r="AD11" i="5"/>
  <c r="AI11" i="5"/>
  <c r="AN11" i="5"/>
  <c r="AE12" i="5"/>
  <c r="AJ12" i="5"/>
  <c r="AP12" i="5"/>
  <c r="AF13" i="5"/>
  <c r="AL13" i="5"/>
  <c r="AQ13" i="5"/>
  <c r="AB14" i="5"/>
  <c r="AH14" i="5"/>
  <c r="AM14" i="5"/>
  <c r="AD15" i="5"/>
  <c r="AI15" i="5"/>
  <c r="AN15" i="5"/>
  <c r="AE16" i="5"/>
  <c r="AJ16" i="5"/>
  <c r="AP16" i="5"/>
  <c r="AF17" i="5"/>
  <c r="AL17" i="5"/>
  <c r="AQ17" i="5"/>
  <c r="AB18" i="5"/>
  <c r="AH18" i="5"/>
  <c r="AM18" i="5"/>
  <c r="AD19" i="5"/>
  <c r="AI19" i="5"/>
  <c r="AN19" i="5"/>
  <c r="AO20" i="5"/>
  <c r="AM20" i="5"/>
  <c r="AP20" i="5"/>
  <c r="AJ20" i="5"/>
  <c r="AE20" i="5"/>
  <c r="AL20" i="5"/>
  <c r="V21" i="5"/>
  <c r="AN21" i="5"/>
  <c r="AI21" i="5"/>
  <c r="AD21" i="5"/>
  <c r="AQ21" i="5"/>
  <c r="AL21" i="5"/>
  <c r="AF21" i="5"/>
  <c r="AH21" i="5"/>
  <c r="V25" i="5"/>
  <c r="AN25" i="5"/>
  <c r="AI25" i="5"/>
  <c r="AD25" i="5"/>
  <c r="AM25" i="5"/>
  <c r="AH25" i="5"/>
  <c r="AB25" i="5"/>
  <c r="AQ25" i="5"/>
  <c r="AL25" i="5"/>
  <c r="AF25" i="5"/>
  <c r="AP25" i="5"/>
  <c r="AJ29" i="5"/>
  <c r="AJ37" i="5"/>
  <c r="AO50" i="5"/>
  <c r="AQ84" i="5"/>
  <c r="AC89" i="5"/>
  <c r="AO89" i="5"/>
  <c r="AK89" i="5"/>
  <c r="AQ89" i="5"/>
  <c r="AQ92" i="5"/>
  <c r="AB22" i="5"/>
  <c r="AH22" i="5"/>
  <c r="AM22" i="5"/>
  <c r="AD23" i="5"/>
  <c r="AI23" i="5"/>
  <c r="AN23" i="5"/>
  <c r="AE24" i="5"/>
  <c r="AJ24" i="5"/>
  <c r="AP24" i="5"/>
  <c r="AB26" i="5"/>
  <c r="AH26" i="5"/>
  <c r="AM26" i="5"/>
  <c r="AD27" i="5"/>
  <c r="AI27" i="5"/>
  <c r="AN27" i="5"/>
  <c r="AE28" i="5"/>
  <c r="AJ28" i="5"/>
  <c r="AP28" i="5"/>
  <c r="AB30" i="5"/>
  <c r="AH30" i="5"/>
  <c r="AM30" i="5"/>
  <c r="AD31" i="5"/>
  <c r="AI31" i="5"/>
  <c r="AN31" i="5"/>
  <c r="AE32" i="5"/>
  <c r="AJ32" i="5"/>
  <c r="AP32" i="5"/>
  <c r="AB34" i="5"/>
  <c r="AH34" i="5"/>
  <c r="AM34" i="5"/>
  <c r="AD35" i="5"/>
  <c r="AI35" i="5"/>
  <c r="AN35" i="5"/>
  <c r="AE36" i="5"/>
  <c r="AJ36" i="5"/>
  <c r="AP36" i="5"/>
  <c r="AB38" i="5"/>
  <c r="AH38" i="5"/>
  <c r="AM38" i="5"/>
  <c r="AD39" i="5"/>
  <c r="AI39" i="5"/>
  <c r="AN39" i="5"/>
  <c r="AD40" i="5"/>
  <c r="AI40" i="5"/>
  <c r="AO40" i="5"/>
  <c r="AQ44" i="5"/>
  <c r="AK46" i="5"/>
  <c r="AC47" i="5"/>
  <c r="AO48" i="5"/>
  <c r="AO85" i="5"/>
  <c r="AK87" i="5"/>
  <c r="AP88" i="5"/>
  <c r="AC90" i="5"/>
  <c r="AP91" i="5"/>
  <c r="AO93" i="5"/>
  <c r="AC99" i="5"/>
  <c r="AO99" i="5"/>
  <c r="AK99" i="5"/>
  <c r="AQ99" i="5"/>
  <c r="O9" i="8"/>
  <c r="AL152" i="5"/>
  <c r="AH152" i="5"/>
  <c r="AQ152" i="5"/>
  <c r="AD152" i="5"/>
  <c r="Z152" i="5"/>
  <c r="AN170" i="5"/>
  <c r="AK170" i="5"/>
  <c r="AQ170" i="5"/>
  <c r="AG170" i="5"/>
  <c r="AP170" i="5"/>
  <c r="AC170" i="5"/>
  <c r="Y170" i="5"/>
  <c r="AE23" i="5"/>
  <c r="AJ23" i="5"/>
  <c r="AP23" i="5"/>
  <c r="AE27" i="5"/>
  <c r="AJ27" i="5"/>
  <c r="AP27" i="5"/>
  <c r="AE31" i="5"/>
  <c r="AJ31" i="5"/>
  <c r="AP31" i="5"/>
  <c r="AE35" i="5"/>
  <c r="AJ35" i="5"/>
  <c r="AP35" i="5"/>
  <c r="AE39" i="5"/>
  <c r="AJ39" i="5"/>
  <c r="AP39" i="5"/>
  <c r="AO46" i="5"/>
  <c r="AP47" i="5"/>
  <c r="AP85" i="5"/>
  <c r="AP93" i="5"/>
  <c r="V138" i="5"/>
  <c r="AN138" i="5"/>
  <c r="AI138" i="5"/>
  <c r="AD138" i="5"/>
  <c r="AM138" i="5"/>
  <c r="AH138" i="5"/>
  <c r="AB138" i="5"/>
  <c r="AQ138" i="5"/>
  <c r="AL138" i="5"/>
  <c r="AF138" i="5"/>
  <c r="AP138" i="5"/>
  <c r="AL161" i="5"/>
  <c r="AI161" i="5"/>
  <c r="AQ161" i="5"/>
  <c r="AE161" i="5"/>
  <c r="AP161" i="5"/>
  <c r="AA161" i="5"/>
  <c r="W161" i="5"/>
  <c r="AM169" i="5"/>
  <c r="AJ169" i="5"/>
  <c r="AQ169" i="5"/>
  <c r="AF169" i="5"/>
  <c r="AP169" i="5"/>
  <c r="AB169" i="5"/>
  <c r="X169" i="5"/>
  <c r="AP178" i="5"/>
  <c r="AJ178" i="5"/>
  <c r="AF178" i="5"/>
  <c r="AB178" i="5"/>
  <c r="O31" i="8"/>
  <c r="AN185" i="5"/>
  <c r="AM185" i="5"/>
  <c r="AJ185" i="5"/>
  <c r="AA185" i="5"/>
  <c r="AI185" i="5"/>
  <c r="AE22" i="5"/>
  <c r="AJ22" i="5"/>
  <c r="AP22" i="5"/>
  <c r="AF23" i="5"/>
  <c r="AL23" i="5"/>
  <c r="AQ23" i="5"/>
  <c r="AE26" i="5"/>
  <c r="AJ26" i="5"/>
  <c r="AP26" i="5"/>
  <c r="AF27" i="5"/>
  <c r="AL27" i="5"/>
  <c r="AQ27" i="5"/>
  <c r="AE30" i="5"/>
  <c r="AJ30" i="5"/>
  <c r="AP30" i="5"/>
  <c r="AF31" i="5"/>
  <c r="AL31" i="5"/>
  <c r="AQ31" i="5"/>
  <c r="AB32" i="5"/>
  <c r="AH32" i="5"/>
  <c r="AM32" i="5"/>
  <c r="AE34" i="5"/>
  <c r="AJ34" i="5"/>
  <c r="AP34" i="5"/>
  <c r="AF35" i="5"/>
  <c r="AL35" i="5"/>
  <c r="AQ35" i="5"/>
  <c r="AB36" i="5"/>
  <c r="AH36" i="5"/>
  <c r="AM36" i="5"/>
  <c r="AE38" i="5"/>
  <c r="AJ38" i="5"/>
  <c r="AP38" i="5"/>
  <c r="AF39" i="5"/>
  <c r="AL39" i="5"/>
  <c r="AQ39" i="5"/>
  <c r="AF40" i="5"/>
  <c r="AL40" i="5"/>
  <c r="AQ40" i="5"/>
  <c r="AO44" i="5"/>
  <c r="AP46" i="5"/>
  <c r="AQ48" i="5"/>
  <c r="AQ85" i="5"/>
  <c r="AP87" i="5"/>
  <c r="AQ93" i="5"/>
  <c r="AC95" i="5"/>
  <c r="AP95" i="5"/>
  <c r="AQ95" i="5"/>
  <c r="O13" i="8"/>
  <c r="AL156" i="5"/>
  <c r="AH156" i="5"/>
  <c r="AQ156" i="5"/>
  <c r="AD156" i="5"/>
  <c r="Z156" i="5"/>
  <c r="AM161" i="5"/>
  <c r="AL168" i="5"/>
  <c r="AI168" i="5"/>
  <c r="AQ168" i="5"/>
  <c r="AE168" i="5"/>
  <c r="AP168" i="5"/>
  <c r="AA168" i="5"/>
  <c r="W168" i="5"/>
  <c r="AN169" i="5"/>
  <c r="AN177" i="5"/>
  <c r="AK177" i="5"/>
  <c r="AQ177" i="5"/>
  <c r="AG177" i="5"/>
  <c r="AP177" i="5"/>
  <c r="AC177" i="5"/>
  <c r="Y177" i="5"/>
  <c r="AQ178" i="5"/>
  <c r="AQ96" i="5"/>
  <c r="AK97" i="5"/>
  <c r="AP98" i="5"/>
  <c r="AC100" i="5"/>
  <c r="AP101" i="5"/>
  <c r="AQ104" i="5"/>
  <c r="AQ105" i="5"/>
  <c r="AQ109" i="5"/>
  <c r="AQ111" i="5"/>
  <c r="AP133" i="5"/>
  <c r="AD135" i="5"/>
  <c r="AI135" i="5"/>
  <c r="AN135" i="5"/>
  <c r="AE136" i="5"/>
  <c r="AJ136" i="5"/>
  <c r="AP136" i="5"/>
  <c r="Y139" i="5"/>
  <c r="AC139" i="5"/>
  <c r="AI139" i="5"/>
  <c r="AN139" i="5"/>
  <c r="AG141" i="5"/>
  <c r="AO141" i="5"/>
  <c r="AQ142" i="5"/>
  <c r="AM143" i="5"/>
  <c r="AE144" i="5"/>
  <c r="AJ144" i="5"/>
  <c r="AO144" i="5"/>
  <c r="AG145" i="5"/>
  <c r="AQ145" i="5"/>
  <c r="AI150" i="5"/>
  <c r="AG153" i="5"/>
  <c r="AQ153" i="5"/>
  <c r="AJ154" i="5"/>
  <c r="AA155" i="5"/>
  <c r="AP155" i="5"/>
  <c r="AG157" i="5"/>
  <c r="AQ157" i="5"/>
  <c r="Z160" i="5"/>
  <c r="AP160" i="5"/>
  <c r="AQ163" i="5"/>
  <c r="AE164" i="5"/>
  <c r="AQ164" i="5"/>
  <c r="AF165" i="5"/>
  <c r="AQ165" i="5"/>
  <c r="AG166" i="5"/>
  <c r="AQ166" i="5"/>
  <c r="AP167" i="5"/>
  <c r="Y172" i="5"/>
  <c r="AO172" i="5"/>
  <c r="AM175" i="5"/>
  <c r="Z176" i="5"/>
  <c r="AP176" i="5"/>
  <c r="AM179" i="5"/>
  <c r="AA184" i="5"/>
  <c r="AI184" i="5"/>
  <c r="AM186" i="5"/>
  <c r="AM195" i="5"/>
  <c r="AM196" i="5"/>
  <c r="AM197" i="5"/>
  <c r="AO97" i="5"/>
  <c r="AP100" i="5"/>
  <c r="AQ101" i="5"/>
  <c r="AP103" i="5"/>
  <c r="AK105" i="5"/>
  <c r="AC106" i="5"/>
  <c r="AO107" i="5"/>
  <c r="AP110" i="5"/>
  <c r="AQ133" i="5"/>
  <c r="AE135" i="5"/>
  <c r="AJ135" i="5"/>
  <c r="AP135" i="5"/>
  <c r="AF136" i="5"/>
  <c r="AL136" i="5"/>
  <c r="AQ136" i="5"/>
  <c r="AE139" i="5"/>
  <c r="AJ139" i="5"/>
  <c r="AO139" i="5"/>
  <c r="X141" i="5"/>
  <c r="AB141" i="5"/>
  <c r="AJ141" i="5"/>
  <c r="AP141" i="5"/>
  <c r="AP143" i="5"/>
  <c r="W144" i="5"/>
  <c r="AF144" i="5"/>
  <c r="AK144" i="5"/>
  <c r="AP144" i="5"/>
  <c r="X145" i="5"/>
  <c r="AB145" i="5"/>
  <c r="AK145" i="5"/>
  <c r="AM150" i="5"/>
  <c r="AK153" i="5"/>
  <c r="AP154" i="5"/>
  <c r="AE155" i="5"/>
  <c r="AQ155" i="5"/>
  <c r="AK157" i="5"/>
  <c r="AA159" i="5"/>
  <c r="AP159" i="5"/>
  <c r="AD160" i="5"/>
  <c r="AQ160" i="5"/>
  <c r="AD163" i="5"/>
  <c r="AI164" i="5"/>
  <c r="AJ165" i="5"/>
  <c r="AK166" i="5"/>
  <c r="AQ167" i="5"/>
  <c r="AC172" i="5"/>
  <c r="AP172" i="5"/>
  <c r="AA175" i="5"/>
  <c r="AP175" i="5"/>
  <c r="AD176" i="5"/>
  <c r="AQ176" i="5"/>
  <c r="AA179" i="5"/>
  <c r="AP179" i="5"/>
  <c r="AJ184" i="5"/>
  <c r="AN186" i="5"/>
  <c r="AA195" i="5"/>
  <c r="AN195" i="5"/>
  <c r="AA196" i="5"/>
  <c r="AN196" i="5"/>
  <c r="AA197" i="5"/>
  <c r="AN197" i="5"/>
  <c r="AP97" i="5"/>
  <c r="AK101" i="5"/>
  <c r="AO105" i="5"/>
  <c r="AQ110" i="5"/>
  <c r="W139" i="5"/>
  <c r="AF139" i="5"/>
  <c r="AK139" i="5"/>
  <c r="AP139" i="5"/>
  <c r="Y141" i="5"/>
  <c r="AC141" i="5"/>
  <c r="AK141" i="5"/>
  <c r="AQ141" i="5"/>
  <c r="AE143" i="5"/>
  <c r="AQ143" i="5"/>
  <c r="X144" i="5"/>
  <c r="AB144" i="5"/>
  <c r="AG144" i="5"/>
  <c r="AM144" i="5"/>
  <c r="AQ144" i="5"/>
  <c r="Y145" i="5"/>
  <c r="AC145" i="5"/>
  <c r="AA150" i="5"/>
  <c r="AP150" i="5"/>
  <c r="Y153" i="5"/>
  <c r="AO153" i="5"/>
  <c r="AB154" i="5"/>
  <c r="AI155" i="5"/>
  <c r="Y157" i="5"/>
  <c r="AO157" i="5"/>
  <c r="AH160" i="5"/>
  <c r="W164" i="5"/>
  <c r="AM164" i="5"/>
  <c r="X165" i="5"/>
  <c r="AN165" i="5"/>
  <c r="Y166" i="5"/>
  <c r="AO166" i="5"/>
  <c r="AG172" i="5"/>
  <c r="AQ172" i="5"/>
  <c r="AE175" i="5"/>
  <c r="AQ175" i="5"/>
  <c r="AH176" i="5"/>
  <c r="AE179" i="5"/>
  <c r="AQ179" i="5"/>
  <c r="AM184" i="5"/>
  <c r="AA186" i="5"/>
  <c r="AI186" i="5"/>
  <c r="AI195" i="5"/>
  <c r="AP195" i="5"/>
  <c r="AI196" i="5"/>
  <c r="AP196" i="5"/>
  <c r="AI197" i="5"/>
  <c r="AP197" i="5"/>
  <c r="A91" i="5"/>
  <c r="D91" i="5" s="1"/>
  <c r="D91" i="2"/>
  <c r="A180" i="5"/>
  <c r="D180" i="5" s="1"/>
  <c r="D180" i="2"/>
  <c r="A184" i="5"/>
  <c r="D184" i="5" s="1"/>
  <c r="D184" i="2"/>
  <c r="A18" i="5"/>
  <c r="D18" i="5" s="1"/>
  <c r="D18" i="2"/>
  <c r="C84" i="2"/>
  <c r="C84" i="5" s="1"/>
  <c r="D84" i="2"/>
  <c r="AL151" i="5"/>
  <c r="AH151" i="5"/>
  <c r="AD151" i="5"/>
  <c r="Z151" i="5"/>
  <c r="AO151" i="5"/>
  <c r="AK151" i="5"/>
  <c r="AG151" i="5"/>
  <c r="AC151" i="5"/>
  <c r="Y151" i="5"/>
  <c r="AN151" i="5"/>
  <c r="AJ151" i="5"/>
  <c r="AF151" i="5"/>
  <c r="AB151" i="5"/>
  <c r="X151" i="5"/>
  <c r="AM151" i="5"/>
  <c r="AI151" i="5"/>
  <c r="AE151" i="5"/>
  <c r="AA151" i="5"/>
  <c r="AN162" i="5"/>
  <c r="AJ162" i="5"/>
  <c r="AF162" i="5"/>
  <c r="AB162" i="5"/>
  <c r="X162" i="5"/>
  <c r="AM162" i="5"/>
  <c r="AI162" i="5"/>
  <c r="AE162" i="5"/>
  <c r="AA162" i="5"/>
  <c r="W162" i="5"/>
  <c r="AL162" i="5"/>
  <c r="AH162" i="5"/>
  <c r="AD162" i="5"/>
  <c r="Z162" i="5"/>
  <c r="V162" i="5"/>
  <c r="AG162" i="5"/>
  <c r="AC162" i="5"/>
  <c r="AO162" i="5"/>
  <c r="Y162" i="5"/>
  <c r="AK162" i="5"/>
  <c r="W173" i="5"/>
  <c r="AN173" i="5"/>
  <c r="AJ173" i="5"/>
  <c r="AF173" i="5"/>
  <c r="AB173" i="5"/>
  <c r="X173" i="5"/>
  <c r="AM173" i="5"/>
  <c r="AI173" i="5"/>
  <c r="AE173" i="5"/>
  <c r="AA173" i="5"/>
  <c r="AL173" i="5"/>
  <c r="AH173" i="5"/>
  <c r="AD173" i="5"/>
  <c r="Z173" i="5"/>
  <c r="AK173" i="5"/>
  <c r="AG173" i="5"/>
  <c r="AC173" i="5"/>
  <c r="AO173" i="5"/>
  <c r="Y173" i="5"/>
  <c r="J9" i="8"/>
  <c r="I9" i="8"/>
  <c r="K9" i="8"/>
  <c r="J10" i="8"/>
  <c r="K10" i="8"/>
  <c r="I10" i="8"/>
  <c r="I12" i="8"/>
  <c r="K12" i="8"/>
  <c r="J12" i="8"/>
  <c r="J13" i="8"/>
  <c r="K13" i="8"/>
  <c r="I13" i="8"/>
  <c r="J15" i="8"/>
  <c r="I15" i="8"/>
  <c r="K15" i="8"/>
  <c r="I16" i="8"/>
  <c r="J16" i="8"/>
  <c r="K16" i="8"/>
  <c r="J17" i="8"/>
  <c r="K17" i="8"/>
  <c r="I17" i="8"/>
  <c r="AN41" i="5"/>
  <c r="AJ41" i="5"/>
  <c r="AF41" i="5"/>
  <c r="AB41" i="5"/>
  <c r="AM41" i="5"/>
  <c r="AI41" i="5"/>
  <c r="AE41" i="5"/>
  <c r="AL41" i="5"/>
  <c r="AH41" i="5"/>
  <c r="AD41" i="5"/>
  <c r="AG41" i="5"/>
  <c r="AN43" i="5"/>
  <c r="AJ43" i="5"/>
  <c r="AF43" i="5"/>
  <c r="AB43" i="5"/>
  <c r="AM43" i="5"/>
  <c r="AI43" i="5"/>
  <c r="AE43" i="5"/>
  <c r="AL43" i="5"/>
  <c r="AH43" i="5"/>
  <c r="AD43" i="5"/>
  <c r="AG43" i="5"/>
  <c r="AN45" i="5"/>
  <c r="AJ45" i="5"/>
  <c r="AF45" i="5"/>
  <c r="AB45" i="5"/>
  <c r="AM45" i="5"/>
  <c r="AI45" i="5"/>
  <c r="AE45" i="5"/>
  <c r="AL45" i="5"/>
  <c r="AH45" i="5"/>
  <c r="AD45" i="5"/>
  <c r="AG45" i="5"/>
  <c r="AN47" i="5"/>
  <c r="AJ47" i="5"/>
  <c r="AF47" i="5"/>
  <c r="AB47" i="5"/>
  <c r="AM47" i="5"/>
  <c r="AI47" i="5"/>
  <c r="AE47" i="5"/>
  <c r="AL47" i="5"/>
  <c r="AH47" i="5"/>
  <c r="AD47" i="5"/>
  <c r="AG47" i="5"/>
  <c r="AN49" i="5"/>
  <c r="AJ49" i="5"/>
  <c r="AF49" i="5"/>
  <c r="AB49" i="5"/>
  <c r="AM49" i="5"/>
  <c r="AI49" i="5"/>
  <c r="AE49" i="5"/>
  <c r="AL49" i="5"/>
  <c r="AH49" i="5"/>
  <c r="AD49" i="5"/>
  <c r="AG49" i="5"/>
  <c r="D22" i="8"/>
  <c r="AN84" i="5"/>
  <c r="AJ84" i="5"/>
  <c r="AF84" i="5"/>
  <c r="AB84" i="5"/>
  <c r="AM84" i="5"/>
  <c r="AI84" i="5"/>
  <c r="AE84" i="5"/>
  <c r="AL84" i="5"/>
  <c r="AH84" i="5"/>
  <c r="AD84" i="5"/>
  <c r="Y84" i="5"/>
  <c r="AG84" i="5"/>
  <c r="D24" i="8"/>
  <c r="AN86" i="5"/>
  <c r="AJ86" i="5"/>
  <c r="AF86" i="5"/>
  <c r="AB86" i="5"/>
  <c r="AM86" i="5"/>
  <c r="AI86" i="5"/>
  <c r="AE86" i="5"/>
  <c r="AL86" i="5"/>
  <c r="AH86" i="5"/>
  <c r="AD86" i="5"/>
  <c r="Y86" i="5"/>
  <c r="AG86" i="5"/>
  <c r="D26" i="8"/>
  <c r="AN88" i="5"/>
  <c r="AJ88" i="5"/>
  <c r="AF88" i="5"/>
  <c r="AB88" i="5"/>
  <c r="AM88" i="5"/>
  <c r="AI88" i="5"/>
  <c r="AE88" i="5"/>
  <c r="AL88" i="5"/>
  <c r="AH88" i="5"/>
  <c r="AD88" i="5"/>
  <c r="Y88" i="5"/>
  <c r="AG88" i="5"/>
  <c r="D28" i="8"/>
  <c r="AN90" i="5"/>
  <c r="AJ90" i="5"/>
  <c r="AF90" i="5"/>
  <c r="AB90" i="5"/>
  <c r="AM90" i="5"/>
  <c r="AI90" i="5"/>
  <c r="AE90" i="5"/>
  <c r="AL90" i="5"/>
  <c r="AH90" i="5"/>
  <c r="AD90" i="5"/>
  <c r="Y90" i="5"/>
  <c r="AG90" i="5"/>
  <c r="V92" i="5"/>
  <c r="AN92" i="5"/>
  <c r="AJ92" i="5"/>
  <c r="AF92" i="5"/>
  <c r="AB92" i="5"/>
  <c r="AM92" i="5"/>
  <c r="AI92" i="5"/>
  <c r="AE92" i="5"/>
  <c r="AL92" i="5"/>
  <c r="AH92" i="5"/>
  <c r="AD92" i="5"/>
  <c r="Y92" i="5"/>
  <c r="AG92" i="5"/>
  <c r="V94" i="5"/>
  <c r="AN94" i="5"/>
  <c r="AJ94" i="5"/>
  <c r="AF94" i="5"/>
  <c r="AB94" i="5"/>
  <c r="AM94" i="5"/>
  <c r="AI94" i="5"/>
  <c r="AE94" i="5"/>
  <c r="AL94" i="5"/>
  <c r="AH94" i="5"/>
  <c r="AD94" i="5"/>
  <c r="Y94" i="5"/>
  <c r="AG94" i="5"/>
  <c r="V96" i="5"/>
  <c r="AN96" i="5"/>
  <c r="AJ96" i="5"/>
  <c r="AF96" i="5"/>
  <c r="AB96" i="5"/>
  <c r="AM96" i="5"/>
  <c r="AI96" i="5"/>
  <c r="AE96" i="5"/>
  <c r="AL96" i="5"/>
  <c r="AH96" i="5"/>
  <c r="AD96" i="5"/>
  <c r="Y96" i="5"/>
  <c r="AG96" i="5"/>
  <c r="X98" i="5"/>
  <c r="AN98" i="5"/>
  <c r="AJ98" i="5"/>
  <c r="AF98" i="5"/>
  <c r="AB98" i="5"/>
  <c r="AM98" i="5"/>
  <c r="AI98" i="5"/>
  <c r="AE98" i="5"/>
  <c r="AL98" i="5"/>
  <c r="AH98" i="5"/>
  <c r="AD98" i="5"/>
  <c r="Y98" i="5"/>
  <c r="AG98" i="5"/>
  <c r="X100" i="5"/>
  <c r="AN100" i="5"/>
  <c r="AJ100" i="5"/>
  <c r="AF100" i="5"/>
  <c r="AB100" i="5"/>
  <c r="AM100" i="5"/>
  <c r="AI100" i="5"/>
  <c r="AE100" i="5"/>
  <c r="AL100" i="5"/>
  <c r="AH100" i="5"/>
  <c r="AD100" i="5"/>
  <c r="Y100" i="5"/>
  <c r="AG100" i="5"/>
  <c r="X102" i="5"/>
  <c r="AN102" i="5"/>
  <c r="AJ102" i="5"/>
  <c r="AF102" i="5"/>
  <c r="AB102" i="5"/>
  <c r="AM102" i="5"/>
  <c r="AI102" i="5"/>
  <c r="AE102" i="5"/>
  <c r="AL102" i="5"/>
  <c r="AH102" i="5"/>
  <c r="AD102" i="5"/>
  <c r="Y102" i="5"/>
  <c r="AG102" i="5"/>
  <c r="X104" i="5"/>
  <c r="AN104" i="5"/>
  <c r="AJ104" i="5"/>
  <c r="AF104" i="5"/>
  <c r="AB104" i="5"/>
  <c r="AM104" i="5"/>
  <c r="AI104" i="5"/>
  <c r="AE104" i="5"/>
  <c r="AL104" i="5"/>
  <c r="AH104" i="5"/>
  <c r="AD104" i="5"/>
  <c r="Y104" i="5"/>
  <c r="AG104" i="5"/>
  <c r="AN106" i="5"/>
  <c r="AJ106" i="5"/>
  <c r="AF106" i="5"/>
  <c r="AB106" i="5"/>
  <c r="AM106" i="5"/>
  <c r="AI106" i="5"/>
  <c r="AE106" i="5"/>
  <c r="AL106" i="5"/>
  <c r="AH106" i="5"/>
  <c r="AD106" i="5"/>
  <c r="AG106" i="5"/>
  <c r="AN108" i="5"/>
  <c r="AJ108" i="5"/>
  <c r="AF108" i="5"/>
  <c r="AB108" i="5"/>
  <c r="AM108" i="5"/>
  <c r="AI108" i="5"/>
  <c r="AE108" i="5"/>
  <c r="AL108" i="5"/>
  <c r="AH108" i="5"/>
  <c r="AD108" i="5"/>
  <c r="AO108" i="5"/>
  <c r="AK108" i="5"/>
  <c r="AG108" i="5"/>
  <c r="I7" i="8"/>
  <c r="K7" i="8"/>
  <c r="J7" i="8"/>
  <c r="J8" i="8"/>
  <c r="I8" i="8"/>
  <c r="K8" i="8"/>
  <c r="K11" i="8"/>
  <c r="I11" i="8"/>
  <c r="J11" i="8"/>
  <c r="J14" i="8"/>
  <c r="I14" i="8"/>
  <c r="K14" i="8"/>
  <c r="A40" i="5"/>
  <c r="D40" i="5" s="1"/>
  <c r="D40" i="2"/>
  <c r="Y7" i="5"/>
  <c r="AC7" i="5"/>
  <c r="AG7" i="5"/>
  <c r="AK7" i="5"/>
  <c r="AO7" i="5"/>
  <c r="Y8" i="5"/>
  <c r="AC8" i="5"/>
  <c r="AG8" i="5"/>
  <c r="AK8" i="5"/>
  <c r="AO8" i="5"/>
  <c r="Y9" i="5"/>
  <c r="AC9" i="5"/>
  <c r="AG9" i="5"/>
  <c r="AK9" i="5"/>
  <c r="AO9" i="5"/>
  <c r="Y10" i="5"/>
  <c r="AC10" i="5"/>
  <c r="AG10" i="5"/>
  <c r="AK10" i="5"/>
  <c r="Y11" i="5"/>
  <c r="AC11" i="5"/>
  <c r="AG11" i="5"/>
  <c r="AK11" i="5"/>
  <c r="AO11" i="5"/>
  <c r="Y12" i="5"/>
  <c r="AC12" i="5"/>
  <c r="AG12" i="5"/>
  <c r="AK12" i="5"/>
  <c r="Y13" i="5"/>
  <c r="AC13" i="5"/>
  <c r="AG13" i="5"/>
  <c r="AK13" i="5"/>
  <c r="AO13" i="5"/>
  <c r="Y14" i="5"/>
  <c r="AC14" i="5"/>
  <c r="AG14" i="5"/>
  <c r="AK14" i="5"/>
  <c r="AO14" i="5"/>
  <c r="Y15" i="5"/>
  <c r="AC15" i="5"/>
  <c r="AG15" i="5"/>
  <c r="AK15" i="5"/>
  <c r="AO15" i="5"/>
  <c r="Y16" i="5"/>
  <c r="AC16" i="5"/>
  <c r="AG16" i="5"/>
  <c r="AK16" i="5"/>
  <c r="Y17" i="5"/>
  <c r="AC17" i="5"/>
  <c r="AG17" i="5"/>
  <c r="AK17" i="5"/>
  <c r="AO17" i="5"/>
  <c r="Y18" i="5"/>
  <c r="AC18" i="5"/>
  <c r="AG18" i="5"/>
  <c r="AK18" i="5"/>
  <c r="AO18" i="5"/>
  <c r="Y19" i="5"/>
  <c r="AC19" i="5"/>
  <c r="AG19" i="5"/>
  <c r="AK19" i="5"/>
  <c r="AO19" i="5"/>
  <c r="Y20" i="5"/>
  <c r="AC20" i="5"/>
  <c r="AG20" i="5"/>
  <c r="AK20" i="5"/>
  <c r="Y21" i="5"/>
  <c r="AC21" i="5"/>
  <c r="AG21" i="5"/>
  <c r="AK21" i="5"/>
  <c r="AO21" i="5"/>
  <c r="Y22" i="5"/>
  <c r="AC22" i="5"/>
  <c r="AG22" i="5"/>
  <c r="AK22" i="5"/>
  <c r="AO22" i="5"/>
  <c r="Y23" i="5"/>
  <c r="AC23" i="5"/>
  <c r="AG23" i="5"/>
  <c r="AK23" i="5"/>
  <c r="AO23" i="5"/>
  <c r="Y24" i="5"/>
  <c r="AC24" i="5"/>
  <c r="AG24" i="5"/>
  <c r="AK24" i="5"/>
  <c r="AO24" i="5"/>
  <c r="Y25" i="5"/>
  <c r="AC25" i="5"/>
  <c r="AG25" i="5"/>
  <c r="AK25" i="5"/>
  <c r="AO25" i="5"/>
  <c r="Y26" i="5"/>
  <c r="AC26" i="5"/>
  <c r="AG26" i="5"/>
  <c r="AK26" i="5"/>
  <c r="AO26" i="5"/>
  <c r="Y27" i="5"/>
  <c r="AC27" i="5"/>
  <c r="AG27" i="5"/>
  <c r="AK27" i="5"/>
  <c r="AO27" i="5"/>
  <c r="Y28" i="5"/>
  <c r="AC28" i="5"/>
  <c r="AG28" i="5"/>
  <c r="AK28" i="5"/>
  <c r="AO28" i="5"/>
  <c r="Y29" i="5"/>
  <c r="AC29" i="5"/>
  <c r="AG29" i="5"/>
  <c r="AK29" i="5"/>
  <c r="AO29" i="5"/>
  <c r="Y30" i="5"/>
  <c r="AC30" i="5"/>
  <c r="AG30" i="5"/>
  <c r="AK30" i="5"/>
  <c r="AO30" i="5"/>
  <c r="Y31" i="5"/>
  <c r="AC31" i="5"/>
  <c r="AG31" i="5"/>
  <c r="AK31" i="5"/>
  <c r="AO31" i="5"/>
  <c r="Y32" i="5"/>
  <c r="AC32" i="5"/>
  <c r="AG32" i="5"/>
  <c r="AK32" i="5"/>
  <c r="AO32" i="5"/>
  <c r="Y33" i="5"/>
  <c r="AC33" i="5"/>
  <c r="AG33" i="5"/>
  <c r="AK33" i="5"/>
  <c r="AO33" i="5"/>
  <c r="Y34" i="5"/>
  <c r="AC34" i="5"/>
  <c r="AG34" i="5"/>
  <c r="AK34" i="5"/>
  <c r="AO34" i="5"/>
  <c r="Y35" i="5"/>
  <c r="AC35" i="5"/>
  <c r="AG35" i="5"/>
  <c r="AK35" i="5"/>
  <c r="AO35" i="5"/>
  <c r="Y36" i="5"/>
  <c r="AC36" i="5"/>
  <c r="AG36" i="5"/>
  <c r="AK36" i="5"/>
  <c r="Y37" i="5"/>
  <c r="AC37" i="5"/>
  <c r="AG37" i="5"/>
  <c r="AK37" i="5"/>
  <c r="AO37" i="5"/>
  <c r="Y38" i="5"/>
  <c r="AC38" i="5"/>
  <c r="AG38" i="5"/>
  <c r="AK38" i="5"/>
  <c r="Y39" i="5"/>
  <c r="AC39" i="5"/>
  <c r="AG39" i="5"/>
  <c r="AK39" i="5"/>
  <c r="AO39" i="5"/>
  <c r="AC40" i="5"/>
  <c r="AG40" i="5"/>
  <c r="AK40" i="5"/>
  <c r="AK41" i="5"/>
  <c r="AK43" i="5"/>
  <c r="AK45" i="5"/>
  <c r="AK47" i="5"/>
  <c r="AK49" i="5"/>
  <c r="AK84" i="5"/>
  <c r="AK86" i="5"/>
  <c r="AK88" i="5"/>
  <c r="AK90" i="5"/>
  <c r="AK92" i="5"/>
  <c r="AK94" i="5"/>
  <c r="AK96" i="5"/>
  <c r="AK98" i="5"/>
  <c r="AK100" i="5"/>
  <c r="AK102" i="5"/>
  <c r="AK104" i="5"/>
  <c r="AK106" i="5"/>
  <c r="A29" i="5"/>
  <c r="D29" i="5" s="1"/>
  <c r="D29" i="2"/>
  <c r="A98" i="5"/>
  <c r="D98" i="5" s="1"/>
  <c r="D98" i="2"/>
  <c r="C142" i="2"/>
  <c r="C142" i="5" s="1"/>
  <c r="D142" i="2"/>
  <c r="AO41" i="5"/>
  <c r="AN42" i="5"/>
  <c r="AJ42" i="5"/>
  <c r="AF42" i="5"/>
  <c r="AB42" i="5"/>
  <c r="AM42" i="5"/>
  <c r="AI42" i="5"/>
  <c r="AE42" i="5"/>
  <c r="AL42" i="5"/>
  <c r="AH42" i="5"/>
  <c r="AD42" i="5"/>
  <c r="AG42" i="5"/>
  <c r="AO43" i="5"/>
  <c r="V44" i="5"/>
  <c r="AN44" i="5"/>
  <c r="AJ44" i="5"/>
  <c r="AF44" i="5"/>
  <c r="AB44" i="5"/>
  <c r="AM44" i="5"/>
  <c r="AI44" i="5"/>
  <c r="AE44" i="5"/>
  <c r="AL44" i="5"/>
  <c r="AH44" i="5"/>
  <c r="AD44" i="5"/>
  <c r="AG44" i="5"/>
  <c r="AO45" i="5"/>
  <c r="AN46" i="5"/>
  <c r="AJ46" i="5"/>
  <c r="AF46" i="5"/>
  <c r="AB46" i="5"/>
  <c r="AM46" i="5"/>
  <c r="AI46" i="5"/>
  <c r="AE46" i="5"/>
  <c r="AL46" i="5"/>
  <c r="AH46" i="5"/>
  <c r="AD46" i="5"/>
  <c r="AG46" i="5"/>
  <c r="AO47" i="5"/>
  <c r="AN48" i="5"/>
  <c r="AJ48" i="5"/>
  <c r="AF48" i="5"/>
  <c r="AB48" i="5"/>
  <c r="AM48" i="5"/>
  <c r="AI48" i="5"/>
  <c r="AE48" i="5"/>
  <c r="AL48" i="5"/>
  <c r="AH48" i="5"/>
  <c r="AD48" i="5"/>
  <c r="AG48" i="5"/>
  <c r="AO49" i="5"/>
  <c r="AN50" i="5"/>
  <c r="AJ50" i="5"/>
  <c r="AF50" i="5"/>
  <c r="AB50" i="5"/>
  <c r="AM50" i="5"/>
  <c r="AI50" i="5"/>
  <c r="AE50" i="5"/>
  <c r="AL50" i="5"/>
  <c r="AH50" i="5"/>
  <c r="AD50" i="5"/>
  <c r="AG50" i="5"/>
  <c r="AO84" i="5"/>
  <c r="W85" i="5"/>
  <c r="AN85" i="5"/>
  <c r="AJ85" i="5"/>
  <c r="AF85" i="5"/>
  <c r="AB85" i="5"/>
  <c r="AM85" i="5"/>
  <c r="AI85" i="5"/>
  <c r="AE85" i="5"/>
  <c r="AL85" i="5"/>
  <c r="AH85" i="5"/>
  <c r="AD85" i="5"/>
  <c r="Y85" i="5"/>
  <c r="AG85" i="5"/>
  <c r="AO86" i="5"/>
  <c r="W87" i="5"/>
  <c r="AN87" i="5"/>
  <c r="AJ87" i="5"/>
  <c r="AF87" i="5"/>
  <c r="AB87" i="5"/>
  <c r="AM87" i="5"/>
  <c r="AI87" i="5"/>
  <c r="AE87" i="5"/>
  <c r="AL87" i="5"/>
  <c r="AH87" i="5"/>
  <c r="AD87" i="5"/>
  <c r="Y87" i="5"/>
  <c r="AG87" i="5"/>
  <c r="AO88" i="5"/>
  <c r="D27" i="8"/>
  <c r="AN89" i="5"/>
  <c r="AJ89" i="5"/>
  <c r="AF89" i="5"/>
  <c r="AB89" i="5"/>
  <c r="AM89" i="5"/>
  <c r="AI89" i="5"/>
  <c r="AE89" i="5"/>
  <c r="AL89" i="5"/>
  <c r="AH89" i="5"/>
  <c r="AD89" i="5"/>
  <c r="Y89" i="5"/>
  <c r="AG89" i="5"/>
  <c r="AO90" i="5"/>
  <c r="V91" i="5"/>
  <c r="AN91" i="5"/>
  <c r="AJ91" i="5"/>
  <c r="AF91" i="5"/>
  <c r="AB91" i="5"/>
  <c r="AM91" i="5"/>
  <c r="AI91" i="5"/>
  <c r="AE91" i="5"/>
  <c r="AL91" i="5"/>
  <c r="AH91" i="5"/>
  <c r="AD91" i="5"/>
  <c r="Y91" i="5"/>
  <c r="AG91" i="5"/>
  <c r="AO92" i="5"/>
  <c r="V93" i="5"/>
  <c r="AN93" i="5"/>
  <c r="AJ93" i="5"/>
  <c r="AF93" i="5"/>
  <c r="AB93" i="5"/>
  <c r="AM93" i="5"/>
  <c r="AI93" i="5"/>
  <c r="AE93" i="5"/>
  <c r="AL93" i="5"/>
  <c r="AH93" i="5"/>
  <c r="AD93" i="5"/>
  <c r="Y93" i="5"/>
  <c r="AG93" i="5"/>
  <c r="AO94" i="5"/>
  <c r="V95" i="5"/>
  <c r="AN95" i="5"/>
  <c r="AJ95" i="5"/>
  <c r="AF95" i="5"/>
  <c r="AB95" i="5"/>
  <c r="AM95" i="5"/>
  <c r="AI95" i="5"/>
  <c r="AE95" i="5"/>
  <c r="AL95" i="5"/>
  <c r="AH95" i="5"/>
  <c r="AD95" i="5"/>
  <c r="Y95" i="5"/>
  <c r="AG95" i="5"/>
  <c r="AO96" i="5"/>
  <c r="V97" i="5"/>
  <c r="AN97" i="5"/>
  <c r="AJ97" i="5"/>
  <c r="AF97" i="5"/>
  <c r="AB97" i="5"/>
  <c r="AM97" i="5"/>
  <c r="AI97" i="5"/>
  <c r="AE97" i="5"/>
  <c r="AL97" i="5"/>
  <c r="AH97" i="5"/>
  <c r="AD97" i="5"/>
  <c r="Y97" i="5"/>
  <c r="AG97" i="5"/>
  <c r="AO98" i="5"/>
  <c r="AN99" i="5"/>
  <c r="AJ99" i="5"/>
  <c r="AF99" i="5"/>
  <c r="AB99" i="5"/>
  <c r="AM99" i="5"/>
  <c r="AI99" i="5"/>
  <c r="AE99" i="5"/>
  <c r="AL99" i="5"/>
  <c r="AH99" i="5"/>
  <c r="AD99" i="5"/>
  <c r="Y99" i="5"/>
  <c r="AG99" i="5"/>
  <c r="AO100" i="5"/>
  <c r="AN101" i="5"/>
  <c r="AJ101" i="5"/>
  <c r="AF101" i="5"/>
  <c r="AB101" i="5"/>
  <c r="AM101" i="5"/>
  <c r="AI101" i="5"/>
  <c r="AE101" i="5"/>
  <c r="AL101" i="5"/>
  <c r="AH101" i="5"/>
  <c r="AD101" i="5"/>
  <c r="Y101" i="5"/>
  <c r="AG101" i="5"/>
  <c r="AO102" i="5"/>
  <c r="AN103" i="5"/>
  <c r="AJ103" i="5"/>
  <c r="AF103" i="5"/>
  <c r="AB103" i="5"/>
  <c r="AM103" i="5"/>
  <c r="AI103" i="5"/>
  <c r="AE103" i="5"/>
  <c r="AL103" i="5"/>
  <c r="AH103" i="5"/>
  <c r="AD103" i="5"/>
  <c r="Y103" i="5"/>
  <c r="AG103" i="5"/>
  <c r="AO104" i="5"/>
  <c r="AN105" i="5"/>
  <c r="AJ105" i="5"/>
  <c r="AF105" i="5"/>
  <c r="AB105" i="5"/>
  <c r="AM105" i="5"/>
  <c r="AI105" i="5"/>
  <c r="AE105" i="5"/>
  <c r="AL105" i="5"/>
  <c r="AH105" i="5"/>
  <c r="AD105" i="5"/>
  <c r="AG105" i="5"/>
  <c r="AO106" i="5"/>
  <c r="AN107" i="5"/>
  <c r="AJ107" i="5"/>
  <c r="AF107" i="5"/>
  <c r="AB107" i="5"/>
  <c r="AM107" i="5"/>
  <c r="AI107" i="5"/>
  <c r="AE107" i="5"/>
  <c r="AL107" i="5"/>
  <c r="AH107" i="5"/>
  <c r="AD107" i="5"/>
  <c r="AG107" i="5"/>
  <c r="AC109" i="5"/>
  <c r="AG109" i="5"/>
  <c r="AK109" i="5"/>
  <c r="AO109" i="5"/>
  <c r="AC110" i="5"/>
  <c r="AG110" i="5"/>
  <c r="AK110" i="5"/>
  <c r="AO110" i="5"/>
  <c r="AC111" i="5"/>
  <c r="AG111" i="5"/>
  <c r="AK111" i="5"/>
  <c r="AO111" i="5"/>
  <c r="Y133" i="5"/>
  <c r="AC133" i="5"/>
  <c r="AG133" i="5"/>
  <c r="AK133" i="5"/>
  <c r="AO133" i="5"/>
  <c r="AD142" i="5"/>
  <c r="AH142" i="5"/>
  <c r="AL142" i="5"/>
  <c r="O15" i="8"/>
  <c r="AM158" i="5"/>
  <c r="AI158" i="5"/>
  <c r="AE158" i="5"/>
  <c r="AA158" i="5"/>
  <c r="AL158" i="5"/>
  <c r="AH158" i="5"/>
  <c r="AD158" i="5"/>
  <c r="Z158" i="5"/>
  <c r="AO158" i="5"/>
  <c r="AK158" i="5"/>
  <c r="AG158" i="5"/>
  <c r="AC158" i="5"/>
  <c r="Y158" i="5"/>
  <c r="X158" i="5"/>
  <c r="AN158" i="5"/>
  <c r="V174" i="5"/>
  <c r="AM174" i="5"/>
  <c r="AI174" i="5"/>
  <c r="AE174" i="5"/>
  <c r="AA174" i="5"/>
  <c r="AL174" i="5"/>
  <c r="AH174" i="5"/>
  <c r="AD174" i="5"/>
  <c r="Z174" i="5"/>
  <c r="AO174" i="5"/>
  <c r="AK174" i="5"/>
  <c r="AG174" i="5"/>
  <c r="AC174" i="5"/>
  <c r="Y174" i="5"/>
  <c r="X174" i="5"/>
  <c r="AN174" i="5"/>
  <c r="AD109" i="5"/>
  <c r="AH109" i="5"/>
  <c r="AL109" i="5"/>
  <c r="AD110" i="5"/>
  <c r="AH110" i="5"/>
  <c r="AL110" i="5"/>
  <c r="AD111" i="5"/>
  <c r="AH111" i="5"/>
  <c r="AL111" i="5"/>
  <c r="AD133" i="5"/>
  <c r="AH133" i="5"/>
  <c r="AL133" i="5"/>
  <c r="V141" i="5"/>
  <c r="AD141" i="5"/>
  <c r="AH141" i="5"/>
  <c r="AL141" i="5"/>
  <c r="W142" i="5"/>
  <c r="AE142" i="5"/>
  <c r="AI142" i="5"/>
  <c r="AM142" i="5"/>
  <c r="X143" i="5"/>
  <c r="AB143" i="5"/>
  <c r="AF143" i="5"/>
  <c r="AJ143" i="5"/>
  <c r="AN143" i="5"/>
  <c r="O25" i="8"/>
  <c r="AL145" i="5"/>
  <c r="AH145" i="5"/>
  <c r="AD145" i="5"/>
  <c r="AI145" i="5"/>
  <c r="AN145" i="5"/>
  <c r="AB158" i="5"/>
  <c r="AO163" i="5"/>
  <c r="AK163" i="5"/>
  <c r="AG163" i="5"/>
  <c r="AC163" i="5"/>
  <c r="Y163" i="5"/>
  <c r="AN163" i="5"/>
  <c r="AJ163" i="5"/>
  <c r="AF163" i="5"/>
  <c r="AB163" i="5"/>
  <c r="X163" i="5"/>
  <c r="AM163" i="5"/>
  <c r="AI163" i="5"/>
  <c r="AE163" i="5"/>
  <c r="AA163" i="5"/>
  <c r="W163" i="5"/>
  <c r="V163" i="5"/>
  <c r="AL163" i="5"/>
  <c r="AO167" i="5"/>
  <c r="AK167" i="5"/>
  <c r="AG167" i="5"/>
  <c r="AC167" i="5"/>
  <c r="Y167" i="5"/>
  <c r="AN167" i="5"/>
  <c r="AJ167" i="5"/>
  <c r="AF167" i="5"/>
  <c r="AB167" i="5"/>
  <c r="X167" i="5"/>
  <c r="AM167" i="5"/>
  <c r="AI167" i="5"/>
  <c r="AE167" i="5"/>
  <c r="AA167" i="5"/>
  <c r="W167" i="5"/>
  <c r="V167" i="5"/>
  <c r="AL167" i="5"/>
  <c r="AO171" i="5"/>
  <c r="AK171" i="5"/>
  <c r="AG171" i="5"/>
  <c r="AC171" i="5"/>
  <c r="Y171" i="5"/>
  <c r="AN171" i="5"/>
  <c r="AJ171" i="5"/>
  <c r="AF171" i="5"/>
  <c r="AB171" i="5"/>
  <c r="X171" i="5"/>
  <c r="AM171" i="5"/>
  <c r="AI171" i="5"/>
  <c r="AE171" i="5"/>
  <c r="AA171" i="5"/>
  <c r="W171" i="5"/>
  <c r="V171" i="5"/>
  <c r="AL171" i="5"/>
  <c r="AB174" i="5"/>
  <c r="AE109" i="5"/>
  <c r="AI109" i="5"/>
  <c r="AM109" i="5"/>
  <c r="AE110" i="5"/>
  <c r="AI110" i="5"/>
  <c r="AM110" i="5"/>
  <c r="AE111" i="5"/>
  <c r="AI111" i="5"/>
  <c r="AM111" i="5"/>
  <c r="AE133" i="5"/>
  <c r="AI133" i="5"/>
  <c r="AM133" i="5"/>
  <c r="Y135" i="5"/>
  <c r="AC135" i="5"/>
  <c r="AG135" i="5"/>
  <c r="AK135" i="5"/>
  <c r="AO135" i="5"/>
  <c r="Y136" i="5"/>
  <c r="AC136" i="5"/>
  <c r="AG136" i="5"/>
  <c r="AK136" i="5"/>
  <c r="AO136" i="5"/>
  <c r="Y138" i="5"/>
  <c r="AC138" i="5"/>
  <c r="AG138" i="5"/>
  <c r="AK138" i="5"/>
  <c r="AO138" i="5"/>
  <c r="V139" i="5"/>
  <c r="AD139" i="5"/>
  <c r="AH139" i="5"/>
  <c r="W141" i="5"/>
  <c r="AE141" i="5"/>
  <c r="AI141" i="5"/>
  <c r="X142" i="5"/>
  <c r="AB142" i="5"/>
  <c r="AF142" i="5"/>
  <c r="AJ142" i="5"/>
  <c r="AN142" i="5"/>
  <c r="Y143" i="5"/>
  <c r="AC143" i="5"/>
  <c r="AG143" i="5"/>
  <c r="AK143" i="5"/>
  <c r="AO143" i="5"/>
  <c r="AD144" i="5"/>
  <c r="AH144" i="5"/>
  <c r="AL144" i="5"/>
  <c r="W145" i="5"/>
  <c r="AE145" i="5"/>
  <c r="AJ145" i="5"/>
  <c r="AO145" i="5"/>
  <c r="W154" i="5"/>
  <c r="AM154" i="5"/>
  <c r="AI154" i="5"/>
  <c r="AE154" i="5"/>
  <c r="AA154" i="5"/>
  <c r="AL154" i="5"/>
  <c r="AH154" i="5"/>
  <c r="AD154" i="5"/>
  <c r="Z154" i="5"/>
  <c r="AO154" i="5"/>
  <c r="AK154" i="5"/>
  <c r="AG154" i="5"/>
  <c r="AC154" i="5"/>
  <c r="Y154" i="5"/>
  <c r="X154" i="5"/>
  <c r="AN154" i="5"/>
  <c r="AF158" i="5"/>
  <c r="Z163" i="5"/>
  <c r="Z167" i="5"/>
  <c r="Z171" i="5"/>
  <c r="AF174" i="5"/>
  <c r="W178" i="5"/>
  <c r="AM178" i="5"/>
  <c r="AI178" i="5"/>
  <c r="AE178" i="5"/>
  <c r="AA178" i="5"/>
  <c r="AL178" i="5"/>
  <c r="AH178" i="5"/>
  <c r="AD178" i="5"/>
  <c r="Z178" i="5"/>
  <c r="AO178" i="5"/>
  <c r="AK178" i="5"/>
  <c r="AG178" i="5"/>
  <c r="AC178" i="5"/>
  <c r="Y178" i="5"/>
  <c r="X178" i="5"/>
  <c r="AN178" i="5"/>
  <c r="J22" i="8"/>
  <c r="I22" i="8"/>
  <c r="K22" i="8"/>
  <c r="AB109" i="5"/>
  <c r="AF109" i="5"/>
  <c r="AJ109" i="5"/>
  <c r="AB110" i="5"/>
  <c r="AF110" i="5"/>
  <c r="AJ110" i="5"/>
  <c r="AB111" i="5"/>
  <c r="AF111" i="5"/>
  <c r="AJ111" i="5"/>
  <c r="AB133" i="5"/>
  <c r="AF133" i="5"/>
  <c r="AJ133" i="5"/>
  <c r="AN133" i="5"/>
  <c r="Y142" i="5"/>
  <c r="AC142" i="5"/>
  <c r="AG142" i="5"/>
  <c r="AK142" i="5"/>
  <c r="AO142" i="5"/>
  <c r="AD143" i="5"/>
  <c r="AH143" i="5"/>
  <c r="AL143" i="5"/>
  <c r="AJ158" i="5"/>
  <c r="AJ174" i="5"/>
  <c r="X150" i="5"/>
  <c r="AB150" i="5"/>
  <c r="AF150" i="5"/>
  <c r="AJ150" i="5"/>
  <c r="AN150" i="5"/>
  <c r="AA152" i="5"/>
  <c r="AE152" i="5"/>
  <c r="AI152" i="5"/>
  <c r="AM152" i="5"/>
  <c r="Z153" i="5"/>
  <c r="AD153" i="5"/>
  <c r="AH153" i="5"/>
  <c r="AL153" i="5"/>
  <c r="X155" i="5"/>
  <c r="AB155" i="5"/>
  <c r="AF155" i="5"/>
  <c r="AJ155" i="5"/>
  <c r="AN155" i="5"/>
  <c r="AA156" i="5"/>
  <c r="AE156" i="5"/>
  <c r="AI156" i="5"/>
  <c r="AM156" i="5"/>
  <c r="Z157" i="5"/>
  <c r="AD157" i="5"/>
  <c r="AH157" i="5"/>
  <c r="AL157" i="5"/>
  <c r="X159" i="5"/>
  <c r="AB159" i="5"/>
  <c r="AF159" i="5"/>
  <c r="AJ159" i="5"/>
  <c r="AN159" i="5"/>
  <c r="AA160" i="5"/>
  <c r="AE160" i="5"/>
  <c r="AI160" i="5"/>
  <c r="AM160" i="5"/>
  <c r="X161" i="5"/>
  <c r="AB161" i="5"/>
  <c r="AF161" i="5"/>
  <c r="AJ161" i="5"/>
  <c r="AN161" i="5"/>
  <c r="X164" i="5"/>
  <c r="AB164" i="5"/>
  <c r="AF164" i="5"/>
  <c r="AJ164" i="5"/>
  <c r="AN164" i="5"/>
  <c r="Y165" i="5"/>
  <c r="AC165" i="5"/>
  <c r="AG165" i="5"/>
  <c r="AK165" i="5"/>
  <c r="AO165" i="5"/>
  <c r="V166" i="5"/>
  <c r="Z166" i="5"/>
  <c r="AD166" i="5"/>
  <c r="AH166" i="5"/>
  <c r="AL166" i="5"/>
  <c r="X168" i="5"/>
  <c r="AB168" i="5"/>
  <c r="AF168" i="5"/>
  <c r="AJ168" i="5"/>
  <c r="AN168" i="5"/>
  <c r="Y169" i="5"/>
  <c r="AC169" i="5"/>
  <c r="AG169" i="5"/>
  <c r="AK169" i="5"/>
  <c r="AO169" i="5"/>
  <c r="V170" i="5"/>
  <c r="Z170" i="5"/>
  <c r="AD170" i="5"/>
  <c r="AH170" i="5"/>
  <c r="AL170" i="5"/>
  <c r="Z172" i="5"/>
  <c r="AD172" i="5"/>
  <c r="AH172" i="5"/>
  <c r="AL172" i="5"/>
  <c r="X175" i="5"/>
  <c r="AB175" i="5"/>
  <c r="AF175" i="5"/>
  <c r="AJ175" i="5"/>
  <c r="AN175" i="5"/>
  <c r="AA176" i="5"/>
  <c r="AE176" i="5"/>
  <c r="AI176" i="5"/>
  <c r="AM176" i="5"/>
  <c r="Z177" i="5"/>
  <c r="AD177" i="5"/>
  <c r="AH177" i="5"/>
  <c r="AL177" i="5"/>
  <c r="X179" i="5"/>
  <c r="AB179" i="5"/>
  <c r="AF179" i="5"/>
  <c r="AJ179" i="5"/>
  <c r="AN179" i="5"/>
  <c r="P39" i="8"/>
  <c r="Y150" i="5"/>
  <c r="AC150" i="5"/>
  <c r="AG150" i="5"/>
  <c r="AK150" i="5"/>
  <c r="AO150" i="5"/>
  <c r="X152" i="5"/>
  <c r="AB152" i="5"/>
  <c r="AF152" i="5"/>
  <c r="AJ152" i="5"/>
  <c r="AN152" i="5"/>
  <c r="AA153" i="5"/>
  <c r="AE153" i="5"/>
  <c r="AI153" i="5"/>
  <c r="AM153" i="5"/>
  <c r="Y155" i="5"/>
  <c r="AC155" i="5"/>
  <c r="AG155" i="5"/>
  <c r="AK155" i="5"/>
  <c r="AO155" i="5"/>
  <c r="X156" i="5"/>
  <c r="AB156" i="5"/>
  <c r="AF156" i="5"/>
  <c r="AJ156" i="5"/>
  <c r="AN156" i="5"/>
  <c r="AA157" i="5"/>
  <c r="AE157" i="5"/>
  <c r="AI157" i="5"/>
  <c r="AM157" i="5"/>
  <c r="Y159" i="5"/>
  <c r="AC159" i="5"/>
  <c r="AG159" i="5"/>
  <c r="AK159" i="5"/>
  <c r="AO159" i="5"/>
  <c r="X160" i="5"/>
  <c r="AB160" i="5"/>
  <c r="AF160" i="5"/>
  <c r="AJ160" i="5"/>
  <c r="AN160" i="5"/>
  <c r="Y161" i="5"/>
  <c r="AC161" i="5"/>
  <c r="AG161" i="5"/>
  <c r="AK161" i="5"/>
  <c r="AO161" i="5"/>
  <c r="Y164" i="5"/>
  <c r="AC164" i="5"/>
  <c r="AG164" i="5"/>
  <c r="AK164" i="5"/>
  <c r="AO164" i="5"/>
  <c r="V165" i="5"/>
  <c r="Z165" i="5"/>
  <c r="AD165" i="5"/>
  <c r="AH165" i="5"/>
  <c r="AL165" i="5"/>
  <c r="W166" i="5"/>
  <c r="AA166" i="5"/>
  <c r="AE166" i="5"/>
  <c r="AI166" i="5"/>
  <c r="AM166" i="5"/>
  <c r="Y168" i="5"/>
  <c r="AC168" i="5"/>
  <c r="AG168" i="5"/>
  <c r="AK168" i="5"/>
  <c r="AO168" i="5"/>
  <c r="V169" i="5"/>
  <c r="Z169" i="5"/>
  <c r="AD169" i="5"/>
  <c r="AH169" i="5"/>
  <c r="AL169" i="5"/>
  <c r="W170" i="5"/>
  <c r="AA170" i="5"/>
  <c r="AE170" i="5"/>
  <c r="AI170" i="5"/>
  <c r="AM170" i="5"/>
  <c r="AA172" i="5"/>
  <c r="AE172" i="5"/>
  <c r="AI172" i="5"/>
  <c r="AM172" i="5"/>
  <c r="Y175" i="5"/>
  <c r="AC175" i="5"/>
  <c r="AG175" i="5"/>
  <c r="AK175" i="5"/>
  <c r="AO175" i="5"/>
  <c r="X176" i="5"/>
  <c r="AB176" i="5"/>
  <c r="AF176" i="5"/>
  <c r="AJ176" i="5"/>
  <c r="AN176" i="5"/>
  <c r="AA177" i="5"/>
  <c r="AE177" i="5"/>
  <c r="AI177" i="5"/>
  <c r="AM177" i="5"/>
  <c r="Y179" i="5"/>
  <c r="AC179" i="5"/>
  <c r="AG179" i="5"/>
  <c r="AK179" i="5"/>
  <c r="AO179" i="5"/>
  <c r="Y184" i="5"/>
  <c r="AC184" i="5"/>
  <c r="AG184" i="5"/>
  <c r="AK184" i="5"/>
  <c r="AO184" i="5"/>
  <c r="Y185" i="5"/>
  <c r="AC185" i="5"/>
  <c r="AG185" i="5"/>
  <c r="AK185" i="5"/>
  <c r="AO185" i="5"/>
  <c r="Y186" i="5"/>
  <c r="AC186" i="5"/>
  <c r="AG186" i="5"/>
  <c r="AK186" i="5"/>
  <c r="AO186" i="5"/>
  <c r="Y195" i="5"/>
  <c r="AC195" i="5"/>
  <c r="AK195" i="5"/>
  <c r="AO195" i="5"/>
  <c r="Y196" i="5"/>
  <c r="AC196" i="5"/>
  <c r="AK196" i="5"/>
  <c r="AO196" i="5"/>
  <c r="Y197" i="5"/>
  <c r="AC197" i="5"/>
  <c r="AK197" i="5"/>
  <c r="AO197" i="5"/>
  <c r="Z150" i="5"/>
  <c r="AD150" i="5"/>
  <c r="AH150" i="5"/>
  <c r="AL150" i="5"/>
  <c r="Y152" i="5"/>
  <c r="AC152" i="5"/>
  <c r="AG152" i="5"/>
  <c r="AK152" i="5"/>
  <c r="AO152" i="5"/>
  <c r="X153" i="5"/>
  <c r="AB153" i="5"/>
  <c r="AF153" i="5"/>
  <c r="AJ153" i="5"/>
  <c r="AN153" i="5"/>
  <c r="Z155" i="5"/>
  <c r="AD155" i="5"/>
  <c r="AH155" i="5"/>
  <c r="AL155" i="5"/>
  <c r="Y156" i="5"/>
  <c r="AC156" i="5"/>
  <c r="AG156" i="5"/>
  <c r="AK156" i="5"/>
  <c r="AO156" i="5"/>
  <c r="X157" i="5"/>
  <c r="AB157" i="5"/>
  <c r="AF157" i="5"/>
  <c r="AJ157" i="5"/>
  <c r="AN157" i="5"/>
  <c r="Z159" i="5"/>
  <c r="AD159" i="5"/>
  <c r="AH159" i="5"/>
  <c r="AL159" i="5"/>
  <c r="Y160" i="5"/>
  <c r="AC160" i="5"/>
  <c r="AG160" i="5"/>
  <c r="AK160" i="5"/>
  <c r="AO160" i="5"/>
  <c r="V161" i="5"/>
  <c r="Z161" i="5"/>
  <c r="AD161" i="5"/>
  <c r="AH161" i="5"/>
  <c r="V164" i="5"/>
  <c r="Z164" i="5"/>
  <c r="AD164" i="5"/>
  <c r="AH164" i="5"/>
  <c r="W165" i="5"/>
  <c r="AA165" i="5"/>
  <c r="AE165" i="5"/>
  <c r="AI165" i="5"/>
  <c r="X166" i="5"/>
  <c r="AB166" i="5"/>
  <c r="AF166" i="5"/>
  <c r="AJ166" i="5"/>
  <c r="V168" i="5"/>
  <c r="Z168" i="5"/>
  <c r="AD168" i="5"/>
  <c r="AH168" i="5"/>
  <c r="W169" i="5"/>
  <c r="AA169" i="5"/>
  <c r="AE169" i="5"/>
  <c r="AI169" i="5"/>
  <c r="X170" i="5"/>
  <c r="AB170" i="5"/>
  <c r="AF170" i="5"/>
  <c r="AJ170" i="5"/>
  <c r="X172" i="5"/>
  <c r="AB172" i="5"/>
  <c r="AF172" i="5"/>
  <c r="AJ172" i="5"/>
  <c r="AN172" i="5"/>
  <c r="Z175" i="5"/>
  <c r="AD175" i="5"/>
  <c r="AH175" i="5"/>
  <c r="AL175" i="5"/>
  <c r="Y176" i="5"/>
  <c r="AC176" i="5"/>
  <c r="AG176" i="5"/>
  <c r="AK176" i="5"/>
  <c r="X177" i="5"/>
  <c r="AB177" i="5"/>
  <c r="AF177" i="5"/>
  <c r="AJ177" i="5"/>
  <c r="Z179" i="5"/>
  <c r="AD179" i="5"/>
  <c r="AH179" i="5"/>
  <c r="Z184" i="5"/>
  <c r="AD184" i="5"/>
  <c r="AH184" i="5"/>
  <c r="AL184" i="5"/>
  <c r="Z185" i="5"/>
  <c r="AD185" i="5"/>
  <c r="AH185" i="5"/>
  <c r="AL185" i="5"/>
  <c r="Z186" i="5"/>
  <c r="AD186" i="5"/>
  <c r="AH186" i="5"/>
  <c r="AL186" i="5"/>
  <c r="Z195" i="5"/>
  <c r="AD195" i="5"/>
  <c r="AH195" i="5"/>
  <c r="AL195" i="5"/>
  <c r="Z196" i="5"/>
  <c r="AD196" i="5"/>
  <c r="AH196" i="5"/>
  <c r="AL196" i="5"/>
  <c r="Z197" i="5"/>
  <c r="AD197" i="5"/>
  <c r="AH197" i="5"/>
  <c r="AL197" i="5"/>
  <c r="G43" i="8"/>
  <c r="G40" i="8"/>
  <c r="Q37" i="8"/>
  <c r="Q40" i="8"/>
  <c r="Q38" i="8"/>
  <c r="Q39" i="8"/>
  <c r="Q36" i="8"/>
  <c r="Q34" i="8"/>
  <c r="Q33" i="8"/>
  <c r="E34" i="8"/>
  <c r="F34" i="8"/>
  <c r="A135" i="5"/>
  <c r="C135" i="2"/>
  <c r="C135" i="5" s="1"/>
  <c r="A186" i="5"/>
  <c r="C186" i="2"/>
  <c r="C186" i="5" s="1"/>
  <c r="C107" i="2"/>
  <c r="C107" i="5" s="1"/>
  <c r="C180" i="2"/>
  <c r="C180" i="5" s="1"/>
  <c r="C45" i="2"/>
  <c r="C45" i="5" s="1"/>
  <c r="C46" i="2"/>
  <c r="C46" i="5" s="1"/>
  <c r="C111" i="2"/>
  <c r="C111" i="5" s="1"/>
  <c r="C154" i="2"/>
  <c r="C154" i="5" s="1"/>
  <c r="A19" i="5"/>
  <c r="C40" i="2"/>
  <c r="C40" i="5" s="1"/>
  <c r="C95" i="2"/>
  <c r="C95" i="5" s="1"/>
  <c r="A13" i="5"/>
  <c r="X91" i="5"/>
  <c r="X92" i="5"/>
  <c r="X95" i="5"/>
  <c r="X96" i="5"/>
  <c r="C36" i="2"/>
  <c r="C36" i="5" s="1"/>
  <c r="C93" i="2"/>
  <c r="C93" i="5" s="1"/>
  <c r="C109" i="2"/>
  <c r="C109" i="5" s="1"/>
  <c r="A17" i="5"/>
  <c r="X30" i="5"/>
  <c r="X138" i="5"/>
  <c r="X184" i="5"/>
  <c r="O11" i="8"/>
  <c r="C97" i="2"/>
  <c r="C97" i="5" s="1"/>
  <c r="C171" i="2"/>
  <c r="C171" i="5" s="1"/>
  <c r="A9" i="5"/>
  <c r="A104" i="5"/>
  <c r="A15" i="5"/>
  <c r="X23" i="5"/>
  <c r="X25" i="5"/>
  <c r="X26" i="5"/>
  <c r="W32" i="5"/>
  <c r="W93" i="5"/>
  <c r="W100" i="5"/>
  <c r="C8" i="2"/>
  <c r="C8" i="5" s="1"/>
  <c r="C20" i="2"/>
  <c r="C20" i="5" s="1"/>
  <c r="C22" i="2"/>
  <c r="C22" i="5" s="1"/>
  <c r="C26" i="2"/>
  <c r="C26" i="5" s="1"/>
  <c r="C30" i="2"/>
  <c r="C30" i="5" s="1"/>
  <c r="C89" i="2"/>
  <c r="C89" i="5" s="1"/>
  <c r="C106" i="2"/>
  <c r="C106" i="5" s="1"/>
  <c r="C110" i="2"/>
  <c r="C110" i="5" s="1"/>
  <c r="X27" i="5"/>
  <c r="W94" i="5"/>
  <c r="X97" i="5"/>
  <c r="W136" i="5"/>
  <c r="X185" i="5"/>
  <c r="W186" i="5"/>
  <c r="W196" i="5"/>
  <c r="C16" i="2"/>
  <c r="C16" i="5" s="1"/>
  <c r="C32" i="2"/>
  <c r="C32" i="5" s="1"/>
  <c r="C43" i="2"/>
  <c r="C43" i="5" s="1"/>
  <c r="C49" i="2"/>
  <c r="C49" i="5" s="1"/>
  <c r="C92" i="2"/>
  <c r="C92" i="5" s="1"/>
  <c r="C94" i="2"/>
  <c r="C94" i="5" s="1"/>
  <c r="C96" i="2"/>
  <c r="C96" i="5" s="1"/>
  <c r="C98" i="2"/>
  <c r="C98" i="5" s="1"/>
  <c r="C163" i="2"/>
  <c r="C163" i="5" s="1"/>
  <c r="C173" i="2"/>
  <c r="C173" i="5" s="1"/>
  <c r="C184" i="2"/>
  <c r="C184" i="5" s="1"/>
  <c r="W29" i="5"/>
  <c r="X33" i="5"/>
  <c r="W34" i="5"/>
  <c r="W37" i="5"/>
  <c r="X84" i="5"/>
  <c r="X85" i="5"/>
  <c r="X86" i="5"/>
  <c r="X87" i="5"/>
  <c r="X88" i="5"/>
  <c r="X89" i="5"/>
  <c r="X90" i="5"/>
  <c r="W91" i="5"/>
  <c r="X94" i="5"/>
  <c r="W95" i="5"/>
  <c r="X136" i="5"/>
  <c r="A143" i="5"/>
  <c r="X186" i="5"/>
  <c r="X24" i="5"/>
  <c r="X31" i="5"/>
  <c r="W97" i="5"/>
  <c r="W175" i="5"/>
  <c r="W185" i="5"/>
  <c r="C24" i="2"/>
  <c r="C24" i="5" s="1"/>
  <c r="C28" i="2"/>
  <c r="C28" i="5" s="1"/>
  <c r="C108" i="2"/>
  <c r="C108" i="5" s="1"/>
  <c r="C133" i="2"/>
  <c r="C133" i="5" s="1"/>
  <c r="C178" i="2"/>
  <c r="C178" i="5" s="1"/>
  <c r="X28" i="5"/>
  <c r="X32" i="5"/>
  <c r="W33" i="5"/>
  <c r="W39" i="5"/>
  <c r="X93" i="5"/>
  <c r="W98" i="5"/>
  <c r="X135" i="5"/>
  <c r="C21" i="2"/>
  <c r="C21" i="5" s="1"/>
  <c r="C23" i="2"/>
  <c r="C23" i="5" s="1"/>
  <c r="C25" i="2"/>
  <c r="C25" i="5" s="1"/>
  <c r="C27" i="2"/>
  <c r="C27" i="5" s="1"/>
  <c r="C29" i="2"/>
  <c r="C29" i="5" s="1"/>
  <c r="X21" i="5"/>
  <c r="X22" i="5"/>
  <c r="X29" i="5"/>
  <c r="W30" i="5"/>
  <c r="X34" i="5"/>
  <c r="W35" i="5"/>
  <c r="W92" i="5"/>
  <c r="W96" i="5"/>
  <c r="W102" i="5"/>
  <c r="W104" i="5"/>
  <c r="X133" i="5"/>
  <c r="W138" i="5"/>
  <c r="W174" i="5"/>
  <c r="W184" i="5"/>
  <c r="D42" i="8"/>
  <c r="A31" i="5"/>
  <c r="C31" i="2"/>
  <c r="C31" i="5" s="1"/>
  <c r="A47" i="5"/>
  <c r="C47" i="2"/>
  <c r="C47" i="5" s="1"/>
  <c r="A195" i="5"/>
  <c r="D195" i="5" s="1"/>
  <c r="A11" i="5"/>
  <c r="V20" i="5"/>
  <c r="W20" i="5"/>
  <c r="C14" i="2"/>
  <c r="C14" i="5" s="1"/>
  <c r="A42" i="5"/>
  <c r="C42" i="2"/>
  <c r="C42" i="5" s="1"/>
  <c r="A48" i="5"/>
  <c r="C48" i="2"/>
  <c r="C48" i="5" s="1"/>
  <c r="A90" i="5"/>
  <c r="C90" i="2"/>
  <c r="C90" i="5" s="1"/>
  <c r="A105" i="5"/>
  <c r="D105" i="5" s="1"/>
  <c r="C105" i="2"/>
  <c r="C105" i="5" s="1"/>
  <c r="A139" i="5"/>
  <c r="D139" i="5" s="1"/>
  <c r="C141" i="2"/>
  <c r="C141" i="5" s="1"/>
  <c r="C152" i="2"/>
  <c r="C152" i="5" s="1"/>
  <c r="C160" i="2"/>
  <c r="C160" i="5" s="1"/>
  <c r="A164" i="5"/>
  <c r="C164" i="2"/>
  <c r="C164" i="5" s="1"/>
  <c r="C195" i="2"/>
  <c r="C195" i="5" s="1"/>
  <c r="D10" i="8"/>
  <c r="X10" i="5"/>
  <c r="D12" i="8"/>
  <c r="X12" i="5"/>
  <c r="V19" i="5"/>
  <c r="C7" i="2"/>
  <c r="C7" i="5" s="1"/>
  <c r="C12" i="2"/>
  <c r="C12" i="5" s="1"/>
  <c r="C38" i="2"/>
  <c r="C38" i="5" s="1"/>
  <c r="C85" i="2"/>
  <c r="C85" i="5" s="1"/>
  <c r="A88" i="5"/>
  <c r="C88" i="2"/>
  <c r="C88" i="5" s="1"/>
  <c r="C100" i="2"/>
  <c r="C100" i="5" s="1"/>
  <c r="A103" i="5"/>
  <c r="C103" i="2"/>
  <c r="C103" i="5" s="1"/>
  <c r="A136" i="5"/>
  <c r="D136" i="5" s="1"/>
  <c r="C138" i="2"/>
  <c r="C138" i="5" s="1"/>
  <c r="W12" i="5"/>
  <c r="C10" i="2"/>
  <c r="C10" i="5" s="1"/>
  <c r="C18" i="2"/>
  <c r="C18" i="5" s="1"/>
  <c r="C34" i="2"/>
  <c r="C34" i="5" s="1"/>
  <c r="A35" i="5"/>
  <c r="C35" i="2"/>
  <c r="C35" i="5" s="1"/>
  <c r="C44" i="2"/>
  <c r="C44" i="5" s="1"/>
  <c r="C50" i="2"/>
  <c r="C50" i="5" s="1"/>
  <c r="A84" i="5"/>
  <c r="D84" i="5" s="1"/>
  <c r="A86" i="5"/>
  <c r="C86" i="2"/>
  <c r="C86" i="5" s="1"/>
  <c r="C91" i="2"/>
  <c r="C91" i="5" s="1"/>
  <c r="A101" i="5"/>
  <c r="C101" i="2"/>
  <c r="C101" i="5" s="1"/>
  <c r="C136" i="2"/>
  <c r="C136" i="5" s="1"/>
  <c r="A150" i="5"/>
  <c r="D150" i="5" s="1"/>
  <c r="C150" i="2"/>
  <c r="C150" i="5" s="1"/>
  <c r="C156" i="2"/>
  <c r="C156" i="5" s="1"/>
  <c r="A159" i="5"/>
  <c r="C159" i="2"/>
  <c r="C159" i="5" s="1"/>
  <c r="C165" i="2"/>
  <c r="C165" i="5" s="1"/>
  <c r="A168" i="5"/>
  <c r="C168" i="2"/>
  <c r="C168" i="5" s="1"/>
  <c r="C174" i="2"/>
  <c r="C174" i="5" s="1"/>
  <c r="C177" i="2"/>
  <c r="C177" i="5" s="1"/>
  <c r="C179" i="2"/>
  <c r="C179" i="5" s="1"/>
  <c r="A181" i="5"/>
  <c r="C181" i="2"/>
  <c r="C181" i="5" s="1"/>
  <c r="C196" i="2"/>
  <c r="C196" i="5" s="1"/>
  <c r="A7" i="5"/>
  <c r="D7" i="5" s="1"/>
  <c r="D7" i="8"/>
  <c r="X7" i="5"/>
  <c r="V7" i="5"/>
  <c r="D9" i="8"/>
  <c r="X9" i="5"/>
  <c r="V9" i="5"/>
  <c r="D11" i="8"/>
  <c r="X11" i="5"/>
  <c r="V11" i="5"/>
  <c r="D13" i="8"/>
  <c r="X13" i="5"/>
  <c r="V13" i="5"/>
  <c r="D15" i="8"/>
  <c r="X15" i="5"/>
  <c r="V15" i="5"/>
  <c r="D17" i="8"/>
  <c r="X17" i="5"/>
  <c r="V17" i="5"/>
  <c r="X18" i="5"/>
  <c r="X38" i="5"/>
  <c r="W38" i="5"/>
  <c r="V38" i="5"/>
  <c r="X40" i="5"/>
  <c r="W40" i="5"/>
  <c r="V40" i="5"/>
  <c r="X47" i="5"/>
  <c r="W47" i="5"/>
  <c r="V47" i="5"/>
  <c r="X48" i="5"/>
  <c r="W48" i="5"/>
  <c r="V48" i="5"/>
  <c r="V173" i="5"/>
  <c r="A99" i="5"/>
  <c r="C99" i="2"/>
  <c r="C99" i="5" s="1"/>
  <c r="A157" i="5"/>
  <c r="C157" i="2"/>
  <c r="C157" i="5" s="1"/>
  <c r="A166" i="5"/>
  <c r="C166" i="2"/>
  <c r="C166" i="5" s="1"/>
  <c r="X20" i="5"/>
  <c r="X99" i="5"/>
  <c r="W99" i="5"/>
  <c r="X101" i="5"/>
  <c r="W101" i="5"/>
  <c r="V101" i="5"/>
  <c r="A144" i="5"/>
  <c r="C37" i="2"/>
  <c r="C37" i="5" s="1"/>
  <c r="C41" i="2"/>
  <c r="C41" i="5" s="1"/>
  <c r="C162" i="2"/>
  <c r="C162" i="5" s="1"/>
  <c r="D8" i="8"/>
  <c r="X8" i="5"/>
  <c r="D16" i="8"/>
  <c r="X16" i="5"/>
  <c r="V16" i="5"/>
  <c r="A142" i="5"/>
  <c r="D142" i="5" s="1"/>
  <c r="A175" i="5"/>
  <c r="C175" i="2"/>
  <c r="C175" i="5" s="1"/>
  <c r="A176" i="5"/>
  <c r="D176" i="5" s="1"/>
  <c r="C176" i="2"/>
  <c r="C176" i="5" s="1"/>
  <c r="A197" i="5"/>
  <c r="C197" i="2"/>
  <c r="C197" i="5" s="1"/>
  <c r="V99" i="5"/>
  <c r="C87" i="2"/>
  <c r="C87" i="5" s="1"/>
  <c r="C102" i="2"/>
  <c r="C102" i="5" s="1"/>
  <c r="A155" i="5"/>
  <c r="C155" i="2"/>
  <c r="C155" i="5" s="1"/>
  <c r="C169" i="2"/>
  <c r="C169" i="5" s="1"/>
  <c r="A172" i="5"/>
  <c r="D172" i="5" s="1"/>
  <c r="C172" i="2"/>
  <c r="C172" i="5" s="1"/>
  <c r="C182" i="2"/>
  <c r="C182" i="5" s="1"/>
  <c r="C185" i="2"/>
  <c r="C185" i="5" s="1"/>
  <c r="V8" i="5"/>
  <c r="V10" i="5"/>
  <c r="V12" i="5"/>
  <c r="D14" i="8"/>
  <c r="X14" i="5"/>
  <c r="X43" i="5"/>
  <c r="W43" i="5"/>
  <c r="V43" i="5"/>
  <c r="X44" i="5"/>
  <c r="W44" i="5"/>
  <c r="C33" i="2"/>
  <c r="C33" i="5" s="1"/>
  <c r="A39" i="5"/>
  <c r="C39" i="2"/>
  <c r="C39" i="5" s="1"/>
  <c r="C139" i="2"/>
  <c r="C139" i="5" s="1"/>
  <c r="C145" i="2"/>
  <c r="C145" i="5" s="1"/>
  <c r="C151" i="2"/>
  <c r="C151" i="5" s="1"/>
  <c r="A153" i="5"/>
  <c r="C153" i="2"/>
  <c r="C153" i="5" s="1"/>
  <c r="C158" i="2"/>
  <c r="C158" i="5" s="1"/>
  <c r="A161" i="5"/>
  <c r="D161" i="5" s="1"/>
  <c r="C161" i="2"/>
  <c r="C161" i="5" s="1"/>
  <c r="C167" i="2"/>
  <c r="C167" i="5" s="1"/>
  <c r="A170" i="5"/>
  <c r="C170" i="2"/>
  <c r="C170" i="5" s="1"/>
  <c r="A183" i="5"/>
  <c r="C183" i="2"/>
  <c r="C183" i="5" s="1"/>
  <c r="W10" i="5"/>
  <c r="W14" i="5"/>
  <c r="W16" i="5"/>
  <c r="V18" i="5"/>
  <c r="X19" i="5"/>
  <c r="A133" i="5"/>
  <c r="D133" i="5" s="1"/>
  <c r="W177" i="5"/>
  <c r="D41" i="8"/>
  <c r="V177" i="5"/>
  <c r="O8" i="8"/>
  <c r="W151" i="5"/>
  <c r="V151" i="5"/>
  <c r="W21" i="5"/>
  <c r="W22" i="5"/>
  <c r="W23" i="5"/>
  <c r="W24" i="5"/>
  <c r="W25" i="5"/>
  <c r="W26" i="5"/>
  <c r="W27" i="5"/>
  <c r="W28" i="5"/>
  <c r="W31" i="5"/>
  <c r="X36" i="5"/>
  <c r="W36" i="5"/>
  <c r="V36" i="5"/>
  <c r="X105" i="5"/>
  <c r="W105" i="5"/>
  <c r="V105" i="5"/>
  <c r="X108" i="5"/>
  <c r="W108" i="5"/>
  <c r="V108" i="5"/>
  <c r="X109" i="5"/>
  <c r="W109" i="5"/>
  <c r="V109" i="5"/>
  <c r="V172" i="5"/>
  <c r="V196" i="5"/>
  <c r="X103" i="5"/>
  <c r="W103" i="5"/>
  <c r="V103" i="5"/>
  <c r="D43" i="8"/>
  <c r="W179" i="5"/>
  <c r="V179" i="5"/>
  <c r="V35" i="5"/>
  <c r="V37" i="5"/>
  <c r="V39" i="5"/>
  <c r="X42" i="5"/>
  <c r="W42" i="5"/>
  <c r="V42" i="5"/>
  <c r="X46" i="5"/>
  <c r="W46" i="5"/>
  <c r="V46" i="5"/>
  <c r="X50" i="5"/>
  <c r="W50" i="5"/>
  <c r="V50" i="5"/>
  <c r="V98" i="5"/>
  <c r="V100" i="5"/>
  <c r="V102" i="5"/>
  <c r="V104" i="5"/>
  <c r="X107" i="5"/>
  <c r="W107" i="5"/>
  <c r="V107" i="5"/>
  <c r="X111" i="5"/>
  <c r="W111" i="5"/>
  <c r="V111" i="5"/>
  <c r="W195" i="5"/>
  <c r="W197" i="5"/>
  <c r="X41" i="5"/>
  <c r="W41" i="5"/>
  <c r="V41" i="5"/>
  <c r="X45" i="5"/>
  <c r="W45" i="5"/>
  <c r="V45" i="5"/>
  <c r="X49" i="5"/>
  <c r="W49" i="5"/>
  <c r="V49" i="5"/>
  <c r="X106" i="5"/>
  <c r="W106" i="5"/>
  <c r="V106" i="5"/>
  <c r="X110" i="5"/>
  <c r="W110" i="5"/>
  <c r="V110" i="5"/>
  <c r="D40" i="8"/>
  <c r="W176" i="5"/>
  <c r="V176" i="5"/>
  <c r="V178" i="5"/>
  <c r="V195" i="5"/>
  <c r="Q30" i="8" s="1"/>
  <c r="V197" i="5"/>
  <c r="Q32" i="8" s="1"/>
  <c r="V84" i="5"/>
  <c r="V85" i="5"/>
  <c r="E23" i="8" s="1"/>
  <c r="V86" i="5"/>
  <c r="V87" i="5"/>
  <c r="V88" i="5"/>
  <c r="E26" i="8" s="1"/>
  <c r="V89" i="5"/>
  <c r="V90" i="5"/>
  <c r="V133" i="5"/>
  <c r="V135" i="5"/>
  <c r="V150" i="5"/>
  <c r="V152" i="5"/>
  <c r="V153" i="5"/>
  <c r="V154" i="5"/>
  <c r="V155" i="5"/>
  <c r="V156" i="5"/>
  <c r="V157" i="5"/>
  <c r="V158" i="5"/>
  <c r="V159" i="5"/>
  <c r="V160" i="5"/>
  <c r="D23" i="8"/>
  <c r="D25" i="8"/>
  <c r="W84" i="5"/>
  <c r="W86" i="5"/>
  <c r="W88" i="5"/>
  <c r="W89" i="5"/>
  <c r="W90" i="5"/>
  <c r="W133" i="5"/>
  <c r="W135" i="5"/>
  <c r="W150" i="5"/>
  <c r="W152" i="5"/>
  <c r="W153" i="5"/>
  <c r="W155" i="5"/>
  <c r="W156" i="5"/>
  <c r="W157" i="5"/>
  <c r="W158" i="5"/>
  <c r="W159" i="5"/>
  <c r="W160" i="5"/>
  <c r="V184" i="5"/>
  <c r="V185" i="5"/>
  <c r="V186" i="5"/>
  <c r="N22" i="8"/>
  <c r="Q31" i="8" l="1"/>
  <c r="G33" i="8"/>
  <c r="Q17" i="8"/>
  <c r="G41" i="8"/>
  <c r="AA230" i="5"/>
  <c r="T230" i="5"/>
  <c r="Q2" i="8" s="1"/>
  <c r="Z230" i="5"/>
  <c r="W230" i="5"/>
  <c r="AO230" i="5"/>
  <c r="Y230" i="5"/>
  <c r="AN230" i="5"/>
  <c r="AM230" i="5"/>
  <c r="AL230" i="5"/>
  <c r="AE230" i="5"/>
  <c r="AS230" i="5"/>
  <c r="AX230" i="5"/>
  <c r="AW230" i="5"/>
  <c r="BA230" i="5"/>
  <c r="BD230" i="5"/>
  <c r="BC230" i="5"/>
  <c r="BE230" i="5"/>
  <c r="H230" i="5"/>
  <c r="L230" i="5"/>
  <c r="K230" i="5"/>
  <c r="AF230" i="5"/>
  <c r="X230" i="5"/>
  <c r="AK230" i="5"/>
  <c r="AI230" i="5"/>
  <c r="AG230" i="5"/>
  <c r="AD230" i="5"/>
  <c r="AB230" i="5"/>
  <c r="AU230" i="5"/>
  <c r="AZ230" i="5"/>
  <c r="G230" i="5"/>
  <c r="I230" i="5"/>
  <c r="N230" i="5"/>
  <c r="Q230" i="5"/>
  <c r="S230" i="5"/>
  <c r="R230" i="5"/>
  <c r="AH230" i="5"/>
  <c r="AP230" i="5"/>
  <c r="AJ230" i="5"/>
  <c r="AR230" i="5"/>
  <c r="V230" i="5"/>
  <c r="AC230" i="5"/>
  <c r="AQ230" i="5"/>
  <c r="AT230" i="5"/>
  <c r="AV230" i="5"/>
  <c r="AY230" i="5"/>
  <c r="BB230" i="5"/>
  <c r="J230" i="5"/>
  <c r="M230" i="5"/>
  <c r="P230" i="5"/>
  <c r="O230" i="5"/>
  <c r="F8" i="8"/>
  <c r="F26" i="8"/>
  <c r="F35" i="8"/>
  <c r="F10" i="8"/>
  <c r="F14" i="8"/>
  <c r="E35" i="8"/>
  <c r="H15" i="8"/>
  <c r="F22" i="8"/>
  <c r="F25" i="8"/>
  <c r="F12" i="8"/>
  <c r="F11" i="8"/>
  <c r="H11" i="8"/>
  <c r="G10" i="8"/>
  <c r="Q13" i="8"/>
  <c r="P23" i="8"/>
  <c r="H484" i="5"/>
  <c r="Q11" i="8"/>
  <c r="G484" i="5"/>
  <c r="Q9" i="8"/>
  <c r="Q12" i="8"/>
  <c r="E42" i="8"/>
  <c r="F27" i="8"/>
  <c r="P31" i="8"/>
  <c r="P12" i="8"/>
  <c r="P16" i="8"/>
  <c r="E41" i="8"/>
  <c r="E13" i="8"/>
  <c r="G27" i="8"/>
  <c r="H10" i="8"/>
  <c r="P17" i="8"/>
  <c r="E16" i="8"/>
  <c r="G26" i="8"/>
  <c r="G17" i="8"/>
  <c r="Q14" i="8"/>
  <c r="Q10" i="8"/>
  <c r="P15" i="8"/>
  <c r="F40" i="8"/>
  <c r="E10" i="8"/>
  <c r="E8" i="8"/>
  <c r="E9" i="8"/>
  <c r="P13" i="8"/>
  <c r="E24" i="8"/>
  <c r="H26" i="8"/>
  <c r="G11" i="8"/>
  <c r="F13" i="8"/>
  <c r="P11" i="8"/>
  <c r="G15" i="8"/>
  <c r="H25" i="8"/>
  <c r="P14" i="8"/>
  <c r="F28" i="8"/>
  <c r="E11" i="8"/>
  <c r="G14" i="8"/>
  <c r="P24" i="8"/>
  <c r="G7" i="8"/>
  <c r="G24" i="8"/>
  <c r="H22" i="8"/>
  <c r="E25" i="8"/>
  <c r="H23" i="8"/>
  <c r="F41" i="8"/>
  <c r="Q15" i="8"/>
  <c r="F33" i="8"/>
  <c r="P32" i="8"/>
  <c r="G28" i="8"/>
  <c r="G8" i="8"/>
  <c r="P30" i="8"/>
  <c r="E27" i="8"/>
  <c r="H8" i="8"/>
  <c r="G12" i="8"/>
  <c r="Q7" i="8"/>
  <c r="E15" i="8"/>
  <c r="H13" i="8"/>
  <c r="G16" i="8"/>
  <c r="H17" i="8"/>
  <c r="F43" i="8"/>
  <c r="E12" i="8"/>
  <c r="G23" i="8"/>
  <c r="F9" i="8"/>
  <c r="Q8" i="8"/>
  <c r="P9" i="8"/>
  <c r="H16" i="8"/>
  <c r="G13" i="8"/>
  <c r="H7" i="8"/>
  <c r="E43" i="8"/>
  <c r="F15" i="8"/>
  <c r="E28" i="8"/>
  <c r="P7" i="8"/>
  <c r="H27" i="8"/>
  <c r="H24" i="8"/>
  <c r="H28" i="8"/>
  <c r="H9" i="8"/>
  <c r="E40" i="8"/>
  <c r="E17" i="8"/>
  <c r="F24" i="8"/>
  <c r="F23" i="8"/>
  <c r="P8" i="8"/>
  <c r="F42" i="8"/>
  <c r="F7" i="8"/>
  <c r="G25" i="8"/>
  <c r="H14" i="8"/>
  <c r="E22" i="8"/>
  <c r="E7" i="8"/>
  <c r="H12" i="8"/>
  <c r="P10" i="8"/>
  <c r="E33" i="8"/>
  <c r="G22" i="8"/>
  <c r="P22" i="8"/>
  <c r="Q22" i="8"/>
  <c r="Q41" i="8" l="1"/>
  <c r="Q26" i="8"/>
  <c r="G36" i="8"/>
  <c r="Q18" i="8"/>
  <c r="K29" i="8"/>
  <c r="G44" i="8"/>
  <c r="K1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Dedi Suryawardana</author>
  </authors>
  <commentList>
    <comment ref="AI3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</t>
        </r>
      </text>
    </comment>
    <comment ref="AI33" authorId="0" shapeId="0" xr:uid="{85FCE3E0-EF47-49D4-B386-067A3BDEDA38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</t>
        </r>
      </text>
    </comment>
    <comment ref="AI34" authorId="0" shapeId="0" xr:uid="{9902029A-2F16-4CE1-B0FE-6551CF739003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</t>
        </r>
      </text>
    </comment>
    <comment ref="AI35" authorId="0" shapeId="0" xr:uid="{29E34B94-0B32-40BB-8784-D93F18A3862D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</t>
        </r>
      </text>
    </comment>
    <comment ref="AI36" authorId="0" shapeId="0" xr:uid="{B7C902C7-92A2-44DF-824C-C390FE55D85E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</t>
        </r>
      </text>
    </comment>
    <comment ref="AI37" authorId="0" shapeId="0" xr:uid="{150C42CC-8E54-4667-A896-B22F1ED7637F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Dedi Suryawardana</author>
    <author>Reza Ferdiansyah</author>
  </authors>
  <commentList>
    <comment ref="AL2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28-6-18</t>
        </r>
      </text>
    </comment>
    <comment ref="AM2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28-6-18</t>
        </r>
      </text>
    </comment>
    <comment ref="AL3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30-6-2018</t>
        </r>
      </text>
    </comment>
    <comment ref="AM3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30-6-2018</t>
        </r>
      </text>
    </comment>
    <comment ref="J159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Reza Ferdiansyah:</t>
        </r>
        <r>
          <rPr>
            <sz val="9"/>
            <color indexed="81"/>
            <rFont val="Tahoma"/>
            <family val="2"/>
          </rPr>
          <t xml:space="preserve">
Recomendasi trakindo TOH HM 9000  or gas fuel GOH HM 100385</t>
        </r>
      </text>
    </comment>
    <comment ref="J160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Reza Ferdiansyah:</t>
        </r>
        <r>
          <rPr>
            <sz val="9"/>
            <color indexed="81"/>
            <rFont val="Tahoma"/>
            <family val="2"/>
          </rPr>
          <t xml:space="preserve">
Recomendasi trakindo GOH HM 18000 or gas fuel HM 200770</t>
        </r>
      </text>
    </comment>
    <comment ref="J170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Reza Ferdiansyah:</t>
        </r>
        <r>
          <rPr>
            <sz val="9"/>
            <color indexed="81"/>
            <rFont val="Tahoma"/>
            <family val="2"/>
          </rPr>
          <t xml:space="preserve">
Recomendasi trakindo TOH HM 9000  or gas fuel GOH HM 100385</t>
        </r>
      </text>
    </comment>
    <comment ref="J171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Reza Ferdiansyah:</t>
        </r>
        <r>
          <rPr>
            <sz val="9"/>
            <color indexed="81"/>
            <rFont val="Tahoma"/>
            <family val="2"/>
          </rPr>
          <t xml:space="preserve">
Recomendasi trakindo GOH HM 18000 or gas fuel HM 200770</t>
        </r>
      </text>
    </comment>
    <comment ref="AO184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P184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Q184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R18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S184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T184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U184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V184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W184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X184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Y184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Z184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A184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B184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C184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D184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E184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F184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G18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H184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I184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J184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K184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O185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P185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Q18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R185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S185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T185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U185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V185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W185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X185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Y185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Z185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A185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B185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C185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D185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E185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F185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G185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H185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I18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J185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K185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O186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P186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Q186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R186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S186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T186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U186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V186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W186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X186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Y186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Z186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A186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B186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C186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D18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E186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F186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G186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H186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I186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J186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K186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O187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P187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Q187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R187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S187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T187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U187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V187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W187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X187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Y187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Z187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A187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B187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C187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D187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E187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F187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G187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H187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I187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J187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K187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O188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P188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Q188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R188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S188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T188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U188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V188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W188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X188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Y188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Z188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A188" authorId="0" shapeId="0" xr:uid="{00000000-0006-0000-0100-000071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B188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C188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D188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E188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F188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G188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H188" authorId="0" shapeId="0" xr:uid="{00000000-0006-0000-0100-000078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I188" authorId="0" shapeId="0" xr:uid="{00000000-0006-0000-0100-000079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J188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K188" authorId="0" shapeId="0" xr:uid="{00000000-0006-0000-0100-00007B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O189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P189" authorId="0" shapeId="0" xr:uid="{00000000-0006-0000-0100-00007D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Q189" authorId="0" shapeId="0" xr:uid="{00000000-0006-0000-0100-00007E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R189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S189" authorId="0" shapeId="0" xr:uid="{00000000-0006-0000-0100-000080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T189" authorId="0" shapeId="0" xr:uid="{00000000-0006-0000-0100-000081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U189" authorId="0" shapeId="0" xr:uid="{00000000-0006-0000-0100-000082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V189" authorId="0" shapeId="0" xr:uid="{00000000-0006-0000-0100-000083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W189" authorId="0" shapeId="0" xr:uid="{00000000-0006-0000-0100-000084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X189" authorId="0" shapeId="0" xr:uid="{00000000-0006-0000-0100-000085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Y189" authorId="0" shapeId="0" xr:uid="{00000000-0006-0000-0100-000086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AZ189" authorId="0" shapeId="0" xr:uid="{00000000-0006-0000-0100-000087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A189" authorId="0" shapeId="0" xr:uid="{00000000-0006-0000-0100-000088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B189" authorId="0" shapeId="0" xr:uid="{00000000-0006-0000-0100-000089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C189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D189" authorId="0" shapeId="0" xr:uid="{00000000-0006-0000-0100-00008B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E189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F189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G189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H189" authorId="0" shapeId="0" xr:uid="{00000000-0006-0000-0100-00008F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I189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J189" authorId="0" shapeId="0" xr:uid="{00000000-0006-0000-0100-000091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  <comment ref="BK189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>Dedi Suryawardana:</t>
        </r>
        <r>
          <rPr>
            <sz val="9"/>
            <color indexed="81"/>
            <rFont val="Tahoma"/>
            <family val="2"/>
          </rPr>
          <t xml:space="preserve">
ganti oli, filter tgl:
17-7-2018</t>
        </r>
      </text>
    </comment>
  </commentList>
</comments>
</file>

<file path=xl/sharedStrings.xml><?xml version="1.0" encoding="utf-8"?>
<sst xmlns="http://schemas.openxmlformats.org/spreadsheetml/2006/main" count="1107" uniqueCount="449">
  <si>
    <t>NO</t>
  </si>
  <si>
    <t>UNIT MESIN</t>
  </si>
  <si>
    <t>LIFE TIME</t>
  </si>
  <si>
    <t>MATERIAL</t>
  </si>
  <si>
    <t>TASK LIST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</si>
  <si>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</si>
  <si>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</si>
  <si>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</si>
  <si>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</si>
  <si>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</si>
  <si>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</si>
  <si>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</si>
  <si>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</si>
  <si>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</si>
  <si>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</si>
  <si>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Ganti Press Cage</t>
  </si>
  <si>
    <t>Ganti Oli Hydraulic</t>
  </si>
  <si>
    <t>3,343,84</t>
  </si>
  <si>
    <t>Hour Meter</t>
  </si>
  <si>
    <t>ALAT UKUR</t>
  </si>
  <si>
    <t>Ganti Bottom Plate</t>
  </si>
  <si>
    <t>11</t>
  </si>
  <si>
    <t>CARGILL TROPICAL PALM</t>
  </si>
  <si>
    <t>MONITORING HOUR METER UNIT MESIN</t>
  </si>
  <si>
    <t>Type/Merk/Spec.</t>
  </si>
  <si>
    <t>PENCATATAN DATA HM PADA TANGGAL</t>
  </si>
  <si>
    <t>Qty</t>
  </si>
  <si>
    <t>Stn</t>
  </si>
  <si>
    <t>CROSS CHECK SISA LIFE TIME</t>
  </si>
  <si>
    <t>MONITORING CROSS CHECK SISA LIFE TIME</t>
  </si>
  <si>
    <t>MONITORING REALISASI PENGGANTIAN TERAKHIR</t>
  </si>
  <si>
    <t>Ganti Bevel Plate/angle bar</t>
  </si>
  <si>
    <t>ltr</t>
  </si>
  <si>
    <t>Purifier</t>
  </si>
  <si>
    <t>Turbine #1</t>
  </si>
  <si>
    <t>Turbine #2</t>
  </si>
  <si>
    <t>Genset #1</t>
  </si>
  <si>
    <t>Genset #2</t>
  </si>
  <si>
    <t>18</t>
  </si>
  <si>
    <t>19</t>
  </si>
  <si>
    <t>Ea</t>
  </si>
  <si>
    <t>Digester #1</t>
  </si>
  <si>
    <t>Digester #2</t>
  </si>
  <si>
    <t>Digester #3</t>
  </si>
  <si>
    <t>Digester #4</t>
  </si>
  <si>
    <t>Ganti Short Arm</t>
  </si>
  <si>
    <t>Ganti Long Arm</t>
  </si>
  <si>
    <t>Ganti Strainer RHS</t>
  </si>
  <si>
    <t>Ganti Strainer LHS</t>
  </si>
  <si>
    <t>Ganti Expeller arm</t>
  </si>
  <si>
    <t>Ganti V Block</t>
  </si>
  <si>
    <t>Press #1</t>
  </si>
  <si>
    <t>Press #2</t>
  </si>
  <si>
    <t>Press #3</t>
  </si>
  <si>
    <t>Press #4</t>
  </si>
  <si>
    <t>Set</t>
  </si>
  <si>
    <t>Ltr</t>
  </si>
  <si>
    <t>Ganti drive belt</t>
  </si>
  <si>
    <t>Ganti oli turbin</t>
  </si>
  <si>
    <t>Ganti oli governor</t>
  </si>
  <si>
    <t>AU</t>
  </si>
  <si>
    <t>Service Turbine</t>
  </si>
  <si>
    <t>Service Alternator</t>
  </si>
  <si>
    <t>Ganti element assy</t>
  </si>
  <si>
    <t>Ganti coolant radiator</t>
  </si>
  <si>
    <t>Wheel Loader</t>
  </si>
  <si>
    <t>Ganti oil filter</t>
  </si>
  <si>
    <t>Ganti fuel filter</t>
  </si>
  <si>
    <t>Top Overhaul</t>
  </si>
  <si>
    <t>General Overhaul</t>
  </si>
  <si>
    <t>Au</t>
  </si>
  <si>
    <t>Decanter #1</t>
  </si>
  <si>
    <t>Decanter #2</t>
  </si>
  <si>
    <t>ITEM CODE</t>
  </si>
  <si>
    <t>No.</t>
  </si>
  <si>
    <t>Tasklist</t>
  </si>
  <si>
    <t>Turbine</t>
  </si>
  <si>
    <t>Life time</t>
  </si>
  <si>
    <t>C</t>
  </si>
  <si>
    <t>Genset</t>
  </si>
  <si>
    <t>Decanter</t>
  </si>
  <si>
    <t>Ganti Oli Gearbox Trans Press</t>
  </si>
  <si>
    <t>Ganti Oli Gearbox Trans Digester</t>
  </si>
  <si>
    <t>Ganti adjusting Cone RHS</t>
  </si>
  <si>
    <t>Ganti adjusting Cone LHS</t>
  </si>
  <si>
    <t>Ganti worm screw RHS</t>
  </si>
  <si>
    <t>Ganti worm screw LHS</t>
  </si>
  <si>
    <t>Press</t>
  </si>
  <si>
    <t>Digester</t>
  </si>
  <si>
    <t>12</t>
  </si>
  <si>
    <t>13</t>
  </si>
  <si>
    <t>14</t>
  </si>
  <si>
    <t>15</t>
  </si>
  <si>
    <t>16</t>
  </si>
  <si>
    <t>17</t>
  </si>
  <si>
    <t>Purifier #1</t>
  </si>
  <si>
    <t>Purifier #2</t>
  </si>
  <si>
    <t>20</t>
  </si>
  <si>
    <t>Ganti P20 Outlet Piece RHS</t>
  </si>
  <si>
    <t>Ganti P20 Outlet Piece LHS</t>
  </si>
  <si>
    <t>Ganti Lub Oil</t>
  </si>
  <si>
    <t>Ganti oli filter</t>
  </si>
  <si>
    <t>Ganti corrosion filter</t>
  </si>
  <si>
    <t>Ganti Air filter filter</t>
  </si>
  <si>
    <t xml:space="preserve">Ganti oli </t>
  </si>
  <si>
    <t>Ganti filter Oli hydraulic</t>
  </si>
  <si>
    <t>Ganti oil</t>
  </si>
  <si>
    <t>Ganti air filter</t>
  </si>
  <si>
    <t>Ganti Belting radiator</t>
  </si>
  <si>
    <t>Ganti belting alternator</t>
  </si>
  <si>
    <t>Ganti water coolant</t>
  </si>
  <si>
    <t>Service Intermediate</t>
  </si>
  <si>
    <t>Overhaul/service bowl (Mayor)</t>
  </si>
  <si>
    <t>Greasing Cyclo gear</t>
  </si>
  <si>
    <t>Overhaul intermediate</t>
  </si>
  <si>
    <t>Overhaul Mayor</t>
  </si>
  <si>
    <t>Ganti belting radiator</t>
  </si>
  <si>
    <t>Date :</t>
  </si>
  <si>
    <t>Wk :</t>
  </si>
  <si>
    <t>RIVER VIEW MILL</t>
  </si>
  <si>
    <t>Decanter #3 IHI</t>
  </si>
  <si>
    <t>Turbine #3</t>
  </si>
  <si>
    <t>Preventive Maintenance of RVM - ISK</t>
  </si>
  <si>
    <t>Press #5</t>
  </si>
  <si>
    <t>Press #6</t>
  </si>
  <si>
    <t>Press #7</t>
  </si>
  <si>
    <t>Digester #5</t>
  </si>
  <si>
    <t>Digester #6</t>
  </si>
  <si>
    <t>Digester #7</t>
  </si>
  <si>
    <t>21</t>
  </si>
  <si>
    <t>22</t>
  </si>
  <si>
    <t>23</t>
  </si>
  <si>
    <t>24</t>
  </si>
  <si>
    <t>25</t>
  </si>
  <si>
    <t>26</t>
  </si>
  <si>
    <t>Wheel Loader #1 (EH 028)</t>
  </si>
  <si>
    <t>Wheel Loader #2 (EH 029)</t>
  </si>
  <si>
    <t>Gl 27</t>
  </si>
  <si>
    <t>Gl 28</t>
  </si>
  <si>
    <t>FY 1819</t>
  </si>
  <si>
    <t>Oil Replacement</t>
  </si>
  <si>
    <t>Gear Box Sumitomo Cylo drive Horizontal FFB Conveyor no. 1</t>
  </si>
  <si>
    <t>Gear Box Sumitomo Cyclo drive Horizontal FFB Conveyor no. 2</t>
  </si>
  <si>
    <t>Gear Box sumitomo Cylo driveHorizontal Cross FFB Conveyor</t>
  </si>
  <si>
    <t>Gear Sumitomo Cyclo drive Trash Conveyor</t>
  </si>
  <si>
    <t>Gear box Sumitomo Cylo drive S-Path FFB Conveyor no.1</t>
  </si>
  <si>
    <t>Gear box Sumitomo Cyclo drive S-Path FFB Conveyor no.2</t>
  </si>
  <si>
    <t>Power pack Transfer Carriage Dry Area</t>
  </si>
  <si>
    <t>Gear box SEW Oure Drive Undertow no.1</t>
  </si>
  <si>
    <t>Gear box SEW Oure Drive Undertow no.2</t>
  </si>
  <si>
    <t>Gear box SEW Oure Drive Undertow no.3</t>
  </si>
  <si>
    <t>Gear box SEW Oure Drive Undertow no.4</t>
  </si>
  <si>
    <t>Gear box SEW Oure Drive Undertow no.5</t>
  </si>
  <si>
    <t>Gear box SEW Oure Drive Undertow no.6</t>
  </si>
  <si>
    <t>Gear box SEW Oure Drive Undertow no.7</t>
  </si>
  <si>
    <t>Gear box SEW Oure Drive Undertow no.8</t>
  </si>
  <si>
    <t>Gear box SEW Oure Drive Undertow no.9</t>
  </si>
  <si>
    <t>Gear box SEW Oure Drive Undertow no.10</t>
  </si>
  <si>
    <t>Power pack Hydrolick pump inlet Pintu and Drow Brige Sterilizer  no.1,2,3,4</t>
  </si>
  <si>
    <t>Power Pack Hydrolick pump Out let Pintu and Drow Brige Sterilizer no.1, 2, 3, 4</t>
  </si>
  <si>
    <t xml:space="preserve">Surumi Sible pump Pit Transfer Carriage no 1  </t>
  </si>
  <si>
    <t>Power pack Hydrolick Pump IndexerTransfer cariage no 1</t>
  </si>
  <si>
    <t>Power pack Hydrolick Pump Indexer Transfer cariage no 2</t>
  </si>
  <si>
    <t>Power Pack Hydraulic Pump Indexer inlet  &amp; Motor hydrolickTippler  no 1</t>
  </si>
  <si>
    <t>Power Pack Hydraulic Pump Indexer inlet  &amp; Motor hydrolickTippler  no 2</t>
  </si>
  <si>
    <t xml:space="preserve">Power Pack Hydrolick Pump Out Indexter Tippler no 1 &amp; 2 </t>
  </si>
  <si>
    <t>Surumi Sible pit Tippler no 1, 2</t>
  </si>
  <si>
    <t>Gera box Sumitomo Cyclo Drive Sterilized Fruit Bunch Conveyor no.1</t>
  </si>
  <si>
    <t>Gear box Sumitomo Cyclo Drive Sterilized Fruit Bunch Conveyor no.2</t>
  </si>
  <si>
    <t>Gear box Sumitomo Cyclo DriveThresher Feeding Conveyor no.1</t>
  </si>
  <si>
    <t>Gear Box Sumitomo Cyclo Drive Thresher Feeding Conveyor no.2</t>
  </si>
  <si>
    <t>Gear box Sumitomo Cyclo Drive Thresher no.1</t>
  </si>
  <si>
    <t>Gear box Sumitomo Cyclo Drive Thresher no.2</t>
  </si>
  <si>
    <t>Gear box Sumitomo Cyclo Drive Thresher no.3</t>
  </si>
  <si>
    <t>Gear box Sumitomo Cyclo Drive Thresher no.4</t>
  </si>
  <si>
    <t>Gear box Sumitomo Cyclo Drive Under Thresher Conveyor no.1</t>
  </si>
  <si>
    <t>Gear box Sumitomo Cyclo Drive Under Thresher Conveyor no.2</t>
  </si>
  <si>
    <t>Gear box Sumitomo Cyclo Drive Under Thresher Conveyor no.3</t>
  </si>
  <si>
    <t>Gear box Sumitomo Cyclo Drive Under Thresher Conveyor no.4</t>
  </si>
  <si>
    <t>Gear box Sumitomo Cyclo Drive Horizontal EFB Conveyor #1</t>
  </si>
  <si>
    <t>Gear box Sumitomo Cyclo Drive Horizontal EFB Conveyor #2</t>
  </si>
  <si>
    <t>Gear box Sumitomo Cyclo Drive Horizontal EFB Conveyor #3</t>
  </si>
  <si>
    <t>Gear box Sumitomo Cyclo Drive Horizontal EFB Conveyor #4</t>
  </si>
  <si>
    <t>Gear box Sumitomo Cyclo drive Loose Fruit Cross Conveyor no.1</t>
  </si>
  <si>
    <t>Gear box Sumitomo Cyclo drive Loose Fruit Cross Conveyor no.2</t>
  </si>
  <si>
    <t>Gear box Sumitomo Cyclo Drive Loose Fruit Elevator no.1</t>
  </si>
  <si>
    <t>Gear box Sumitomo Cyclo Drive Loose Fruit Elevator no.2</t>
  </si>
  <si>
    <t>Gear box Sumitomo Cyclo Drive Loose Fruit Elevator no.3</t>
  </si>
  <si>
    <t>Gear box Sumitomo Cyclo Drive Loose Fruit Elevator no.4</t>
  </si>
  <si>
    <t>Gear box Sumitomo Cyclo Drive Digester Feed Conveyor no.1</t>
  </si>
  <si>
    <t>Gear box Sumitomo Cyclo Drive Digester Feed Conveyor no.2</t>
  </si>
  <si>
    <t>Gear box Sumitomo Cyclo Drive Fruit Return Conveyor no.1</t>
  </si>
  <si>
    <t>Gear box Sumitomo Cyclo Drive Fruit Return Conveyor no.2</t>
  </si>
  <si>
    <t>Gear box SEW oure drive Screw press no 1</t>
  </si>
  <si>
    <t>Gear box SEW oure drive Screw press no 2</t>
  </si>
  <si>
    <t>Gear box SEW oure drive Screw press no 3</t>
  </si>
  <si>
    <t>Gear box SEW oure drive Screw press no 4</t>
  </si>
  <si>
    <t>Gear box SEW oure drive Screw press no 5</t>
  </si>
  <si>
    <t>Gear box SEW oure drive Screw press 7o 6</t>
  </si>
  <si>
    <t>Gear box SEW oure drive Screw press no 7</t>
  </si>
  <si>
    <t>Gear box Spur Gear Pres no 1</t>
  </si>
  <si>
    <t>Gear box Spur Gear Pres no 2</t>
  </si>
  <si>
    <t>Gear box Spur Gear Pres no 3</t>
  </si>
  <si>
    <t>Gear box Spur Gear Pres no 4</t>
  </si>
  <si>
    <t>Gear box Spur Gear Pres no 5</t>
  </si>
  <si>
    <t>Gear box Spur Gear Pres no 6</t>
  </si>
  <si>
    <t>Gear box Spur Gear Pres no 7</t>
  </si>
  <si>
    <t>Gear box SEW oure driveDigester no 1</t>
  </si>
  <si>
    <t>Gear box SEW oure driveDigester no 2</t>
  </si>
  <si>
    <t>Gear box SEW oure driveDigester no 3</t>
  </si>
  <si>
    <t>Gear box SEW oure driveDigester no 4</t>
  </si>
  <si>
    <t>Gear box SEW oure driveDigester no 5</t>
  </si>
  <si>
    <t>Gear box SEW oure drive digester no 6</t>
  </si>
  <si>
    <t>Gear box SEW oure drive Digester no 7</t>
  </si>
  <si>
    <t>Crude oil Pump no. 1</t>
  </si>
  <si>
    <t>Crude oil Pump no. 2</t>
  </si>
  <si>
    <t>Crude oil Pump no. 3</t>
  </si>
  <si>
    <t>Gea box Screen Waste Conveyor no.1</t>
  </si>
  <si>
    <t>Screen Waste Conveyor no.2</t>
  </si>
  <si>
    <t>Screen Waste Conveyor no.3</t>
  </si>
  <si>
    <t>Vertical Clarifier Stirrer no.1</t>
  </si>
  <si>
    <t>Vertical Clarifier Stirrer no.2</t>
  </si>
  <si>
    <t>Precleaner Pump no.1  (Sand Cyclone)</t>
  </si>
  <si>
    <t>Precleaner Pump no.2  (Sand Cyclone)</t>
  </si>
  <si>
    <t>Decanter No. 1 (Westfalia)</t>
  </si>
  <si>
    <t>Decanter No. 2 (Westfalia)</t>
  </si>
  <si>
    <t>Decanter No.3 (IHI)</t>
  </si>
  <si>
    <t>Decaner Solid Waste Conveyor</t>
  </si>
  <si>
    <t>Inclined Decanter Solid Waste Conveyor</t>
  </si>
  <si>
    <t>Light Phase Pump no.1</t>
  </si>
  <si>
    <t>Light Phase Pump no.2</t>
  </si>
  <si>
    <t>Oil Recovery Pump no.1</t>
  </si>
  <si>
    <t>Oil Recovery Pump no.2</t>
  </si>
  <si>
    <t>Effluent Pump no.1</t>
  </si>
  <si>
    <t>Effluent Pump no.2</t>
  </si>
  <si>
    <t>Reclaim oil pump no.1</t>
  </si>
  <si>
    <t>Reclaim oil pump no.2</t>
  </si>
  <si>
    <t>Purifier Feed Pump no.1</t>
  </si>
  <si>
    <t>Purifier Feed Pump no.2</t>
  </si>
  <si>
    <t>Oil Purifier no.1</t>
  </si>
  <si>
    <t>Oil Purifier no.2</t>
  </si>
  <si>
    <t>Vacuum Drier Pump no.1</t>
  </si>
  <si>
    <t>Vacuum Drier Pump no.2</t>
  </si>
  <si>
    <t>Dried Oil Pump no. 1</t>
  </si>
  <si>
    <t>Dried Oil Pump no. 2</t>
  </si>
  <si>
    <t>Dried Oil Pump no. 3</t>
  </si>
  <si>
    <t>Water Recovey Pump no.1 (Condensate)</t>
  </si>
  <si>
    <t>Water Recovey Pump no.2 (Condensate)</t>
  </si>
  <si>
    <t>Hot Water Pump no.1</t>
  </si>
  <si>
    <t>Sterilizer Condensate Pit Pump no.1</t>
  </si>
  <si>
    <t>Sterilizer Condensate Pit Pump no.2</t>
  </si>
  <si>
    <t>Crude Oil Tank</t>
  </si>
  <si>
    <t>Stirer CST Tank No.1</t>
  </si>
  <si>
    <t>Cake Breaker Conveyor no.1</t>
  </si>
  <si>
    <t>Cake Breaker Conveyor no.2</t>
  </si>
  <si>
    <t>Cake Breaker Conveyor no.3</t>
  </si>
  <si>
    <t>Cake Breaker Conveyor no.4</t>
  </si>
  <si>
    <t>Nut Polishing Drum no.1</t>
  </si>
  <si>
    <t>Nut Polishing Drum no.2</t>
  </si>
  <si>
    <t>Wet Nut Elevator no.1</t>
  </si>
  <si>
    <t>Wet Nut Elevator no.2</t>
  </si>
  <si>
    <t>Fibre Cyclone Fan no.1</t>
  </si>
  <si>
    <t>Fibre Cyclone Fan no.2</t>
  </si>
  <si>
    <t>Fibre Cyclone Air Lock no.1</t>
  </si>
  <si>
    <t>Fibre Cyclone Air Lock no.2</t>
  </si>
  <si>
    <t>Destoner Coloumn Inlet airlock no.1</t>
  </si>
  <si>
    <t>Destoner Coloumn Inlet airlock no.2</t>
  </si>
  <si>
    <t>Destoner Nut Discharge airlock No.1</t>
  </si>
  <si>
    <t>Destoner Nut Discharge airlock No.2</t>
  </si>
  <si>
    <t>Destoner Cyclone Fan No.1</t>
  </si>
  <si>
    <t>Destoner Cyclone Fan No.2</t>
  </si>
  <si>
    <t>Destoner Cyclone airlock no.1</t>
  </si>
  <si>
    <t>Destoner Cyclone airlock no.2</t>
  </si>
  <si>
    <t>Ripple Mill No.1</t>
  </si>
  <si>
    <t>Ripple Mill No.2</t>
  </si>
  <si>
    <t>Ripple Mill No.3</t>
  </si>
  <si>
    <t>Ripple Mill No.4</t>
  </si>
  <si>
    <t>Cracked Mixture Conveyor No.1</t>
  </si>
  <si>
    <t>Cracked Mixture Conveyor No.2</t>
  </si>
  <si>
    <t>Cracked Mixture Elevator No.1</t>
  </si>
  <si>
    <t>Cracked Mixture Elevator No.2</t>
  </si>
  <si>
    <t>LTDS 1st stage coloumn inlet airlock no.1</t>
  </si>
  <si>
    <t>LTDS 1st stage coloumn inlet airlock no.2</t>
  </si>
  <si>
    <t>LTDS 1st stage coloumn outlet airlock no.1</t>
  </si>
  <si>
    <t>LTDS 1st stage coloumn outlet airlock no.2</t>
  </si>
  <si>
    <t>LTDS 1st stage fan no.1</t>
  </si>
  <si>
    <t>LTDS 1st stage fan no.2</t>
  </si>
  <si>
    <t>LTDS 1st stage cyclone air lock no.1</t>
  </si>
  <si>
    <t>LTDS 1st stage cyclone air lock no.2</t>
  </si>
  <si>
    <t>LTDS 2nd stage coloumn outlet airlock no.1</t>
  </si>
  <si>
    <t>LTDS 2nd stage Cyclone air lock no. 2</t>
  </si>
  <si>
    <t>LTDS 2nd stage fan No. 1</t>
  </si>
  <si>
    <t>LTDS 2nd stage fan No. 2</t>
  </si>
  <si>
    <t>LTDS 2nd stage coloumn outlet airlock no.2</t>
  </si>
  <si>
    <t>Hydrocyclone Pump no.1</t>
  </si>
  <si>
    <t>Hydrocyclone Pump no.2</t>
  </si>
  <si>
    <t>Hydrocyclone Pump no.3</t>
  </si>
  <si>
    <t>Destoner Cyclone airlock</t>
  </si>
  <si>
    <t>Hydrocyclone Pump no.5</t>
  </si>
  <si>
    <t>Hydrocyclone Pump no.6</t>
  </si>
  <si>
    <t>Cracked Mixture Conveyor No.3</t>
  </si>
  <si>
    <t>Cracked Mixture Conveyor No.4</t>
  </si>
  <si>
    <t>Hydrocyclone Dripping Drum No.1</t>
  </si>
  <si>
    <t>Hydrocyclone Dripping Drum No.2</t>
  </si>
  <si>
    <t>Excess Shell Conveyor</t>
  </si>
  <si>
    <t>Wet Kernel Elevator</t>
  </si>
  <si>
    <t>Center Shell Conveyor</t>
  </si>
  <si>
    <t>Wet shell conveyor no 1</t>
  </si>
  <si>
    <t>Wet shell conveyor no 2</t>
  </si>
  <si>
    <t>wet shell conveyor no 3</t>
  </si>
  <si>
    <t>Top distributing kernel conveyor</t>
  </si>
  <si>
    <t>Wet Kernel Conveyor No.1</t>
  </si>
  <si>
    <t>Wet Kernel Conveyor No.2</t>
  </si>
  <si>
    <t>Wet Kernel Conveyor No.3</t>
  </si>
  <si>
    <t>Kernel Bin Heater Fan No.1</t>
  </si>
  <si>
    <t>Kernel Bin Heater Fan No.2</t>
  </si>
  <si>
    <t>Kernel Bin Heater Fan No.3</t>
  </si>
  <si>
    <t>Kernel Bin Heater Fan No.4</t>
  </si>
  <si>
    <t>Kernel Bin Heater Fan No.5</t>
  </si>
  <si>
    <t>Bottom Dry Kernel Conveyor</t>
  </si>
  <si>
    <t>Dry  Kernel Blower Fan Airlock</t>
  </si>
  <si>
    <t>Dry Kernel Transport Fan</t>
  </si>
  <si>
    <t>Dry Kernel Distribution Conveyor</t>
  </si>
  <si>
    <t>Kernel Bulking Silo Hydraulic Door</t>
  </si>
  <si>
    <t>Horizontal Fuel Distributing Conveyor</t>
  </si>
  <si>
    <t>Excess fuel conveyor</t>
  </si>
  <si>
    <t>Fuel Recycle Conveyor</t>
  </si>
  <si>
    <t>Fuel Elevator</t>
  </si>
  <si>
    <t>Boiler ash central conveyor no. 1</t>
  </si>
  <si>
    <t>Boiler ash central conveyor no. 2</t>
  </si>
  <si>
    <t>Dust  conveyor no 1</t>
  </si>
  <si>
    <t>Dust  conveyor no 2</t>
  </si>
  <si>
    <t>Chemical dosing pump no 1</t>
  </si>
  <si>
    <t>Chemical dosing pump no 2</t>
  </si>
  <si>
    <t>Chemical dosing pump no 3</t>
  </si>
  <si>
    <t>Chemical dosing pump no 4</t>
  </si>
  <si>
    <t>Dearator Pump 1</t>
  </si>
  <si>
    <t>Dearator Pump 2</t>
  </si>
  <si>
    <t>Feed Water Pump 1</t>
  </si>
  <si>
    <t>Feed Water Pump 2</t>
  </si>
  <si>
    <t>Chemical stirrer no 1</t>
  </si>
  <si>
    <t>Chemical stirrer no 2</t>
  </si>
  <si>
    <t>Chemical stirrer no 3</t>
  </si>
  <si>
    <t>Chemical stirrer no 4</t>
  </si>
  <si>
    <t>Indurce Draft Fan Boiler #1</t>
  </si>
  <si>
    <t>Fuel Feeder Fan Boiler #1</t>
  </si>
  <si>
    <t>Secondary Fuel Feeder Fan Boiler #1</t>
  </si>
  <si>
    <t>Force Draft Fan Boiler #1</t>
  </si>
  <si>
    <t>Indurce Draft Fan Boiler #2</t>
  </si>
  <si>
    <t>Fuel Feeder Fan Boiler #2</t>
  </si>
  <si>
    <t>Secondary Fuel Feeder Fan Boiler #2</t>
  </si>
  <si>
    <t>Force Draft Fan Boiler #2</t>
  </si>
  <si>
    <t>Boiler no.1</t>
  </si>
  <si>
    <t>Boiler no.2</t>
  </si>
  <si>
    <t>Clarified Water pump no. 1</t>
  </si>
  <si>
    <t>Clarified Water pump no. 2</t>
  </si>
  <si>
    <t>Distribution water pump No. 1</t>
  </si>
  <si>
    <t>Distribution water pump No. 2</t>
  </si>
  <si>
    <t>Distribution water pump No. 3</t>
  </si>
  <si>
    <t>Raw Water Intake pump no 1 (submersible pump)</t>
  </si>
  <si>
    <t>Raw Water Intake pump no 2 (southerncross)</t>
  </si>
  <si>
    <t>Reservoir pump no 1</t>
  </si>
  <si>
    <t>Reservoir pump no 2</t>
  </si>
  <si>
    <t>Reservoir pump no 3</t>
  </si>
  <si>
    <t>CPO Loadoup Pump No.1</t>
  </si>
  <si>
    <t>CPO Loadoup Pump No.2</t>
  </si>
  <si>
    <t xml:space="preserve">Circulating Pump </t>
  </si>
  <si>
    <t>Oil Stripping Pump</t>
  </si>
  <si>
    <t>Turbine Water Cooling Pump</t>
  </si>
  <si>
    <t>Electric Hydrant Pump (joky pump)</t>
  </si>
  <si>
    <t>Diesel Hydrant Pump</t>
  </si>
  <si>
    <t>Effluent recycle pump No. 1</t>
  </si>
  <si>
    <t>Effluent recycle pump No. 2</t>
  </si>
  <si>
    <t>Land application pump No. 1</t>
  </si>
  <si>
    <t>Land application pump N0. 2</t>
  </si>
  <si>
    <t>STATION LOADING RAMP</t>
  </si>
  <si>
    <t>STATION STERILIZER</t>
  </si>
  <si>
    <t>STATION TIPPLER</t>
  </si>
  <si>
    <t>STATION THRESHING</t>
  </si>
  <si>
    <t>STATION PRESS</t>
  </si>
  <si>
    <t>STATION CLARIFIKASI</t>
  </si>
  <si>
    <t xml:space="preserve">STATION KERNEL </t>
  </si>
  <si>
    <t>STATION BOILER VICKERS</t>
  </si>
  <si>
    <t>STATION WTP</t>
  </si>
  <si>
    <t>RAW/RESERVOIR WATER PUMP HOUSE</t>
  </si>
  <si>
    <t>CPO DESPATCH</t>
  </si>
  <si>
    <t>ENGINE ROOM</t>
  </si>
  <si>
    <t>FIRE FIGHTING</t>
  </si>
  <si>
    <t>EFFLUENT TREATMENT PLANT</t>
  </si>
  <si>
    <t>Critical part replacement</t>
  </si>
  <si>
    <t>Compressor</t>
  </si>
  <si>
    <t>27</t>
  </si>
  <si>
    <t>28</t>
  </si>
  <si>
    <t>29</t>
  </si>
  <si>
    <t>Static Crane</t>
  </si>
  <si>
    <t>Sullair Screw Compressor 1</t>
  </si>
  <si>
    <t>Sullair Screw Compressor 2</t>
  </si>
  <si>
    <t>Piston Compressor 1</t>
  </si>
  <si>
    <t>30</t>
  </si>
  <si>
    <t>31</t>
  </si>
  <si>
    <t>Piston Compressor 2</t>
  </si>
  <si>
    <t>Fluid Filter Element</t>
  </si>
  <si>
    <t>Air Filter Element</t>
  </si>
  <si>
    <t>Separator Element</t>
  </si>
  <si>
    <t>Coupling Element</t>
  </si>
  <si>
    <t>Ganti Oli</t>
  </si>
  <si>
    <t>Ganti Belting</t>
  </si>
  <si>
    <t>Ganti Air Filter</t>
  </si>
  <si>
    <t>Filter Hydraulic PN36906</t>
  </si>
  <si>
    <t>Seal kit Control Valve PN9120099906</t>
  </si>
  <si>
    <t>Seal kit Swing PN93577</t>
  </si>
  <si>
    <t>Suction Filter PN STR100(2in)</t>
  </si>
  <si>
    <t>Suction Filter PN STR100(1.5in)</t>
  </si>
  <si>
    <t>Valve Plate PN514128</t>
  </si>
  <si>
    <t>Sullair</t>
  </si>
  <si>
    <t>S Crane</t>
  </si>
  <si>
    <t>EC</t>
  </si>
  <si>
    <t>JC</t>
  </si>
  <si>
    <t>05PRS001</t>
  </si>
  <si>
    <t>05PRS002</t>
  </si>
  <si>
    <t>05PRS003</t>
  </si>
  <si>
    <t>05PRS004</t>
  </si>
  <si>
    <t>05PRS005</t>
  </si>
  <si>
    <t>05PRS006</t>
  </si>
  <si>
    <t>05PRS007</t>
  </si>
  <si>
    <t>05PRS012</t>
  </si>
  <si>
    <t>05PRS013</t>
  </si>
  <si>
    <t>05PRS014</t>
  </si>
  <si>
    <t>05PRS015</t>
  </si>
  <si>
    <t>05PRS016</t>
  </si>
  <si>
    <t>05PRS017</t>
  </si>
  <si>
    <t>05PRS018</t>
  </si>
  <si>
    <t>08DCT003</t>
  </si>
  <si>
    <t>08DCT004</t>
  </si>
  <si>
    <t>08DCT005</t>
  </si>
  <si>
    <t>08PRF007</t>
  </si>
  <si>
    <t>08PRF008</t>
  </si>
  <si>
    <t>GL-27</t>
  </si>
  <si>
    <t>GL-28</t>
  </si>
  <si>
    <t>10TRB001</t>
  </si>
  <si>
    <t>10TRB002</t>
  </si>
  <si>
    <t>10TRB003</t>
  </si>
  <si>
    <t>EH-28</t>
  </si>
  <si>
    <t>EH-29</t>
  </si>
  <si>
    <t>10ACO001</t>
  </si>
  <si>
    <t>10ACO002</t>
  </si>
  <si>
    <t>EC JC</t>
  </si>
  <si>
    <t>Manual Input</t>
  </si>
  <si>
    <t>(Authorized by Normansyah Simorangkir)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</si>
</sst>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/yy;@"/>
    <numFmt numFmtId="166" formatCode="0.0%"/>
    <numFmt numFmtId="167" formatCode="[$-409]dd\-mmm\-yy;@"/>
    <numFmt numFmtId="168" formatCode="0.0"/>
    <numFmt numFmtId="169" formatCode="[$-409]d\-mmm\-yy;@"/>
  </numFmts>
  <fonts count="2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alibri"/>
      <family val="2"/>
    </font>
    <font>
      <sz val="11"/>
      <name val="Calibri"/>
      <family val="2"/>
      <scheme val="minor"/>
    </font>
    <font>
      <sz val="9"/>
      <name val="Arial"/>
      <family val="2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0" fontId="8" fillId="0" borderId="0"/>
    <xf numFmtId="9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202">
    <xf numFmtId="0" fontId="0" fillId="0" borderId="0" xfId="0"/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vertical="center"/>
      <protection locked="0"/>
    </xf>
    <xf numFmtId="165" fontId="0" fillId="0" borderId="0" xfId="0" applyNumberFormat="1" applyAlignment="1" applyProtection="1">
      <alignment vertical="center"/>
      <protection locked="0"/>
    </xf>
    <xf numFmtId="0" fontId="0" fillId="0" borderId="1" xfId="0" quotePrefix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0" fillId="0" borderId="0" xfId="0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hidden="1"/>
    </xf>
    <xf numFmtId="0" fontId="9" fillId="0" borderId="0" xfId="0" applyNumberFormat="1" applyFont="1" applyAlignment="1" applyProtection="1">
      <alignment horizontal="left" vertical="center"/>
      <protection locked="0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9" fillId="0" borderId="0" xfId="0" applyNumberFormat="1" applyFont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vertical="center"/>
      <protection locked="0"/>
    </xf>
    <xf numFmtId="0" fontId="0" fillId="0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NumberFormat="1" applyFont="1" applyBorder="1" applyAlignment="1" applyProtection="1">
      <alignment horizontal="right" vertical="center"/>
      <protection locked="0"/>
    </xf>
    <xf numFmtId="0" fontId="0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0" xfId="0" applyNumberFormat="1" applyFont="1" applyAlignment="1" applyProtection="1">
      <alignment vertical="center"/>
      <protection locked="0"/>
    </xf>
    <xf numFmtId="0" fontId="6" fillId="0" borderId="0" xfId="0" applyNumberFormat="1" applyFont="1" applyAlignment="1" applyProtection="1">
      <alignment horizontal="center" vertical="center"/>
      <protection locked="0"/>
    </xf>
    <xf numFmtId="164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6" xfId="0" quotePrefix="1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6" fillId="0" borderId="1" xfId="1" applyNumberFormat="1" applyFont="1" applyFill="1" applyBorder="1" applyAlignment="1" applyProtection="1">
      <alignment vertical="center"/>
      <protection locked="0"/>
    </xf>
    <xf numFmtId="41" fontId="3" fillId="0" borderId="1" xfId="0" applyNumberFormat="1" applyFont="1" applyFill="1" applyBorder="1" applyAlignment="1">
      <alignment horizontal="right"/>
    </xf>
    <xf numFmtId="41" fontId="0" fillId="0" borderId="0" xfId="0" applyNumberFormat="1" applyAlignment="1" applyProtection="1">
      <alignment horizontal="right" vertical="center"/>
      <protection locked="0"/>
    </xf>
    <xf numFmtId="0" fontId="6" fillId="0" borderId="1" xfId="0" applyFont="1" applyFill="1" applyBorder="1"/>
    <xf numFmtId="0" fontId="2" fillId="0" borderId="0" xfId="0" applyNumberFormat="1" applyFont="1" applyAlignment="1" applyProtection="1">
      <alignment horizontal="center" vertical="center"/>
      <protection locked="0"/>
    </xf>
    <xf numFmtId="0" fontId="7" fillId="0" borderId="1" xfId="0" applyFont="1" applyFill="1" applyBorder="1"/>
    <xf numFmtId="0" fontId="6" fillId="0" borderId="0" xfId="0" applyFont="1" applyAlignment="1" applyProtection="1">
      <alignment horizontal="right" vertical="center" indent="2"/>
      <protection locked="0"/>
    </xf>
    <xf numFmtId="0" fontId="10" fillId="0" borderId="0" xfId="0" applyFont="1" applyAlignment="1" applyProtection="1">
      <alignment horizontal="left" vertical="center" indent="5"/>
      <protection locked="0"/>
    </xf>
    <xf numFmtId="0" fontId="9" fillId="0" borderId="0" xfId="0" applyNumberFormat="1" applyFont="1" applyAlignment="1" applyProtection="1">
      <alignment horizontal="left" vertical="center" indent="5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 applyProtection="1">
      <alignment horizontal="left" vertical="center"/>
      <protection locked="0"/>
    </xf>
    <xf numFmtId="2" fontId="1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0" fillId="2" borderId="2" xfId="0" applyNumberFormat="1" applyFill="1" applyBorder="1" applyAlignment="1" applyProtection="1">
      <alignment vertical="center"/>
      <protection hidden="1"/>
    </xf>
    <xf numFmtId="2" fontId="0" fillId="2" borderId="3" xfId="0" applyNumberFormat="1" applyFill="1" applyBorder="1" applyAlignment="1" applyProtection="1">
      <alignment vertical="center"/>
      <protection hidden="1"/>
    </xf>
    <xf numFmtId="2" fontId="0" fillId="2" borderId="4" xfId="0" applyNumberFormat="1" applyFill="1" applyBorder="1" applyAlignment="1" applyProtection="1">
      <alignment vertical="center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4" fontId="5" fillId="0" borderId="0" xfId="0" applyNumberFormat="1" applyFont="1" applyAlignment="1" applyProtection="1">
      <alignment horizontal="left" vertical="center"/>
      <protection hidden="1"/>
    </xf>
    <xf numFmtId="0" fontId="0" fillId="0" borderId="0" xfId="0" applyNumberFormat="1" applyAlignment="1" applyProtection="1">
      <alignment vertical="center"/>
      <protection hidden="1"/>
    </xf>
    <xf numFmtId="0" fontId="0" fillId="0" borderId="0" xfId="0" applyNumberFormat="1" applyAlignment="1" applyProtection="1">
      <alignment horizontal="left" vertical="center"/>
      <protection locked="0"/>
    </xf>
    <xf numFmtId="0" fontId="5" fillId="0" borderId="0" xfId="0" applyNumberFormat="1" applyFont="1" applyAlignment="1" applyProtection="1">
      <alignment horizontal="left" vertical="center"/>
      <protection hidden="1"/>
    </xf>
    <xf numFmtId="0" fontId="2" fillId="0" borderId="0" xfId="0" applyNumberFormat="1" applyFont="1" applyAlignment="1" applyProtection="1">
      <alignment horizontal="center" vertical="center"/>
      <protection hidden="1"/>
    </xf>
    <xf numFmtId="1" fontId="6" fillId="0" borderId="0" xfId="0" applyNumberFormat="1" applyFont="1" applyAlignment="1" applyProtection="1">
      <alignment vertical="center"/>
      <protection locked="0"/>
    </xf>
    <xf numFmtId="1" fontId="6" fillId="0" borderId="6" xfId="0" applyNumberFormat="1" applyFont="1" applyBorder="1" applyAlignment="1" applyProtection="1">
      <alignment horizontal="left" vertical="center"/>
      <protection locked="0"/>
    </xf>
    <xf numFmtId="167" fontId="13" fillId="2" borderId="1" xfId="0" quotePrefix="1" applyNumberFormat="1" applyFont="1" applyFill="1" applyBorder="1" applyAlignment="1" applyProtection="1">
      <alignment horizontal="center" vertical="center"/>
      <protection locked="0"/>
    </xf>
    <xf numFmtId="167" fontId="6" fillId="2" borderId="1" xfId="0" applyNumberFormat="1" applyFont="1" applyFill="1" applyBorder="1" applyAlignment="1" applyProtection="1">
      <alignment horizontal="center" vertical="center"/>
      <protection locked="0"/>
    </xf>
    <xf numFmtId="167" fontId="2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1" xfId="0" applyFont="1" applyFill="1" applyBorder="1"/>
    <xf numFmtId="1" fontId="6" fillId="0" borderId="1" xfId="1" quotePrefix="1" applyNumberFormat="1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9" fontId="0" fillId="0" borderId="0" xfId="3" applyFont="1" applyAlignment="1" applyProtection="1">
      <alignment vertical="center"/>
      <protection locked="0"/>
    </xf>
    <xf numFmtId="1" fontId="3" fillId="0" borderId="1" xfId="1" applyNumberFormat="1" applyFont="1" applyFill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7" fillId="3" borderId="0" xfId="0" applyFont="1" applyFill="1" applyAlignment="1" applyProtection="1">
      <alignment horizontal="left" vertical="center"/>
      <protection hidden="1"/>
    </xf>
    <xf numFmtId="0" fontId="16" fillId="3" borderId="0" xfId="0" applyFont="1" applyFill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left" vertical="center"/>
      <protection locked="0" hidden="1"/>
    </xf>
    <xf numFmtId="0" fontId="0" fillId="0" borderId="0" xfId="0" quotePrefix="1" applyAlignment="1" applyProtection="1">
      <alignment vertical="center"/>
      <protection hidden="1"/>
    </xf>
    <xf numFmtId="17" fontId="18" fillId="0" borderId="0" xfId="0" applyNumberFormat="1" applyFont="1" applyBorder="1" applyAlignment="1" applyProtection="1">
      <alignment vertical="center" wrapText="1"/>
      <protection hidden="1"/>
    </xf>
    <xf numFmtId="169" fontId="4" fillId="0" borderId="0" xfId="0" quotePrefix="1" applyNumberFormat="1" applyFont="1" applyAlignment="1" applyProtection="1">
      <alignment horizontal="left" vertical="center"/>
      <protection hidden="1"/>
    </xf>
    <xf numFmtId="0" fontId="0" fillId="0" borderId="0" xfId="0" quotePrefix="1" applyFont="1" applyFill="1" applyBorder="1" applyAlignment="1" applyProtection="1">
      <alignment vertical="center"/>
      <protection hidden="1"/>
    </xf>
    <xf numFmtId="0" fontId="0" fillId="0" borderId="0" xfId="0" applyFont="1" applyFill="1" applyBorder="1" applyAlignment="1" applyProtection="1">
      <alignment vertical="center"/>
      <protection hidden="1"/>
    </xf>
    <xf numFmtId="0" fontId="0" fillId="0" borderId="0" xfId="0" applyFont="1" applyProtection="1">
      <protection hidden="1"/>
    </xf>
    <xf numFmtId="0" fontId="0" fillId="0" borderId="0" xfId="0" applyFont="1" applyAlignment="1" applyProtection="1">
      <alignment vertical="center"/>
      <protection hidden="1"/>
    </xf>
    <xf numFmtId="0" fontId="19" fillId="5" borderId="1" xfId="0" applyFont="1" applyFill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vertical="center"/>
      <protection hidden="1"/>
    </xf>
    <xf numFmtId="1" fontId="14" fillId="0" borderId="1" xfId="0" applyNumberFormat="1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0" fillId="0" borderId="0" xfId="0" applyNumberFormat="1" applyFont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vertical="center"/>
      <protection hidden="1"/>
    </xf>
    <xf numFmtId="1" fontId="1" fillId="0" borderId="0" xfId="0" applyNumberFormat="1" applyFont="1" applyBorder="1" applyAlignment="1" applyProtection="1">
      <alignment horizontal="center" vertical="center"/>
      <protection hidden="1"/>
    </xf>
    <xf numFmtId="166" fontId="19" fillId="5" borderId="9" xfId="3" applyNumberFormat="1" applyFont="1" applyFill="1" applyBorder="1" applyAlignment="1" applyProtection="1">
      <alignment horizontal="center" vertical="center"/>
      <protection hidden="1"/>
    </xf>
    <xf numFmtId="166" fontId="19" fillId="5" borderId="1" xfId="3" applyNumberFormat="1" applyFont="1" applyFill="1" applyBorder="1" applyAlignment="1" applyProtection="1">
      <alignment horizontal="center" vertical="center"/>
      <protection hidden="1"/>
    </xf>
    <xf numFmtId="0" fontId="19" fillId="5" borderId="2" xfId="0" applyFont="1" applyFill="1" applyBorder="1" applyAlignment="1" applyProtection="1">
      <alignment horizontal="center" vertical="center"/>
      <protection hidden="1"/>
    </xf>
    <xf numFmtId="1" fontId="14" fillId="0" borderId="2" xfId="0" applyNumberFormat="1" applyFont="1" applyBorder="1" applyAlignment="1" applyProtection="1">
      <alignment horizontal="center" vertical="center"/>
      <protection hidden="1"/>
    </xf>
    <xf numFmtId="166" fontId="1" fillId="0" borderId="0" xfId="3" applyNumberFormat="1" applyFont="1" applyBorder="1" applyAlignment="1" applyProtection="1">
      <alignment horizontal="center" vertical="center"/>
      <protection hidden="1"/>
    </xf>
    <xf numFmtId="166" fontId="19" fillId="5" borderId="10" xfId="3" applyNumberFormat="1" applyFont="1" applyFill="1" applyBorder="1" applyAlignment="1" applyProtection="1">
      <alignment horizontal="center" vertical="center"/>
      <protection hidden="1"/>
    </xf>
    <xf numFmtId="17" fontId="4" fillId="0" borderId="0" xfId="0" applyNumberFormat="1" applyFont="1" applyFill="1" applyBorder="1" applyAlignment="1" applyProtection="1">
      <alignment vertical="center"/>
      <protection hidden="1"/>
    </xf>
    <xf numFmtId="15" fontId="4" fillId="0" borderId="0" xfId="0" applyNumberFormat="1" applyFont="1" applyFill="1" applyBorder="1" applyAlignment="1" applyProtection="1">
      <alignment horizontal="left" vertical="top" wrapText="1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41" fontId="3" fillId="3" borderId="1" xfId="0" applyNumberFormat="1" applyFont="1" applyFill="1" applyBorder="1" applyAlignment="1">
      <alignment horizontal="right"/>
    </xf>
    <xf numFmtId="1" fontId="6" fillId="0" borderId="0" xfId="0" applyNumberFormat="1" applyFont="1" applyAlignment="1" applyProtection="1">
      <alignment horizontal="center" vertical="center"/>
      <protection locked="0"/>
    </xf>
    <xf numFmtId="168" fontId="0" fillId="6" borderId="1" xfId="0" applyNumberFormat="1" applyFill="1" applyBorder="1"/>
    <xf numFmtId="168" fontId="0" fillId="0" borderId="1" xfId="0" applyNumberFormat="1" applyFill="1" applyBorder="1"/>
    <xf numFmtId="1" fontId="6" fillId="0" borderId="1" xfId="0" applyNumberFormat="1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168" fontId="0" fillId="0" borderId="0" xfId="0" applyNumberFormat="1" applyFill="1" applyBorder="1"/>
    <xf numFmtId="168" fontId="23" fillId="0" borderId="0" xfId="0" applyNumberFormat="1" applyFont="1" applyFill="1" applyBorder="1" applyAlignment="1">
      <alignment horizontal="center"/>
    </xf>
    <xf numFmtId="2" fontId="24" fillId="0" borderId="0" xfId="0" applyNumberFormat="1" applyFont="1" applyFill="1" applyBorder="1"/>
    <xf numFmtId="0" fontId="20" fillId="5" borderId="11" xfId="0" applyFont="1" applyFill="1" applyBorder="1" applyAlignment="1" applyProtection="1">
      <alignment horizontal="center" vertical="center"/>
      <protection hidden="1"/>
    </xf>
    <xf numFmtId="0" fontId="8" fillId="0" borderId="1" xfId="0" applyFont="1" applyBorder="1"/>
    <xf numFmtId="0" fontId="8" fillId="0" borderId="1" xfId="2" applyFont="1" applyBorder="1"/>
    <xf numFmtId="0" fontId="8" fillId="0" borderId="1" xfId="0" applyFont="1" applyBorder="1" applyAlignment="1">
      <alignment horizontal="left"/>
    </xf>
    <xf numFmtId="0" fontId="8" fillId="0" borderId="1" xfId="4" applyFont="1" applyBorder="1"/>
    <xf numFmtId="0" fontId="8" fillId="0" borderId="1" xfId="5" applyFont="1" applyBorder="1" applyAlignment="1">
      <alignment vertical="center"/>
    </xf>
    <xf numFmtId="0" fontId="8" fillId="0" borderId="1" xfId="6" applyFont="1" applyBorder="1" applyAlignment="1">
      <alignment vertical="center"/>
    </xf>
    <xf numFmtId="0" fontId="8" fillId="0" borderId="1" xfId="7" applyFont="1" applyBorder="1" applyAlignment="1">
      <alignment vertical="center"/>
    </xf>
    <xf numFmtId="0" fontId="8" fillId="0" borderId="1" xfId="8" applyFont="1" applyBorder="1" applyAlignment="1">
      <alignment horizontal="left" vertical="center"/>
    </xf>
    <xf numFmtId="0" fontId="8" fillId="0" borderId="1" xfId="8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 applyProtection="1">
      <alignment vertical="center"/>
      <protection locked="0"/>
    </xf>
    <xf numFmtId="41" fontId="0" fillId="0" borderId="1" xfId="0" applyNumberFormat="1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" fontId="3" fillId="0" borderId="1" xfId="1" applyNumberFormat="1" applyFont="1" applyBorder="1" applyAlignment="1" applyProtection="1">
      <alignment horizontal="right" vertical="center"/>
      <protection hidden="1"/>
    </xf>
    <xf numFmtId="9" fontId="19" fillId="5" borderId="1" xfId="3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</xf>
    <xf numFmtId="0" fontId="0" fillId="0" borderId="0" xfId="0" quotePrefix="1" applyBorder="1" applyAlignment="1" applyProtection="1">
      <alignment horizontal="center" vertical="center"/>
    </xf>
    <xf numFmtId="0" fontId="0" fillId="0" borderId="0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0" xfId="0" applyNumberFormat="1" applyFont="1" applyBorder="1" applyAlignment="1" applyProtection="1">
      <alignment horizontal="right" vertical="center"/>
      <protection locked="0"/>
    </xf>
    <xf numFmtId="41" fontId="3" fillId="0" borderId="0" xfId="0" applyNumberFormat="1" applyFont="1" applyFill="1" applyBorder="1" applyAlignment="1">
      <alignment horizontal="right"/>
    </xf>
    <xf numFmtId="1" fontId="6" fillId="0" borderId="0" xfId="1" quotePrefix="1" applyNumberFormat="1" applyFont="1" applyFill="1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5" xfId="0" quotePrefix="1" applyBorder="1" applyAlignment="1" applyProtection="1">
      <alignment horizontal="center" vertical="center"/>
    </xf>
    <xf numFmtId="0" fontId="0" fillId="0" borderId="5" xfId="0" applyBorder="1" applyAlignment="1" applyProtection="1">
      <alignment horizontal="left" vertical="center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5" xfId="0" applyNumberFormat="1" applyFont="1" applyBorder="1" applyAlignment="1" applyProtection="1">
      <alignment horizontal="right" vertical="center"/>
      <protection locked="0"/>
    </xf>
    <xf numFmtId="41" fontId="3" fillId="0" borderId="5" xfId="0" applyNumberFormat="1" applyFont="1" applyFill="1" applyBorder="1" applyAlignment="1">
      <alignment horizontal="right"/>
    </xf>
    <xf numFmtId="1" fontId="6" fillId="0" borderId="5" xfId="1" quotePrefix="1" applyNumberFormat="1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6" fillId="0" borderId="1" xfId="0" applyFont="1" applyBorder="1"/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 wrapText="1"/>
      <protection hidden="1"/>
    </xf>
    <xf numFmtId="0" fontId="0" fillId="2" borderId="6" xfId="0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/>
      <protection hidden="1"/>
    </xf>
    <xf numFmtId="0" fontId="0" fillId="2" borderId="6" xfId="0" applyFill="1" applyBorder="1" applyAlignment="1" applyProtection="1">
      <alignment horizontal="center" vertical="center"/>
      <protection hidden="1"/>
    </xf>
    <xf numFmtId="0" fontId="20" fillId="5" borderId="11" xfId="0" applyFont="1" applyFill="1" applyBorder="1" applyAlignment="1" applyProtection="1">
      <alignment horizontal="center" vertical="center"/>
      <protection hidden="1"/>
    </xf>
    <xf numFmtId="0" fontId="20" fillId="5" borderId="12" xfId="0" applyFont="1" applyFill="1" applyBorder="1" applyAlignment="1" applyProtection="1">
      <alignment horizontal="center" vertical="center"/>
      <protection hidden="1"/>
    </xf>
    <xf numFmtId="0" fontId="19" fillId="5" borderId="5" xfId="0" applyFont="1" applyFill="1" applyBorder="1" applyAlignment="1" applyProtection="1">
      <alignment horizontal="center" vertical="center"/>
      <protection hidden="1"/>
    </xf>
    <xf numFmtId="0" fontId="19" fillId="5" borderId="6" xfId="0" applyFont="1" applyFill="1" applyBorder="1" applyAlignment="1" applyProtection="1">
      <alignment horizontal="center" vertical="center"/>
      <protection hidden="1"/>
    </xf>
    <xf numFmtId="0" fontId="19" fillId="5" borderId="5" xfId="0" applyFont="1" applyFill="1" applyBorder="1" applyAlignment="1" applyProtection="1">
      <alignment horizontal="center" vertical="center" wrapText="1"/>
      <protection hidden="1"/>
    </xf>
    <xf numFmtId="0" fontId="19" fillId="5" borderId="6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20" fillId="5" borderId="1" xfId="0" applyFont="1" applyFill="1" applyBorder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20" fillId="5" borderId="2" xfId="0" applyFont="1" applyFill="1" applyBorder="1" applyAlignment="1" applyProtection="1">
      <alignment horizontal="center" vertical="center"/>
      <protection hidden="1"/>
    </xf>
    <xf numFmtId="0" fontId="20" fillId="5" borderId="3" xfId="0" applyFont="1" applyFill="1" applyBorder="1" applyAlignment="1" applyProtection="1">
      <alignment horizontal="center" vertical="center"/>
      <protection hidden="1"/>
    </xf>
    <xf numFmtId="0" fontId="20" fillId="5" borderId="4" xfId="0" applyFont="1" applyFill="1" applyBorder="1" applyAlignment="1" applyProtection="1">
      <alignment horizontal="center" vertical="center"/>
      <protection hidden="1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vertical="center"/>
      <protection locked="0"/>
    </xf>
    <xf numFmtId="1" fontId="3" fillId="0" borderId="1" xfId="1" quotePrefix="1" applyNumberFormat="1" applyFont="1" applyFill="1" applyBorder="1" applyAlignment="1" applyProtection="1">
      <alignment horizontal="right" vertical="center"/>
      <protection locked="0"/>
    </xf>
    <xf numFmtId="0" fontId="3" fillId="0" borderId="1" xfId="0" applyFont="1" applyFill="1" applyBorder="1"/>
    <xf numFmtId="41" fontId="3" fillId="0" borderId="1" xfId="0" applyNumberFormat="1" applyFont="1" applyFill="1" applyBorder="1"/>
    <xf numFmtId="1" fontId="3" fillId="0" borderId="1" xfId="0" applyNumberFormat="1" applyFont="1" applyFill="1" applyBorder="1"/>
    <xf numFmtId="0" fontId="3" fillId="0" borderId="0" xfId="0" applyNumberFormat="1" applyFont="1" applyFill="1" applyAlignment="1" applyProtection="1">
      <alignment vertical="center"/>
      <protection locked="0"/>
    </xf>
    <xf numFmtId="168" fontId="3" fillId="0" borderId="1" xfId="1" quotePrefix="1" applyNumberFormat="1" applyFont="1" applyFill="1" applyBorder="1" applyAlignment="1" applyProtection="1">
      <alignment horizontal="right" vertical="center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</cellXfs>
  <cellStyles count="9">
    <cellStyle name="Comma" xfId="1" builtinId="3"/>
    <cellStyle name="Normal" xfId="0" builtinId="0"/>
    <cellStyle name="Normal 10" xfId="6" xr:uid="{16C1FFC7-617B-42D9-8FA1-C351DC2D32CA}"/>
    <cellStyle name="Normal 13" xfId="7" xr:uid="{D2A36D3F-A8B3-43BF-9041-2D420702EA9D}"/>
    <cellStyle name="Normal 14" xfId="8" xr:uid="{4CA21C06-A227-4F66-8D5E-A0E3F7A379CE}"/>
    <cellStyle name="Normal 2" xfId="2" xr:uid="{00000000-0005-0000-0000-000002000000}"/>
    <cellStyle name="Normal 7" xfId="4" xr:uid="{34C0B51D-2E90-4508-83DF-20E041DA9C87}"/>
    <cellStyle name="Normal 9" xfId="5" xr:uid="{8BE24795-9068-4FEC-8932-A95BF94807F9}"/>
    <cellStyle name="Percent" xfId="3" builtinId="5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443CE4"/>
      <color rgb="FFFF6699"/>
      <color rgb="FF33CCFF"/>
      <color rgb="FF66FFFF"/>
      <color rgb="FF59A0C3"/>
      <color rgb="FF3F8AAF"/>
      <color rgb="FF562D20"/>
      <color rgb="FF56244B"/>
      <color rgb="FF2D1811"/>
      <color rgb="FF120E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32844</xdr:colOff>
      <xdr:row>0</xdr:row>
      <xdr:rowOff>65690</xdr:rowOff>
    </xdr:from>
    <xdr:to>
      <xdr:col>2</xdr:col>
      <xdr:colOff>371848</xdr:colOff>
      <xdr:row>2</xdr:row>
      <xdr:rowOff>76637</xdr:rowOff>
    </xdr:to>
    <xdr:pic>
      <xdr:nvPicPr>
        <xdr:cNvPr id="2" name="Picture 4" descr="F:\Cargill logo-jpg\Cargill-«_black_2c_web_sm.jpg">
          <a:extLst>
            <a:ext uri="{FF2B5EF4-FFF2-40B4-BE49-F238E27FC236}">
              <a16:creationId xmlns:a16="http://schemas.microsoft.com/office/drawing/2014/main" id="{C60DE327-0BD6-4009-A0A0-F858CD799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8422" r="11508" b="18420"/>
        <a:stretch>
          <a:fillRect/>
        </a:stretch>
      </xdr:blipFill>
      <xdr:spPr bwMode="auto">
        <a:xfrm>
          <a:off x="32844" y="65690"/>
          <a:ext cx="787883" cy="3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80079"/>
  <sheetViews>
    <sheetView zoomScaleNormal="100" zoomScaleSheetLayoutView="85" workbookViewId="0">
      <pane xSplit="5" ySplit="6" topLeftCell="G7" activePane="bottomRight" state="frozen"/>
      <selection pane="topRight" activeCell="E1" sqref="E1"/>
      <selection pane="bottomLeft" activeCell="A6" sqref="A6"/>
      <selection pane="bottomRight" activeCell="E15" sqref="E15"/>
    </sheetView>
  </sheetViews>
  <sheetFormatPr defaultColWidth="9.33203125" defaultRowHeight="13.8" x14ac:dyDescent="0.3"/>
  <cols>
    <col min="1" max="1" width="6.109375" style="30" customWidth="1"/>
    <col min="2" max="2" width="9.33203125" style="30" bestFit="1" customWidth="1"/>
    <col min="3" max="3" width="13.33203125" style="30" bestFit="1" customWidth="1"/>
    <col min="4" max="4" width="25.6640625" style="30" bestFit="1" customWidth="1"/>
    <col min="5" max="5" width="35" style="30" customWidth="1"/>
    <col min="6" max="6" width="7.88671875" style="30" hidden="1" customWidth="1"/>
    <col min="7" max="7" width="8.44140625" style="30" customWidth="1"/>
    <col min="8" max="11" width="8.44140625" style="32" customWidth="1"/>
    <col min="12" max="12" width="8.44140625" style="30" customWidth="1"/>
    <col min="13" max="13" width="8.44140625" style="32" customWidth="1"/>
    <col min="14" max="14" width="8.44140625" style="30" customWidth="1"/>
    <col min="15" max="17" width="8.44140625" style="32" customWidth="1"/>
    <col min="18" max="18" width="8.44140625" style="30" customWidth="1"/>
    <col min="19" max="20" width="8.44140625" style="32" customWidth="1"/>
    <col min="21" max="21" width="8.44140625" style="30" customWidth="1"/>
    <col min="22" max="23" width="8.44140625" style="32" customWidth="1"/>
    <col min="24" max="24" width="8.44140625" style="30" customWidth="1"/>
    <col min="25" max="26" width="8.44140625" style="32" customWidth="1"/>
    <col min="27" max="28" width="8.44140625" style="30" customWidth="1"/>
    <col min="29" max="29" width="8.44140625" style="32" customWidth="1"/>
    <col min="30" max="30" width="8.44140625" style="30" customWidth="1"/>
    <col min="31" max="34" width="8.44140625" style="32" customWidth="1"/>
    <col min="35" max="35" width="8.44140625" style="30" customWidth="1"/>
    <col min="36" max="42" width="8.44140625" style="32" customWidth="1"/>
    <col min="43" max="59" width="8.44140625" style="30" customWidth="1"/>
    <col min="60" max="16384" width="9.33203125" style="30"/>
  </cols>
  <sheetData>
    <row r="1" spans="1:60" x14ac:dyDescent="0.3">
      <c r="C1" s="49" t="s">
        <v>23</v>
      </c>
      <c r="D1" s="31"/>
      <c r="I1" s="33"/>
      <c r="J1" s="33"/>
      <c r="K1" s="33"/>
      <c r="L1" s="34"/>
      <c r="N1" s="33"/>
      <c r="O1" s="33"/>
      <c r="P1" s="33"/>
      <c r="Q1" s="35"/>
      <c r="R1" s="36"/>
      <c r="S1" s="33"/>
      <c r="T1" s="33"/>
      <c r="U1" s="35"/>
      <c r="V1" s="33"/>
      <c r="W1" s="33"/>
      <c r="X1" s="35"/>
      <c r="Y1" s="33"/>
      <c r="Z1" s="33"/>
      <c r="AA1" s="35"/>
      <c r="AB1" s="35"/>
      <c r="AC1" s="33"/>
      <c r="AD1" s="35"/>
      <c r="AE1" s="33"/>
      <c r="AF1" s="33"/>
      <c r="AG1" s="33"/>
      <c r="AI1" s="35"/>
      <c r="AJ1" s="33"/>
      <c r="AK1" s="33"/>
      <c r="AL1" s="33"/>
      <c r="AM1" s="33"/>
      <c r="AN1" s="33"/>
      <c r="AO1" s="33"/>
      <c r="AP1" s="33"/>
      <c r="AQ1" s="35"/>
      <c r="BA1" s="119"/>
    </row>
    <row r="2" spans="1:60" ht="14.4" x14ac:dyDescent="0.3">
      <c r="C2" s="49" t="s">
        <v>119</v>
      </c>
      <c r="D2" s="31"/>
      <c r="I2" s="33"/>
      <c r="J2" s="33"/>
      <c r="K2" s="33"/>
      <c r="L2" s="34"/>
      <c r="N2" s="33"/>
      <c r="O2" s="33"/>
      <c r="P2" s="33"/>
      <c r="Q2" s="35"/>
      <c r="R2" s="36"/>
      <c r="S2" s="33"/>
      <c r="T2" s="33"/>
      <c r="U2" s="35"/>
      <c r="V2" s="33"/>
      <c r="W2" s="33"/>
      <c r="X2" s="35"/>
      <c r="Y2" s="33"/>
      <c r="Z2" s="33"/>
      <c r="AA2" s="35"/>
      <c r="AB2" s="35"/>
      <c r="AC2" s="33"/>
      <c r="AD2" s="35"/>
      <c r="AE2" s="33"/>
      <c r="AF2" s="33"/>
      <c r="AG2" s="33"/>
      <c r="AI2" s="35"/>
      <c r="AJ2" s="33"/>
      <c r="AK2" s="33"/>
      <c r="AL2" s="33"/>
      <c r="AM2" s="33"/>
      <c r="AN2" s="33"/>
      <c r="AO2" s="33"/>
      <c r="AP2" s="33"/>
      <c r="AQ2" s="115"/>
      <c r="AR2" s="116">
        <v>24302.1</v>
      </c>
      <c r="AS2" s="68"/>
      <c r="AT2" s="117"/>
      <c r="BA2" s="120"/>
    </row>
    <row r="3" spans="1:60" x14ac:dyDescent="0.3">
      <c r="C3" s="50" t="s">
        <v>22</v>
      </c>
      <c r="D3" s="48"/>
      <c r="I3" s="33"/>
      <c r="J3" s="33"/>
      <c r="K3" s="33"/>
      <c r="L3" s="34"/>
      <c r="N3" s="33"/>
      <c r="O3" s="33"/>
      <c r="P3" s="33"/>
      <c r="Q3" s="35"/>
      <c r="R3" s="36"/>
      <c r="S3" s="33"/>
      <c r="T3" s="33"/>
      <c r="U3" s="35"/>
      <c r="V3" s="33"/>
      <c r="W3" s="33"/>
      <c r="X3" s="35"/>
      <c r="Y3" s="33"/>
      <c r="Z3" s="33"/>
      <c r="AA3" s="35"/>
      <c r="AB3" s="35"/>
      <c r="AC3" s="33"/>
      <c r="AD3" s="35"/>
      <c r="AE3" s="33"/>
      <c r="AF3" s="33"/>
      <c r="AG3" s="33"/>
      <c r="AI3" s="35"/>
      <c r="AJ3" s="33"/>
      <c r="AK3" s="33"/>
      <c r="AL3" s="33"/>
      <c r="AM3" s="33"/>
      <c r="AN3" s="33"/>
      <c r="AO3" s="33"/>
      <c r="AP3" s="33"/>
      <c r="AQ3" s="35"/>
    </row>
    <row r="4" spans="1:60" x14ac:dyDescent="0.3">
      <c r="C4" s="37"/>
      <c r="D4" s="31"/>
      <c r="E4" s="31"/>
      <c r="F4" s="31"/>
      <c r="G4" s="31"/>
      <c r="H4" s="46">
        <v>1</v>
      </c>
      <c r="I4" s="46">
        <f>H4+1</f>
        <v>2</v>
      </c>
      <c r="J4" s="46">
        <f t="shared" ref="J4:BG4" si="0">I4+1</f>
        <v>3</v>
      </c>
      <c r="K4" s="46">
        <f t="shared" si="0"/>
        <v>4</v>
      </c>
      <c r="L4" s="46">
        <f t="shared" si="0"/>
        <v>5</v>
      </c>
      <c r="M4" s="46">
        <f t="shared" si="0"/>
        <v>6</v>
      </c>
      <c r="N4" s="46">
        <f t="shared" si="0"/>
        <v>7</v>
      </c>
      <c r="O4" s="46">
        <f t="shared" si="0"/>
        <v>8</v>
      </c>
      <c r="P4" s="46">
        <f t="shared" si="0"/>
        <v>9</v>
      </c>
      <c r="Q4" s="46">
        <f t="shared" si="0"/>
        <v>10</v>
      </c>
      <c r="R4" s="46">
        <f t="shared" si="0"/>
        <v>11</v>
      </c>
      <c r="S4" s="46">
        <f t="shared" si="0"/>
        <v>12</v>
      </c>
      <c r="T4" s="46">
        <f t="shared" si="0"/>
        <v>13</v>
      </c>
      <c r="U4" s="46">
        <f t="shared" si="0"/>
        <v>14</v>
      </c>
      <c r="V4" s="46">
        <f t="shared" si="0"/>
        <v>15</v>
      </c>
      <c r="W4" s="46">
        <f t="shared" si="0"/>
        <v>16</v>
      </c>
      <c r="X4" s="46">
        <f t="shared" si="0"/>
        <v>17</v>
      </c>
      <c r="Y4" s="46">
        <f t="shared" si="0"/>
        <v>18</v>
      </c>
      <c r="Z4" s="46">
        <f t="shared" si="0"/>
        <v>19</v>
      </c>
      <c r="AA4" s="46">
        <f t="shared" si="0"/>
        <v>20</v>
      </c>
      <c r="AB4" s="46">
        <f t="shared" si="0"/>
        <v>21</v>
      </c>
      <c r="AC4" s="46">
        <f t="shared" si="0"/>
        <v>22</v>
      </c>
      <c r="AD4" s="46">
        <f t="shared" si="0"/>
        <v>23</v>
      </c>
      <c r="AE4" s="46">
        <f t="shared" si="0"/>
        <v>24</v>
      </c>
      <c r="AF4" s="46">
        <f t="shared" si="0"/>
        <v>25</v>
      </c>
      <c r="AG4" s="46">
        <f t="shared" si="0"/>
        <v>26</v>
      </c>
      <c r="AH4" s="46">
        <f t="shared" si="0"/>
        <v>27</v>
      </c>
      <c r="AI4" s="46">
        <f t="shared" si="0"/>
        <v>28</v>
      </c>
      <c r="AJ4" s="46">
        <f t="shared" si="0"/>
        <v>29</v>
      </c>
      <c r="AK4" s="46">
        <f t="shared" si="0"/>
        <v>30</v>
      </c>
      <c r="AL4" s="46">
        <f t="shared" si="0"/>
        <v>31</v>
      </c>
      <c r="AM4" s="46">
        <f t="shared" si="0"/>
        <v>32</v>
      </c>
      <c r="AN4" s="46">
        <f t="shared" si="0"/>
        <v>33</v>
      </c>
      <c r="AO4" s="46">
        <f t="shared" si="0"/>
        <v>34</v>
      </c>
      <c r="AP4" s="46">
        <f t="shared" si="0"/>
        <v>35</v>
      </c>
      <c r="AQ4" s="46">
        <f t="shared" si="0"/>
        <v>36</v>
      </c>
      <c r="AR4" s="46">
        <f t="shared" si="0"/>
        <v>37</v>
      </c>
      <c r="AS4" s="46">
        <f t="shared" si="0"/>
        <v>38</v>
      </c>
      <c r="AT4" s="46">
        <f t="shared" si="0"/>
        <v>39</v>
      </c>
      <c r="AU4" s="46">
        <f t="shared" si="0"/>
        <v>40</v>
      </c>
      <c r="AV4" s="46">
        <f t="shared" si="0"/>
        <v>41</v>
      </c>
      <c r="AW4" s="46">
        <f t="shared" si="0"/>
        <v>42</v>
      </c>
      <c r="AX4" s="46">
        <f t="shared" si="0"/>
        <v>43</v>
      </c>
      <c r="AY4" s="46">
        <f t="shared" si="0"/>
        <v>44</v>
      </c>
      <c r="AZ4" s="46">
        <f t="shared" si="0"/>
        <v>45</v>
      </c>
      <c r="BA4" s="46">
        <f t="shared" si="0"/>
        <v>46</v>
      </c>
      <c r="BB4" s="46">
        <f t="shared" si="0"/>
        <v>47</v>
      </c>
      <c r="BC4" s="46">
        <f t="shared" si="0"/>
        <v>48</v>
      </c>
      <c r="BD4" s="46">
        <f t="shared" si="0"/>
        <v>49</v>
      </c>
      <c r="BE4" s="46">
        <f t="shared" si="0"/>
        <v>50</v>
      </c>
      <c r="BF4" s="46">
        <f t="shared" si="0"/>
        <v>51</v>
      </c>
      <c r="BG4" s="46">
        <f t="shared" si="0"/>
        <v>52</v>
      </c>
    </row>
    <row r="5" spans="1:60" ht="15" customHeight="1" x14ac:dyDescent="0.3">
      <c r="A5" s="159" t="s">
        <v>0</v>
      </c>
      <c r="B5" s="159" t="s">
        <v>416</v>
      </c>
      <c r="C5" s="159" t="s">
        <v>19</v>
      </c>
      <c r="D5" s="159" t="s">
        <v>1</v>
      </c>
      <c r="E5" s="159" t="s">
        <v>24</v>
      </c>
      <c r="F5" s="161" t="s">
        <v>25</v>
      </c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</row>
    <row r="6" spans="1:60" x14ac:dyDescent="0.3">
      <c r="A6" s="160"/>
      <c r="B6" s="160"/>
      <c r="C6" s="160"/>
      <c r="D6" s="160"/>
      <c r="E6" s="160"/>
      <c r="F6" s="70">
        <v>43457</v>
      </c>
      <c r="G6" s="70">
        <v>43464</v>
      </c>
      <c r="H6" s="70">
        <v>43471</v>
      </c>
      <c r="I6" s="70">
        <v>43478</v>
      </c>
      <c r="J6" s="70">
        <v>43485</v>
      </c>
      <c r="K6" s="70">
        <v>43492</v>
      </c>
      <c r="L6" s="70">
        <v>43499</v>
      </c>
      <c r="M6" s="70">
        <v>43506</v>
      </c>
      <c r="N6" s="70">
        <v>43513</v>
      </c>
      <c r="O6" s="70">
        <v>43520</v>
      </c>
      <c r="P6" s="70">
        <v>43527</v>
      </c>
      <c r="Q6" s="70">
        <v>43534</v>
      </c>
      <c r="R6" s="70">
        <v>43541</v>
      </c>
      <c r="S6" s="70">
        <v>43548</v>
      </c>
      <c r="T6" s="70">
        <v>43555</v>
      </c>
      <c r="U6" s="70">
        <v>43562</v>
      </c>
      <c r="V6" s="70">
        <v>43569</v>
      </c>
      <c r="W6" s="70">
        <v>43576</v>
      </c>
      <c r="X6" s="70">
        <v>43583</v>
      </c>
      <c r="Y6" s="70">
        <v>43225</v>
      </c>
      <c r="Z6" s="70">
        <v>43597</v>
      </c>
      <c r="AA6" s="70">
        <v>43604</v>
      </c>
      <c r="AB6" s="70">
        <v>43611</v>
      </c>
      <c r="AC6" s="70">
        <v>43618</v>
      </c>
      <c r="AD6" s="70">
        <v>43625</v>
      </c>
      <c r="AE6" s="70">
        <v>43632</v>
      </c>
      <c r="AF6" s="70">
        <v>43639</v>
      </c>
      <c r="AG6" s="70">
        <v>43646</v>
      </c>
      <c r="AH6" s="70">
        <v>43653</v>
      </c>
      <c r="AI6" s="70">
        <v>43660</v>
      </c>
      <c r="AJ6" s="70">
        <v>43667</v>
      </c>
      <c r="AK6" s="70">
        <v>43674</v>
      </c>
      <c r="AL6" s="70">
        <v>43681</v>
      </c>
      <c r="AM6" s="70">
        <v>43688</v>
      </c>
      <c r="AN6" s="70">
        <v>43695</v>
      </c>
      <c r="AO6" s="70">
        <v>43702</v>
      </c>
      <c r="AP6" s="70">
        <v>43709</v>
      </c>
      <c r="AQ6" s="70">
        <v>43716</v>
      </c>
      <c r="AR6" s="70">
        <v>43723</v>
      </c>
      <c r="AS6" s="70">
        <v>43730</v>
      </c>
      <c r="AT6" s="70">
        <v>43730</v>
      </c>
      <c r="AU6" s="70">
        <v>43744</v>
      </c>
      <c r="AV6" s="70">
        <v>43751</v>
      </c>
      <c r="AW6" s="70">
        <v>43758</v>
      </c>
      <c r="AX6" s="70">
        <v>43765</v>
      </c>
      <c r="AY6" s="70">
        <v>43772</v>
      </c>
      <c r="AZ6" s="70">
        <v>43779</v>
      </c>
      <c r="BA6" s="70">
        <v>41960</v>
      </c>
      <c r="BB6" s="70">
        <v>43793</v>
      </c>
      <c r="BC6" s="70">
        <v>43800</v>
      </c>
      <c r="BD6" s="70">
        <v>43807</v>
      </c>
      <c r="BE6" s="70">
        <v>43814</v>
      </c>
      <c r="BF6" s="70">
        <v>43821</v>
      </c>
      <c r="BG6" s="70">
        <v>43828</v>
      </c>
    </row>
    <row r="7" spans="1:60" ht="14.4" x14ac:dyDescent="0.3">
      <c r="A7" s="38" t="s">
        <v>5</v>
      </c>
      <c r="B7" s="158" t="s">
        <v>418</v>
      </c>
      <c r="C7" s="39" t="s">
        <v>18</v>
      </c>
      <c r="D7" s="47" t="s">
        <v>51</v>
      </c>
      <c r="E7" s="69"/>
      <c r="F7" s="74">
        <v>15374.03</v>
      </c>
      <c r="G7" s="195">
        <v>15405.74</v>
      </c>
      <c r="H7" s="196">
        <v>15462.37</v>
      </c>
      <c r="I7" s="195">
        <v>15507.25</v>
      </c>
      <c r="J7" s="195">
        <v>15511.79</v>
      </c>
      <c r="K7" s="195">
        <v>15553.64</v>
      </c>
      <c r="L7" s="195">
        <v>15553.64</v>
      </c>
      <c r="M7" s="195">
        <v>15587.43</v>
      </c>
      <c r="N7" s="195">
        <v>15587.43</v>
      </c>
      <c r="O7" s="195">
        <v>15587.43</v>
      </c>
      <c r="P7" s="195">
        <v>15587.43</v>
      </c>
      <c r="Q7" s="195">
        <v>15587.43</v>
      </c>
      <c r="R7" s="195">
        <v>15587.46</v>
      </c>
      <c r="S7" s="195">
        <v>15615.48</v>
      </c>
      <c r="T7" s="195">
        <v>15643.54</v>
      </c>
      <c r="U7" s="195">
        <v>15720.83</v>
      </c>
      <c r="V7" s="195"/>
      <c r="W7" s="195"/>
      <c r="X7" s="195"/>
      <c r="Y7" s="195"/>
      <c r="Z7" s="195"/>
      <c r="AA7" s="197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</row>
    <row r="8" spans="1:60" ht="14.4" x14ac:dyDescent="0.3">
      <c r="A8" s="38" t="s">
        <v>6</v>
      </c>
      <c r="B8" s="158" t="s">
        <v>419</v>
      </c>
      <c r="C8" s="40" t="s">
        <v>18</v>
      </c>
      <c r="D8" s="47" t="s">
        <v>52</v>
      </c>
      <c r="E8" s="69"/>
      <c r="F8" s="74">
        <v>8771.17</v>
      </c>
      <c r="G8" s="195">
        <v>8771.68</v>
      </c>
      <c r="H8" s="196">
        <v>8794.24</v>
      </c>
      <c r="I8" s="195">
        <v>8819.2900000000009</v>
      </c>
      <c r="J8" s="195">
        <v>8822.15</v>
      </c>
      <c r="K8" s="195">
        <v>8882.69</v>
      </c>
      <c r="L8" s="195">
        <v>8906.6</v>
      </c>
      <c r="M8" s="195">
        <v>8906.65</v>
      </c>
      <c r="N8" s="195">
        <v>8920.1</v>
      </c>
      <c r="O8" s="195">
        <v>8935.3700000000008</v>
      </c>
      <c r="P8" s="195">
        <v>8950.9500000000007</v>
      </c>
      <c r="Q8" s="195">
        <v>9002.49</v>
      </c>
      <c r="R8" s="195">
        <v>9045.94</v>
      </c>
      <c r="S8" s="195">
        <v>9073.74</v>
      </c>
      <c r="T8" s="195">
        <v>9143.98</v>
      </c>
      <c r="U8" s="195">
        <v>9163.92</v>
      </c>
      <c r="V8" s="195"/>
      <c r="W8" s="195"/>
      <c r="X8" s="195"/>
      <c r="Y8" s="195"/>
      <c r="Z8" s="195"/>
      <c r="AA8" s="197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95"/>
      <c r="BA8" s="195"/>
      <c r="BB8" s="195"/>
      <c r="BC8" s="195"/>
      <c r="BD8" s="195"/>
      <c r="BE8" s="195"/>
      <c r="BF8" s="195"/>
      <c r="BG8" s="195"/>
    </row>
    <row r="9" spans="1:60" ht="14.4" x14ac:dyDescent="0.3">
      <c r="A9" s="38" t="s">
        <v>7</v>
      </c>
      <c r="B9" s="158" t="s">
        <v>420</v>
      </c>
      <c r="C9" s="40" t="s">
        <v>18</v>
      </c>
      <c r="D9" s="47" t="s">
        <v>53</v>
      </c>
      <c r="E9" s="69"/>
      <c r="F9" s="74">
        <v>3225.04</v>
      </c>
      <c r="G9" s="195">
        <v>3254.82</v>
      </c>
      <c r="H9" s="198">
        <v>3314.29</v>
      </c>
      <c r="I9" s="195">
        <v>3360.6</v>
      </c>
      <c r="J9" s="195">
        <v>3361.01</v>
      </c>
      <c r="K9" s="195">
        <v>3378.72</v>
      </c>
      <c r="L9" s="195">
        <v>3413.63</v>
      </c>
      <c r="M9" s="195">
        <v>3442.03</v>
      </c>
      <c r="N9" s="195">
        <v>3461.24</v>
      </c>
      <c r="O9" s="195">
        <v>3479.61</v>
      </c>
      <c r="P9" s="195">
        <v>3494.39</v>
      </c>
      <c r="Q9" s="195">
        <v>3547.82</v>
      </c>
      <c r="R9" s="195">
        <v>3591.87</v>
      </c>
      <c r="S9" s="195">
        <v>3661.21</v>
      </c>
      <c r="T9" s="195">
        <v>3757.5</v>
      </c>
      <c r="U9" s="195">
        <v>3833.31</v>
      </c>
      <c r="V9" s="195"/>
      <c r="W9" s="195"/>
      <c r="X9" s="195"/>
      <c r="Y9" s="195"/>
      <c r="Z9" s="195"/>
      <c r="AA9" s="197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95"/>
      <c r="BA9" s="195"/>
      <c r="BB9" s="195"/>
      <c r="BC9" s="195"/>
      <c r="BD9" s="195"/>
      <c r="BE9" s="195"/>
      <c r="BF9" s="195"/>
      <c r="BG9" s="195"/>
    </row>
    <row r="10" spans="1:60" ht="14.4" x14ac:dyDescent="0.3">
      <c r="A10" s="38" t="s">
        <v>8</v>
      </c>
      <c r="B10" s="158" t="s">
        <v>421</v>
      </c>
      <c r="C10" s="40" t="s">
        <v>18</v>
      </c>
      <c r="D10" s="47" t="s">
        <v>54</v>
      </c>
      <c r="E10" s="39"/>
      <c r="F10" s="74">
        <v>16084.82</v>
      </c>
      <c r="G10" s="195">
        <v>16111.41</v>
      </c>
      <c r="H10" s="196">
        <v>16157.49</v>
      </c>
      <c r="I10" s="195">
        <v>16174.11</v>
      </c>
      <c r="J10" s="195">
        <v>16174.9</v>
      </c>
      <c r="K10" s="195">
        <v>16223.56</v>
      </c>
      <c r="L10" s="195">
        <v>16253.42</v>
      </c>
      <c r="M10" s="195">
        <v>16287.01</v>
      </c>
      <c r="N10" s="195">
        <v>16303.67</v>
      </c>
      <c r="O10" s="195">
        <v>16321.46</v>
      </c>
      <c r="P10" s="195">
        <v>16329.87</v>
      </c>
      <c r="Q10" s="195">
        <v>16365.7</v>
      </c>
      <c r="R10" s="195">
        <v>16406.91</v>
      </c>
      <c r="S10" s="195">
        <v>16467.61</v>
      </c>
      <c r="T10" s="195">
        <v>16546.28</v>
      </c>
      <c r="U10" s="195">
        <v>16575.150000000001</v>
      </c>
      <c r="V10" s="195"/>
      <c r="W10" s="195"/>
      <c r="X10" s="195"/>
      <c r="Y10" s="195"/>
      <c r="Z10" s="195"/>
      <c r="AA10" s="197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95"/>
      <c r="BA10" s="195"/>
      <c r="BB10" s="195"/>
      <c r="BC10" s="195"/>
      <c r="BD10" s="195"/>
      <c r="BE10" s="195"/>
      <c r="BF10" s="195"/>
      <c r="BG10" s="195"/>
    </row>
    <row r="11" spans="1:60" ht="14.4" x14ac:dyDescent="0.3">
      <c r="A11" s="38" t="s">
        <v>9</v>
      </c>
      <c r="B11" s="158" t="s">
        <v>422</v>
      </c>
      <c r="C11" s="40" t="s">
        <v>18</v>
      </c>
      <c r="D11" s="47" t="s">
        <v>123</v>
      </c>
      <c r="E11" s="39"/>
      <c r="F11" s="74">
        <v>14400.52</v>
      </c>
      <c r="G11" s="195">
        <v>14405.96</v>
      </c>
      <c r="H11" s="196">
        <v>14405.96</v>
      </c>
      <c r="I11" s="195">
        <v>14433.32</v>
      </c>
      <c r="J11" s="195">
        <v>14516.39</v>
      </c>
      <c r="K11" s="195">
        <v>14526.81</v>
      </c>
      <c r="L11" s="195">
        <v>14556.38</v>
      </c>
      <c r="M11" s="195">
        <v>14582.43</v>
      </c>
      <c r="N11" s="195">
        <v>14649.33</v>
      </c>
      <c r="O11" s="195">
        <v>14708.13</v>
      </c>
      <c r="P11" s="195">
        <v>14771.75</v>
      </c>
      <c r="Q11" s="195">
        <v>14789.28</v>
      </c>
      <c r="R11" s="195">
        <v>14849.22</v>
      </c>
      <c r="S11" s="195">
        <v>14926.7</v>
      </c>
      <c r="T11" s="195">
        <v>14978.37</v>
      </c>
      <c r="U11" s="195">
        <v>15016.43</v>
      </c>
      <c r="V11" s="195"/>
      <c r="W11" s="195"/>
      <c r="X11" s="195"/>
      <c r="Y11" s="195"/>
      <c r="Z11" s="195"/>
      <c r="AA11" s="197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95"/>
      <c r="BB11" s="195"/>
      <c r="BC11" s="195"/>
      <c r="BD11" s="195"/>
      <c r="BE11" s="195"/>
      <c r="BF11" s="195"/>
      <c r="BG11" s="195"/>
    </row>
    <row r="12" spans="1:60" ht="14.4" x14ac:dyDescent="0.3">
      <c r="A12" s="38" t="s">
        <v>10</v>
      </c>
      <c r="B12" s="158" t="s">
        <v>423</v>
      </c>
      <c r="C12" s="40" t="s">
        <v>18</v>
      </c>
      <c r="D12" s="47" t="s">
        <v>124</v>
      </c>
      <c r="E12" s="39"/>
      <c r="F12" s="74">
        <v>14295.58</v>
      </c>
      <c r="G12" s="195">
        <v>14306.8</v>
      </c>
      <c r="H12" s="196">
        <v>14312.27</v>
      </c>
      <c r="I12" s="195">
        <v>14333.6</v>
      </c>
      <c r="J12" s="195">
        <v>14414.34</v>
      </c>
      <c r="K12" s="195">
        <v>14424.6</v>
      </c>
      <c r="L12" s="195">
        <v>14454.74</v>
      </c>
      <c r="M12" s="195">
        <v>14481.28</v>
      </c>
      <c r="N12" s="195">
        <v>14550.17</v>
      </c>
      <c r="O12" s="195">
        <v>14627.04</v>
      </c>
      <c r="P12" s="195">
        <v>14693.95</v>
      </c>
      <c r="Q12" s="195">
        <v>14693.95</v>
      </c>
      <c r="R12" s="195">
        <v>14752.89</v>
      </c>
      <c r="S12" s="195">
        <v>14850.91</v>
      </c>
      <c r="T12" s="195">
        <v>14906.11</v>
      </c>
      <c r="U12" s="195">
        <v>14935.95</v>
      </c>
      <c r="V12" s="195"/>
      <c r="W12" s="195"/>
      <c r="X12" s="195"/>
      <c r="Y12" s="195"/>
      <c r="Z12" s="195"/>
      <c r="AA12" s="197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95"/>
      <c r="BA12" s="195"/>
      <c r="BB12" s="195"/>
      <c r="BC12" s="195"/>
      <c r="BD12" s="195"/>
      <c r="BE12" s="195"/>
      <c r="BF12" s="195"/>
      <c r="BG12" s="195"/>
    </row>
    <row r="13" spans="1:60" ht="14.4" x14ac:dyDescent="0.3">
      <c r="A13" s="38" t="s">
        <v>11</v>
      </c>
      <c r="B13" s="158" t="s">
        <v>424</v>
      </c>
      <c r="C13" s="40" t="s">
        <v>18</v>
      </c>
      <c r="D13" s="47" t="s">
        <v>125</v>
      </c>
      <c r="E13" s="39"/>
      <c r="F13" s="74">
        <v>13453.75</v>
      </c>
      <c r="G13" s="195">
        <v>13459.76</v>
      </c>
      <c r="H13" s="196">
        <v>13464.44</v>
      </c>
      <c r="I13" s="195">
        <v>13493.37</v>
      </c>
      <c r="J13" s="195">
        <v>13551.19</v>
      </c>
      <c r="K13" s="195">
        <v>13559.8</v>
      </c>
      <c r="L13" s="195">
        <v>13587.59</v>
      </c>
      <c r="M13" s="195">
        <v>13610.98</v>
      </c>
      <c r="N13" s="195">
        <v>13663.93</v>
      </c>
      <c r="O13" s="195">
        <v>13729.2</v>
      </c>
      <c r="P13" s="195">
        <v>13780.19</v>
      </c>
      <c r="Q13" s="195">
        <v>13796.7</v>
      </c>
      <c r="R13" s="195">
        <v>13850.38</v>
      </c>
      <c r="S13" s="195">
        <v>13926.42</v>
      </c>
      <c r="T13" s="195">
        <v>13963.65</v>
      </c>
      <c r="U13" s="195">
        <v>13963.65</v>
      </c>
      <c r="V13" s="195"/>
      <c r="W13" s="195"/>
      <c r="X13" s="195"/>
      <c r="Y13" s="195"/>
      <c r="Z13" s="195"/>
      <c r="AA13" s="197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95"/>
      <c r="BA13" s="195"/>
      <c r="BB13" s="195"/>
      <c r="BC13" s="195"/>
      <c r="BD13" s="195"/>
      <c r="BE13" s="195"/>
      <c r="BF13" s="195"/>
      <c r="BG13" s="195"/>
    </row>
    <row r="14" spans="1:60" ht="14.4" x14ac:dyDescent="0.3">
      <c r="A14" s="38" t="s">
        <v>12</v>
      </c>
      <c r="B14" s="158" t="s">
        <v>425</v>
      </c>
      <c r="C14" s="40" t="s">
        <v>18</v>
      </c>
      <c r="D14" s="47" t="s">
        <v>41</v>
      </c>
      <c r="E14" s="41"/>
      <c r="F14" s="74">
        <v>16987.93</v>
      </c>
      <c r="G14" s="195">
        <v>17020.86</v>
      </c>
      <c r="H14" s="196">
        <v>17083.89</v>
      </c>
      <c r="I14" s="195">
        <v>17132.48</v>
      </c>
      <c r="J14" s="195">
        <v>17136.16</v>
      </c>
      <c r="K14" s="195">
        <v>17186.490000000002</v>
      </c>
      <c r="L14" s="195">
        <v>17186.490000000002</v>
      </c>
      <c r="M14" s="195">
        <v>17222.8</v>
      </c>
      <c r="N14" s="195">
        <v>17222.8</v>
      </c>
      <c r="O14" s="195">
        <v>17222.8</v>
      </c>
      <c r="P14" s="195">
        <v>17222.8</v>
      </c>
      <c r="Q14" s="195">
        <v>17222.8</v>
      </c>
      <c r="R14" s="195">
        <v>17222.810000000001</v>
      </c>
      <c r="S14" s="195">
        <v>17255.07</v>
      </c>
      <c r="T14" s="195">
        <v>17288.13</v>
      </c>
      <c r="U14" s="195">
        <v>17367.98</v>
      </c>
      <c r="V14" s="195"/>
      <c r="W14" s="195"/>
      <c r="X14" s="195"/>
      <c r="Y14" s="195"/>
      <c r="Z14" s="195"/>
      <c r="AA14" s="197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  <c r="BD14" s="195"/>
      <c r="BE14" s="195"/>
      <c r="BF14" s="195"/>
      <c r="BG14" s="195"/>
      <c r="BH14" s="68"/>
    </row>
    <row r="15" spans="1:60" ht="14.4" x14ac:dyDescent="0.3">
      <c r="A15" s="38" t="s">
        <v>13</v>
      </c>
      <c r="B15" s="158" t="s">
        <v>426</v>
      </c>
      <c r="C15" s="40" t="s">
        <v>18</v>
      </c>
      <c r="D15" s="47" t="s">
        <v>42</v>
      </c>
      <c r="E15" s="41"/>
      <c r="F15" s="74">
        <v>18483.98</v>
      </c>
      <c r="G15" s="195">
        <v>18485.95</v>
      </c>
      <c r="H15" s="196">
        <v>18512.39</v>
      </c>
      <c r="I15" s="195">
        <v>18544.169999999998</v>
      </c>
      <c r="J15" s="195">
        <v>18547.349999999999</v>
      </c>
      <c r="K15" s="195">
        <v>18622.52</v>
      </c>
      <c r="L15" s="195">
        <v>18656.509999999998</v>
      </c>
      <c r="M15" s="195">
        <v>18656.509999999998</v>
      </c>
      <c r="N15" s="195">
        <v>18670.439999999999</v>
      </c>
      <c r="O15" s="195">
        <v>18689.77</v>
      </c>
      <c r="P15" s="195">
        <v>18718.919999999998</v>
      </c>
      <c r="Q15" s="195">
        <v>18776.25</v>
      </c>
      <c r="R15" s="195">
        <v>18826.66</v>
      </c>
      <c r="S15" s="195">
        <v>18875.169999999998</v>
      </c>
      <c r="T15" s="195">
        <v>18959.32</v>
      </c>
      <c r="U15" s="195">
        <v>18981.93</v>
      </c>
      <c r="V15" s="195"/>
      <c r="W15" s="195"/>
      <c r="X15" s="195"/>
      <c r="Y15" s="195"/>
      <c r="Z15" s="195"/>
      <c r="AA15" s="197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95"/>
      <c r="BA15" s="195"/>
      <c r="BB15" s="195"/>
      <c r="BC15" s="195"/>
      <c r="BD15" s="195"/>
      <c r="BE15" s="195"/>
      <c r="BF15" s="195"/>
      <c r="BG15" s="195"/>
    </row>
    <row r="16" spans="1:60" ht="14.4" x14ac:dyDescent="0.3">
      <c r="A16" s="38" t="s">
        <v>14</v>
      </c>
      <c r="B16" s="158" t="s">
        <v>427</v>
      </c>
      <c r="C16" s="40" t="s">
        <v>18</v>
      </c>
      <c r="D16" s="47" t="s">
        <v>43</v>
      </c>
      <c r="E16" s="41"/>
      <c r="F16" s="74">
        <v>3652.78</v>
      </c>
      <c r="G16" s="195">
        <v>3684.95</v>
      </c>
      <c r="H16" s="198">
        <v>3751.05</v>
      </c>
      <c r="I16" s="195">
        <v>3808.02</v>
      </c>
      <c r="J16" s="195">
        <v>3808.63</v>
      </c>
      <c r="K16" s="195">
        <v>3828.02</v>
      </c>
      <c r="L16" s="195">
        <v>3869.01</v>
      </c>
      <c r="M16" s="195">
        <v>3902.54</v>
      </c>
      <c r="N16" s="195">
        <v>3934.03</v>
      </c>
      <c r="O16" s="195">
        <v>3957.29</v>
      </c>
      <c r="P16" s="195">
        <v>3978.3</v>
      </c>
      <c r="Q16" s="195">
        <v>4039.21</v>
      </c>
      <c r="R16" s="195">
        <v>4091.68</v>
      </c>
      <c r="S16" s="195">
        <v>4179.8</v>
      </c>
      <c r="T16" s="195">
        <v>4294.33</v>
      </c>
      <c r="U16" s="195">
        <v>4377.42</v>
      </c>
      <c r="V16" s="195"/>
      <c r="W16" s="195"/>
      <c r="X16" s="195"/>
      <c r="Y16" s="195"/>
      <c r="Z16" s="195"/>
      <c r="AA16" s="197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95"/>
      <c r="BA16" s="195"/>
      <c r="BB16" s="195"/>
      <c r="BC16" s="195"/>
      <c r="BD16" s="195"/>
      <c r="BE16" s="195"/>
      <c r="BF16" s="195"/>
      <c r="BG16" s="195"/>
    </row>
    <row r="17" spans="1:60" ht="14.4" x14ac:dyDescent="0.3">
      <c r="A17" s="38" t="s">
        <v>21</v>
      </c>
      <c r="B17" s="158" t="s">
        <v>428</v>
      </c>
      <c r="C17" s="40" t="s">
        <v>18</v>
      </c>
      <c r="D17" s="47" t="s">
        <v>44</v>
      </c>
      <c r="E17" s="41"/>
      <c r="F17" s="74">
        <v>19251.84</v>
      </c>
      <c r="G17" s="195">
        <v>19285.150000000001</v>
      </c>
      <c r="H17" s="196">
        <v>19343.09</v>
      </c>
      <c r="I17" s="195">
        <v>19362.82</v>
      </c>
      <c r="J17" s="195">
        <v>19363</v>
      </c>
      <c r="K17" s="195">
        <v>19433.419999999998</v>
      </c>
      <c r="L17" s="195">
        <v>19472.39</v>
      </c>
      <c r="M17" s="195">
        <v>19509.490000000002</v>
      </c>
      <c r="N17" s="195">
        <v>19539.54</v>
      </c>
      <c r="O17" s="195">
        <v>19562.669999999998</v>
      </c>
      <c r="P17" s="195">
        <v>19572.5</v>
      </c>
      <c r="Q17" s="195">
        <v>19633.12</v>
      </c>
      <c r="R17" s="195">
        <v>19684.87</v>
      </c>
      <c r="S17" s="195">
        <v>19770.419999999998</v>
      </c>
      <c r="T17" s="195">
        <v>19880.97</v>
      </c>
      <c r="U17" s="195">
        <v>19931.099999999999</v>
      </c>
      <c r="V17" s="195"/>
      <c r="W17" s="195"/>
      <c r="X17" s="195"/>
      <c r="Y17" s="195"/>
      <c r="Z17" s="195"/>
      <c r="AA17" s="197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95"/>
      <c r="BA17" s="195"/>
      <c r="BB17" s="195"/>
      <c r="BC17" s="195"/>
      <c r="BD17" s="195"/>
      <c r="BE17" s="195"/>
      <c r="BF17" s="195"/>
      <c r="BG17" s="195"/>
    </row>
    <row r="18" spans="1:60" ht="14.4" x14ac:dyDescent="0.3">
      <c r="A18" s="38" t="s">
        <v>89</v>
      </c>
      <c r="B18" s="158" t="s">
        <v>429</v>
      </c>
      <c r="C18" s="40" t="s">
        <v>18</v>
      </c>
      <c r="D18" s="47" t="s">
        <v>126</v>
      </c>
      <c r="E18" s="41"/>
      <c r="F18" s="74">
        <v>16067.55</v>
      </c>
      <c r="G18" s="195">
        <v>16073.65</v>
      </c>
      <c r="H18" s="196">
        <v>16073.65</v>
      </c>
      <c r="I18" s="195">
        <v>16104.15</v>
      </c>
      <c r="J18" s="195">
        <v>16195.43</v>
      </c>
      <c r="K18" s="195">
        <v>16209.27</v>
      </c>
      <c r="L18" s="195">
        <v>16244.21</v>
      </c>
      <c r="M18" s="195">
        <v>16272.37</v>
      </c>
      <c r="N18" s="195">
        <v>16348.14</v>
      </c>
      <c r="O18" s="195">
        <v>16415.7</v>
      </c>
      <c r="P18" s="195">
        <v>16492.82</v>
      </c>
      <c r="Q18" s="195">
        <v>16512.080000000002</v>
      </c>
      <c r="R18" s="195">
        <v>16575.34</v>
      </c>
      <c r="S18" s="195">
        <v>16663.87</v>
      </c>
      <c r="T18" s="195">
        <v>16728.41</v>
      </c>
      <c r="U18" s="195">
        <v>16769.73</v>
      </c>
      <c r="V18" s="195"/>
      <c r="W18" s="195"/>
      <c r="X18" s="195"/>
      <c r="Y18" s="195"/>
      <c r="Z18" s="195"/>
      <c r="AA18" s="197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95"/>
      <c r="BA18" s="195"/>
      <c r="BB18" s="195"/>
      <c r="BC18" s="195"/>
      <c r="BD18" s="195"/>
      <c r="BE18" s="195"/>
      <c r="BF18" s="195"/>
      <c r="BG18" s="195"/>
    </row>
    <row r="19" spans="1:60" ht="14.4" x14ac:dyDescent="0.3">
      <c r="A19" s="38" t="s">
        <v>90</v>
      </c>
      <c r="B19" s="158" t="s">
        <v>430</v>
      </c>
      <c r="C19" s="40" t="s">
        <v>18</v>
      </c>
      <c r="D19" s="47" t="s">
        <v>127</v>
      </c>
      <c r="E19" s="118"/>
      <c r="F19" s="74">
        <v>2013.11</v>
      </c>
      <c r="G19" s="195">
        <v>2024.7</v>
      </c>
      <c r="H19" s="198">
        <v>2030.41</v>
      </c>
      <c r="I19" s="195">
        <v>2054.7199999999998</v>
      </c>
      <c r="J19" s="195">
        <v>2143.87</v>
      </c>
      <c r="K19" s="195">
        <v>2155.9899999999998</v>
      </c>
      <c r="L19" s="195">
        <v>2187.63</v>
      </c>
      <c r="M19" s="195">
        <v>2215.04</v>
      </c>
      <c r="N19" s="195">
        <v>2289.09</v>
      </c>
      <c r="O19" s="195">
        <v>2367.73</v>
      </c>
      <c r="P19" s="195">
        <v>2442.8000000000002</v>
      </c>
      <c r="Q19" s="195">
        <v>2442.8000000000002</v>
      </c>
      <c r="R19" s="195">
        <v>2502.04</v>
      </c>
      <c r="S19" s="195">
        <v>2608.36</v>
      </c>
      <c r="T19" s="195">
        <v>2676.88</v>
      </c>
      <c r="U19" s="195">
        <v>2708.01</v>
      </c>
      <c r="V19" s="195"/>
      <c r="W19" s="195"/>
      <c r="X19" s="195"/>
      <c r="Y19" s="195"/>
      <c r="Z19" s="195"/>
      <c r="AA19" s="197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95"/>
      <c r="BA19" s="195"/>
      <c r="BB19" s="195"/>
      <c r="BC19" s="195"/>
      <c r="BD19" s="195"/>
      <c r="BE19" s="195"/>
      <c r="BF19" s="195"/>
      <c r="BG19" s="195"/>
    </row>
    <row r="20" spans="1:60" ht="14.4" x14ac:dyDescent="0.3">
      <c r="A20" s="38" t="s">
        <v>91</v>
      </c>
      <c r="B20" s="158" t="s">
        <v>431</v>
      </c>
      <c r="C20" s="40" t="s">
        <v>18</v>
      </c>
      <c r="D20" s="47" t="s">
        <v>128</v>
      </c>
      <c r="E20" s="118"/>
      <c r="F20" s="74">
        <v>15796.92</v>
      </c>
      <c r="G20" s="195">
        <v>15802.56</v>
      </c>
      <c r="H20" s="196">
        <v>15808.08</v>
      </c>
      <c r="I20" s="195">
        <v>15847.99</v>
      </c>
      <c r="J20" s="195">
        <v>15923.59</v>
      </c>
      <c r="K20" s="195">
        <v>15935.41</v>
      </c>
      <c r="L20" s="195">
        <v>15968.97</v>
      </c>
      <c r="M20" s="195">
        <v>15995.32</v>
      </c>
      <c r="N20" s="195">
        <v>16058.19</v>
      </c>
      <c r="O20" s="195">
        <v>16140.82</v>
      </c>
      <c r="P20" s="195">
        <v>16212.42</v>
      </c>
      <c r="Q20" s="195">
        <v>16230.68</v>
      </c>
      <c r="R20" s="195">
        <v>16288.8</v>
      </c>
      <c r="S20" s="195">
        <v>16385.759999999998</v>
      </c>
      <c r="T20" s="195">
        <v>16433.740000000002</v>
      </c>
      <c r="U20" s="195">
        <v>16433.740000000002</v>
      </c>
      <c r="V20" s="195"/>
      <c r="W20" s="195"/>
      <c r="X20" s="195"/>
      <c r="Y20" s="195"/>
      <c r="Z20" s="195"/>
      <c r="AA20" s="197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</row>
    <row r="21" spans="1:60" ht="14.4" x14ac:dyDescent="0.3">
      <c r="A21" s="38" t="s">
        <v>92</v>
      </c>
      <c r="B21" s="158" t="s">
        <v>432</v>
      </c>
      <c r="C21" s="40" t="s">
        <v>18</v>
      </c>
      <c r="D21" s="24" t="s">
        <v>71</v>
      </c>
      <c r="E21" s="41"/>
      <c r="F21" s="74">
        <v>28631.040000000001</v>
      </c>
      <c r="G21" s="195">
        <v>28668.78</v>
      </c>
      <c r="H21" s="196">
        <v>28723.01</v>
      </c>
      <c r="I21" s="195">
        <v>28804.37</v>
      </c>
      <c r="J21" s="195">
        <v>28893.85</v>
      </c>
      <c r="K21" s="195">
        <v>28960.07</v>
      </c>
      <c r="L21" s="195">
        <v>29019.94</v>
      </c>
      <c r="M21" s="195">
        <v>29084.59</v>
      </c>
      <c r="N21" s="195">
        <v>29162.65</v>
      </c>
      <c r="O21" s="195">
        <v>29162.65</v>
      </c>
      <c r="P21" s="195">
        <v>29241.39</v>
      </c>
      <c r="Q21" s="195">
        <v>29305.46</v>
      </c>
      <c r="R21" s="195">
        <v>29422</v>
      </c>
      <c r="S21" s="195">
        <v>29546.28</v>
      </c>
      <c r="T21" s="195">
        <v>29686.05</v>
      </c>
      <c r="U21" s="195">
        <v>29770.13</v>
      </c>
      <c r="V21" s="195"/>
      <c r="W21" s="195"/>
      <c r="X21" s="195"/>
      <c r="Y21" s="195"/>
      <c r="Z21" s="195"/>
      <c r="AA21" s="197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68"/>
    </row>
    <row r="22" spans="1:60" ht="14.4" x14ac:dyDescent="0.3">
      <c r="A22" s="38" t="s">
        <v>93</v>
      </c>
      <c r="B22" s="158" t="s">
        <v>433</v>
      </c>
      <c r="C22" s="40" t="s">
        <v>18</v>
      </c>
      <c r="D22" s="47" t="s">
        <v>72</v>
      </c>
      <c r="E22" s="41"/>
      <c r="F22" s="74">
        <v>25241.87</v>
      </c>
      <c r="G22" s="195">
        <v>25283.99</v>
      </c>
      <c r="H22" s="196">
        <v>25036.12</v>
      </c>
      <c r="I22" s="195">
        <v>25446.28</v>
      </c>
      <c r="J22" s="195">
        <v>25540.19</v>
      </c>
      <c r="K22" s="195">
        <v>25619.56</v>
      </c>
      <c r="L22" s="195">
        <v>25689.16</v>
      </c>
      <c r="M22" s="195">
        <v>25749.17</v>
      </c>
      <c r="N22" s="195">
        <v>25841.51</v>
      </c>
      <c r="O22" s="195">
        <v>25952.45</v>
      </c>
      <c r="P22" s="195">
        <v>26025.08</v>
      </c>
      <c r="Q22" s="195">
        <v>26089.13</v>
      </c>
      <c r="R22" s="195">
        <v>26178.85</v>
      </c>
      <c r="S22" s="195">
        <v>26297.91</v>
      </c>
      <c r="T22" s="195">
        <v>26433.08</v>
      </c>
      <c r="U22" s="195">
        <v>26513.39</v>
      </c>
      <c r="V22" s="195"/>
      <c r="W22" s="195"/>
      <c r="X22" s="195"/>
      <c r="Y22" s="195"/>
      <c r="Z22" s="195"/>
      <c r="AA22" s="197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  <c r="AV22" s="195"/>
      <c r="AW22" s="195"/>
      <c r="AX22" s="195"/>
      <c r="AY22" s="195"/>
      <c r="AZ22" s="195"/>
      <c r="BA22" s="195"/>
      <c r="BB22" s="195"/>
      <c r="BC22" s="195"/>
      <c r="BD22" s="195"/>
      <c r="BE22" s="195"/>
      <c r="BF22" s="195"/>
      <c r="BG22" s="195"/>
    </row>
    <row r="23" spans="1:60" ht="14.4" x14ac:dyDescent="0.3">
      <c r="A23" s="38" t="s">
        <v>94</v>
      </c>
      <c r="B23" s="158" t="s">
        <v>434</v>
      </c>
      <c r="C23" s="40" t="s">
        <v>18</v>
      </c>
      <c r="D23" s="73" t="s">
        <v>120</v>
      </c>
      <c r="E23" s="41"/>
      <c r="F23" s="74">
        <v>14346.2</v>
      </c>
      <c r="G23" s="195">
        <v>14346.2</v>
      </c>
      <c r="H23" s="195">
        <v>14346.2</v>
      </c>
      <c r="I23" s="195">
        <v>14346.2</v>
      </c>
      <c r="J23" s="195">
        <v>14346.2</v>
      </c>
      <c r="K23" s="195">
        <v>14346.2</v>
      </c>
      <c r="L23" s="195">
        <v>14346.2</v>
      </c>
      <c r="M23" s="195">
        <v>14346.2</v>
      </c>
      <c r="N23" s="195">
        <v>14346.2</v>
      </c>
      <c r="O23" s="195">
        <v>14346.2</v>
      </c>
      <c r="P23" s="195">
        <v>14346.2</v>
      </c>
      <c r="Q23" s="195">
        <v>14346.2</v>
      </c>
      <c r="R23" s="195">
        <v>14346.2</v>
      </c>
      <c r="S23" s="195">
        <v>14346.2</v>
      </c>
      <c r="T23" s="195">
        <v>14346.2</v>
      </c>
      <c r="U23" s="195">
        <v>14346.2</v>
      </c>
      <c r="V23" s="195"/>
      <c r="W23" s="195"/>
      <c r="X23" s="195"/>
      <c r="Y23" s="195"/>
      <c r="Z23" s="195"/>
      <c r="AA23" s="197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  <c r="AX23" s="195"/>
      <c r="AY23" s="195"/>
      <c r="AZ23" s="195"/>
      <c r="BA23" s="195"/>
      <c r="BB23" s="195"/>
      <c r="BC23" s="195"/>
      <c r="BD23" s="195"/>
      <c r="BE23" s="195"/>
      <c r="BF23" s="195"/>
      <c r="BG23" s="195"/>
    </row>
    <row r="24" spans="1:60" ht="14.4" x14ac:dyDescent="0.3">
      <c r="A24" s="38" t="s">
        <v>38</v>
      </c>
      <c r="B24" s="158" t="s">
        <v>435</v>
      </c>
      <c r="C24" s="40" t="s">
        <v>18</v>
      </c>
      <c r="D24" s="73" t="s">
        <v>95</v>
      </c>
      <c r="E24" s="41"/>
      <c r="F24" s="74">
        <v>24949.85</v>
      </c>
      <c r="G24" s="195">
        <v>24984.15</v>
      </c>
      <c r="H24" s="199">
        <v>25036.11</v>
      </c>
      <c r="I24" s="195">
        <v>25107.25</v>
      </c>
      <c r="J24" s="195">
        <v>25191.06</v>
      </c>
      <c r="K24" s="195">
        <v>25244.61</v>
      </c>
      <c r="L24" s="195">
        <v>25282.85</v>
      </c>
      <c r="M24" s="195">
        <v>25335.91</v>
      </c>
      <c r="N24" s="195">
        <v>25418.240000000002</v>
      </c>
      <c r="O24" s="195">
        <v>25520.99</v>
      </c>
      <c r="P24" s="195">
        <v>25603.53</v>
      </c>
      <c r="Q24" s="195">
        <v>25666.07</v>
      </c>
      <c r="R24" s="195">
        <v>25774.240000000002</v>
      </c>
      <c r="S24" s="195">
        <v>25901.38</v>
      </c>
      <c r="T24" s="195">
        <v>26029.119999999999</v>
      </c>
      <c r="U24" s="195">
        <v>26118.799999999999</v>
      </c>
      <c r="V24" s="195"/>
      <c r="W24" s="195"/>
      <c r="X24" s="195"/>
      <c r="Y24" s="195"/>
      <c r="Z24" s="195"/>
      <c r="AA24" s="197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5"/>
      <c r="AZ24" s="195"/>
      <c r="BA24" s="195"/>
      <c r="BB24" s="195"/>
      <c r="BC24" s="195"/>
      <c r="BD24" s="195"/>
      <c r="BE24" s="195"/>
      <c r="BF24" s="195"/>
      <c r="BG24" s="195"/>
    </row>
    <row r="25" spans="1:60" ht="14.4" x14ac:dyDescent="0.3">
      <c r="A25" s="38" t="s">
        <v>39</v>
      </c>
      <c r="B25" s="158" t="s">
        <v>436</v>
      </c>
      <c r="C25" s="40" t="s">
        <v>18</v>
      </c>
      <c r="D25" s="73" t="s">
        <v>96</v>
      </c>
      <c r="E25" s="41"/>
      <c r="F25" s="74">
        <v>24534.71</v>
      </c>
      <c r="G25" s="195">
        <v>24572.32</v>
      </c>
      <c r="H25" s="199">
        <v>24634.52</v>
      </c>
      <c r="I25" s="195">
        <v>24713.39</v>
      </c>
      <c r="J25" s="195">
        <v>24802.03</v>
      </c>
      <c r="K25" s="195">
        <v>24878.81</v>
      </c>
      <c r="L25" s="195">
        <v>24952.21</v>
      </c>
      <c r="M25" s="195">
        <v>25012.6</v>
      </c>
      <c r="N25" s="195">
        <v>25075.52</v>
      </c>
      <c r="O25" s="195">
        <v>25075.52</v>
      </c>
      <c r="P25" s="195">
        <v>25120.98</v>
      </c>
      <c r="Q25" s="195">
        <v>25150.42</v>
      </c>
      <c r="R25" s="195">
        <v>25151.16</v>
      </c>
      <c r="S25" s="195">
        <v>25151.16</v>
      </c>
      <c r="T25" s="195">
        <v>25151.16</v>
      </c>
      <c r="U25" s="195">
        <v>25151.16</v>
      </c>
      <c r="V25" s="195"/>
      <c r="W25" s="195"/>
      <c r="X25" s="195"/>
      <c r="Y25" s="195"/>
      <c r="Z25" s="195"/>
      <c r="AA25" s="197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  <c r="AV25" s="195"/>
      <c r="AW25" s="195"/>
      <c r="AX25" s="195"/>
      <c r="AY25" s="195"/>
      <c r="AZ25" s="195"/>
      <c r="BA25" s="195"/>
      <c r="BB25" s="195"/>
      <c r="BC25" s="195"/>
      <c r="BD25" s="195"/>
      <c r="BE25" s="195"/>
      <c r="BF25" s="195"/>
      <c r="BG25" s="195"/>
    </row>
    <row r="26" spans="1:60" ht="14.4" x14ac:dyDescent="0.3">
      <c r="A26" s="38" t="s">
        <v>97</v>
      </c>
      <c r="B26" s="158" t="s">
        <v>437</v>
      </c>
      <c r="C26" s="40" t="s">
        <v>18</v>
      </c>
      <c r="D26" s="47" t="s">
        <v>36</v>
      </c>
      <c r="E26" s="41"/>
      <c r="F26" s="74">
        <v>24564.7</v>
      </c>
      <c r="G26" s="195">
        <v>24631</v>
      </c>
      <c r="H26" s="195">
        <v>24708.1</v>
      </c>
      <c r="I26" s="197">
        <v>24791.8</v>
      </c>
      <c r="J26" s="197">
        <v>24878.5</v>
      </c>
      <c r="K26" s="197">
        <v>24964.5</v>
      </c>
      <c r="L26" s="197">
        <v>25061</v>
      </c>
      <c r="M26" s="197">
        <v>25153.599999999999</v>
      </c>
      <c r="N26" s="197">
        <v>25217.3</v>
      </c>
      <c r="O26" s="197">
        <v>25287.9</v>
      </c>
      <c r="P26" s="197">
        <v>25346.400000000001</v>
      </c>
      <c r="Q26" s="197">
        <v>25383.7</v>
      </c>
      <c r="R26" s="197">
        <v>25427.7</v>
      </c>
      <c r="S26" s="197">
        <v>25471.9</v>
      </c>
      <c r="T26" s="197">
        <v>25531.5</v>
      </c>
      <c r="U26" s="197">
        <v>25558.5</v>
      </c>
      <c r="V26" s="197"/>
      <c r="W26" s="195"/>
      <c r="X26" s="195"/>
      <c r="Y26" s="197"/>
      <c r="Z26" s="197"/>
      <c r="AA26" s="197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5"/>
    </row>
    <row r="27" spans="1:60" ht="14.4" x14ac:dyDescent="0.3">
      <c r="A27" s="38" t="s">
        <v>129</v>
      </c>
      <c r="B27" s="158" t="s">
        <v>438</v>
      </c>
      <c r="C27" s="40" t="s">
        <v>18</v>
      </c>
      <c r="D27" s="47" t="s">
        <v>37</v>
      </c>
      <c r="E27" s="41"/>
      <c r="F27" s="74">
        <v>25251.3</v>
      </c>
      <c r="G27" s="195">
        <v>25324.3</v>
      </c>
      <c r="H27" s="196">
        <v>25404.400000000001</v>
      </c>
      <c r="I27" s="195">
        <v>25498.1</v>
      </c>
      <c r="J27" s="195">
        <v>25572</v>
      </c>
      <c r="K27" s="195">
        <v>25663.599999999999</v>
      </c>
      <c r="L27" s="195">
        <v>25730.7</v>
      </c>
      <c r="M27" s="195">
        <v>25799.9</v>
      </c>
      <c r="N27" s="195">
        <v>25859.8</v>
      </c>
      <c r="O27" s="195">
        <v>25919</v>
      </c>
      <c r="P27" s="195">
        <v>25983.599999999999</v>
      </c>
      <c r="Q27" s="195">
        <v>26029.8</v>
      </c>
      <c r="R27" s="195">
        <v>26076.400000000001</v>
      </c>
      <c r="S27" s="195">
        <v>26116.9</v>
      </c>
      <c r="T27" s="195">
        <v>26176.6</v>
      </c>
      <c r="U27" s="195">
        <v>26208.3</v>
      </c>
      <c r="V27" s="195"/>
      <c r="W27" s="195"/>
      <c r="X27" s="195"/>
      <c r="Y27" s="195"/>
      <c r="Z27" s="195"/>
      <c r="AA27" s="197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95"/>
      <c r="BB27" s="195"/>
      <c r="BC27" s="195"/>
      <c r="BD27" s="195"/>
      <c r="BE27" s="195"/>
      <c r="BF27" s="195"/>
      <c r="BG27" s="195"/>
    </row>
    <row r="28" spans="1:60" ht="14.4" x14ac:dyDescent="0.3">
      <c r="A28" s="38" t="s">
        <v>130</v>
      </c>
      <c r="B28" s="158" t="s">
        <v>439</v>
      </c>
      <c r="C28" s="40" t="s">
        <v>18</v>
      </c>
      <c r="D28" s="47" t="s">
        <v>34</v>
      </c>
      <c r="E28" s="41"/>
      <c r="F28" s="74">
        <v>25540</v>
      </c>
      <c r="G28" s="195">
        <v>25613.200000000001</v>
      </c>
      <c r="H28" s="196">
        <v>25648.400000000001</v>
      </c>
      <c r="I28" s="195">
        <v>25730.1</v>
      </c>
      <c r="J28" s="195">
        <v>25839.74</v>
      </c>
      <c r="K28" s="195">
        <v>25952.7</v>
      </c>
      <c r="L28" s="195">
        <v>26043</v>
      </c>
      <c r="M28" s="195">
        <v>26043</v>
      </c>
      <c r="N28" s="195">
        <v>26043</v>
      </c>
      <c r="O28" s="195">
        <v>26060.799999999999</v>
      </c>
      <c r="P28" s="195">
        <v>26069.9</v>
      </c>
      <c r="Q28" s="195">
        <v>26113</v>
      </c>
      <c r="R28" s="195">
        <v>26113</v>
      </c>
      <c r="S28" s="195">
        <v>26174.3</v>
      </c>
      <c r="T28" s="195">
        <v>26266.2</v>
      </c>
      <c r="U28" s="195">
        <v>26290.6</v>
      </c>
      <c r="V28" s="195"/>
      <c r="W28" s="195"/>
      <c r="X28" s="200"/>
      <c r="Y28" s="195"/>
      <c r="Z28" s="195"/>
      <c r="AA28" s="197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95"/>
      <c r="BB28" s="195"/>
      <c r="BC28" s="195"/>
      <c r="BD28" s="195"/>
      <c r="BE28" s="195"/>
      <c r="BF28" s="195"/>
      <c r="BG28" s="195"/>
    </row>
    <row r="29" spans="1:60" ht="14.4" x14ac:dyDescent="0.3">
      <c r="A29" s="38" t="s">
        <v>131</v>
      </c>
      <c r="B29" s="158" t="s">
        <v>440</v>
      </c>
      <c r="C29" s="40" t="s">
        <v>18</v>
      </c>
      <c r="D29" s="47" t="s">
        <v>35</v>
      </c>
      <c r="E29" s="41"/>
      <c r="F29" s="74">
        <v>21437.5</v>
      </c>
      <c r="G29" s="195">
        <v>21450.41</v>
      </c>
      <c r="H29" s="196">
        <v>21534.19</v>
      </c>
      <c r="I29" s="195">
        <v>21576.1</v>
      </c>
      <c r="J29" s="195">
        <v>21593.21</v>
      </c>
      <c r="K29" s="195">
        <v>21593.21</v>
      </c>
      <c r="L29" s="195">
        <v>21611.83</v>
      </c>
      <c r="M29" s="195">
        <v>21669.43</v>
      </c>
      <c r="N29" s="195">
        <v>21707.27</v>
      </c>
      <c r="O29" s="195">
        <v>21707.27</v>
      </c>
      <c r="P29" s="195">
        <v>21714.85</v>
      </c>
      <c r="Q29" s="195">
        <v>21714.97</v>
      </c>
      <c r="R29" s="195">
        <v>21756.98</v>
      </c>
      <c r="S29" s="195">
        <v>21756.98</v>
      </c>
      <c r="T29" s="195">
        <v>21756.98</v>
      </c>
      <c r="U29" s="195">
        <v>21756.98</v>
      </c>
      <c r="V29" s="195"/>
      <c r="W29" s="195"/>
      <c r="X29" s="200"/>
      <c r="Y29" s="195"/>
      <c r="Z29" s="195"/>
      <c r="AA29" s="197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95"/>
      <c r="BB29" s="195"/>
      <c r="BC29" s="195"/>
      <c r="BD29" s="195"/>
      <c r="BE29" s="195"/>
      <c r="BF29" s="195"/>
      <c r="BG29" s="195"/>
    </row>
    <row r="30" spans="1:60" ht="14.4" x14ac:dyDescent="0.3">
      <c r="A30" s="38" t="s">
        <v>132</v>
      </c>
      <c r="B30" s="158" t="s">
        <v>441</v>
      </c>
      <c r="C30" s="40" t="s">
        <v>18</v>
      </c>
      <c r="D30" s="73" t="s">
        <v>121</v>
      </c>
      <c r="E30" s="41"/>
      <c r="F30" s="74"/>
      <c r="G30" s="195"/>
      <c r="H30" s="196"/>
      <c r="I30" s="195"/>
      <c r="J30" s="195"/>
      <c r="K30" s="195"/>
      <c r="L30" s="195"/>
      <c r="M30" s="195">
        <v>20.55</v>
      </c>
      <c r="N30" s="195">
        <v>114.7</v>
      </c>
      <c r="O30" s="195">
        <v>215.96</v>
      </c>
      <c r="P30" s="195">
        <v>318.14999999999998</v>
      </c>
      <c r="Q30" s="195">
        <v>402.41</v>
      </c>
      <c r="R30" s="195">
        <v>532.38</v>
      </c>
      <c r="S30" s="195">
        <v>685.6</v>
      </c>
      <c r="T30" s="195">
        <v>808.94</v>
      </c>
      <c r="U30" s="195">
        <v>957.39</v>
      </c>
      <c r="V30" s="195"/>
      <c r="W30" s="195"/>
      <c r="X30" s="195"/>
      <c r="Y30" s="195"/>
      <c r="Z30" s="195"/>
      <c r="AA30" s="197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95"/>
      <c r="BB30" s="195"/>
      <c r="BC30" s="195"/>
      <c r="BD30" s="195"/>
      <c r="BE30" s="195"/>
      <c r="BF30" s="195"/>
      <c r="BG30" s="195"/>
    </row>
    <row r="31" spans="1:60" ht="14.4" x14ac:dyDescent="0.3">
      <c r="A31" s="38" t="s">
        <v>133</v>
      </c>
      <c r="B31" s="158" t="s">
        <v>442</v>
      </c>
      <c r="C31" s="40" t="s">
        <v>18</v>
      </c>
      <c r="D31" s="73" t="s">
        <v>135</v>
      </c>
      <c r="E31" s="41"/>
      <c r="F31" s="74">
        <v>21110.2</v>
      </c>
      <c r="G31" s="195">
        <v>21161.5</v>
      </c>
      <c r="H31" s="195">
        <v>21199.7</v>
      </c>
      <c r="I31" s="195">
        <v>21230</v>
      </c>
      <c r="J31" s="195">
        <v>21245.200000000001</v>
      </c>
      <c r="K31" s="195">
        <v>21269.4</v>
      </c>
      <c r="L31" s="195">
        <v>21287.7</v>
      </c>
      <c r="M31" s="195">
        <v>21287.7</v>
      </c>
      <c r="N31" s="195">
        <v>21287.7</v>
      </c>
      <c r="O31" s="195">
        <v>21287.7</v>
      </c>
      <c r="P31" s="195">
        <v>21287.7</v>
      </c>
      <c r="Q31" s="195">
        <v>21287.7</v>
      </c>
      <c r="R31" s="195">
        <v>21287.7</v>
      </c>
      <c r="S31" s="195">
        <v>21311.599999999999</v>
      </c>
      <c r="T31" s="195">
        <v>21357.1</v>
      </c>
      <c r="U31" s="195">
        <v>21378.7</v>
      </c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95"/>
      <c r="BB31" s="195"/>
      <c r="BC31" s="195"/>
      <c r="BD31" s="195"/>
      <c r="BE31" s="195"/>
      <c r="BF31" s="195"/>
      <c r="BG31" s="195"/>
    </row>
    <row r="32" spans="1:60" ht="14.4" x14ac:dyDescent="0.3">
      <c r="A32" s="38" t="s">
        <v>134</v>
      </c>
      <c r="B32" s="158" t="s">
        <v>443</v>
      </c>
      <c r="C32" s="40" t="s">
        <v>18</v>
      </c>
      <c r="D32" s="73" t="s">
        <v>136</v>
      </c>
      <c r="E32" s="41"/>
      <c r="F32" s="74">
        <v>20889.3</v>
      </c>
      <c r="G32" s="195">
        <v>20889.3</v>
      </c>
      <c r="H32" s="195">
        <v>20889.3</v>
      </c>
      <c r="I32" s="197">
        <v>20933.900000000001</v>
      </c>
      <c r="J32" s="197">
        <v>20956.8</v>
      </c>
      <c r="K32" s="197">
        <v>20971.2</v>
      </c>
      <c r="L32" s="197">
        <v>20999.1</v>
      </c>
      <c r="M32" s="197">
        <v>21032.5</v>
      </c>
      <c r="N32" s="197">
        <v>21081.3</v>
      </c>
      <c r="O32" s="197">
        <v>21118.5</v>
      </c>
      <c r="P32" s="197">
        <v>21167.4</v>
      </c>
      <c r="Q32" s="197">
        <v>21214.1</v>
      </c>
      <c r="R32" s="197">
        <v>21268.5</v>
      </c>
      <c r="S32" s="197">
        <v>21321.8</v>
      </c>
      <c r="T32" s="197">
        <v>21378.7</v>
      </c>
      <c r="U32" s="197">
        <v>21429.200000000001</v>
      </c>
      <c r="V32" s="197"/>
      <c r="W32" s="195"/>
      <c r="X32" s="195"/>
      <c r="Y32" s="195"/>
      <c r="Z32" s="197"/>
      <c r="AA32" s="197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95"/>
      <c r="BB32" s="195"/>
      <c r="BC32" s="195"/>
      <c r="BD32" s="195"/>
      <c r="BE32" s="195"/>
      <c r="BF32" s="195"/>
      <c r="BG32" s="195"/>
    </row>
    <row r="33" spans="1:59" ht="14.4" x14ac:dyDescent="0.3">
      <c r="A33" s="38" t="s">
        <v>391</v>
      </c>
      <c r="B33" s="158"/>
      <c r="C33" s="40" t="s">
        <v>18</v>
      </c>
      <c r="D33" s="73" t="s">
        <v>394</v>
      </c>
      <c r="E33" s="41"/>
      <c r="F33" s="74"/>
      <c r="G33" s="195"/>
      <c r="H33" s="195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>
        <v>58.21</v>
      </c>
      <c r="V33" s="197"/>
      <c r="W33" s="195"/>
      <c r="X33" s="195"/>
      <c r="Y33" s="195"/>
      <c r="Z33" s="197"/>
      <c r="AA33" s="197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95"/>
      <c r="BB33" s="195"/>
      <c r="BC33" s="195"/>
      <c r="BD33" s="195"/>
      <c r="BE33" s="195"/>
      <c r="BF33" s="195"/>
      <c r="BG33" s="195"/>
    </row>
    <row r="34" spans="1:59" ht="14.4" x14ac:dyDescent="0.3">
      <c r="A34" s="38" t="s">
        <v>392</v>
      </c>
      <c r="B34" s="158" t="s">
        <v>444</v>
      </c>
      <c r="C34" s="40" t="s">
        <v>18</v>
      </c>
      <c r="D34" s="73" t="s">
        <v>395</v>
      </c>
      <c r="E34" s="41"/>
      <c r="F34" s="74"/>
      <c r="G34" s="195"/>
      <c r="H34" s="195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>
        <v>1799</v>
      </c>
      <c r="V34" s="197"/>
      <c r="W34" s="195"/>
      <c r="X34" s="195"/>
      <c r="Y34" s="195"/>
      <c r="Z34" s="197"/>
      <c r="AA34" s="197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95"/>
      <c r="BB34" s="195"/>
      <c r="BC34" s="195"/>
      <c r="BD34" s="195"/>
      <c r="BE34" s="195"/>
      <c r="BF34" s="195"/>
      <c r="BG34" s="195"/>
    </row>
    <row r="35" spans="1:59" ht="14.4" x14ac:dyDescent="0.3">
      <c r="A35" s="38" t="s">
        <v>393</v>
      </c>
      <c r="B35" s="158" t="s">
        <v>445</v>
      </c>
      <c r="C35" s="40" t="s">
        <v>18</v>
      </c>
      <c r="D35" s="73" t="s">
        <v>396</v>
      </c>
      <c r="E35" s="41"/>
      <c r="F35" s="74"/>
      <c r="G35" s="195"/>
      <c r="H35" s="195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>
        <v>713</v>
      </c>
      <c r="V35" s="197"/>
      <c r="W35" s="195"/>
      <c r="X35" s="195"/>
      <c r="Y35" s="195"/>
      <c r="Z35" s="197"/>
      <c r="AA35" s="197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95"/>
      <c r="BB35" s="195"/>
      <c r="BC35" s="195"/>
      <c r="BD35" s="195"/>
      <c r="BE35" s="195"/>
      <c r="BF35" s="195"/>
      <c r="BG35" s="195"/>
    </row>
    <row r="36" spans="1:59" ht="14.4" x14ac:dyDescent="0.3">
      <c r="A36" s="38" t="s">
        <v>398</v>
      </c>
      <c r="B36" s="158"/>
      <c r="C36" s="40" t="s">
        <v>18</v>
      </c>
      <c r="D36" s="73" t="s">
        <v>397</v>
      </c>
      <c r="E36" s="41"/>
      <c r="F36" s="74"/>
      <c r="G36" s="195"/>
      <c r="H36" s="195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5"/>
      <c r="X36" s="195"/>
      <c r="Y36" s="195"/>
      <c r="Z36" s="197"/>
      <c r="AA36" s="197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95"/>
      <c r="BB36" s="195"/>
      <c r="BC36" s="195"/>
      <c r="BD36" s="195"/>
      <c r="BE36" s="195"/>
      <c r="BF36" s="195"/>
      <c r="BG36" s="195"/>
    </row>
    <row r="37" spans="1:59" ht="14.4" x14ac:dyDescent="0.3">
      <c r="A37" s="38" t="s">
        <v>399</v>
      </c>
      <c r="B37" s="158"/>
      <c r="C37" s="40" t="s">
        <v>18</v>
      </c>
      <c r="D37" s="73" t="s">
        <v>400</v>
      </c>
      <c r="E37" s="41"/>
      <c r="F37" s="74"/>
      <c r="G37" s="195"/>
      <c r="H37" s="195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5"/>
      <c r="X37" s="195"/>
      <c r="Y37" s="195"/>
      <c r="Z37" s="197"/>
      <c r="AA37" s="197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5"/>
      <c r="AU37" s="195"/>
      <c r="AV37" s="195"/>
      <c r="AW37" s="195"/>
      <c r="AX37" s="195"/>
      <c r="AY37" s="195"/>
      <c r="AZ37" s="195"/>
      <c r="BA37" s="195"/>
      <c r="BB37" s="195"/>
      <c r="BC37" s="195"/>
      <c r="BD37" s="195"/>
      <c r="BE37" s="195"/>
      <c r="BF37" s="195"/>
      <c r="BG37" s="195"/>
    </row>
    <row r="38" spans="1:59" ht="18" x14ac:dyDescent="0.35">
      <c r="X38" s="68"/>
      <c r="AR38" s="68"/>
      <c r="AV38" s="68"/>
      <c r="AW38" s="68"/>
      <c r="AX38" s="68"/>
      <c r="AZ38" s="121"/>
      <c r="BC38" s="122"/>
    </row>
    <row r="39" spans="1:59" x14ac:dyDescent="0.3">
      <c r="AI39" s="68">
        <f>AJ13-AI13</f>
        <v>0</v>
      </c>
      <c r="AJ39" s="68">
        <f>AI20-87</f>
        <v>-87</v>
      </c>
      <c r="AT39" s="68"/>
      <c r="AV39" s="68"/>
      <c r="AZ39" s="119"/>
    </row>
    <row r="980079" spans="26:26" x14ac:dyDescent="0.3">
      <c r="Z980079" s="42" t="s">
        <v>17</v>
      </c>
    </row>
  </sheetData>
  <sheetProtection formatCells="0" formatColumns="0" formatRows="0" insertHyperlinks="0" selectLockedCells="1" sort="0" autoFilter="0" pivotTables="0"/>
  <mergeCells count="6">
    <mergeCell ref="A5:A6"/>
    <mergeCell ref="F5:BG5"/>
    <mergeCell ref="B5:B6"/>
    <mergeCell ref="D5:D6"/>
    <mergeCell ref="C5:C6"/>
    <mergeCell ref="E5:E6"/>
  </mergeCells>
  <conditionalFormatting sqref="AB32:AD32 I7:Z13 I14:I22 AB7:AP30 AF31:AP32 AP23:AR23 I24:I25 I31:AD31 I27:Z30">
    <cfRule type="expression" dxfId="92" priority="65">
      <formula>I7&lt;H7</formula>
    </cfRule>
  </conditionalFormatting>
  <conditionalFormatting sqref="J24:Z25 J14:Z22 O23:Z23">
    <cfRule type="expression" dxfId="91" priority="57">
      <formula>J14&lt;I14</formula>
    </cfRule>
  </conditionalFormatting>
  <conditionalFormatting sqref="AQ7:BG32">
    <cfRule type="expression" dxfId="90" priority="93">
      <formula>AQ7&lt;AK7</formula>
    </cfRule>
  </conditionalFormatting>
  <conditionalFormatting sqref="Y32">
    <cfRule type="expression" dxfId="89" priority="47">
      <formula>Y32&lt;X32</formula>
    </cfRule>
  </conditionalFormatting>
  <conditionalFormatting sqref="AE31:AE32">
    <cfRule type="expression" dxfId="88" priority="46">
      <formula>AE31&lt;AD31</formula>
    </cfRule>
  </conditionalFormatting>
  <conditionalFormatting sqref="AS23">
    <cfRule type="expression" dxfId="87" priority="45">
      <formula>AS23&lt;AR23</formula>
    </cfRule>
  </conditionalFormatting>
  <conditionalFormatting sqref="AT23">
    <cfRule type="expression" dxfId="86" priority="44">
      <formula>AT23&lt;AS23</formula>
    </cfRule>
  </conditionalFormatting>
  <conditionalFormatting sqref="AU23">
    <cfRule type="expression" dxfId="85" priority="43">
      <formula>AU23&lt;AT23</formula>
    </cfRule>
  </conditionalFormatting>
  <conditionalFormatting sqref="H26">
    <cfRule type="expression" dxfId="84" priority="42">
      <formula>H26&lt;E26</formula>
    </cfRule>
  </conditionalFormatting>
  <conditionalFormatting sqref="H31:H32 H23:J23">
    <cfRule type="expression" dxfId="83" priority="131">
      <formula>H23&lt;#REF!</formula>
    </cfRule>
  </conditionalFormatting>
  <conditionalFormatting sqref="F7:F32">
    <cfRule type="expression" dxfId="82" priority="35">
      <formula>F7&lt;XFD7</formula>
    </cfRule>
  </conditionalFormatting>
  <conditionalFormatting sqref="K23">
    <cfRule type="expression" dxfId="81" priority="34">
      <formula>K23&lt;#REF!</formula>
    </cfRule>
  </conditionalFormatting>
  <conditionalFormatting sqref="L23">
    <cfRule type="expression" dxfId="80" priority="33">
      <formula>L23&lt;#REF!</formula>
    </cfRule>
  </conditionalFormatting>
  <conditionalFormatting sqref="M23">
    <cfRule type="expression" dxfId="79" priority="32">
      <formula>M23&lt;#REF!</formula>
    </cfRule>
  </conditionalFormatting>
  <conditionalFormatting sqref="N23">
    <cfRule type="expression" dxfId="78" priority="31">
      <formula>N23&lt;#REF!</formula>
    </cfRule>
  </conditionalFormatting>
  <conditionalFormatting sqref="AB33:AD33 AF33:AP33">
    <cfRule type="expression" dxfId="77" priority="28">
      <formula>AB33&lt;AA33</formula>
    </cfRule>
  </conditionalFormatting>
  <conditionalFormatting sqref="AQ33:BG33">
    <cfRule type="expression" dxfId="76" priority="29">
      <formula>AQ33&lt;AK33</formula>
    </cfRule>
  </conditionalFormatting>
  <conditionalFormatting sqref="Y33">
    <cfRule type="expression" dxfId="75" priority="27">
      <formula>Y33&lt;X33</formula>
    </cfRule>
  </conditionalFormatting>
  <conditionalFormatting sqref="AE33">
    <cfRule type="expression" dxfId="74" priority="26">
      <formula>AE33&lt;AD33</formula>
    </cfRule>
  </conditionalFormatting>
  <conditionalFormatting sqref="H33">
    <cfRule type="expression" dxfId="73" priority="30">
      <formula>H33&lt;#REF!</formula>
    </cfRule>
  </conditionalFormatting>
  <conditionalFormatting sqref="F33">
    <cfRule type="expression" dxfId="72" priority="25">
      <formula>F33&lt;XFD33</formula>
    </cfRule>
  </conditionalFormatting>
  <conditionalFormatting sqref="AB34:AD34 AF34:AP34">
    <cfRule type="expression" dxfId="71" priority="22">
      <formula>AB34&lt;AA34</formula>
    </cfRule>
  </conditionalFormatting>
  <conditionalFormatting sqref="AQ34:BG34">
    <cfRule type="expression" dxfId="70" priority="23">
      <formula>AQ34&lt;AK34</formula>
    </cfRule>
  </conditionalFormatting>
  <conditionalFormatting sqref="Y34">
    <cfRule type="expression" dxfId="69" priority="21">
      <formula>Y34&lt;X34</formula>
    </cfRule>
  </conditionalFormatting>
  <conditionalFormatting sqref="AE34">
    <cfRule type="expression" dxfId="68" priority="20">
      <formula>AE34&lt;AD34</formula>
    </cfRule>
  </conditionalFormatting>
  <conditionalFormatting sqref="H34">
    <cfRule type="expression" dxfId="67" priority="24">
      <formula>H34&lt;#REF!</formula>
    </cfRule>
  </conditionalFormatting>
  <conditionalFormatting sqref="F34">
    <cfRule type="expression" dxfId="66" priority="19">
      <formula>F34&lt;XFD34</formula>
    </cfRule>
  </conditionalFormatting>
  <conditionalFormatting sqref="AB35:AD35 AF35:AP35">
    <cfRule type="expression" dxfId="65" priority="16">
      <formula>AB35&lt;AA35</formula>
    </cfRule>
  </conditionalFormatting>
  <conditionalFormatting sqref="AQ35:BG35">
    <cfRule type="expression" dxfId="64" priority="17">
      <formula>AQ35&lt;AK35</formula>
    </cfRule>
  </conditionalFormatting>
  <conditionalFormatting sqref="Y35">
    <cfRule type="expression" dxfId="63" priority="15">
      <formula>Y35&lt;X35</formula>
    </cfRule>
  </conditionalFormatting>
  <conditionalFormatting sqref="AE35">
    <cfRule type="expression" dxfId="62" priority="14">
      <formula>AE35&lt;AD35</formula>
    </cfRule>
  </conditionalFormatting>
  <conditionalFormatting sqref="H35">
    <cfRule type="expression" dxfId="61" priority="18">
      <formula>H35&lt;#REF!</formula>
    </cfRule>
  </conditionalFormatting>
  <conditionalFormatting sqref="F35">
    <cfRule type="expression" dxfId="60" priority="13">
      <formula>F35&lt;XFD35</formula>
    </cfRule>
  </conditionalFormatting>
  <conditionalFormatting sqref="AB36:AD36 AF36:AP36">
    <cfRule type="expression" dxfId="59" priority="10">
      <formula>AB36&lt;AA36</formula>
    </cfRule>
  </conditionalFormatting>
  <conditionalFormatting sqref="AQ36:BG36">
    <cfRule type="expression" dxfId="58" priority="11">
      <formula>AQ36&lt;AK36</formula>
    </cfRule>
  </conditionalFormatting>
  <conditionalFormatting sqref="Y36">
    <cfRule type="expression" dxfId="57" priority="9">
      <formula>Y36&lt;X36</formula>
    </cfRule>
  </conditionalFormatting>
  <conditionalFormatting sqref="AE36">
    <cfRule type="expression" dxfId="56" priority="8">
      <formula>AE36&lt;AD36</formula>
    </cfRule>
  </conditionalFormatting>
  <conditionalFormatting sqref="H36">
    <cfRule type="expression" dxfId="55" priority="12">
      <formula>H36&lt;#REF!</formula>
    </cfRule>
  </conditionalFormatting>
  <conditionalFormatting sqref="F36">
    <cfRule type="expression" dxfId="54" priority="7">
      <formula>F36&lt;XFD36</formula>
    </cfRule>
  </conditionalFormatting>
  <conditionalFormatting sqref="AB37:AD37 AF37:AP37">
    <cfRule type="expression" dxfId="53" priority="4">
      <formula>AB37&lt;AA37</formula>
    </cfRule>
  </conditionalFormatting>
  <conditionalFormatting sqref="AQ37:BG37">
    <cfRule type="expression" dxfId="52" priority="5">
      <formula>AQ37&lt;AK37</formula>
    </cfRule>
  </conditionalFormatting>
  <conditionalFormatting sqref="Y37">
    <cfRule type="expression" dxfId="51" priority="3">
      <formula>Y37&lt;X37</formula>
    </cfRule>
  </conditionalFormatting>
  <conditionalFormatting sqref="AE37">
    <cfRule type="expression" dxfId="50" priority="2">
      <formula>AE37&lt;AD37</formula>
    </cfRule>
  </conditionalFormatting>
  <conditionalFormatting sqref="H37">
    <cfRule type="expression" dxfId="49" priority="6">
      <formula>H37&lt;#REF!</formula>
    </cfRule>
  </conditionalFormatting>
  <conditionalFormatting sqref="F37">
    <cfRule type="expression" dxfId="48" priority="1">
      <formula>F37&lt;XFD37</formula>
    </cfRule>
  </conditionalFormatting>
  <conditionalFormatting sqref="G7:G37">
    <cfRule type="expression" dxfId="47" priority="132">
      <formula>G7&lt;#REF!</formula>
    </cfRule>
  </conditionalFormatting>
  <pageMargins left="0.7" right="0.7" top="0.75" bottom="0.75" header="0.3" footer="0.3"/>
  <pageSetup scale="54" orientation="portrait" horizontalDpi="4294967293" r:id="rId1"/>
  <rowBreaks count="1" manualBreakCount="1">
    <brk id="37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83"/>
  <sheetViews>
    <sheetView showGridLines="0" tabSelected="1" zoomScale="91" zoomScaleNormal="91" workbookViewId="0">
      <pane xSplit="5" ySplit="6" topLeftCell="J7" activePane="bottomRight" state="frozen"/>
      <selection activeCell="W20" sqref="W20"/>
      <selection pane="topRight" activeCell="W20" sqref="W20"/>
      <selection pane="bottomLeft" activeCell="W20" sqref="W20"/>
      <selection pane="bottomRight" activeCell="E15" sqref="E15"/>
    </sheetView>
  </sheetViews>
  <sheetFormatPr defaultColWidth="9.33203125" defaultRowHeight="14.4" x14ac:dyDescent="0.3"/>
  <cols>
    <col min="1" max="1" width="10.6640625" style="4" customWidth="1"/>
    <col min="2" max="2" width="4" style="4" customWidth="1"/>
    <col min="3" max="3" width="14.6640625" style="4" customWidth="1"/>
    <col min="4" max="4" width="24.6640625" style="9" bestFit="1" customWidth="1"/>
    <col min="5" max="5" width="67.33203125" style="9" bestFit="1" customWidth="1"/>
    <col min="6" max="6" width="12.33203125" style="9" hidden="1" customWidth="1"/>
    <col min="7" max="7" width="73.44140625" style="4" hidden="1" customWidth="1"/>
    <col min="8" max="8" width="4.33203125" style="4" hidden="1" customWidth="1"/>
    <col min="9" max="9" width="4" style="4" hidden="1" customWidth="1"/>
    <col min="10" max="10" width="8" style="4" customWidth="1"/>
    <col min="11" max="11" width="6.77734375" style="4" hidden="1" customWidth="1"/>
    <col min="12" max="12" width="7.6640625" style="4" customWidth="1"/>
    <col min="13" max="16" width="8.88671875" style="4" bestFit="1" customWidth="1"/>
    <col min="17" max="20" width="9" style="4" bestFit="1" customWidth="1"/>
    <col min="21" max="25" width="9.44140625" style="4" bestFit="1" customWidth="1"/>
    <col min="26" max="29" width="8.88671875" style="4" bestFit="1" customWidth="1"/>
    <col min="30" max="33" width="9.5546875" style="4" bestFit="1" customWidth="1"/>
    <col min="34" max="38" width="8.88671875" style="4" bestFit="1" customWidth="1"/>
    <col min="39" max="42" width="8.44140625" style="4" bestFit="1" customWidth="1"/>
    <col min="43" max="51" width="9" style="4" bestFit="1" customWidth="1"/>
    <col min="52" max="55" width="8.88671875" style="4" bestFit="1" customWidth="1"/>
    <col min="56" max="56" width="9.33203125" style="4" bestFit="1" customWidth="1"/>
    <col min="57" max="64" width="9.33203125" style="4" customWidth="1"/>
    <col min="65" max="16384" width="9.33203125" style="4"/>
  </cols>
  <sheetData>
    <row r="1" spans="1:64" ht="15.6" x14ac:dyDescent="0.3">
      <c r="A1" s="16" t="s">
        <v>30</v>
      </c>
      <c r="B1" s="7"/>
      <c r="C1" s="7"/>
      <c r="D1" s="16"/>
      <c r="E1" s="7"/>
      <c r="F1" s="16"/>
      <c r="G1" s="7"/>
      <c r="H1" s="16"/>
      <c r="I1" s="16"/>
      <c r="J1" s="8"/>
      <c r="K1" s="8"/>
      <c r="L1" s="8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7"/>
      <c r="BH1" s="7"/>
      <c r="BI1" s="7"/>
      <c r="BJ1" s="16"/>
      <c r="BK1" s="16"/>
      <c r="BL1" s="16"/>
    </row>
    <row r="2" spans="1:64" x14ac:dyDescent="0.3">
      <c r="A2" s="5" t="str">
        <f>'Pencatatan HM'!C2</f>
        <v>RIVER VIEW MILL</v>
      </c>
      <c r="B2" s="5"/>
      <c r="C2" s="5"/>
      <c r="O2" s="10"/>
    </row>
    <row r="3" spans="1:64" x14ac:dyDescent="0.3">
      <c r="A3" s="18" t="s">
        <v>22</v>
      </c>
      <c r="B3" s="18"/>
      <c r="C3" s="11"/>
      <c r="M3" s="168" t="s">
        <v>139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8"/>
      <c r="BA3" s="168"/>
      <c r="BB3" s="168"/>
      <c r="BC3" s="168"/>
      <c r="BD3" s="168"/>
      <c r="BE3" s="168"/>
      <c r="BF3" s="168"/>
      <c r="BG3" s="168"/>
      <c r="BH3" s="168"/>
      <c r="BI3" s="168"/>
      <c r="BJ3" s="168"/>
      <c r="BK3" s="168"/>
      <c r="BL3" s="168"/>
    </row>
    <row r="4" spans="1:64" x14ac:dyDescent="0.3">
      <c r="A4" s="194" t="s">
        <v>448</v>
      </c>
      <c r="M4" s="6">
        <v>1</v>
      </c>
      <c r="N4" s="6">
        <f>M4+1</f>
        <v>2</v>
      </c>
      <c r="O4" s="6">
        <f>N4+1</f>
        <v>3</v>
      </c>
      <c r="P4" s="6">
        <f t="shared" ref="P4:BI4" si="0">O4+1</f>
        <v>4</v>
      </c>
      <c r="Q4" s="6">
        <f t="shared" si="0"/>
        <v>5</v>
      </c>
      <c r="R4" s="6">
        <f t="shared" si="0"/>
        <v>6</v>
      </c>
      <c r="S4" s="6">
        <f t="shared" si="0"/>
        <v>7</v>
      </c>
      <c r="T4" s="6">
        <f t="shared" si="0"/>
        <v>8</v>
      </c>
      <c r="U4" s="6">
        <f t="shared" si="0"/>
        <v>9</v>
      </c>
      <c r="V4" s="6">
        <f t="shared" si="0"/>
        <v>10</v>
      </c>
      <c r="W4" s="6">
        <f t="shared" si="0"/>
        <v>11</v>
      </c>
      <c r="X4" s="6">
        <f t="shared" si="0"/>
        <v>12</v>
      </c>
      <c r="Y4" s="6">
        <f t="shared" si="0"/>
        <v>13</v>
      </c>
      <c r="Z4" s="6">
        <f t="shared" si="0"/>
        <v>14</v>
      </c>
      <c r="AA4" s="6">
        <f t="shared" si="0"/>
        <v>15</v>
      </c>
      <c r="AB4" s="6">
        <f t="shared" si="0"/>
        <v>16</v>
      </c>
      <c r="AC4" s="6">
        <f t="shared" si="0"/>
        <v>17</v>
      </c>
      <c r="AD4" s="6">
        <f t="shared" si="0"/>
        <v>18</v>
      </c>
      <c r="AE4" s="6">
        <f t="shared" si="0"/>
        <v>19</v>
      </c>
      <c r="AF4" s="6">
        <f t="shared" si="0"/>
        <v>20</v>
      </c>
      <c r="AG4" s="6">
        <f t="shared" si="0"/>
        <v>21</v>
      </c>
      <c r="AH4" s="6">
        <f t="shared" si="0"/>
        <v>22</v>
      </c>
      <c r="AI4" s="6">
        <f t="shared" si="0"/>
        <v>23</v>
      </c>
      <c r="AJ4" s="6">
        <f t="shared" si="0"/>
        <v>24</v>
      </c>
      <c r="AK4" s="6">
        <f t="shared" si="0"/>
        <v>25</v>
      </c>
      <c r="AL4" s="6">
        <f t="shared" si="0"/>
        <v>26</v>
      </c>
      <c r="AM4" s="6">
        <f t="shared" si="0"/>
        <v>27</v>
      </c>
      <c r="AN4" s="6">
        <f t="shared" si="0"/>
        <v>28</v>
      </c>
      <c r="AO4" s="6">
        <f t="shared" si="0"/>
        <v>29</v>
      </c>
      <c r="AP4" s="6">
        <f t="shared" si="0"/>
        <v>30</v>
      </c>
      <c r="AQ4" s="6">
        <f t="shared" si="0"/>
        <v>31</v>
      </c>
      <c r="AR4" s="6">
        <f t="shared" si="0"/>
        <v>32</v>
      </c>
      <c r="AS4" s="6">
        <f t="shared" si="0"/>
        <v>33</v>
      </c>
      <c r="AT4" s="6">
        <f t="shared" si="0"/>
        <v>34</v>
      </c>
      <c r="AU4" s="6">
        <f t="shared" si="0"/>
        <v>35</v>
      </c>
      <c r="AV4" s="6">
        <f t="shared" si="0"/>
        <v>36</v>
      </c>
      <c r="AW4" s="6">
        <f t="shared" si="0"/>
        <v>37</v>
      </c>
      <c r="AX4" s="6">
        <f t="shared" si="0"/>
        <v>38</v>
      </c>
      <c r="AY4" s="6">
        <f t="shared" si="0"/>
        <v>39</v>
      </c>
      <c r="AZ4" s="6">
        <f t="shared" si="0"/>
        <v>40</v>
      </c>
      <c r="BA4" s="6">
        <f t="shared" si="0"/>
        <v>41</v>
      </c>
      <c r="BB4" s="6">
        <f t="shared" si="0"/>
        <v>42</v>
      </c>
      <c r="BC4" s="6">
        <f t="shared" si="0"/>
        <v>43</v>
      </c>
      <c r="BD4" s="6">
        <f t="shared" si="0"/>
        <v>44</v>
      </c>
      <c r="BE4" s="6">
        <f t="shared" si="0"/>
        <v>45</v>
      </c>
      <c r="BF4" s="6">
        <f t="shared" si="0"/>
        <v>46</v>
      </c>
      <c r="BG4" s="6">
        <f t="shared" si="0"/>
        <v>47</v>
      </c>
      <c r="BH4" s="6">
        <f t="shared" si="0"/>
        <v>48</v>
      </c>
      <c r="BI4" s="6">
        <f t="shared" si="0"/>
        <v>49</v>
      </c>
      <c r="BJ4" s="6">
        <f t="shared" ref="BJ4:BL4" si="1">BI4+1</f>
        <v>50</v>
      </c>
      <c r="BK4" s="6">
        <f t="shared" si="1"/>
        <v>51</v>
      </c>
      <c r="BL4" s="6">
        <f t="shared" si="1"/>
        <v>52</v>
      </c>
    </row>
    <row r="5" spans="1:64" ht="15" customHeight="1" x14ac:dyDescent="0.3">
      <c r="A5" s="169" t="s">
        <v>416</v>
      </c>
      <c r="B5" s="169" t="s">
        <v>417</v>
      </c>
      <c r="C5" s="169" t="s">
        <v>446</v>
      </c>
      <c r="D5" s="175" t="s">
        <v>1</v>
      </c>
      <c r="E5" s="171" t="s">
        <v>4</v>
      </c>
      <c r="F5" s="173" t="s">
        <v>73</v>
      </c>
      <c r="G5" s="173" t="s">
        <v>3</v>
      </c>
      <c r="H5" s="173" t="s">
        <v>26</v>
      </c>
      <c r="I5" s="173" t="s">
        <v>27</v>
      </c>
      <c r="J5" s="192" t="s">
        <v>2</v>
      </c>
      <c r="K5" s="166" t="s">
        <v>27</v>
      </c>
      <c r="L5" s="192" t="s">
        <v>447</v>
      </c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201"/>
      <c r="AN5" s="201"/>
      <c r="AO5" s="201"/>
      <c r="AP5" s="201"/>
      <c r="AQ5" s="201"/>
      <c r="AR5" s="201"/>
      <c r="AS5" s="201"/>
      <c r="AT5" s="201"/>
      <c r="AU5" s="201"/>
      <c r="AV5" s="201"/>
      <c r="AW5" s="201"/>
      <c r="AX5" s="201"/>
      <c r="AY5" s="201"/>
      <c r="AZ5" s="201"/>
      <c r="BA5" s="201"/>
      <c r="BB5" s="201"/>
      <c r="BC5" s="201"/>
      <c r="BD5" s="201"/>
      <c r="BE5" s="201"/>
      <c r="BF5" s="201"/>
      <c r="BG5" s="201"/>
      <c r="BH5" s="201"/>
      <c r="BI5" s="201"/>
      <c r="BJ5" s="201"/>
      <c r="BK5" s="201"/>
      <c r="BL5" s="173"/>
    </row>
    <row r="6" spans="1:64" x14ac:dyDescent="0.3">
      <c r="A6" s="170"/>
      <c r="B6" s="170"/>
      <c r="C6" s="170"/>
      <c r="D6" s="175"/>
      <c r="E6" s="172"/>
      <c r="F6" s="174"/>
      <c r="G6" s="174"/>
      <c r="H6" s="174"/>
      <c r="I6" s="174"/>
      <c r="J6" s="193"/>
      <c r="K6" s="167"/>
      <c r="L6" s="193"/>
      <c r="M6" s="71">
        <f>'Pencatatan HM'!H6</f>
        <v>43471</v>
      </c>
      <c r="N6" s="71">
        <f>'Pencatatan HM'!I6</f>
        <v>43478</v>
      </c>
      <c r="O6" s="71">
        <f>'Pencatatan HM'!J6</f>
        <v>43485</v>
      </c>
      <c r="P6" s="71">
        <f>'Pencatatan HM'!K6</f>
        <v>43492</v>
      </c>
      <c r="Q6" s="71">
        <f>'Pencatatan HM'!L6</f>
        <v>43499</v>
      </c>
      <c r="R6" s="71">
        <f>'Pencatatan HM'!M6</f>
        <v>43506</v>
      </c>
      <c r="S6" s="71">
        <f>'Pencatatan HM'!N6</f>
        <v>43513</v>
      </c>
      <c r="T6" s="71">
        <f>'Pencatatan HM'!O6</f>
        <v>43520</v>
      </c>
      <c r="U6" s="71">
        <f>'Pencatatan HM'!P6</f>
        <v>43527</v>
      </c>
      <c r="V6" s="71">
        <f>'Pencatatan HM'!Q6</f>
        <v>43534</v>
      </c>
      <c r="W6" s="71">
        <f>'Pencatatan HM'!R6</f>
        <v>43541</v>
      </c>
      <c r="X6" s="71">
        <f>'Pencatatan HM'!S6</f>
        <v>43548</v>
      </c>
      <c r="Y6" s="71">
        <f>'Pencatatan HM'!T6</f>
        <v>43555</v>
      </c>
      <c r="Z6" s="71">
        <f>'Pencatatan HM'!U6</f>
        <v>43562</v>
      </c>
      <c r="AA6" s="71">
        <f>'Pencatatan HM'!V6</f>
        <v>43569</v>
      </c>
      <c r="AB6" s="71">
        <f>'Pencatatan HM'!W6</f>
        <v>43576</v>
      </c>
      <c r="AC6" s="71">
        <f>'Pencatatan HM'!X6</f>
        <v>43583</v>
      </c>
      <c r="AD6" s="71">
        <f>'Pencatatan HM'!Y6</f>
        <v>43225</v>
      </c>
      <c r="AE6" s="71">
        <f>'Pencatatan HM'!Z6</f>
        <v>43597</v>
      </c>
      <c r="AF6" s="71">
        <f>'Pencatatan HM'!AA6</f>
        <v>43604</v>
      </c>
      <c r="AG6" s="71">
        <f>'Pencatatan HM'!AB6</f>
        <v>43611</v>
      </c>
      <c r="AH6" s="71">
        <f>'Pencatatan HM'!AC6</f>
        <v>43618</v>
      </c>
      <c r="AI6" s="71">
        <f>'Pencatatan HM'!AD6</f>
        <v>43625</v>
      </c>
      <c r="AJ6" s="71">
        <f>'Pencatatan HM'!AE6</f>
        <v>43632</v>
      </c>
      <c r="AK6" s="71">
        <f>'Pencatatan HM'!AF6</f>
        <v>43639</v>
      </c>
      <c r="AL6" s="71">
        <f>'Pencatatan HM'!AG6</f>
        <v>43646</v>
      </c>
      <c r="AM6" s="71">
        <f>'Pencatatan HM'!AH6</f>
        <v>43653</v>
      </c>
      <c r="AN6" s="71">
        <f>'Pencatatan HM'!AI6</f>
        <v>43660</v>
      </c>
      <c r="AO6" s="71">
        <f>'Pencatatan HM'!AJ6</f>
        <v>43667</v>
      </c>
      <c r="AP6" s="71">
        <f>'Pencatatan HM'!AK6</f>
        <v>43674</v>
      </c>
      <c r="AQ6" s="71">
        <f>'Pencatatan HM'!AL6</f>
        <v>43681</v>
      </c>
      <c r="AR6" s="71">
        <f>'Pencatatan HM'!AM6</f>
        <v>43688</v>
      </c>
      <c r="AS6" s="71">
        <f>'Pencatatan HM'!AN6</f>
        <v>43695</v>
      </c>
      <c r="AT6" s="71">
        <f>'Pencatatan HM'!AO6</f>
        <v>43702</v>
      </c>
      <c r="AU6" s="71">
        <f>'Pencatatan HM'!AP6</f>
        <v>43709</v>
      </c>
      <c r="AV6" s="71">
        <f>'Pencatatan HM'!AQ6</f>
        <v>43716</v>
      </c>
      <c r="AW6" s="71">
        <f>'Pencatatan HM'!AR6</f>
        <v>43723</v>
      </c>
      <c r="AX6" s="71">
        <f>'Pencatatan HM'!AS6</f>
        <v>43730</v>
      </c>
      <c r="AY6" s="71">
        <f>'Pencatatan HM'!AT6</f>
        <v>43730</v>
      </c>
      <c r="AZ6" s="71">
        <f>'Pencatatan HM'!AU6</f>
        <v>43744</v>
      </c>
      <c r="BA6" s="71">
        <f>'Pencatatan HM'!AV6</f>
        <v>43751</v>
      </c>
      <c r="BB6" s="71">
        <f>'Pencatatan HM'!AW6</f>
        <v>43758</v>
      </c>
      <c r="BC6" s="71">
        <f>'Pencatatan HM'!AX6</f>
        <v>43765</v>
      </c>
      <c r="BD6" s="71">
        <f>'Pencatatan HM'!AY6</f>
        <v>43772</v>
      </c>
      <c r="BE6" s="71">
        <f>'Pencatatan HM'!AZ6</f>
        <v>43779</v>
      </c>
      <c r="BF6" s="71">
        <f>'Pencatatan HM'!BA6</f>
        <v>41960</v>
      </c>
      <c r="BG6" s="71">
        <f>'Pencatatan HM'!BB6</f>
        <v>43793</v>
      </c>
      <c r="BH6" s="71">
        <f>'Pencatatan HM'!BC6</f>
        <v>43800</v>
      </c>
      <c r="BI6" s="71">
        <f>'Pencatatan HM'!BD6</f>
        <v>43807</v>
      </c>
      <c r="BJ6" s="71">
        <f>'Pencatatan HM'!BE6</f>
        <v>43814</v>
      </c>
      <c r="BK6" s="71">
        <f>'Pencatatan HM'!BF6</f>
        <v>43821</v>
      </c>
      <c r="BL6" s="71">
        <f>'Pencatatan HM'!BG6</f>
        <v>43828</v>
      </c>
    </row>
    <row r="7" spans="1:64" x14ac:dyDescent="0.3">
      <c r="A7" s="3" t="str">
        <f>'Pencatatan HM'!$B$7</f>
        <v>05PRS001</v>
      </c>
      <c r="B7" s="12" t="s">
        <v>5</v>
      </c>
      <c r="C7" s="12" t="str">
        <f t="shared" ref="C7:C13" si="2">A7&amp;B7</f>
        <v>05PRS00101</v>
      </c>
      <c r="D7" s="13" t="str">
        <f>VLOOKUP($A7,'Pencatatan HM'!$B$7:$D$100,3,FALSE)</f>
        <v>Press #1</v>
      </c>
      <c r="E7" s="2" t="s">
        <v>81</v>
      </c>
      <c r="F7" s="24"/>
      <c r="G7" s="24"/>
      <c r="H7" s="25"/>
      <c r="I7" s="21" t="s">
        <v>32</v>
      </c>
      <c r="J7" s="29">
        <v>5000</v>
      </c>
      <c r="K7" s="29"/>
      <c r="L7" s="43">
        <v>14496</v>
      </c>
      <c r="M7" s="43">
        <v>14496</v>
      </c>
      <c r="N7" s="43">
        <v>14496</v>
      </c>
      <c r="O7" s="43">
        <v>14496</v>
      </c>
      <c r="P7" s="43">
        <v>14496</v>
      </c>
      <c r="Q7" s="43">
        <v>14496</v>
      </c>
      <c r="R7" s="43">
        <v>14496</v>
      </c>
      <c r="S7" s="43">
        <v>14496</v>
      </c>
      <c r="T7" s="43">
        <v>14496</v>
      </c>
      <c r="U7" s="43">
        <v>14496</v>
      </c>
      <c r="V7" s="43">
        <v>14496</v>
      </c>
      <c r="W7" s="43">
        <v>14496</v>
      </c>
      <c r="X7" s="43">
        <v>14496</v>
      </c>
      <c r="Y7" s="43">
        <v>14496</v>
      </c>
      <c r="Z7" s="43">
        <v>14496</v>
      </c>
      <c r="AA7" s="43"/>
      <c r="AB7" s="74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</row>
    <row r="8" spans="1:64" x14ac:dyDescent="0.3">
      <c r="A8" s="3" t="str">
        <f>'Pencatatan HM'!$B$7</f>
        <v>05PRS001</v>
      </c>
      <c r="B8" s="12" t="s">
        <v>6</v>
      </c>
      <c r="C8" s="12" t="str">
        <f t="shared" si="2"/>
        <v>05PRS00102</v>
      </c>
      <c r="D8" s="13"/>
      <c r="E8" s="2" t="s">
        <v>83</v>
      </c>
      <c r="F8" s="52"/>
      <c r="G8" s="24"/>
      <c r="H8" s="25">
        <v>1</v>
      </c>
      <c r="I8" s="21" t="s">
        <v>40</v>
      </c>
      <c r="J8" s="29">
        <v>5000</v>
      </c>
      <c r="K8" s="29"/>
      <c r="L8" s="43">
        <v>14496</v>
      </c>
      <c r="M8" s="43">
        <v>14496</v>
      </c>
      <c r="N8" s="43">
        <v>14496</v>
      </c>
      <c r="O8" s="43">
        <v>14496</v>
      </c>
      <c r="P8" s="43">
        <v>14496</v>
      </c>
      <c r="Q8" s="43">
        <v>14496</v>
      </c>
      <c r="R8" s="43">
        <v>14496</v>
      </c>
      <c r="S8" s="43">
        <v>14496</v>
      </c>
      <c r="T8" s="43">
        <v>14496</v>
      </c>
      <c r="U8" s="43">
        <v>14496</v>
      </c>
      <c r="V8" s="43">
        <v>14496</v>
      </c>
      <c r="W8" s="43">
        <v>14496</v>
      </c>
      <c r="X8" s="43">
        <v>15587</v>
      </c>
      <c r="Y8" s="43">
        <v>15587</v>
      </c>
      <c r="Z8" s="43">
        <v>15587</v>
      </c>
      <c r="AA8" s="43"/>
      <c r="AB8" s="74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</row>
    <row r="9" spans="1:64" x14ac:dyDescent="0.3">
      <c r="A9" s="3" t="str">
        <f>'Pencatatan HM'!$B$7</f>
        <v>05PRS001</v>
      </c>
      <c r="B9" s="12" t="s">
        <v>7</v>
      </c>
      <c r="C9" s="12" t="str">
        <f t="shared" si="2"/>
        <v>05PRS00103</v>
      </c>
      <c r="D9" s="13"/>
      <c r="E9" s="2" t="s">
        <v>84</v>
      </c>
      <c r="F9" s="52"/>
      <c r="G9" s="24"/>
      <c r="H9" s="25">
        <v>1</v>
      </c>
      <c r="I9" s="21" t="s">
        <v>40</v>
      </c>
      <c r="J9" s="29">
        <v>5000</v>
      </c>
      <c r="K9" s="29"/>
      <c r="L9" s="43">
        <v>14496</v>
      </c>
      <c r="M9" s="43">
        <v>14496</v>
      </c>
      <c r="N9" s="43">
        <v>14496</v>
      </c>
      <c r="O9" s="43">
        <v>14496</v>
      </c>
      <c r="P9" s="43">
        <v>14496</v>
      </c>
      <c r="Q9" s="43">
        <v>14496</v>
      </c>
      <c r="R9" s="43">
        <v>14496</v>
      </c>
      <c r="S9" s="43">
        <v>14496</v>
      </c>
      <c r="T9" s="43">
        <v>14496</v>
      </c>
      <c r="U9" s="43">
        <v>14496</v>
      </c>
      <c r="V9" s="43">
        <v>14496</v>
      </c>
      <c r="W9" s="43">
        <v>14496</v>
      </c>
      <c r="X9" s="43">
        <v>14496</v>
      </c>
      <c r="Y9" s="43">
        <v>14496</v>
      </c>
      <c r="Z9" s="43">
        <v>14496</v>
      </c>
      <c r="AA9" s="43"/>
      <c r="AB9" s="74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</row>
    <row r="10" spans="1:64" x14ac:dyDescent="0.3">
      <c r="A10" s="3" t="str">
        <f>'Pencatatan HM'!$B$7</f>
        <v>05PRS001</v>
      </c>
      <c r="B10" s="12" t="s">
        <v>8</v>
      </c>
      <c r="C10" s="12" t="str">
        <f t="shared" si="2"/>
        <v>05PRS00104</v>
      </c>
      <c r="D10" s="13"/>
      <c r="E10" s="2" t="s">
        <v>98</v>
      </c>
      <c r="F10" s="52"/>
      <c r="G10" s="24"/>
      <c r="H10" s="25">
        <v>1</v>
      </c>
      <c r="I10" s="21" t="s">
        <v>40</v>
      </c>
      <c r="J10" s="29">
        <v>3000</v>
      </c>
      <c r="K10" s="29"/>
      <c r="L10" s="43">
        <v>14664.47</v>
      </c>
      <c r="M10" s="43">
        <v>14664.47</v>
      </c>
      <c r="N10" s="43">
        <v>14664.47</v>
      </c>
      <c r="O10" s="43">
        <v>14664.47</v>
      </c>
      <c r="P10" s="43">
        <v>14664.47</v>
      </c>
      <c r="Q10" s="43">
        <v>14664.47</v>
      </c>
      <c r="R10" s="43">
        <v>14664.47</v>
      </c>
      <c r="S10" s="43">
        <v>14664.47</v>
      </c>
      <c r="T10" s="43">
        <v>14664.47</v>
      </c>
      <c r="U10" s="43">
        <v>14664.47</v>
      </c>
      <c r="V10" s="43">
        <v>14664.47</v>
      </c>
      <c r="W10" s="43">
        <v>14664.47</v>
      </c>
      <c r="X10" s="43">
        <v>14664.47</v>
      </c>
      <c r="Y10" s="43">
        <v>14664.47</v>
      </c>
      <c r="Z10" s="43">
        <v>14664.47</v>
      </c>
      <c r="AA10" s="43"/>
      <c r="AB10" s="74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</row>
    <row r="11" spans="1:64" x14ac:dyDescent="0.3">
      <c r="A11" s="3" t="str">
        <f>'Pencatatan HM'!$B$7</f>
        <v>05PRS001</v>
      </c>
      <c r="B11" s="12" t="s">
        <v>9</v>
      </c>
      <c r="C11" s="12" t="str">
        <f t="shared" si="2"/>
        <v>05PRS00105</v>
      </c>
      <c r="D11" s="13"/>
      <c r="E11" s="2" t="s">
        <v>99</v>
      </c>
      <c r="F11" s="52"/>
      <c r="G11" s="24"/>
      <c r="H11" s="25">
        <v>1</v>
      </c>
      <c r="I11" s="21" t="s">
        <v>40</v>
      </c>
      <c r="J11" s="29">
        <v>3000</v>
      </c>
      <c r="K11" s="29"/>
      <c r="L11" s="43">
        <v>14664.47</v>
      </c>
      <c r="M11" s="43">
        <v>14664.47</v>
      </c>
      <c r="N11" s="43">
        <v>14664.47</v>
      </c>
      <c r="O11" s="43">
        <v>14664.47</v>
      </c>
      <c r="P11" s="43">
        <v>14664.47</v>
      </c>
      <c r="Q11" s="43">
        <v>14664.47</v>
      </c>
      <c r="R11" s="43">
        <v>14664.47</v>
      </c>
      <c r="S11" s="43">
        <v>14664.47</v>
      </c>
      <c r="T11" s="43">
        <v>14664.47</v>
      </c>
      <c r="U11" s="43">
        <v>14664.47</v>
      </c>
      <c r="V11" s="43">
        <v>14664.47</v>
      </c>
      <c r="W11" s="43">
        <v>14664.47</v>
      </c>
      <c r="X11" s="43">
        <v>14664.47</v>
      </c>
      <c r="Y11" s="43">
        <v>14664.47</v>
      </c>
      <c r="Z11" s="43">
        <v>14664.47</v>
      </c>
      <c r="AA11" s="43"/>
      <c r="AB11" s="74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</row>
    <row r="12" spans="1:64" x14ac:dyDescent="0.3">
      <c r="A12" s="3" t="str">
        <f>'Pencatatan HM'!$B$7</f>
        <v>05PRS001</v>
      </c>
      <c r="B12" s="12" t="s">
        <v>10</v>
      </c>
      <c r="C12" s="12" t="str">
        <f t="shared" si="2"/>
        <v>05PRS00106</v>
      </c>
      <c r="D12" s="13"/>
      <c r="E12" s="2" t="s">
        <v>85</v>
      </c>
      <c r="F12" s="51"/>
      <c r="G12" s="24"/>
      <c r="H12" s="25">
        <v>1</v>
      </c>
      <c r="I12" s="21" t="s">
        <v>40</v>
      </c>
      <c r="J12" s="29">
        <v>900</v>
      </c>
      <c r="K12" s="29"/>
      <c r="L12" s="43">
        <v>14664.47</v>
      </c>
      <c r="M12" s="43">
        <v>14664.47</v>
      </c>
      <c r="N12" s="43">
        <v>14664.47</v>
      </c>
      <c r="O12" s="43">
        <v>14664.47</v>
      </c>
      <c r="P12" s="43">
        <v>14664.47</v>
      </c>
      <c r="Q12" s="43">
        <v>14664.47</v>
      </c>
      <c r="R12" s="43">
        <v>14664.47</v>
      </c>
      <c r="S12" s="43">
        <v>14664.47</v>
      </c>
      <c r="T12" s="43">
        <v>14664.47</v>
      </c>
      <c r="U12" s="43">
        <v>14664.47</v>
      </c>
      <c r="V12" s="43">
        <v>14664.47</v>
      </c>
      <c r="W12" s="43">
        <v>14664.47</v>
      </c>
      <c r="X12" s="43">
        <v>15587</v>
      </c>
      <c r="Y12" s="43">
        <v>15587</v>
      </c>
      <c r="Z12" s="43">
        <v>15587</v>
      </c>
      <c r="AA12" s="43"/>
      <c r="AB12" s="74"/>
      <c r="AC12" s="74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</row>
    <row r="13" spans="1:64" x14ac:dyDescent="0.3">
      <c r="A13" s="3" t="str">
        <f>'Pencatatan HM'!$B$7</f>
        <v>05PRS001</v>
      </c>
      <c r="B13" s="12" t="s">
        <v>11</v>
      </c>
      <c r="C13" s="12" t="str">
        <f t="shared" si="2"/>
        <v>05PRS00107</v>
      </c>
      <c r="D13" s="13"/>
      <c r="E13" s="2" t="s">
        <v>86</v>
      </c>
      <c r="F13" s="51"/>
      <c r="G13" s="20"/>
      <c r="H13" s="25">
        <v>1</v>
      </c>
      <c r="I13" s="21" t="s">
        <v>40</v>
      </c>
      <c r="J13" s="29">
        <v>900</v>
      </c>
      <c r="K13" s="29"/>
      <c r="L13" s="43">
        <v>14664.47</v>
      </c>
      <c r="M13" s="43">
        <v>14664.47</v>
      </c>
      <c r="N13" s="43">
        <v>14664.47</v>
      </c>
      <c r="O13" s="43">
        <v>14664.47</v>
      </c>
      <c r="P13" s="43">
        <v>14664.47</v>
      </c>
      <c r="Q13" s="43">
        <v>14664.47</v>
      </c>
      <c r="R13" s="43">
        <v>14664.47</v>
      </c>
      <c r="S13" s="43">
        <v>14664.47</v>
      </c>
      <c r="T13" s="43">
        <v>14664.47</v>
      </c>
      <c r="U13" s="43">
        <v>14664.47</v>
      </c>
      <c r="V13" s="43">
        <v>14664.47</v>
      </c>
      <c r="W13" s="43">
        <v>14664.47</v>
      </c>
      <c r="X13" s="43">
        <v>15587</v>
      </c>
      <c r="Y13" s="43">
        <v>15587</v>
      </c>
      <c r="Z13" s="43">
        <v>15587</v>
      </c>
      <c r="AA13" s="43"/>
      <c r="AB13" s="74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</row>
    <row r="14" spans="1:64" x14ac:dyDescent="0.3">
      <c r="A14" s="3" t="str">
        <f>'Pencatatan HM'!$B$7</f>
        <v>05PRS001</v>
      </c>
      <c r="B14" s="12" t="s">
        <v>12</v>
      </c>
      <c r="C14" s="12" t="str">
        <f>A14&amp;B14</f>
        <v>05PRS00108</v>
      </c>
      <c r="D14" s="13"/>
      <c r="E14" s="2" t="s">
        <v>15</v>
      </c>
      <c r="F14" s="51"/>
      <c r="G14" s="20"/>
      <c r="H14" s="25">
        <v>1</v>
      </c>
      <c r="I14" s="21" t="s">
        <v>40</v>
      </c>
      <c r="J14" s="29">
        <v>1400</v>
      </c>
      <c r="K14" s="29"/>
      <c r="L14" s="43">
        <v>15210</v>
      </c>
      <c r="M14" s="43">
        <v>15210</v>
      </c>
      <c r="N14" s="43">
        <v>15210</v>
      </c>
      <c r="O14" s="43">
        <v>15210</v>
      </c>
      <c r="P14" s="43">
        <v>15210</v>
      </c>
      <c r="Q14" s="43">
        <v>15210</v>
      </c>
      <c r="R14" s="43">
        <v>15210</v>
      </c>
      <c r="S14" s="43">
        <v>15210</v>
      </c>
      <c r="T14" s="43">
        <v>15210</v>
      </c>
      <c r="U14" s="43">
        <v>15210</v>
      </c>
      <c r="V14" s="43">
        <v>15210</v>
      </c>
      <c r="W14" s="43">
        <v>15210</v>
      </c>
      <c r="X14" s="43">
        <v>15210</v>
      </c>
      <c r="Y14" s="43">
        <v>15210</v>
      </c>
      <c r="Z14" s="43">
        <v>15210</v>
      </c>
      <c r="AA14" s="43"/>
      <c r="AB14" s="74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</row>
    <row r="15" spans="1:64" x14ac:dyDescent="0.3">
      <c r="A15" s="3" t="str">
        <f>'Pencatatan HM'!$B$7</f>
        <v>05PRS001</v>
      </c>
      <c r="B15" s="12" t="s">
        <v>13</v>
      </c>
      <c r="C15" s="12" t="str">
        <f>A15&amp;B15</f>
        <v>05PRS00109</v>
      </c>
      <c r="D15" s="13"/>
      <c r="E15" s="2" t="s">
        <v>47</v>
      </c>
      <c r="F15" s="51"/>
      <c r="G15" s="20"/>
      <c r="H15" s="25">
        <v>1</v>
      </c>
      <c r="I15" s="21" t="s">
        <v>40</v>
      </c>
      <c r="J15" s="29">
        <v>2500</v>
      </c>
      <c r="K15" s="29"/>
      <c r="L15" s="43">
        <v>14496</v>
      </c>
      <c r="M15" s="43">
        <v>14496</v>
      </c>
      <c r="N15" s="43">
        <v>14496</v>
      </c>
      <c r="O15" s="43">
        <v>14496</v>
      </c>
      <c r="P15" s="43">
        <v>14496</v>
      </c>
      <c r="Q15" s="43">
        <v>14496</v>
      </c>
      <c r="R15" s="43">
        <v>14496</v>
      </c>
      <c r="S15" s="43">
        <v>14496</v>
      </c>
      <c r="T15" s="43">
        <v>14496</v>
      </c>
      <c r="U15" s="43">
        <v>14496</v>
      </c>
      <c r="V15" s="43">
        <v>14496</v>
      </c>
      <c r="W15" s="43">
        <v>14496</v>
      </c>
      <c r="X15" s="43">
        <v>14496</v>
      </c>
      <c r="Y15" s="43">
        <v>14496</v>
      </c>
      <c r="Z15" s="43">
        <v>14496</v>
      </c>
      <c r="AA15" s="43"/>
      <c r="AB15" s="74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</row>
    <row r="16" spans="1:64" x14ac:dyDescent="0.3">
      <c r="A16" s="3" t="str">
        <f>'Pencatatan HM'!$B$7</f>
        <v>05PRS001</v>
      </c>
      <c r="B16" s="12" t="s">
        <v>14</v>
      </c>
      <c r="C16" s="12" t="str">
        <f>A16&amp;B16</f>
        <v>05PRS00110</v>
      </c>
      <c r="D16" s="13"/>
      <c r="E16" s="2" t="s">
        <v>48</v>
      </c>
      <c r="F16" s="51"/>
      <c r="G16" s="20"/>
      <c r="H16" s="25">
        <v>1</v>
      </c>
      <c r="I16" s="21" t="s">
        <v>40</v>
      </c>
      <c r="J16" s="29">
        <v>2500</v>
      </c>
      <c r="K16" s="29"/>
      <c r="L16" s="43">
        <v>14496</v>
      </c>
      <c r="M16" s="43">
        <v>14496</v>
      </c>
      <c r="N16" s="43">
        <v>14496</v>
      </c>
      <c r="O16" s="43">
        <v>14496</v>
      </c>
      <c r="P16" s="43">
        <v>14496</v>
      </c>
      <c r="Q16" s="43">
        <v>14496</v>
      </c>
      <c r="R16" s="43">
        <v>14496</v>
      </c>
      <c r="S16" s="43">
        <v>14496</v>
      </c>
      <c r="T16" s="43">
        <v>14496</v>
      </c>
      <c r="U16" s="43">
        <v>14496</v>
      </c>
      <c r="V16" s="43">
        <v>14496</v>
      </c>
      <c r="W16" s="43">
        <v>14496</v>
      </c>
      <c r="X16" s="43">
        <v>14496</v>
      </c>
      <c r="Y16" s="43">
        <v>14496</v>
      </c>
      <c r="Z16" s="43">
        <v>14496</v>
      </c>
      <c r="AA16" s="43"/>
      <c r="AB16" s="74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</row>
    <row r="17" spans="1:64" x14ac:dyDescent="0.3">
      <c r="A17" s="3" t="str">
        <f>'Pencatatan HM'!$B$7</f>
        <v>05PRS001</v>
      </c>
      <c r="B17" s="12" t="s">
        <v>21</v>
      </c>
      <c r="C17" s="12" t="str">
        <f>A17&amp;B17</f>
        <v>05PRS00111</v>
      </c>
      <c r="D17" s="13"/>
      <c r="E17" s="2" t="s">
        <v>16</v>
      </c>
      <c r="F17" s="51"/>
      <c r="G17" s="20"/>
      <c r="H17" s="21"/>
      <c r="I17" s="21" t="s">
        <v>40</v>
      </c>
      <c r="J17" s="29">
        <v>3000</v>
      </c>
      <c r="K17" s="29"/>
      <c r="L17" s="43">
        <v>14664.47</v>
      </c>
      <c r="M17" s="43">
        <v>14664.47</v>
      </c>
      <c r="N17" s="43">
        <v>14664.47</v>
      </c>
      <c r="O17" s="43">
        <v>14664.47</v>
      </c>
      <c r="P17" s="43">
        <v>14664.47</v>
      </c>
      <c r="Q17" s="43">
        <v>14664.47</v>
      </c>
      <c r="R17" s="43">
        <v>14664.47</v>
      </c>
      <c r="S17" s="43">
        <v>14664.47</v>
      </c>
      <c r="T17" s="43">
        <v>14664.47</v>
      </c>
      <c r="U17" s="43">
        <v>14664.47</v>
      </c>
      <c r="V17" s="43">
        <v>14664.47</v>
      </c>
      <c r="W17" s="43">
        <v>14664.47</v>
      </c>
      <c r="X17" s="43">
        <v>14664.47</v>
      </c>
      <c r="Y17" s="43">
        <v>14664.47</v>
      </c>
      <c r="Z17" s="43">
        <v>14664.47</v>
      </c>
      <c r="AA17" s="43"/>
      <c r="AB17" s="74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</row>
    <row r="18" spans="1:64" x14ac:dyDescent="0.3">
      <c r="A18" s="3" t="str">
        <f>'Pencatatan HM'!$B$8</f>
        <v>05PRS002</v>
      </c>
      <c r="B18" s="12" t="s">
        <v>5</v>
      </c>
      <c r="C18" s="12" t="str">
        <f>A18&amp;B18</f>
        <v>05PRS00201</v>
      </c>
      <c r="D18" s="13" t="str">
        <f>VLOOKUP($A18,'Pencatatan HM'!$B$7:$D$100,3,FALSE)</f>
        <v>Press #2</v>
      </c>
      <c r="E18" s="2" t="s">
        <v>81</v>
      </c>
      <c r="F18" s="51"/>
      <c r="G18" s="24"/>
      <c r="H18" s="25"/>
      <c r="I18" s="21" t="s">
        <v>32</v>
      </c>
      <c r="J18" s="29">
        <v>5000</v>
      </c>
      <c r="K18" s="29"/>
      <c r="L18" s="43">
        <v>5681</v>
      </c>
      <c r="M18" s="43">
        <v>5681</v>
      </c>
      <c r="N18" s="43">
        <v>5681</v>
      </c>
      <c r="O18" s="43">
        <v>5681</v>
      </c>
      <c r="P18" s="43">
        <v>5681</v>
      </c>
      <c r="Q18" s="43">
        <v>5681</v>
      </c>
      <c r="R18" s="43">
        <v>5681</v>
      </c>
      <c r="S18" s="43">
        <v>5681</v>
      </c>
      <c r="T18" s="43">
        <v>5681</v>
      </c>
      <c r="U18" s="43">
        <v>5681</v>
      </c>
      <c r="V18" s="43">
        <v>5681</v>
      </c>
      <c r="W18" s="43">
        <v>5681</v>
      </c>
      <c r="X18" s="43">
        <v>5681</v>
      </c>
      <c r="Y18" s="43">
        <v>5681</v>
      </c>
      <c r="Z18" s="43">
        <v>5681</v>
      </c>
      <c r="AA18" s="43"/>
      <c r="AB18" s="74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</row>
    <row r="19" spans="1:64" x14ac:dyDescent="0.3">
      <c r="A19" s="3" t="str">
        <f>'Pencatatan HM'!$B$8</f>
        <v>05PRS002</v>
      </c>
      <c r="B19" s="12" t="s">
        <v>6</v>
      </c>
      <c r="C19" s="12" t="str">
        <f t="shared" ref="C19:C27" si="3">A19&amp;B19</f>
        <v>05PRS00202</v>
      </c>
      <c r="D19" s="13"/>
      <c r="E19" s="2" t="s">
        <v>83</v>
      </c>
      <c r="F19" s="51"/>
      <c r="G19" s="24"/>
      <c r="H19" s="25">
        <v>1</v>
      </c>
      <c r="I19" s="21" t="s">
        <v>40</v>
      </c>
      <c r="J19" s="29">
        <v>5000</v>
      </c>
      <c r="K19" s="29"/>
      <c r="L19" s="43">
        <v>8536</v>
      </c>
      <c r="M19" s="43">
        <v>8536</v>
      </c>
      <c r="N19" s="43">
        <v>8536</v>
      </c>
      <c r="O19" s="43">
        <v>8536</v>
      </c>
      <c r="P19" s="43">
        <v>8536</v>
      </c>
      <c r="Q19" s="43">
        <v>8536</v>
      </c>
      <c r="R19" s="43">
        <v>8536</v>
      </c>
      <c r="S19" s="43">
        <v>8536</v>
      </c>
      <c r="T19" s="43">
        <v>8536</v>
      </c>
      <c r="U19" s="43">
        <v>8536</v>
      </c>
      <c r="V19" s="43">
        <v>8536</v>
      </c>
      <c r="W19" s="43">
        <v>8536</v>
      </c>
      <c r="X19" s="43">
        <v>8536</v>
      </c>
      <c r="Y19" s="43">
        <v>8536</v>
      </c>
      <c r="Z19" s="43">
        <v>8536</v>
      </c>
      <c r="AA19" s="43"/>
      <c r="AB19" s="74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</row>
    <row r="20" spans="1:64" x14ac:dyDescent="0.3">
      <c r="A20" s="3" t="str">
        <f>'Pencatatan HM'!$B$8</f>
        <v>05PRS002</v>
      </c>
      <c r="B20" s="12" t="s">
        <v>7</v>
      </c>
      <c r="C20" s="12" t="str">
        <f t="shared" si="3"/>
        <v>05PRS00203</v>
      </c>
      <c r="D20" s="13"/>
      <c r="E20" s="2" t="s">
        <v>84</v>
      </c>
      <c r="F20" s="51"/>
      <c r="G20" s="24"/>
      <c r="H20" s="25">
        <v>1</v>
      </c>
      <c r="I20" s="21" t="s">
        <v>40</v>
      </c>
      <c r="J20" s="29">
        <v>5000</v>
      </c>
      <c r="K20" s="29"/>
      <c r="L20" s="43">
        <v>8536</v>
      </c>
      <c r="M20" s="43">
        <v>8536</v>
      </c>
      <c r="N20" s="43">
        <v>8536</v>
      </c>
      <c r="O20" s="43">
        <v>8536</v>
      </c>
      <c r="P20" s="43">
        <v>8536</v>
      </c>
      <c r="Q20" s="43">
        <v>8536</v>
      </c>
      <c r="R20" s="43">
        <v>8536</v>
      </c>
      <c r="S20" s="43">
        <v>8536</v>
      </c>
      <c r="T20" s="43">
        <v>8536</v>
      </c>
      <c r="U20" s="43">
        <v>8536</v>
      </c>
      <c r="V20" s="43">
        <v>8536</v>
      </c>
      <c r="W20" s="43">
        <v>8536</v>
      </c>
      <c r="X20" s="43">
        <v>8536</v>
      </c>
      <c r="Y20" s="43">
        <v>8536</v>
      </c>
      <c r="Z20" s="43">
        <v>8536</v>
      </c>
      <c r="AA20" s="43"/>
      <c r="AB20" s="74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</row>
    <row r="21" spans="1:64" x14ac:dyDescent="0.3">
      <c r="A21" s="3" t="str">
        <f>'Pencatatan HM'!$B$8</f>
        <v>05PRS002</v>
      </c>
      <c r="B21" s="12" t="s">
        <v>8</v>
      </c>
      <c r="C21" s="12" t="str">
        <f t="shared" si="3"/>
        <v>05PRS00204</v>
      </c>
      <c r="D21" s="13"/>
      <c r="E21" s="2" t="s">
        <v>98</v>
      </c>
      <c r="F21" s="51"/>
      <c r="G21" s="24"/>
      <c r="H21" s="25">
        <v>1</v>
      </c>
      <c r="I21" s="21" t="s">
        <v>40</v>
      </c>
      <c r="J21" s="29">
        <v>3000</v>
      </c>
      <c r="K21" s="29"/>
      <c r="L21" s="43">
        <v>8536</v>
      </c>
      <c r="M21" s="43">
        <v>8536</v>
      </c>
      <c r="N21" s="43">
        <v>8536</v>
      </c>
      <c r="O21" s="43">
        <v>8536</v>
      </c>
      <c r="P21" s="43">
        <v>8536</v>
      </c>
      <c r="Q21" s="43">
        <v>8536</v>
      </c>
      <c r="R21" s="43">
        <v>8536</v>
      </c>
      <c r="S21" s="43">
        <v>8536</v>
      </c>
      <c r="T21" s="43">
        <v>8536</v>
      </c>
      <c r="U21" s="43">
        <v>8536</v>
      </c>
      <c r="V21" s="43">
        <v>8536</v>
      </c>
      <c r="W21" s="43">
        <v>8536</v>
      </c>
      <c r="X21" s="43">
        <v>8536</v>
      </c>
      <c r="Y21" s="43">
        <v>8536</v>
      </c>
      <c r="Z21" s="43">
        <v>8536</v>
      </c>
      <c r="AA21" s="43"/>
      <c r="AB21" s="74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</row>
    <row r="22" spans="1:64" x14ac:dyDescent="0.3">
      <c r="A22" s="3" t="str">
        <f>'Pencatatan HM'!$B$8</f>
        <v>05PRS002</v>
      </c>
      <c r="B22" s="12" t="s">
        <v>9</v>
      </c>
      <c r="C22" s="12" t="str">
        <f t="shared" si="3"/>
        <v>05PRS00205</v>
      </c>
      <c r="D22" s="13"/>
      <c r="E22" s="2" t="s">
        <v>99</v>
      </c>
      <c r="F22" s="51"/>
      <c r="G22" s="24"/>
      <c r="H22" s="25">
        <v>1</v>
      </c>
      <c r="I22" s="21" t="s">
        <v>40</v>
      </c>
      <c r="J22" s="29">
        <v>3000</v>
      </c>
      <c r="K22" s="29"/>
      <c r="L22" s="43">
        <v>8536</v>
      </c>
      <c r="M22" s="43">
        <v>8536</v>
      </c>
      <c r="N22" s="43">
        <v>8536</v>
      </c>
      <c r="O22" s="43">
        <v>8536</v>
      </c>
      <c r="P22" s="43">
        <v>8536</v>
      </c>
      <c r="Q22" s="43">
        <v>8536</v>
      </c>
      <c r="R22" s="43">
        <v>8536</v>
      </c>
      <c r="S22" s="43">
        <v>8536</v>
      </c>
      <c r="T22" s="43">
        <v>8536</v>
      </c>
      <c r="U22" s="43">
        <v>8536</v>
      </c>
      <c r="V22" s="43">
        <v>8536</v>
      </c>
      <c r="W22" s="43">
        <v>8536</v>
      </c>
      <c r="X22" s="43">
        <v>8536</v>
      </c>
      <c r="Y22" s="43">
        <v>8536</v>
      </c>
      <c r="Z22" s="43">
        <v>8536</v>
      </c>
      <c r="AA22" s="43"/>
      <c r="AB22" s="74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</row>
    <row r="23" spans="1:64" x14ac:dyDescent="0.3">
      <c r="A23" s="3" t="str">
        <f>'Pencatatan HM'!$B$8</f>
        <v>05PRS002</v>
      </c>
      <c r="B23" s="12" t="s">
        <v>10</v>
      </c>
      <c r="C23" s="12" t="str">
        <f t="shared" si="3"/>
        <v>05PRS00206</v>
      </c>
      <c r="D23" s="13"/>
      <c r="E23" s="2" t="s">
        <v>85</v>
      </c>
      <c r="F23" s="51"/>
      <c r="G23" s="24"/>
      <c r="H23" s="25">
        <v>1</v>
      </c>
      <c r="I23" s="21" t="s">
        <v>40</v>
      </c>
      <c r="J23" s="29">
        <v>900</v>
      </c>
      <c r="K23" s="29"/>
      <c r="L23" s="43">
        <v>8536</v>
      </c>
      <c r="M23" s="43">
        <v>8536</v>
      </c>
      <c r="N23" s="43">
        <v>8536</v>
      </c>
      <c r="O23" s="43">
        <v>8536</v>
      </c>
      <c r="P23" s="43">
        <v>8536</v>
      </c>
      <c r="Q23" s="43">
        <v>8536</v>
      </c>
      <c r="R23" s="43">
        <v>8536</v>
      </c>
      <c r="S23" s="43">
        <v>8536</v>
      </c>
      <c r="T23" s="43">
        <v>8536</v>
      </c>
      <c r="U23" s="43">
        <v>8536</v>
      </c>
      <c r="V23" s="43">
        <v>8536</v>
      </c>
      <c r="W23" s="43">
        <v>8536</v>
      </c>
      <c r="X23" s="43">
        <v>8536</v>
      </c>
      <c r="Y23" s="43">
        <v>8536</v>
      </c>
      <c r="Z23" s="43">
        <v>8536</v>
      </c>
      <c r="AA23" s="43"/>
      <c r="AB23" s="74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</row>
    <row r="24" spans="1:64" x14ac:dyDescent="0.3">
      <c r="A24" s="3" t="str">
        <f>'Pencatatan HM'!$B$8</f>
        <v>05PRS002</v>
      </c>
      <c r="B24" s="12" t="s">
        <v>11</v>
      </c>
      <c r="C24" s="12" t="str">
        <f t="shared" si="3"/>
        <v>05PRS00207</v>
      </c>
      <c r="D24" s="13"/>
      <c r="E24" s="2" t="s">
        <v>86</v>
      </c>
      <c r="F24" s="51"/>
      <c r="G24" s="24"/>
      <c r="H24" s="25">
        <v>1</v>
      </c>
      <c r="I24" s="21" t="s">
        <v>40</v>
      </c>
      <c r="J24" s="29">
        <v>900</v>
      </c>
      <c r="K24" s="29"/>
      <c r="L24" s="43">
        <v>8536</v>
      </c>
      <c r="M24" s="43">
        <v>8536</v>
      </c>
      <c r="N24" s="43">
        <v>8536</v>
      </c>
      <c r="O24" s="43">
        <v>8536</v>
      </c>
      <c r="P24" s="43">
        <v>8536</v>
      </c>
      <c r="Q24" s="43">
        <v>8536</v>
      </c>
      <c r="R24" s="43">
        <v>8536</v>
      </c>
      <c r="S24" s="43">
        <v>8536</v>
      </c>
      <c r="T24" s="43">
        <v>8536</v>
      </c>
      <c r="U24" s="43">
        <v>8536</v>
      </c>
      <c r="V24" s="43">
        <v>8536</v>
      </c>
      <c r="W24" s="43">
        <v>8536</v>
      </c>
      <c r="X24" s="43">
        <v>8536</v>
      </c>
      <c r="Y24" s="43">
        <v>8536</v>
      </c>
      <c r="Z24" s="43">
        <v>8536</v>
      </c>
      <c r="AA24" s="43"/>
      <c r="AB24" s="74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</row>
    <row r="25" spans="1:64" x14ac:dyDescent="0.3">
      <c r="A25" s="3" t="str">
        <f>'Pencatatan HM'!$B$8</f>
        <v>05PRS002</v>
      </c>
      <c r="B25" s="12" t="s">
        <v>12</v>
      </c>
      <c r="C25" s="12" t="str">
        <f t="shared" si="3"/>
        <v>05PRS00208</v>
      </c>
      <c r="D25" s="13"/>
      <c r="E25" s="2" t="s">
        <v>15</v>
      </c>
      <c r="F25" s="51"/>
      <c r="G25" s="24"/>
      <c r="H25" s="25">
        <v>1</v>
      </c>
      <c r="I25" s="21" t="s">
        <v>40</v>
      </c>
      <c r="J25" s="29">
        <v>1400</v>
      </c>
      <c r="K25" s="29"/>
      <c r="L25" s="43">
        <v>8536</v>
      </c>
      <c r="M25" s="43">
        <v>8536</v>
      </c>
      <c r="N25" s="43">
        <v>8536</v>
      </c>
      <c r="O25" s="43">
        <v>8536</v>
      </c>
      <c r="P25" s="43">
        <v>8536</v>
      </c>
      <c r="Q25" s="43">
        <v>8536</v>
      </c>
      <c r="R25" s="43">
        <v>8536</v>
      </c>
      <c r="S25" s="43">
        <v>8536</v>
      </c>
      <c r="T25" s="43">
        <v>8935.3700000000008</v>
      </c>
      <c r="U25" s="43">
        <v>8935.3700000000008</v>
      </c>
      <c r="V25" s="43">
        <v>8935.3700000000008</v>
      </c>
      <c r="W25" s="43">
        <v>8935.3700000000008</v>
      </c>
      <c r="X25" s="43">
        <v>8935.3700000000008</v>
      </c>
      <c r="Y25" s="43">
        <v>8935.3700000000008</v>
      </c>
      <c r="Z25" s="43">
        <v>8935.3700000000008</v>
      </c>
      <c r="AA25" s="43"/>
      <c r="AB25" s="74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</row>
    <row r="26" spans="1:64" x14ac:dyDescent="0.3">
      <c r="A26" s="3" t="str">
        <f>'Pencatatan HM'!$B$8</f>
        <v>05PRS002</v>
      </c>
      <c r="B26" s="12" t="s">
        <v>13</v>
      </c>
      <c r="C26" s="12" t="str">
        <f t="shared" si="3"/>
        <v>05PRS00209</v>
      </c>
      <c r="D26" s="13"/>
      <c r="E26" s="2" t="s">
        <v>47</v>
      </c>
      <c r="F26" s="51"/>
      <c r="G26" s="24"/>
      <c r="H26" s="25">
        <v>1</v>
      </c>
      <c r="I26" s="21" t="s">
        <v>40</v>
      </c>
      <c r="J26" s="29">
        <v>2500</v>
      </c>
      <c r="K26" s="29"/>
      <c r="L26" s="43">
        <v>8536</v>
      </c>
      <c r="M26" s="43">
        <v>8536</v>
      </c>
      <c r="N26" s="43">
        <v>8536</v>
      </c>
      <c r="O26" s="43">
        <v>8536</v>
      </c>
      <c r="P26" s="43">
        <v>8536</v>
      </c>
      <c r="Q26" s="43">
        <v>8536</v>
      </c>
      <c r="R26" s="43">
        <v>8536</v>
      </c>
      <c r="S26" s="43">
        <v>8536</v>
      </c>
      <c r="T26" s="43">
        <v>8536</v>
      </c>
      <c r="U26" s="43">
        <v>8536</v>
      </c>
      <c r="V26" s="43">
        <v>8536</v>
      </c>
      <c r="W26" s="43">
        <v>8536</v>
      </c>
      <c r="X26" s="43">
        <v>8536</v>
      </c>
      <c r="Y26" s="43">
        <v>8536</v>
      </c>
      <c r="Z26" s="43">
        <v>8536</v>
      </c>
      <c r="AA26" s="43"/>
      <c r="AB26" s="74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</row>
    <row r="27" spans="1:64" x14ac:dyDescent="0.3">
      <c r="A27" s="3" t="str">
        <f>'Pencatatan HM'!$B$8</f>
        <v>05PRS002</v>
      </c>
      <c r="B27" s="12" t="s">
        <v>14</v>
      </c>
      <c r="C27" s="12" t="str">
        <f t="shared" si="3"/>
        <v>05PRS00210</v>
      </c>
      <c r="D27" s="13"/>
      <c r="E27" s="2" t="s">
        <v>48</v>
      </c>
      <c r="F27" s="51"/>
      <c r="G27" s="24"/>
      <c r="H27" s="25">
        <v>1</v>
      </c>
      <c r="I27" s="21" t="s">
        <v>40</v>
      </c>
      <c r="J27" s="29">
        <v>2500</v>
      </c>
      <c r="K27" s="29"/>
      <c r="L27" s="43">
        <v>8536</v>
      </c>
      <c r="M27" s="43">
        <v>8536</v>
      </c>
      <c r="N27" s="43">
        <v>8536</v>
      </c>
      <c r="O27" s="43">
        <v>8536</v>
      </c>
      <c r="P27" s="43">
        <v>8536</v>
      </c>
      <c r="Q27" s="43">
        <v>8536</v>
      </c>
      <c r="R27" s="43">
        <v>8536</v>
      </c>
      <c r="S27" s="43">
        <v>8536</v>
      </c>
      <c r="T27" s="43">
        <v>8536</v>
      </c>
      <c r="U27" s="43">
        <v>8536</v>
      </c>
      <c r="V27" s="43">
        <v>8536</v>
      </c>
      <c r="W27" s="43">
        <v>8536</v>
      </c>
      <c r="X27" s="43">
        <v>8536</v>
      </c>
      <c r="Y27" s="43">
        <v>8536</v>
      </c>
      <c r="Z27" s="43">
        <v>8536</v>
      </c>
      <c r="AA27" s="43"/>
      <c r="AB27" s="74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</row>
    <row r="28" spans="1:64" x14ac:dyDescent="0.3">
      <c r="A28" s="3" t="str">
        <f>'Pencatatan HM'!$B$8</f>
        <v>05PRS002</v>
      </c>
      <c r="B28" s="12" t="s">
        <v>21</v>
      </c>
      <c r="C28" s="12" t="str">
        <f>A28&amp;B28</f>
        <v>05PRS00211</v>
      </c>
      <c r="D28" s="13"/>
      <c r="E28" s="2" t="s">
        <v>16</v>
      </c>
      <c r="F28" s="51"/>
      <c r="G28" s="24"/>
      <c r="H28" s="21"/>
      <c r="I28" s="21" t="s">
        <v>40</v>
      </c>
      <c r="J28" s="29">
        <v>3000</v>
      </c>
      <c r="K28" s="29"/>
      <c r="L28" s="43">
        <v>7585</v>
      </c>
      <c r="M28" s="43">
        <v>7585</v>
      </c>
      <c r="N28" s="43">
        <v>7585</v>
      </c>
      <c r="O28" s="43">
        <v>7585</v>
      </c>
      <c r="P28" s="43">
        <v>7585</v>
      </c>
      <c r="Q28" s="43">
        <v>7585</v>
      </c>
      <c r="R28" s="43">
        <v>7585</v>
      </c>
      <c r="S28" s="43">
        <v>7585</v>
      </c>
      <c r="T28" s="43">
        <v>7585</v>
      </c>
      <c r="U28" s="43">
        <v>7585</v>
      </c>
      <c r="V28" s="43">
        <v>7585</v>
      </c>
      <c r="W28" s="43">
        <v>7585</v>
      </c>
      <c r="X28" s="43">
        <v>7585</v>
      </c>
      <c r="Y28" s="43">
        <v>7585</v>
      </c>
      <c r="Z28" s="43">
        <v>7585</v>
      </c>
      <c r="AA28" s="43"/>
      <c r="AB28" s="74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</row>
    <row r="29" spans="1:64" x14ac:dyDescent="0.3">
      <c r="A29" s="3" t="str">
        <f>'Pencatatan HM'!$B$9</f>
        <v>05PRS003</v>
      </c>
      <c r="B29" s="12" t="s">
        <v>5</v>
      </c>
      <c r="C29" s="12" t="str">
        <f>A29&amp;B29</f>
        <v>05PRS00301</v>
      </c>
      <c r="D29" s="13" t="str">
        <f>VLOOKUP($A29,'Pencatatan HM'!$B$7:$D$100,3,FALSE)</f>
        <v>Press #3</v>
      </c>
      <c r="E29" s="2" t="s">
        <v>81</v>
      </c>
      <c r="F29" s="51"/>
      <c r="G29" s="24"/>
      <c r="H29" s="25"/>
      <c r="I29" s="21" t="s">
        <v>32</v>
      </c>
      <c r="J29" s="29">
        <v>5000</v>
      </c>
      <c r="K29" s="29"/>
      <c r="L29" s="43">
        <v>2477.71</v>
      </c>
      <c r="M29" s="43">
        <v>2477.71</v>
      </c>
      <c r="N29" s="43">
        <v>2477.71</v>
      </c>
      <c r="O29" s="43">
        <v>2477.71</v>
      </c>
      <c r="P29" s="43">
        <v>2477.71</v>
      </c>
      <c r="Q29" s="43">
        <v>2477.71</v>
      </c>
      <c r="R29" s="43">
        <v>2477.71</v>
      </c>
      <c r="S29" s="43">
        <v>2477.71</v>
      </c>
      <c r="T29" s="43">
        <v>2477.71</v>
      </c>
      <c r="U29" s="43">
        <v>2477.71</v>
      </c>
      <c r="V29" s="43">
        <v>2477.71</v>
      </c>
      <c r="W29" s="43">
        <v>2477.71</v>
      </c>
      <c r="X29" s="43">
        <v>2477.71</v>
      </c>
      <c r="Y29" s="43">
        <v>2477.71</v>
      </c>
      <c r="Z29" s="43">
        <v>2477.71</v>
      </c>
      <c r="AA29" s="43"/>
      <c r="AB29" s="74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</row>
    <row r="30" spans="1:64" x14ac:dyDescent="0.3">
      <c r="A30" s="3" t="str">
        <f>'Pencatatan HM'!$B$9</f>
        <v>05PRS003</v>
      </c>
      <c r="B30" s="12" t="s">
        <v>6</v>
      </c>
      <c r="C30" s="12" t="str">
        <f t="shared" ref="C30:C39" si="4">A30&amp;B30</f>
        <v>05PRS00302</v>
      </c>
      <c r="D30" s="13"/>
      <c r="E30" s="2" t="s">
        <v>83</v>
      </c>
      <c r="F30" s="51"/>
      <c r="G30" s="24"/>
      <c r="H30" s="25">
        <v>1</v>
      </c>
      <c r="I30" s="21" t="s">
        <v>40</v>
      </c>
      <c r="J30" s="29">
        <v>5000</v>
      </c>
      <c r="K30" s="29"/>
      <c r="L30" s="43">
        <v>2477.71</v>
      </c>
      <c r="M30" s="43">
        <v>2477.71</v>
      </c>
      <c r="N30" s="43">
        <v>2477.71</v>
      </c>
      <c r="O30" s="43">
        <v>3361.01</v>
      </c>
      <c r="P30" s="43">
        <v>3361.01</v>
      </c>
      <c r="Q30" s="43">
        <v>3361.01</v>
      </c>
      <c r="R30" s="43">
        <v>3361.01</v>
      </c>
      <c r="S30" s="43">
        <v>3361.01</v>
      </c>
      <c r="T30" s="43">
        <v>3361.01</v>
      </c>
      <c r="U30" s="43">
        <v>3361.01</v>
      </c>
      <c r="V30" s="43">
        <v>3361.01</v>
      </c>
      <c r="W30" s="43">
        <v>3361.01</v>
      </c>
      <c r="X30" s="43">
        <v>3361.01</v>
      </c>
      <c r="Y30" s="43">
        <v>3361.01</v>
      </c>
      <c r="Z30" s="43">
        <v>3361.01</v>
      </c>
      <c r="AA30" s="43"/>
      <c r="AB30" s="74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</row>
    <row r="31" spans="1:64" x14ac:dyDescent="0.3">
      <c r="A31" s="3" t="str">
        <f>'Pencatatan HM'!$B$9</f>
        <v>05PRS003</v>
      </c>
      <c r="B31" s="12" t="s">
        <v>7</v>
      </c>
      <c r="C31" s="12" t="str">
        <f t="shared" si="4"/>
        <v>05PRS00303</v>
      </c>
      <c r="D31" s="13"/>
      <c r="E31" s="2" t="s">
        <v>84</v>
      </c>
      <c r="F31" s="51"/>
      <c r="G31" s="24"/>
      <c r="H31" s="25">
        <v>1</v>
      </c>
      <c r="I31" s="21" t="s">
        <v>40</v>
      </c>
      <c r="J31" s="29">
        <v>5000</v>
      </c>
      <c r="K31" s="29"/>
      <c r="L31" s="43">
        <v>2477.71</v>
      </c>
      <c r="M31" s="43">
        <v>2477.71</v>
      </c>
      <c r="N31" s="43">
        <v>2477.71</v>
      </c>
      <c r="O31" s="43">
        <v>3361.01</v>
      </c>
      <c r="P31" s="43">
        <v>3361.01</v>
      </c>
      <c r="Q31" s="43">
        <v>3361.01</v>
      </c>
      <c r="R31" s="43">
        <v>3361.01</v>
      </c>
      <c r="S31" s="43">
        <v>3361.01</v>
      </c>
      <c r="T31" s="43">
        <v>3361.01</v>
      </c>
      <c r="U31" s="43">
        <v>3361.01</v>
      </c>
      <c r="V31" s="43">
        <v>3361.01</v>
      </c>
      <c r="W31" s="43">
        <v>3361.01</v>
      </c>
      <c r="X31" s="43">
        <v>3361.01</v>
      </c>
      <c r="Y31" s="43">
        <v>3361.01</v>
      </c>
      <c r="Z31" s="43">
        <v>3361.01</v>
      </c>
      <c r="AA31" s="43"/>
      <c r="AB31" s="74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</row>
    <row r="32" spans="1:64" x14ac:dyDescent="0.3">
      <c r="A32" s="3" t="str">
        <f>'Pencatatan HM'!$B$9</f>
        <v>05PRS003</v>
      </c>
      <c r="B32" s="12" t="s">
        <v>8</v>
      </c>
      <c r="C32" s="12" t="str">
        <f t="shared" si="4"/>
        <v>05PRS00304</v>
      </c>
      <c r="D32" s="13"/>
      <c r="E32" s="2" t="s">
        <v>98</v>
      </c>
      <c r="F32" s="51"/>
      <c r="G32" s="24"/>
      <c r="H32" s="25">
        <v>1</v>
      </c>
      <c r="I32" s="21" t="s">
        <v>40</v>
      </c>
      <c r="J32" s="29">
        <v>3000</v>
      </c>
      <c r="K32" s="29"/>
      <c r="L32" s="43">
        <v>2477.71</v>
      </c>
      <c r="M32" s="43">
        <v>2477.71</v>
      </c>
      <c r="N32" s="43">
        <v>2477.71</v>
      </c>
      <c r="O32" s="43">
        <v>2477.71</v>
      </c>
      <c r="P32" s="43">
        <v>2477.71</v>
      </c>
      <c r="Q32" s="43">
        <v>2477.71</v>
      </c>
      <c r="R32" s="43">
        <v>2477.71</v>
      </c>
      <c r="S32" s="43">
        <v>2477.71</v>
      </c>
      <c r="T32" s="43">
        <v>2477.71</v>
      </c>
      <c r="U32" s="43">
        <v>2477.71</v>
      </c>
      <c r="V32" s="43">
        <v>2477.71</v>
      </c>
      <c r="W32" s="43">
        <v>2477.71</v>
      </c>
      <c r="X32" s="43">
        <v>2477.71</v>
      </c>
      <c r="Y32" s="43">
        <v>2477.71</v>
      </c>
      <c r="Z32" s="43">
        <v>2477.71</v>
      </c>
      <c r="AA32" s="43"/>
      <c r="AB32" s="74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</row>
    <row r="33" spans="1:64" x14ac:dyDescent="0.3">
      <c r="A33" s="3" t="str">
        <f>'Pencatatan HM'!$B$9</f>
        <v>05PRS003</v>
      </c>
      <c r="B33" s="12" t="s">
        <v>9</v>
      </c>
      <c r="C33" s="12" t="str">
        <f t="shared" si="4"/>
        <v>05PRS00305</v>
      </c>
      <c r="D33" s="13"/>
      <c r="E33" s="2" t="s">
        <v>99</v>
      </c>
      <c r="F33" s="51"/>
      <c r="G33" s="24"/>
      <c r="H33" s="25">
        <v>1</v>
      </c>
      <c r="I33" s="21" t="s">
        <v>40</v>
      </c>
      <c r="J33" s="29">
        <v>3000</v>
      </c>
      <c r="K33" s="29"/>
      <c r="L33" s="43">
        <v>2477.71</v>
      </c>
      <c r="M33" s="43">
        <v>2477.71</v>
      </c>
      <c r="N33" s="43">
        <v>2477.71</v>
      </c>
      <c r="O33" s="43">
        <v>2477.71</v>
      </c>
      <c r="P33" s="43">
        <v>2477.71</v>
      </c>
      <c r="Q33" s="43">
        <v>2477.71</v>
      </c>
      <c r="R33" s="43">
        <v>2477.71</v>
      </c>
      <c r="S33" s="43">
        <v>2477.71</v>
      </c>
      <c r="T33" s="43">
        <v>2477.71</v>
      </c>
      <c r="U33" s="43">
        <v>2477.71</v>
      </c>
      <c r="V33" s="43">
        <v>2477.71</v>
      </c>
      <c r="W33" s="43">
        <v>2477.71</v>
      </c>
      <c r="X33" s="43">
        <v>2477.71</v>
      </c>
      <c r="Y33" s="43">
        <v>2477.71</v>
      </c>
      <c r="Z33" s="43">
        <v>2477.71</v>
      </c>
      <c r="AA33" s="43"/>
      <c r="AB33" s="74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</row>
    <row r="34" spans="1:64" x14ac:dyDescent="0.3">
      <c r="A34" s="3" t="str">
        <f>'Pencatatan HM'!$B$9</f>
        <v>05PRS003</v>
      </c>
      <c r="B34" s="12" t="s">
        <v>10</v>
      </c>
      <c r="C34" s="12" t="str">
        <f t="shared" si="4"/>
        <v>05PRS00306</v>
      </c>
      <c r="D34" s="13"/>
      <c r="E34" s="2" t="s">
        <v>85</v>
      </c>
      <c r="F34" s="51"/>
      <c r="G34" s="24"/>
      <c r="H34" s="25">
        <v>1</v>
      </c>
      <c r="I34" s="21" t="s">
        <v>40</v>
      </c>
      <c r="J34" s="29">
        <v>900</v>
      </c>
      <c r="K34" s="29"/>
      <c r="L34" s="43">
        <v>2477.71</v>
      </c>
      <c r="M34" s="43">
        <v>2477.71</v>
      </c>
      <c r="N34" s="43">
        <v>2477.71</v>
      </c>
      <c r="O34" s="43">
        <v>3361.01</v>
      </c>
      <c r="P34" s="43">
        <v>3361.01</v>
      </c>
      <c r="Q34" s="43">
        <v>3361.01</v>
      </c>
      <c r="R34" s="43">
        <v>3361.01</v>
      </c>
      <c r="S34" s="43">
        <v>3361.01</v>
      </c>
      <c r="T34" s="43">
        <v>3361.01</v>
      </c>
      <c r="U34" s="43">
        <v>3361.01</v>
      </c>
      <c r="V34" s="43">
        <v>3361.01</v>
      </c>
      <c r="W34" s="43">
        <v>3361.01</v>
      </c>
      <c r="X34" s="43">
        <v>3361.01</v>
      </c>
      <c r="Y34" s="43">
        <v>3361.01</v>
      </c>
      <c r="Z34" s="43">
        <v>3361.01</v>
      </c>
      <c r="AA34" s="43"/>
      <c r="AB34" s="74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</row>
    <row r="35" spans="1:64" x14ac:dyDescent="0.3">
      <c r="A35" s="3" t="str">
        <f>'Pencatatan HM'!$B$9</f>
        <v>05PRS003</v>
      </c>
      <c r="B35" s="12" t="s">
        <v>11</v>
      </c>
      <c r="C35" s="12" t="str">
        <f t="shared" si="4"/>
        <v>05PRS00307</v>
      </c>
      <c r="D35" s="13"/>
      <c r="E35" s="2" t="s">
        <v>86</v>
      </c>
      <c r="F35" s="51"/>
      <c r="G35" s="24"/>
      <c r="H35" s="25">
        <v>1</v>
      </c>
      <c r="I35" s="21" t="s">
        <v>40</v>
      </c>
      <c r="J35" s="29">
        <v>900</v>
      </c>
      <c r="K35" s="29"/>
      <c r="L35" s="43">
        <v>2477.71</v>
      </c>
      <c r="M35" s="43">
        <v>2477.71</v>
      </c>
      <c r="N35" s="43">
        <v>2477.71</v>
      </c>
      <c r="O35" s="43">
        <v>3361.01</v>
      </c>
      <c r="P35" s="43">
        <v>3361.01</v>
      </c>
      <c r="Q35" s="43">
        <v>3361.01</v>
      </c>
      <c r="R35" s="43">
        <v>3361.01</v>
      </c>
      <c r="S35" s="43">
        <v>3361.01</v>
      </c>
      <c r="T35" s="43">
        <v>3361.01</v>
      </c>
      <c r="U35" s="43">
        <v>3361.01</v>
      </c>
      <c r="V35" s="43">
        <v>3361.01</v>
      </c>
      <c r="W35" s="43">
        <v>3361.01</v>
      </c>
      <c r="X35" s="43">
        <v>3361.01</v>
      </c>
      <c r="Y35" s="43">
        <v>3361.01</v>
      </c>
      <c r="Z35" s="43">
        <v>3361.01</v>
      </c>
      <c r="AA35" s="43"/>
      <c r="AB35" s="74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</row>
    <row r="36" spans="1:64" x14ac:dyDescent="0.3">
      <c r="A36" s="3" t="str">
        <f>'Pencatatan HM'!$B$9</f>
        <v>05PRS003</v>
      </c>
      <c r="B36" s="12" t="s">
        <v>12</v>
      </c>
      <c r="C36" s="12" t="str">
        <f t="shared" si="4"/>
        <v>05PRS00308</v>
      </c>
      <c r="D36" s="13"/>
      <c r="E36" s="2" t="s">
        <v>15</v>
      </c>
      <c r="F36" s="51"/>
      <c r="G36" s="24"/>
      <c r="H36" s="25">
        <v>1</v>
      </c>
      <c r="I36" s="21" t="s">
        <v>40</v>
      </c>
      <c r="J36" s="29">
        <v>1400</v>
      </c>
      <c r="K36" s="29"/>
      <c r="L36" s="43">
        <v>2477.71</v>
      </c>
      <c r="M36" s="43">
        <v>2477.71</v>
      </c>
      <c r="N36" s="43">
        <v>2477.71</v>
      </c>
      <c r="O36" s="43">
        <v>3361.01</v>
      </c>
      <c r="P36" s="43">
        <v>3361.01</v>
      </c>
      <c r="Q36" s="43">
        <v>3361.01</v>
      </c>
      <c r="R36" s="43">
        <v>3361.01</v>
      </c>
      <c r="S36" s="43">
        <v>3361.01</v>
      </c>
      <c r="T36" s="43">
        <v>3361.01</v>
      </c>
      <c r="U36" s="43">
        <v>3361.01</v>
      </c>
      <c r="V36" s="43">
        <v>3361.01</v>
      </c>
      <c r="W36" s="43">
        <v>3361.01</v>
      </c>
      <c r="X36" s="43">
        <v>3361.01</v>
      </c>
      <c r="Y36" s="43">
        <v>3361.01</v>
      </c>
      <c r="Z36" s="43">
        <v>3361.01</v>
      </c>
      <c r="AA36" s="43"/>
      <c r="AB36" s="74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</row>
    <row r="37" spans="1:64" x14ac:dyDescent="0.3">
      <c r="A37" s="3" t="str">
        <f>'Pencatatan HM'!$B$9</f>
        <v>05PRS003</v>
      </c>
      <c r="B37" s="12" t="s">
        <v>13</v>
      </c>
      <c r="C37" s="12" t="str">
        <f t="shared" si="4"/>
        <v>05PRS00309</v>
      </c>
      <c r="D37" s="13"/>
      <c r="E37" s="2" t="s">
        <v>47</v>
      </c>
      <c r="F37" s="51"/>
      <c r="G37" s="24"/>
      <c r="H37" s="25">
        <v>1</v>
      </c>
      <c r="I37" s="21" t="s">
        <v>40</v>
      </c>
      <c r="J37" s="29">
        <v>2500</v>
      </c>
      <c r="K37" s="29"/>
      <c r="L37" s="43">
        <v>2477.71</v>
      </c>
      <c r="M37" s="43">
        <v>2477.71</v>
      </c>
      <c r="N37" s="43">
        <v>2477.71</v>
      </c>
      <c r="O37" s="43">
        <v>3361.01</v>
      </c>
      <c r="P37" s="43">
        <v>3361.01</v>
      </c>
      <c r="Q37" s="43">
        <v>3361.01</v>
      </c>
      <c r="R37" s="43">
        <v>3361.01</v>
      </c>
      <c r="S37" s="43">
        <v>3361.01</v>
      </c>
      <c r="T37" s="43">
        <v>3361.01</v>
      </c>
      <c r="U37" s="43">
        <v>3361.01</v>
      </c>
      <c r="V37" s="43">
        <v>3361.01</v>
      </c>
      <c r="W37" s="43">
        <v>3361.01</v>
      </c>
      <c r="X37" s="43">
        <v>3361.01</v>
      </c>
      <c r="Y37" s="43">
        <v>3361.01</v>
      </c>
      <c r="Z37" s="43">
        <v>3361.01</v>
      </c>
      <c r="AA37" s="43"/>
      <c r="AB37" s="74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</row>
    <row r="38" spans="1:64" x14ac:dyDescent="0.3">
      <c r="A38" s="3" t="str">
        <f>'Pencatatan HM'!$B$9</f>
        <v>05PRS003</v>
      </c>
      <c r="B38" s="12" t="s">
        <v>14</v>
      </c>
      <c r="C38" s="12" t="str">
        <f t="shared" si="4"/>
        <v>05PRS00310</v>
      </c>
      <c r="D38" s="13"/>
      <c r="E38" s="2" t="s">
        <v>48</v>
      </c>
      <c r="F38" s="51"/>
      <c r="G38" s="24"/>
      <c r="H38" s="25">
        <v>1</v>
      </c>
      <c r="I38" s="21" t="s">
        <v>40</v>
      </c>
      <c r="J38" s="29">
        <v>2500</v>
      </c>
      <c r="K38" s="29"/>
      <c r="L38" s="43">
        <v>2477.71</v>
      </c>
      <c r="M38" s="43">
        <v>2477.71</v>
      </c>
      <c r="N38" s="43">
        <v>2477.71</v>
      </c>
      <c r="O38" s="43">
        <v>3361.01</v>
      </c>
      <c r="P38" s="43">
        <v>3361.01</v>
      </c>
      <c r="Q38" s="43">
        <v>3361.01</v>
      </c>
      <c r="R38" s="43">
        <v>3361.01</v>
      </c>
      <c r="S38" s="43">
        <v>3361.01</v>
      </c>
      <c r="T38" s="43">
        <v>3361.01</v>
      </c>
      <c r="U38" s="43">
        <v>3361.01</v>
      </c>
      <c r="V38" s="43">
        <v>3361.01</v>
      </c>
      <c r="W38" s="43">
        <v>3361.01</v>
      </c>
      <c r="X38" s="43">
        <v>3361.01</v>
      </c>
      <c r="Y38" s="43">
        <v>3361.01</v>
      </c>
      <c r="Z38" s="43">
        <v>3361.01</v>
      </c>
      <c r="AA38" s="43"/>
      <c r="AB38" s="74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</row>
    <row r="39" spans="1:64" x14ac:dyDescent="0.3">
      <c r="A39" s="3" t="str">
        <f>'Pencatatan HM'!$B$9</f>
        <v>05PRS003</v>
      </c>
      <c r="B39" s="12" t="s">
        <v>21</v>
      </c>
      <c r="C39" s="12" t="str">
        <f t="shared" si="4"/>
        <v>05PRS00311</v>
      </c>
      <c r="D39" s="13"/>
      <c r="E39" s="2" t="s">
        <v>16</v>
      </c>
      <c r="F39" s="51"/>
      <c r="G39" s="24"/>
      <c r="H39" s="21"/>
      <c r="I39" s="21" t="s">
        <v>40</v>
      </c>
      <c r="J39" s="29">
        <v>3000</v>
      </c>
      <c r="K39" s="29"/>
      <c r="L39" s="43">
        <v>2477.71</v>
      </c>
      <c r="M39" s="43">
        <v>2477.71</v>
      </c>
      <c r="N39" s="43">
        <v>2477.71</v>
      </c>
      <c r="O39" s="43">
        <v>2477.71</v>
      </c>
      <c r="P39" s="43">
        <v>2477.71</v>
      </c>
      <c r="Q39" s="43">
        <v>2477.71</v>
      </c>
      <c r="R39" s="43">
        <v>2477.71</v>
      </c>
      <c r="S39" s="43">
        <v>2477.71</v>
      </c>
      <c r="T39" s="43">
        <v>2477.71</v>
      </c>
      <c r="U39" s="43">
        <v>2477.71</v>
      </c>
      <c r="V39" s="43">
        <v>2477.71</v>
      </c>
      <c r="W39" s="43">
        <v>2477.71</v>
      </c>
      <c r="X39" s="43">
        <v>2477.71</v>
      </c>
      <c r="Y39" s="43">
        <v>2477.71</v>
      </c>
      <c r="Z39" s="43">
        <v>2477.71</v>
      </c>
      <c r="AA39" s="43"/>
      <c r="AB39" s="74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</row>
    <row r="40" spans="1:64" x14ac:dyDescent="0.3">
      <c r="A40" s="3" t="str">
        <f>'Pencatatan HM'!$B$10</f>
        <v>05PRS004</v>
      </c>
      <c r="B40" s="12" t="s">
        <v>5</v>
      </c>
      <c r="C40" s="12" t="str">
        <f>A40&amp;B40</f>
        <v>05PRS00401</v>
      </c>
      <c r="D40" s="13" t="str">
        <f>VLOOKUP($A40,'Pencatatan HM'!$B$7:$D$100,3,FALSE)</f>
        <v>Press #4</v>
      </c>
      <c r="E40" s="2" t="s">
        <v>81</v>
      </c>
      <c r="F40" s="51"/>
      <c r="G40" s="24"/>
      <c r="H40" s="25"/>
      <c r="I40" s="21" t="s">
        <v>32</v>
      </c>
      <c r="J40" s="29">
        <v>5000</v>
      </c>
      <c r="K40" s="29"/>
      <c r="L40" s="43">
        <v>14578</v>
      </c>
      <c r="M40" s="43">
        <v>14578</v>
      </c>
      <c r="N40" s="43">
        <v>14578</v>
      </c>
      <c r="O40" s="43">
        <v>16174.11</v>
      </c>
      <c r="P40" s="43">
        <v>16174.11</v>
      </c>
      <c r="Q40" s="43">
        <v>16174.11</v>
      </c>
      <c r="R40" s="43">
        <v>16174.11</v>
      </c>
      <c r="S40" s="43">
        <v>16174.11</v>
      </c>
      <c r="T40" s="43">
        <v>16174.11</v>
      </c>
      <c r="U40" s="43">
        <v>16174.11</v>
      </c>
      <c r="V40" s="43">
        <v>16174.11</v>
      </c>
      <c r="W40" s="43">
        <v>16174.11</v>
      </c>
      <c r="X40" s="43">
        <v>16174.11</v>
      </c>
      <c r="Y40" s="43">
        <v>16174.11</v>
      </c>
      <c r="Z40" s="43">
        <v>16174.11</v>
      </c>
      <c r="AA40" s="43"/>
      <c r="AB40" s="74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</row>
    <row r="41" spans="1:64" x14ac:dyDescent="0.3">
      <c r="A41" s="3" t="str">
        <f>'Pencatatan HM'!$B$10</f>
        <v>05PRS004</v>
      </c>
      <c r="B41" s="12" t="s">
        <v>6</v>
      </c>
      <c r="C41" s="12" t="str">
        <f t="shared" ref="C41:C50" si="5">A41&amp;B41</f>
        <v>05PRS00402</v>
      </c>
      <c r="D41" s="13"/>
      <c r="E41" s="2" t="s">
        <v>83</v>
      </c>
      <c r="F41" s="51"/>
      <c r="G41" s="24"/>
      <c r="H41" s="25">
        <v>1</v>
      </c>
      <c r="I41" s="21" t="s">
        <v>40</v>
      </c>
      <c r="J41" s="29">
        <v>5000</v>
      </c>
      <c r="K41" s="29"/>
      <c r="L41" s="43">
        <v>12959</v>
      </c>
      <c r="M41" s="43">
        <v>12959</v>
      </c>
      <c r="N41" s="43">
        <v>12959</v>
      </c>
      <c r="O41" s="43">
        <v>16174.11</v>
      </c>
      <c r="P41" s="43">
        <v>16174.11</v>
      </c>
      <c r="Q41" s="43">
        <v>16174.11</v>
      </c>
      <c r="R41" s="43">
        <v>16174.11</v>
      </c>
      <c r="S41" s="43">
        <v>16174.11</v>
      </c>
      <c r="T41" s="43">
        <v>16174.11</v>
      </c>
      <c r="U41" s="43">
        <v>16174.11</v>
      </c>
      <c r="V41" s="43">
        <v>16174.11</v>
      </c>
      <c r="W41" s="43">
        <v>16174.11</v>
      </c>
      <c r="X41" s="43">
        <v>16174.11</v>
      </c>
      <c r="Y41" s="43">
        <v>16174.11</v>
      </c>
      <c r="Z41" s="43">
        <v>16174.11</v>
      </c>
      <c r="AA41" s="43"/>
      <c r="AB41" s="74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</row>
    <row r="42" spans="1:64" x14ac:dyDescent="0.3">
      <c r="A42" s="3" t="str">
        <f>'Pencatatan HM'!$B$10</f>
        <v>05PRS004</v>
      </c>
      <c r="B42" s="12" t="s">
        <v>7</v>
      </c>
      <c r="C42" s="12" t="str">
        <f t="shared" si="5"/>
        <v>05PRS00403</v>
      </c>
      <c r="D42" s="13"/>
      <c r="E42" s="2" t="s">
        <v>84</v>
      </c>
      <c r="F42" s="51"/>
      <c r="G42" s="24"/>
      <c r="H42" s="25">
        <v>1</v>
      </c>
      <c r="I42" s="21" t="s">
        <v>40</v>
      </c>
      <c r="J42" s="29">
        <v>5000</v>
      </c>
      <c r="K42" s="29"/>
      <c r="L42" s="43">
        <v>12959</v>
      </c>
      <c r="M42" s="43">
        <v>12959</v>
      </c>
      <c r="N42" s="43">
        <v>12959</v>
      </c>
      <c r="O42" s="43">
        <v>16174.11</v>
      </c>
      <c r="P42" s="43">
        <v>16174.11</v>
      </c>
      <c r="Q42" s="43">
        <v>16174.11</v>
      </c>
      <c r="R42" s="43">
        <v>16174.11</v>
      </c>
      <c r="S42" s="43">
        <v>16174.11</v>
      </c>
      <c r="T42" s="43">
        <v>16174.11</v>
      </c>
      <c r="U42" s="43">
        <v>16174.11</v>
      </c>
      <c r="V42" s="43">
        <v>16174.11</v>
      </c>
      <c r="W42" s="43">
        <v>16174.11</v>
      </c>
      <c r="X42" s="43">
        <v>16174.11</v>
      </c>
      <c r="Y42" s="43">
        <v>16174.11</v>
      </c>
      <c r="Z42" s="43">
        <v>16174.11</v>
      </c>
      <c r="AA42" s="43"/>
      <c r="AB42" s="74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</row>
    <row r="43" spans="1:64" x14ac:dyDescent="0.3">
      <c r="A43" s="3" t="str">
        <f>'Pencatatan HM'!$B$10</f>
        <v>05PRS004</v>
      </c>
      <c r="B43" s="12" t="s">
        <v>8</v>
      </c>
      <c r="C43" s="12" t="str">
        <f t="shared" si="5"/>
        <v>05PRS00404</v>
      </c>
      <c r="D43" s="13"/>
      <c r="E43" s="2" t="s">
        <v>98</v>
      </c>
      <c r="F43" s="51"/>
      <c r="G43" s="24"/>
      <c r="H43" s="25">
        <v>1</v>
      </c>
      <c r="I43" s="21" t="s">
        <v>40</v>
      </c>
      <c r="J43" s="29">
        <v>3000</v>
      </c>
      <c r="K43" s="29"/>
      <c r="L43" s="43">
        <v>15300.61</v>
      </c>
      <c r="M43" s="43">
        <v>15300.61</v>
      </c>
      <c r="N43" s="43">
        <v>15300.61</v>
      </c>
      <c r="O43" s="43">
        <v>16174.11</v>
      </c>
      <c r="P43" s="43">
        <v>16174.11</v>
      </c>
      <c r="Q43" s="43">
        <v>16174.11</v>
      </c>
      <c r="R43" s="43">
        <v>16174.11</v>
      </c>
      <c r="S43" s="43">
        <v>16174.11</v>
      </c>
      <c r="T43" s="43">
        <v>16174.11</v>
      </c>
      <c r="U43" s="43">
        <v>16174.11</v>
      </c>
      <c r="V43" s="43">
        <v>16174.11</v>
      </c>
      <c r="W43" s="43">
        <v>16174.11</v>
      </c>
      <c r="X43" s="43">
        <v>16174.11</v>
      </c>
      <c r="Y43" s="43">
        <v>16174.11</v>
      </c>
      <c r="Z43" s="43">
        <v>16174.11</v>
      </c>
      <c r="AA43" s="43"/>
      <c r="AB43" s="74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</row>
    <row r="44" spans="1:64" x14ac:dyDescent="0.3">
      <c r="A44" s="3" t="str">
        <f>'Pencatatan HM'!$B$10</f>
        <v>05PRS004</v>
      </c>
      <c r="B44" s="12" t="s">
        <v>9</v>
      </c>
      <c r="C44" s="12" t="str">
        <f t="shared" si="5"/>
        <v>05PRS00405</v>
      </c>
      <c r="D44" s="13"/>
      <c r="E44" s="2" t="s">
        <v>99</v>
      </c>
      <c r="F44" s="51"/>
      <c r="G44" s="24"/>
      <c r="H44" s="25">
        <v>1</v>
      </c>
      <c r="I44" s="21" t="s">
        <v>40</v>
      </c>
      <c r="J44" s="29">
        <v>3000</v>
      </c>
      <c r="K44" s="29"/>
      <c r="L44" s="43">
        <v>15300.61</v>
      </c>
      <c r="M44" s="43">
        <v>15300.61</v>
      </c>
      <c r="N44" s="43">
        <v>15300.61</v>
      </c>
      <c r="O44" s="43">
        <v>16174.11</v>
      </c>
      <c r="P44" s="43">
        <v>16174.11</v>
      </c>
      <c r="Q44" s="43">
        <v>16174.11</v>
      </c>
      <c r="R44" s="43">
        <v>16174.11</v>
      </c>
      <c r="S44" s="43">
        <v>16174.11</v>
      </c>
      <c r="T44" s="43">
        <v>16174.11</v>
      </c>
      <c r="U44" s="43">
        <v>16174.11</v>
      </c>
      <c r="V44" s="43">
        <v>16174.11</v>
      </c>
      <c r="W44" s="43">
        <v>16174.11</v>
      </c>
      <c r="X44" s="43">
        <v>16174.11</v>
      </c>
      <c r="Y44" s="43">
        <v>16174.11</v>
      </c>
      <c r="Z44" s="43">
        <v>16174.11</v>
      </c>
      <c r="AA44" s="43"/>
      <c r="AB44" s="74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</row>
    <row r="45" spans="1:64" x14ac:dyDescent="0.3">
      <c r="A45" s="3" t="str">
        <f>'Pencatatan HM'!$B$10</f>
        <v>05PRS004</v>
      </c>
      <c r="B45" s="12" t="s">
        <v>10</v>
      </c>
      <c r="C45" s="12" t="str">
        <f t="shared" si="5"/>
        <v>05PRS00406</v>
      </c>
      <c r="D45" s="13"/>
      <c r="E45" s="2" t="s">
        <v>85</v>
      </c>
      <c r="F45" s="51"/>
      <c r="G45" s="24"/>
      <c r="H45" s="25">
        <v>1</v>
      </c>
      <c r="I45" s="21" t="s">
        <v>40</v>
      </c>
      <c r="J45" s="29">
        <v>900</v>
      </c>
      <c r="K45" s="29"/>
      <c r="L45" s="43">
        <v>15300.61</v>
      </c>
      <c r="M45" s="43">
        <v>15300.61</v>
      </c>
      <c r="N45" s="43">
        <v>15300.61</v>
      </c>
      <c r="O45" s="43">
        <v>16174.11</v>
      </c>
      <c r="P45" s="43">
        <v>16174.11</v>
      </c>
      <c r="Q45" s="43">
        <v>16174.11</v>
      </c>
      <c r="R45" s="43">
        <v>16174.11</v>
      </c>
      <c r="S45" s="43">
        <v>16174.11</v>
      </c>
      <c r="T45" s="43">
        <v>16174.11</v>
      </c>
      <c r="U45" s="43">
        <v>16174.11</v>
      </c>
      <c r="V45" s="43">
        <v>16174.11</v>
      </c>
      <c r="W45" s="43">
        <v>16174.11</v>
      </c>
      <c r="X45" s="43">
        <v>16174.11</v>
      </c>
      <c r="Y45" s="43">
        <v>16174.11</v>
      </c>
      <c r="Z45" s="43">
        <v>16174.11</v>
      </c>
      <c r="AA45" s="43"/>
      <c r="AB45" s="74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</row>
    <row r="46" spans="1:64" x14ac:dyDescent="0.3">
      <c r="A46" s="3" t="str">
        <f>'Pencatatan HM'!$B$10</f>
        <v>05PRS004</v>
      </c>
      <c r="B46" s="12" t="s">
        <v>11</v>
      </c>
      <c r="C46" s="12" t="str">
        <f t="shared" si="5"/>
        <v>05PRS00407</v>
      </c>
      <c r="D46" s="13"/>
      <c r="E46" s="2" t="s">
        <v>86</v>
      </c>
      <c r="F46" s="51"/>
      <c r="G46" s="24"/>
      <c r="H46" s="25">
        <v>1</v>
      </c>
      <c r="I46" s="21" t="s">
        <v>40</v>
      </c>
      <c r="J46" s="29">
        <v>900</v>
      </c>
      <c r="K46" s="29"/>
      <c r="L46" s="43">
        <v>15300.61</v>
      </c>
      <c r="M46" s="43">
        <v>15300.61</v>
      </c>
      <c r="N46" s="43">
        <v>15300.61</v>
      </c>
      <c r="O46" s="43">
        <v>16174.11</v>
      </c>
      <c r="P46" s="43">
        <v>16174.11</v>
      </c>
      <c r="Q46" s="43">
        <v>16174.11</v>
      </c>
      <c r="R46" s="43">
        <v>16174.11</v>
      </c>
      <c r="S46" s="43">
        <v>16174.11</v>
      </c>
      <c r="T46" s="43">
        <v>16174.11</v>
      </c>
      <c r="U46" s="43">
        <v>16174.11</v>
      </c>
      <c r="V46" s="43">
        <v>16174.11</v>
      </c>
      <c r="W46" s="43">
        <v>16174.11</v>
      </c>
      <c r="X46" s="43">
        <v>16174.11</v>
      </c>
      <c r="Y46" s="43">
        <v>16174.11</v>
      </c>
      <c r="Z46" s="43">
        <v>16174.11</v>
      </c>
      <c r="AA46" s="43"/>
      <c r="AB46" s="74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</row>
    <row r="47" spans="1:64" x14ac:dyDescent="0.3">
      <c r="A47" s="3" t="str">
        <f>'Pencatatan HM'!$B$10</f>
        <v>05PRS004</v>
      </c>
      <c r="B47" s="12" t="s">
        <v>12</v>
      </c>
      <c r="C47" s="12" t="str">
        <f t="shared" si="5"/>
        <v>05PRS00408</v>
      </c>
      <c r="D47" s="13"/>
      <c r="E47" s="2" t="s">
        <v>15</v>
      </c>
      <c r="F47" s="51"/>
      <c r="G47" s="24"/>
      <c r="H47" s="25">
        <v>1</v>
      </c>
      <c r="I47" s="21" t="s">
        <v>40</v>
      </c>
      <c r="J47" s="29">
        <v>1400</v>
      </c>
      <c r="K47" s="29"/>
      <c r="L47" s="43">
        <v>15300.61</v>
      </c>
      <c r="M47" s="43">
        <v>15300.61</v>
      </c>
      <c r="N47" s="43">
        <v>15300.61</v>
      </c>
      <c r="O47" s="43">
        <v>16174.11</v>
      </c>
      <c r="P47" s="43">
        <v>16174.11</v>
      </c>
      <c r="Q47" s="43">
        <v>16174.11</v>
      </c>
      <c r="R47" s="43">
        <v>16174.11</v>
      </c>
      <c r="S47" s="43">
        <v>16174.11</v>
      </c>
      <c r="T47" s="43">
        <v>16174.11</v>
      </c>
      <c r="U47" s="43">
        <v>16174.11</v>
      </c>
      <c r="V47" s="43">
        <v>16174.11</v>
      </c>
      <c r="W47" s="43">
        <v>16174.11</v>
      </c>
      <c r="X47" s="43">
        <v>16174.11</v>
      </c>
      <c r="Y47" s="43">
        <v>16174.11</v>
      </c>
      <c r="Z47" s="43">
        <v>16174.11</v>
      </c>
      <c r="AA47" s="43"/>
      <c r="AB47" s="74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</row>
    <row r="48" spans="1:64" x14ac:dyDescent="0.3">
      <c r="A48" s="3" t="str">
        <f>'Pencatatan HM'!$B$10</f>
        <v>05PRS004</v>
      </c>
      <c r="B48" s="12" t="s">
        <v>13</v>
      </c>
      <c r="C48" s="12" t="str">
        <f t="shared" si="5"/>
        <v>05PRS00409</v>
      </c>
      <c r="D48" s="13"/>
      <c r="E48" s="2" t="s">
        <v>47</v>
      </c>
      <c r="F48" s="51"/>
      <c r="G48" s="24"/>
      <c r="H48" s="25">
        <v>1</v>
      </c>
      <c r="I48" s="21" t="s">
        <v>40</v>
      </c>
      <c r="J48" s="29">
        <v>2500</v>
      </c>
      <c r="K48" s="29"/>
      <c r="L48" s="43">
        <v>15300.61</v>
      </c>
      <c r="M48" s="43">
        <v>15300.61</v>
      </c>
      <c r="N48" s="43">
        <v>15300.61</v>
      </c>
      <c r="O48" s="43">
        <v>15300.61</v>
      </c>
      <c r="P48" s="43">
        <v>15300.61</v>
      </c>
      <c r="Q48" s="43">
        <v>15300.61</v>
      </c>
      <c r="R48" s="43">
        <v>15300.61</v>
      </c>
      <c r="S48" s="43">
        <v>15300.61</v>
      </c>
      <c r="T48" s="43">
        <v>15300.61</v>
      </c>
      <c r="U48" s="43">
        <v>15300.61</v>
      </c>
      <c r="V48" s="43">
        <v>15300.61</v>
      </c>
      <c r="W48" s="43">
        <v>15300.61</v>
      </c>
      <c r="X48" s="43">
        <v>15300.61</v>
      </c>
      <c r="Y48" s="43">
        <v>15300.61</v>
      </c>
      <c r="Z48" s="43">
        <v>15300.61</v>
      </c>
      <c r="AA48" s="43"/>
      <c r="AB48" s="74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</row>
    <row r="49" spans="1:64" x14ac:dyDescent="0.3">
      <c r="A49" s="3" t="str">
        <f>'Pencatatan HM'!$B$10</f>
        <v>05PRS004</v>
      </c>
      <c r="B49" s="12" t="s">
        <v>14</v>
      </c>
      <c r="C49" s="12" t="str">
        <f t="shared" si="5"/>
        <v>05PRS00410</v>
      </c>
      <c r="D49" s="13"/>
      <c r="E49" s="2" t="s">
        <v>48</v>
      </c>
      <c r="F49" s="51"/>
      <c r="G49" s="24"/>
      <c r="H49" s="25">
        <v>1</v>
      </c>
      <c r="I49" s="21" t="s">
        <v>40</v>
      </c>
      <c r="J49" s="29">
        <v>2500</v>
      </c>
      <c r="K49" s="29"/>
      <c r="L49" s="43">
        <v>15300.61</v>
      </c>
      <c r="M49" s="43">
        <v>15300.61</v>
      </c>
      <c r="N49" s="43">
        <v>15300.61</v>
      </c>
      <c r="O49" s="43">
        <v>15300.61</v>
      </c>
      <c r="P49" s="43">
        <v>15300.61</v>
      </c>
      <c r="Q49" s="43">
        <v>15300.61</v>
      </c>
      <c r="R49" s="43">
        <v>15300.61</v>
      </c>
      <c r="S49" s="43">
        <v>15300.61</v>
      </c>
      <c r="T49" s="43">
        <v>15300.61</v>
      </c>
      <c r="U49" s="43">
        <v>15300.61</v>
      </c>
      <c r="V49" s="43">
        <v>15300.61</v>
      </c>
      <c r="W49" s="43">
        <v>15300.61</v>
      </c>
      <c r="X49" s="43">
        <v>15300.61</v>
      </c>
      <c r="Y49" s="43">
        <v>15300.61</v>
      </c>
      <c r="Z49" s="43">
        <v>15300.61</v>
      </c>
      <c r="AA49" s="43"/>
      <c r="AB49" s="74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</row>
    <row r="50" spans="1:64" x14ac:dyDescent="0.3">
      <c r="A50" s="3" t="str">
        <f>'Pencatatan HM'!$B$10</f>
        <v>05PRS004</v>
      </c>
      <c r="B50" s="12" t="s">
        <v>21</v>
      </c>
      <c r="C50" s="12" t="str">
        <f t="shared" si="5"/>
        <v>05PRS00411</v>
      </c>
      <c r="D50" s="13"/>
      <c r="E50" s="2" t="s">
        <v>16</v>
      </c>
      <c r="F50" s="51"/>
      <c r="G50" s="24"/>
      <c r="H50" s="21"/>
      <c r="I50" s="21" t="s">
        <v>40</v>
      </c>
      <c r="J50" s="29">
        <v>3000</v>
      </c>
      <c r="K50" s="29"/>
      <c r="L50" s="43">
        <v>15300.61</v>
      </c>
      <c r="M50" s="43">
        <v>15300.61</v>
      </c>
      <c r="N50" s="43">
        <v>15300.61</v>
      </c>
      <c r="O50" s="43">
        <v>15300.61</v>
      </c>
      <c r="P50" s="43">
        <v>15300.61</v>
      </c>
      <c r="Q50" s="43">
        <v>15300.61</v>
      </c>
      <c r="R50" s="43">
        <v>15300.61</v>
      </c>
      <c r="S50" s="43">
        <v>15300.61</v>
      </c>
      <c r="T50" s="43">
        <v>15300.61</v>
      </c>
      <c r="U50" s="43">
        <v>15300.61</v>
      </c>
      <c r="V50" s="43">
        <v>15300.61</v>
      </c>
      <c r="W50" s="43">
        <v>15300.61</v>
      </c>
      <c r="X50" s="43">
        <v>15300.61</v>
      </c>
      <c r="Y50" s="43">
        <v>15300.61</v>
      </c>
      <c r="Z50" s="43">
        <v>15300.61</v>
      </c>
      <c r="AA50" s="43"/>
      <c r="AB50" s="74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</row>
    <row r="51" spans="1:64" x14ac:dyDescent="0.3">
      <c r="A51" s="3" t="str">
        <f>'Pencatatan HM'!$B$11</f>
        <v>05PRS005</v>
      </c>
      <c r="B51" s="12" t="s">
        <v>5</v>
      </c>
      <c r="C51" s="12" t="str">
        <f>A51&amp;B51</f>
        <v>05PRS00501</v>
      </c>
      <c r="D51" s="13" t="str">
        <f>VLOOKUP($A51,'Pencatatan HM'!$B$7:$D$100,3,FALSE)</f>
        <v>Press #5</v>
      </c>
      <c r="E51" s="2" t="s">
        <v>81</v>
      </c>
      <c r="F51" s="51"/>
      <c r="G51" s="73"/>
      <c r="H51" s="25"/>
      <c r="I51" s="21" t="s">
        <v>32</v>
      </c>
      <c r="J51" s="29">
        <v>5000</v>
      </c>
      <c r="K51" s="29"/>
      <c r="L51" s="43">
        <v>12510</v>
      </c>
      <c r="M51" s="43">
        <v>12510</v>
      </c>
      <c r="N51" s="43">
        <v>12510</v>
      </c>
      <c r="O51" s="43">
        <v>12510</v>
      </c>
      <c r="P51" s="43">
        <v>12510</v>
      </c>
      <c r="Q51" s="43">
        <v>12510</v>
      </c>
      <c r="R51" s="43">
        <v>12510</v>
      </c>
      <c r="S51" s="43">
        <v>12510</v>
      </c>
      <c r="T51" s="43">
        <v>12510</v>
      </c>
      <c r="U51" s="43">
        <v>12510</v>
      </c>
      <c r="V51" s="43">
        <v>12510</v>
      </c>
      <c r="W51" s="43">
        <v>12510</v>
      </c>
      <c r="X51" s="43">
        <v>12510</v>
      </c>
      <c r="Y51" s="43">
        <v>12510</v>
      </c>
      <c r="Z51" s="43">
        <v>12510</v>
      </c>
      <c r="AA51" s="43"/>
      <c r="AB51" s="74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</row>
    <row r="52" spans="1:64" x14ac:dyDescent="0.3">
      <c r="A52" s="3" t="str">
        <f>'Pencatatan HM'!$B$11</f>
        <v>05PRS005</v>
      </c>
      <c r="B52" s="12" t="s">
        <v>6</v>
      </c>
      <c r="C52" s="12" t="str">
        <f t="shared" ref="C52:C61" si="6">A52&amp;B52</f>
        <v>05PRS00502</v>
      </c>
      <c r="D52" s="13"/>
      <c r="E52" s="2" t="s">
        <v>83</v>
      </c>
      <c r="F52" s="51"/>
      <c r="G52" s="73"/>
      <c r="H52" s="25">
        <v>1</v>
      </c>
      <c r="I52" s="21" t="s">
        <v>40</v>
      </c>
      <c r="J52" s="29">
        <v>5000</v>
      </c>
      <c r="K52" s="29"/>
      <c r="L52" s="43">
        <v>10777.35</v>
      </c>
      <c r="M52" s="43">
        <v>10777.35</v>
      </c>
      <c r="N52" s="43">
        <v>10777.35</v>
      </c>
      <c r="O52" s="43">
        <v>10777.35</v>
      </c>
      <c r="P52" s="43">
        <v>10777.35</v>
      </c>
      <c r="Q52" s="43">
        <v>10777.35</v>
      </c>
      <c r="R52" s="43">
        <v>10777.35</v>
      </c>
      <c r="S52" s="43">
        <v>10777.35</v>
      </c>
      <c r="T52" s="43">
        <v>10777.35</v>
      </c>
      <c r="U52" s="43">
        <v>10777.35</v>
      </c>
      <c r="V52" s="43">
        <v>10777.35</v>
      </c>
      <c r="W52" s="43">
        <v>10777.35</v>
      </c>
      <c r="X52" s="43">
        <v>10777.35</v>
      </c>
      <c r="Y52" s="43">
        <v>14958</v>
      </c>
      <c r="Z52" s="43">
        <v>14958</v>
      </c>
      <c r="AA52" s="43"/>
      <c r="AB52" s="74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</row>
    <row r="53" spans="1:64" x14ac:dyDescent="0.3">
      <c r="A53" s="3" t="str">
        <f>'Pencatatan HM'!$B$11</f>
        <v>05PRS005</v>
      </c>
      <c r="B53" s="12" t="s">
        <v>7</v>
      </c>
      <c r="C53" s="12" t="str">
        <f t="shared" si="6"/>
        <v>05PRS00503</v>
      </c>
      <c r="D53" s="13"/>
      <c r="E53" s="2" t="s">
        <v>84</v>
      </c>
      <c r="F53" s="51"/>
      <c r="G53" s="73"/>
      <c r="H53" s="25">
        <v>1</v>
      </c>
      <c r="I53" s="21" t="s">
        <v>40</v>
      </c>
      <c r="J53" s="29">
        <v>5000</v>
      </c>
      <c r="K53" s="29"/>
      <c r="L53" s="43">
        <v>10777.35</v>
      </c>
      <c r="M53" s="43">
        <v>10777.35</v>
      </c>
      <c r="N53" s="43">
        <v>10777.35</v>
      </c>
      <c r="O53" s="43">
        <v>10777.35</v>
      </c>
      <c r="P53" s="43">
        <v>10777.35</v>
      </c>
      <c r="Q53" s="43">
        <v>10777.35</v>
      </c>
      <c r="R53" s="43">
        <v>10777.35</v>
      </c>
      <c r="S53" s="43">
        <v>10777.35</v>
      </c>
      <c r="T53" s="43">
        <v>10777.35</v>
      </c>
      <c r="U53" s="43">
        <v>10777.35</v>
      </c>
      <c r="V53" s="43">
        <v>10777.35</v>
      </c>
      <c r="W53" s="43">
        <v>10777.35</v>
      </c>
      <c r="X53" s="43">
        <v>10777.35</v>
      </c>
      <c r="Y53" s="43">
        <v>14958</v>
      </c>
      <c r="Z53" s="43">
        <v>14958</v>
      </c>
      <c r="AA53" s="43"/>
      <c r="AB53" s="74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</row>
    <row r="54" spans="1:64" x14ac:dyDescent="0.3">
      <c r="A54" s="3" t="str">
        <f>'Pencatatan HM'!$B$11</f>
        <v>05PRS005</v>
      </c>
      <c r="B54" s="12" t="s">
        <v>8</v>
      </c>
      <c r="C54" s="12" t="str">
        <f t="shared" si="6"/>
        <v>05PRS00504</v>
      </c>
      <c r="D54" s="13"/>
      <c r="E54" s="2" t="s">
        <v>98</v>
      </c>
      <c r="F54" s="51"/>
      <c r="G54" s="73"/>
      <c r="H54" s="25">
        <v>1</v>
      </c>
      <c r="I54" s="21" t="s">
        <v>40</v>
      </c>
      <c r="J54" s="29">
        <v>3000</v>
      </c>
      <c r="K54" s="29"/>
      <c r="L54" s="43">
        <v>11500</v>
      </c>
      <c r="M54" s="43">
        <v>11500</v>
      </c>
      <c r="N54" s="43">
        <v>11500</v>
      </c>
      <c r="O54" s="43">
        <v>11500</v>
      </c>
      <c r="P54" s="43">
        <v>11500</v>
      </c>
      <c r="Q54" s="43">
        <v>11500</v>
      </c>
      <c r="R54" s="43">
        <v>11500</v>
      </c>
      <c r="S54" s="43">
        <v>11500</v>
      </c>
      <c r="T54" s="43">
        <v>14651</v>
      </c>
      <c r="U54" s="43">
        <v>14651</v>
      </c>
      <c r="V54" s="43">
        <v>14651</v>
      </c>
      <c r="W54" s="43">
        <v>14651</v>
      </c>
      <c r="X54" s="43">
        <v>14651</v>
      </c>
      <c r="Y54" s="43">
        <v>14651</v>
      </c>
      <c r="Z54" s="43">
        <v>14651</v>
      </c>
      <c r="AA54" s="43"/>
      <c r="AB54" s="74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</row>
    <row r="55" spans="1:64" x14ac:dyDescent="0.3">
      <c r="A55" s="3" t="str">
        <f>'Pencatatan HM'!$B$11</f>
        <v>05PRS005</v>
      </c>
      <c r="B55" s="12" t="s">
        <v>9</v>
      </c>
      <c r="C55" s="12" t="str">
        <f t="shared" si="6"/>
        <v>05PRS00505</v>
      </c>
      <c r="D55" s="13"/>
      <c r="E55" s="2" t="s">
        <v>99</v>
      </c>
      <c r="F55" s="51"/>
      <c r="G55" s="73"/>
      <c r="H55" s="25">
        <v>1</v>
      </c>
      <c r="I55" s="21" t="s">
        <v>40</v>
      </c>
      <c r="J55" s="29">
        <v>3000</v>
      </c>
      <c r="K55" s="29"/>
      <c r="L55" s="43">
        <v>11500</v>
      </c>
      <c r="M55" s="43">
        <v>11500</v>
      </c>
      <c r="N55" s="43">
        <v>11500</v>
      </c>
      <c r="O55" s="43">
        <v>11500</v>
      </c>
      <c r="P55" s="43">
        <v>11500</v>
      </c>
      <c r="Q55" s="43">
        <v>11500</v>
      </c>
      <c r="R55" s="43">
        <v>11500</v>
      </c>
      <c r="S55" s="43">
        <v>11500</v>
      </c>
      <c r="T55" s="43">
        <v>14651</v>
      </c>
      <c r="U55" s="43">
        <v>14651</v>
      </c>
      <c r="V55" s="43">
        <v>14651</v>
      </c>
      <c r="W55" s="43">
        <v>14651</v>
      </c>
      <c r="X55" s="43">
        <v>14651</v>
      </c>
      <c r="Y55" s="43">
        <v>14651</v>
      </c>
      <c r="Z55" s="43">
        <v>14651</v>
      </c>
      <c r="AA55" s="43"/>
      <c r="AB55" s="74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</row>
    <row r="56" spans="1:64" x14ac:dyDescent="0.3">
      <c r="A56" s="3" t="str">
        <f>'Pencatatan HM'!$B$11</f>
        <v>05PRS005</v>
      </c>
      <c r="B56" s="12" t="s">
        <v>10</v>
      </c>
      <c r="C56" s="12" t="str">
        <f t="shared" si="6"/>
        <v>05PRS00506</v>
      </c>
      <c r="D56" s="13"/>
      <c r="E56" s="2" t="s">
        <v>85</v>
      </c>
      <c r="F56" s="51"/>
      <c r="G56" s="73"/>
      <c r="H56" s="25">
        <v>1</v>
      </c>
      <c r="I56" s="21" t="s">
        <v>40</v>
      </c>
      <c r="J56" s="29">
        <v>900</v>
      </c>
      <c r="K56" s="29"/>
      <c r="L56" s="43">
        <v>13950</v>
      </c>
      <c r="M56" s="43">
        <v>13950</v>
      </c>
      <c r="N56" s="43">
        <v>13950</v>
      </c>
      <c r="O56" s="43">
        <v>13950</v>
      </c>
      <c r="P56" s="43">
        <v>13950</v>
      </c>
      <c r="Q56" s="43">
        <v>13950</v>
      </c>
      <c r="R56" s="43">
        <v>13950</v>
      </c>
      <c r="S56" s="43">
        <v>13950</v>
      </c>
      <c r="T56" s="43">
        <v>14651</v>
      </c>
      <c r="U56" s="43">
        <v>14651</v>
      </c>
      <c r="V56" s="43">
        <v>14651</v>
      </c>
      <c r="W56" s="43">
        <v>14651</v>
      </c>
      <c r="X56" s="43">
        <v>14651</v>
      </c>
      <c r="Y56" s="43">
        <v>14958</v>
      </c>
      <c r="Z56" s="43">
        <v>14958</v>
      </c>
      <c r="AA56" s="43"/>
      <c r="AB56" s="74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</row>
    <row r="57" spans="1:64" x14ac:dyDescent="0.3">
      <c r="A57" s="3" t="str">
        <f>'Pencatatan HM'!$B$11</f>
        <v>05PRS005</v>
      </c>
      <c r="B57" s="12" t="s">
        <v>11</v>
      </c>
      <c r="C57" s="12" t="str">
        <f t="shared" si="6"/>
        <v>05PRS00507</v>
      </c>
      <c r="D57" s="13"/>
      <c r="E57" s="2" t="s">
        <v>86</v>
      </c>
      <c r="F57" s="51"/>
      <c r="G57" s="73"/>
      <c r="H57" s="25">
        <v>1</v>
      </c>
      <c r="I57" s="21" t="s">
        <v>40</v>
      </c>
      <c r="J57" s="29">
        <v>900</v>
      </c>
      <c r="K57" s="29"/>
      <c r="L57" s="43">
        <v>13950</v>
      </c>
      <c r="M57" s="43">
        <v>13950</v>
      </c>
      <c r="N57" s="43">
        <v>13950</v>
      </c>
      <c r="O57" s="43">
        <v>13950</v>
      </c>
      <c r="P57" s="43">
        <v>13950</v>
      </c>
      <c r="Q57" s="43">
        <v>13950</v>
      </c>
      <c r="R57" s="43">
        <v>13950</v>
      </c>
      <c r="S57" s="43">
        <v>13950</v>
      </c>
      <c r="T57" s="43">
        <v>14651</v>
      </c>
      <c r="U57" s="43">
        <v>14651</v>
      </c>
      <c r="V57" s="43">
        <v>14651</v>
      </c>
      <c r="W57" s="43">
        <v>14651</v>
      </c>
      <c r="X57" s="43">
        <v>14651</v>
      </c>
      <c r="Y57" s="43">
        <v>14958</v>
      </c>
      <c r="Z57" s="43">
        <v>14958</v>
      </c>
      <c r="AA57" s="43"/>
      <c r="AB57" s="74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</row>
    <row r="58" spans="1:64" x14ac:dyDescent="0.3">
      <c r="A58" s="3" t="str">
        <f>'Pencatatan HM'!$B$11</f>
        <v>05PRS005</v>
      </c>
      <c r="B58" s="12" t="s">
        <v>12</v>
      </c>
      <c r="C58" s="12" t="str">
        <f t="shared" si="6"/>
        <v>05PRS00508</v>
      </c>
      <c r="D58" s="13"/>
      <c r="E58" s="2" t="s">
        <v>15</v>
      </c>
      <c r="F58" s="51"/>
      <c r="G58" s="73"/>
      <c r="H58" s="25">
        <v>1</v>
      </c>
      <c r="I58" s="21" t="s">
        <v>40</v>
      </c>
      <c r="J58" s="29">
        <v>1400</v>
      </c>
      <c r="K58" s="29"/>
      <c r="L58" s="43">
        <v>13950</v>
      </c>
      <c r="M58" s="43">
        <v>13950</v>
      </c>
      <c r="N58" s="43">
        <v>13950</v>
      </c>
      <c r="O58" s="43">
        <v>13950</v>
      </c>
      <c r="P58" s="43">
        <v>13950</v>
      </c>
      <c r="Q58" s="43">
        <v>13950</v>
      </c>
      <c r="R58" s="43">
        <v>13950</v>
      </c>
      <c r="S58" s="43">
        <v>13950</v>
      </c>
      <c r="T58" s="43">
        <v>14651</v>
      </c>
      <c r="U58" s="43">
        <v>14651</v>
      </c>
      <c r="V58" s="43">
        <v>14651</v>
      </c>
      <c r="W58" s="43">
        <v>14651</v>
      </c>
      <c r="X58" s="43">
        <v>14651</v>
      </c>
      <c r="Y58" s="43">
        <v>14958</v>
      </c>
      <c r="Z58" s="43">
        <v>14958</v>
      </c>
      <c r="AA58" s="43"/>
      <c r="AB58" s="74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</row>
    <row r="59" spans="1:64" x14ac:dyDescent="0.3">
      <c r="A59" s="3" t="str">
        <f>'Pencatatan HM'!$B$11</f>
        <v>05PRS005</v>
      </c>
      <c r="B59" s="12" t="s">
        <v>13</v>
      </c>
      <c r="C59" s="12" t="str">
        <f t="shared" si="6"/>
        <v>05PRS00509</v>
      </c>
      <c r="D59" s="13"/>
      <c r="E59" s="2" t="s">
        <v>47</v>
      </c>
      <c r="F59" s="51"/>
      <c r="G59" s="73"/>
      <c r="H59" s="25">
        <v>1</v>
      </c>
      <c r="I59" s="21" t="s">
        <v>40</v>
      </c>
      <c r="J59" s="29">
        <v>2500</v>
      </c>
      <c r="K59" s="29"/>
      <c r="L59" s="43">
        <v>11777</v>
      </c>
      <c r="M59" s="43">
        <v>11777</v>
      </c>
      <c r="N59" s="43">
        <v>11777</v>
      </c>
      <c r="O59" s="43">
        <v>11777</v>
      </c>
      <c r="P59" s="43">
        <v>11777</v>
      </c>
      <c r="Q59" s="43">
        <v>11777</v>
      </c>
      <c r="R59" s="43">
        <v>11777</v>
      </c>
      <c r="S59" s="43">
        <v>11777</v>
      </c>
      <c r="T59" s="43">
        <v>11777</v>
      </c>
      <c r="U59" s="43">
        <v>11777</v>
      </c>
      <c r="V59" s="43">
        <v>11777</v>
      </c>
      <c r="W59" s="43">
        <v>11777</v>
      </c>
      <c r="X59" s="43">
        <v>11777</v>
      </c>
      <c r="Y59" s="43">
        <v>11777</v>
      </c>
      <c r="Z59" s="43">
        <v>11777</v>
      </c>
      <c r="AA59" s="43"/>
      <c r="AB59" s="74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</row>
    <row r="60" spans="1:64" x14ac:dyDescent="0.3">
      <c r="A60" s="3" t="str">
        <f>'Pencatatan HM'!$B$11</f>
        <v>05PRS005</v>
      </c>
      <c r="B60" s="12" t="s">
        <v>14</v>
      </c>
      <c r="C60" s="12" t="str">
        <f t="shared" si="6"/>
        <v>05PRS00510</v>
      </c>
      <c r="D60" s="13"/>
      <c r="E60" s="2" t="s">
        <v>48</v>
      </c>
      <c r="F60" s="51"/>
      <c r="G60" s="73"/>
      <c r="H60" s="25">
        <v>1</v>
      </c>
      <c r="I60" s="21" t="s">
        <v>40</v>
      </c>
      <c r="J60" s="29">
        <v>2500</v>
      </c>
      <c r="K60" s="29"/>
      <c r="L60" s="43">
        <v>11777</v>
      </c>
      <c r="M60" s="43">
        <v>11777</v>
      </c>
      <c r="N60" s="43">
        <v>11777</v>
      </c>
      <c r="O60" s="43">
        <v>11777</v>
      </c>
      <c r="P60" s="43">
        <v>11777</v>
      </c>
      <c r="Q60" s="43">
        <v>11777</v>
      </c>
      <c r="R60" s="43">
        <v>11777</v>
      </c>
      <c r="S60" s="43">
        <v>11777</v>
      </c>
      <c r="T60" s="43">
        <v>11777</v>
      </c>
      <c r="U60" s="43">
        <v>11777</v>
      </c>
      <c r="V60" s="43">
        <v>11777</v>
      </c>
      <c r="W60" s="43">
        <v>11777</v>
      </c>
      <c r="X60" s="43">
        <v>11777</v>
      </c>
      <c r="Y60" s="43">
        <v>11777</v>
      </c>
      <c r="Z60" s="43">
        <v>11777</v>
      </c>
      <c r="AA60" s="43"/>
      <c r="AB60" s="74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</row>
    <row r="61" spans="1:64" x14ac:dyDescent="0.3">
      <c r="A61" s="3" t="str">
        <f>'Pencatatan HM'!$B$11</f>
        <v>05PRS005</v>
      </c>
      <c r="B61" s="12" t="s">
        <v>21</v>
      </c>
      <c r="C61" s="12" t="str">
        <f t="shared" si="6"/>
        <v>05PRS00511</v>
      </c>
      <c r="D61" s="13"/>
      <c r="E61" s="2" t="s">
        <v>16</v>
      </c>
      <c r="F61" s="51"/>
      <c r="G61" s="73"/>
      <c r="H61" s="21"/>
      <c r="I61" s="21" t="s">
        <v>40</v>
      </c>
      <c r="J61" s="29">
        <v>3000</v>
      </c>
      <c r="K61" s="29"/>
      <c r="L61" s="43">
        <v>12510</v>
      </c>
      <c r="M61" s="43">
        <v>12510</v>
      </c>
      <c r="N61" s="43">
        <v>12510</v>
      </c>
      <c r="O61" s="43">
        <v>12510</v>
      </c>
      <c r="P61" s="43">
        <v>12510</v>
      </c>
      <c r="Q61" s="43">
        <v>12510</v>
      </c>
      <c r="R61" s="43">
        <v>12510</v>
      </c>
      <c r="S61" s="43">
        <v>12510</v>
      </c>
      <c r="T61" s="43">
        <v>12510</v>
      </c>
      <c r="U61" s="43">
        <v>12510</v>
      </c>
      <c r="V61" s="43">
        <v>12510</v>
      </c>
      <c r="W61" s="43">
        <v>12510</v>
      </c>
      <c r="X61" s="43">
        <v>12510</v>
      </c>
      <c r="Y61" s="43">
        <v>12510</v>
      </c>
      <c r="Z61" s="43">
        <v>12510</v>
      </c>
      <c r="AA61" s="43"/>
      <c r="AB61" s="74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</row>
    <row r="62" spans="1:64" x14ac:dyDescent="0.3">
      <c r="A62" s="3" t="str">
        <f>'Pencatatan HM'!$B$12</f>
        <v>05PRS006</v>
      </c>
      <c r="B62" s="12" t="s">
        <v>5</v>
      </c>
      <c r="C62" s="12" t="str">
        <f>A62&amp;B62</f>
        <v>05PRS00601</v>
      </c>
      <c r="D62" s="13" t="str">
        <f>VLOOKUP($A62,'Pencatatan HM'!$B$7:$D$100,3,FALSE)</f>
        <v>Press #6</v>
      </c>
      <c r="E62" s="2" t="s">
        <v>81</v>
      </c>
      <c r="F62" s="51"/>
      <c r="G62" s="73"/>
      <c r="H62" s="25"/>
      <c r="I62" s="21" t="s">
        <v>32</v>
      </c>
      <c r="J62" s="29">
        <v>5000</v>
      </c>
      <c r="K62" s="29"/>
      <c r="L62" s="43">
        <v>12640</v>
      </c>
      <c r="M62" s="43">
        <v>12640</v>
      </c>
      <c r="N62" s="43">
        <v>12640</v>
      </c>
      <c r="O62" s="43">
        <v>14380.35</v>
      </c>
      <c r="P62" s="43">
        <v>14380.35</v>
      </c>
      <c r="Q62" s="43">
        <v>14380.35</v>
      </c>
      <c r="R62" s="43">
        <v>14380.35</v>
      </c>
      <c r="S62" s="43">
        <v>14380.35</v>
      </c>
      <c r="T62" s="43">
        <v>14380.35</v>
      </c>
      <c r="U62" s="43">
        <v>14380.35</v>
      </c>
      <c r="V62" s="43">
        <v>14380.35</v>
      </c>
      <c r="W62" s="43">
        <v>14380.35</v>
      </c>
      <c r="X62" s="43">
        <v>14380.35</v>
      </c>
      <c r="Y62" s="43">
        <v>14380.35</v>
      </c>
      <c r="Z62" s="43">
        <v>14380.35</v>
      </c>
      <c r="AA62" s="43"/>
      <c r="AB62" s="74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</row>
    <row r="63" spans="1:64" x14ac:dyDescent="0.3">
      <c r="A63" s="3" t="str">
        <f>'Pencatatan HM'!$B$12</f>
        <v>05PRS006</v>
      </c>
      <c r="B63" s="12" t="s">
        <v>6</v>
      </c>
      <c r="C63" s="12" t="str">
        <f t="shared" ref="C63:C72" si="7">A63&amp;B63</f>
        <v>05PRS00602</v>
      </c>
      <c r="D63" s="13"/>
      <c r="E63" s="2" t="s">
        <v>83</v>
      </c>
      <c r="F63" s="51"/>
      <c r="G63" s="73"/>
      <c r="H63" s="25">
        <v>1</v>
      </c>
      <c r="I63" s="21" t="s">
        <v>40</v>
      </c>
      <c r="J63" s="29">
        <v>5000</v>
      </c>
      <c r="K63" s="29"/>
      <c r="L63" s="43">
        <v>11563.99</v>
      </c>
      <c r="M63" s="43">
        <v>11563.99</v>
      </c>
      <c r="N63" s="43">
        <v>11563.99</v>
      </c>
      <c r="O63" s="43">
        <v>11563.99</v>
      </c>
      <c r="P63" s="43">
        <v>11563.99</v>
      </c>
      <c r="Q63" s="43">
        <v>14454.74</v>
      </c>
      <c r="R63" s="43">
        <v>14454.74</v>
      </c>
      <c r="S63" s="43">
        <v>14454.74</v>
      </c>
      <c r="T63" s="43">
        <v>14454.74</v>
      </c>
      <c r="U63" s="43">
        <v>14454.74</v>
      </c>
      <c r="V63" s="43">
        <v>14454.74</v>
      </c>
      <c r="W63" s="43">
        <v>14454.74</v>
      </c>
      <c r="X63" s="43">
        <v>14454.74</v>
      </c>
      <c r="Y63" s="43">
        <v>14454.74</v>
      </c>
      <c r="Z63" s="43">
        <v>14454.74</v>
      </c>
      <c r="AA63" s="43"/>
      <c r="AB63" s="74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</row>
    <row r="64" spans="1:64" x14ac:dyDescent="0.3">
      <c r="A64" s="3" t="str">
        <f>'Pencatatan HM'!$B$12</f>
        <v>05PRS006</v>
      </c>
      <c r="B64" s="12" t="s">
        <v>7</v>
      </c>
      <c r="C64" s="12" t="str">
        <f t="shared" si="7"/>
        <v>05PRS00603</v>
      </c>
      <c r="D64" s="13"/>
      <c r="E64" s="2" t="s">
        <v>84</v>
      </c>
      <c r="F64" s="51"/>
      <c r="G64" s="73"/>
      <c r="H64" s="25">
        <v>1</v>
      </c>
      <c r="I64" s="21" t="s">
        <v>40</v>
      </c>
      <c r="J64" s="29">
        <v>5000</v>
      </c>
      <c r="K64" s="29"/>
      <c r="L64" s="43">
        <v>11563.99</v>
      </c>
      <c r="M64" s="43">
        <v>11563.99</v>
      </c>
      <c r="N64" s="43">
        <v>11563.99</v>
      </c>
      <c r="O64" s="43">
        <v>11563.99</v>
      </c>
      <c r="P64" s="43">
        <v>11563.99</v>
      </c>
      <c r="Q64" s="43">
        <v>14454.74</v>
      </c>
      <c r="R64" s="43">
        <v>14454.74</v>
      </c>
      <c r="S64" s="43">
        <v>14454.74</v>
      </c>
      <c r="T64" s="43">
        <v>14454.74</v>
      </c>
      <c r="U64" s="43">
        <v>14454.74</v>
      </c>
      <c r="V64" s="43">
        <v>14454.74</v>
      </c>
      <c r="W64" s="43">
        <v>14454.74</v>
      </c>
      <c r="X64" s="43">
        <v>14454.74</v>
      </c>
      <c r="Y64" s="43">
        <v>14454.74</v>
      </c>
      <c r="Z64" s="43">
        <v>14454.74</v>
      </c>
      <c r="AA64" s="43"/>
      <c r="AB64" s="74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</row>
    <row r="65" spans="1:64" x14ac:dyDescent="0.3">
      <c r="A65" s="3" t="str">
        <f>'Pencatatan HM'!$B$12</f>
        <v>05PRS006</v>
      </c>
      <c r="B65" s="12" t="s">
        <v>8</v>
      </c>
      <c r="C65" s="12" t="str">
        <f t="shared" si="7"/>
        <v>05PRS00604</v>
      </c>
      <c r="D65" s="13"/>
      <c r="E65" s="2" t="s">
        <v>98</v>
      </c>
      <c r="F65" s="51"/>
      <c r="G65" s="73"/>
      <c r="H65" s="25">
        <v>1</v>
      </c>
      <c r="I65" s="21" t="s">
        <v>40</v>
      </c>
      <c r="J65" s="29">
        <v>3000</v>
      </c>
      <c r="K65" s="29"/>
      <c r="L65" s="43">
        <v>11563.99</v>
      </c>
      <c r="M65" s="43">
        <v>11563.99</v>
      </c>
      <c r="N65" s="43">
        <v>11563.99</v>
      </c>
      <c r="O65" s="43">
        <v>11563.99</v>
      </c>
      <c r="P65" s="43">
        <v>11563.99</v>
      </c>
      <c r="Q65" s="43">
        <v>14454.74</v>
      </c>
      <c r="R65" s="43">
        <v>14454.74</v>
      </c>
      <c r="S65" s="43">
        <v>14454.74</v>
      </c>
      <c r="T65" s="43">
        <v>14454.74</v>
      </c>
      <c r="U65" s="43">
        <v>14454.74</v>
      </c>
      <c r="V65" s="43">
        <v>14454.74</v>
      </c>
      <c r="W65" s="43">
        <v>14454.74</v>
      </c>
      <c r="X65" s="43">
        <v>14454.74</v>
      </c>
      <c r="Y65" s="43">
        <v>14454.74</v>
      </c>
      <c r="Z65" s="43">
        <v>14454.74</v>
      </c>
      <c r="AA65" s="43"/>
      <c r="AB65" s="74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</row>
    <row r="66" spans="1:64" x14ac:dyDescent="0.3">
      <c r="A66" s="3" t="str">
        <f>'Pencatatan HM'!$B$12</f>
        <v>05PRS006</v>
      </c>
      <c r="B66" s="12" t="s">
        <v>9</v>
      </c>
      <c r="C66" s="12" t="str">
        <f t="shared" si="7"/>
        <v>05PRS00605</v>
      </c>
      <c r="D66" s="13"/>
      <c r="E66" s="2" t="s">
        <v>99</v>
      </c>
      <c r="F66" s="51"/>
      <c r="G66" s="73"/>
      <c r="H66" s="25">
        <v>1</v>
      </c>
      <c r="I66" s="21" t="s">
        <v>40</v>
      </c>
      <c r="J66" s="29">
        <v>3000</v>
      </c>
      <c r="K66" s="29"/>
      <c r="L66" s="43">
        <v>11563.99</v>
      </c>
      <c r="M66" s="43">
        <v>11563.99</v>
      </c>
      <c r="N66" s="43">
        <v>11563.99</v>
      </c>
      <c r="O66" s="43">
        <v>11563.99</v>
      </c>
      <c r="P66" s="43">
        <v>11563.99</v>
      </c>
      <c r="Q66" s="43">
        <v>14454.74</v>
      </c>
      <c r="R66" s="43">
        <v>14454.74</v>
      </c>
      <c r="S66" s="43">
        <v>14454.74</v>
      </c>
      <c r="T66" s="43">
        <v>14454.74</v>
      </c>
      <c r="U66" s="43">
        <v>14454.74</v>
      </c>
      <c r="V66" s="43">
        <v>14454.74</v>
      </c>
      <c r="W66" s="43">
        <v>14454.74</v>
      </c>
      <c r="X66" s="43">
        <v>14454.74</v>
      </c>
      <c r="Y66" s="43">
        <v>14454.74</v>
      </c>
      <c r="Z66" s="43">
        <v>14454.74</v>
      </c>
      <c r="AA66" s="43"/>
      <c r="AB66" s="74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</row>
    <row r="67" spans="1:64" x14ac:dyDescent="0.3">
      <c r="A67" s="3" t="str">
        <f>'Pencatatan HM'!$B$12</f>
        <v>05PRS006</v>
      </c>
      <c r="B67" s="12" t="s">
        <v>10</v>
      </c>
      <c r="C67" s="12" t="str">
        <f t="shared" si="7"/>
        <v>05PRS00606</v>
      </c>
      <c r="D67" s="13"/>
      <c r="E67" s="2" t="s">
        <v>85</v>
      </c>
      <c r="F67" s="51"/>
      <c r="G67" s="73"/>
      <c r="H67" s="25">
        <v>1</v>
      </c>
      <c r="I67" s="21" t="s">
        <v>40</v>
      </c>
      <c r="J67" s="29">
        <v>900</v>
      </c>
      <c r="K67" s="29"/>
      <c r="L67" s="43">
        <v>14208</v>
      </c>
      <c r="M67" s="43">
        <v>14208</v>
      </c>
      <c r="N67" s="43">
        <v>14208</v>
      </c>
      <c r="O67" s="43">
        <v>14208</v>
      </c>
      <c r="P67" s="43">
        <v>14208</v>
      </c>
      <c r="Q67" s="43">
        <v>14208</v>
      </c>
      <c r="R67" s="43">
        <v>14208</v>
      </c>
      <c r="S67" s="43">
        <v>14208</v>
      </c>
      <c r="T67" s="43">
        <v>14208</v>
      </c>
      <c r="U67" s="43">
        <v>14208</v>
      </c>
      <c r="V67" s="43">
        <v>14208</v>
      </c>
      <c r="W67" s="43">
        <v>14208</v>
      </c>
      <c r="X67" s="43">
        <v>14208</v>
      </c>
      <c r="Y67" s="43">
        <v>14208</v>
      </c>
      <c r="Z67" s="43">
        <v>14935.95</v>
      </c>
      <c r="AA67" s="43"/>
      <c r="AB67" s="74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</row>
    <row r="68" spans="1:64" x14ac:dyDescent="0.3">
      <c r="A68" s="3" t="str">
        <f>'Pencatatan HM'!$B$12</f>
        <v>05PRS006</v>
      </c>
      <c r="B68" s="12" t="s">
        <v>11</v>
      </c>
      <c r="C68" s="12" t="str">
        <f t="shared" si="7"/>
        <v>05PRS00607</v>
      </c>
      <c r="D68" s="13"/>
      <c r="E68" s="2" t="s">
        <v>86</v>
      </c>
      <c r="F68" s="51"/>
      <c r="G68" s="73"/>
      <c r="H68" s="25">
        <v>1</v>
      </c>
      <c r="I68" s="21" t="s">
        <v>40</v>
      </c>
      <c r="J68" s="29">
        <v>900</v>
      </c>
      <c r="K68" s="29"/>
      <c r="L68" s="43">
        <v>14208</v>
      </c>
      <c r="M68" s="43">
        <v>14208</v>
      </c>
      <c r="N68" s="43">
        <v>14208</v>
      </c>
      <c r="O68" s="43">
        <v>14208</v>
      </c>
      <c r="P68" s="43">
        <v>14208</v>
      </c>
      <c r="Q68" s="43">
        <v>14208</v>
      </c>
      <c r="R68" s="43">
        <v>14208</v>
      </c>
      <c r="S68" s="43">
        <v>14208</v>
      </c>
      <c r="T68" s="43">
        <v>14208</v>
      </c>
      <c r="U68" s="43">
        <v>14208</v>
      </c>
      <c r="V68" s="43">
        <v>14208</v>
      </c>
      <c r="W68" s="43">
        <v>14208</v>
      </c>
      <c r="X68" s="43">
        <v>14208</v>
      </c>
      <c r="Y68" s="43">
        <v>14208</v>
      </c>
      <c r="Z68" s="43">
        <v>14935.95</v>
      </c>
      <c r="AA68" s="43"/>
      <c r="AB68" s="74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</row>
    <row r="69" spans="1:64" x14ac:dyDescent="0.3">
      <c r="A69" s="3" t="str">
        <f>'Pencatatan HM'!$B$12</f>
        <v>05PRS006</v>
      </c>
      <c r="B69" s="12" t="s">
        <v>12</v>
      </c>
      <c r="C69" s="12" t="str">
        <f t="shared" si="7"/>
        <v>05PRS00608</v>
      </c>
      <c r="D69" s="13"/>
      <c r="E69" s="2" t="s">
        <v>15</v>
      </c>
      <c r="F69" s="51"/>
      <c r="G69" s="73"/>
      <c r="H69" s="25">
        <v>1</v>
      </c>
      <c r="I69" s="21" t="s">
        <v>40</v>
      </c>
      <c r="J69" s="29">
        <v>1400</v>
      </c>
      <c r="K69" s="29"/>
      <c r="L69" s="43">
        <v>14208</v>
      </c>
      <c r="M69" s="43">
        <v>14208</v>
      </c>
      <c r="N69" s="43">
        <v>14208</v>
      </c>
      <c r="O69" s="43">
        <v>14208</v>
      </c>
      <c r="P69" s="43">
        <v>14208</v>
      </c>
      <c r="Q69" s="43">
        <v>14208</v>
      </c>
      <c r="R69" s="43">
        <v>14208</v>
      </c>
      <c r="S69" s="43">
        <v>14208</v>
      </c>
      <c r="T69" s="43">
        <v>14208</v>
      </c>
      <c r="U69" s="43">
        <v>14208</v>
      </c>
      <c r="V69" s="43">
        <v>14208</v>
      </c>
      <c r="W69" s="43">
        <v>14208</v>
      </c>
      <c r="X69" s="43">
        <v>14208</v>
      </c>
      <c r="Y69" s="43">
        <v>14208</v>
      </c>
      <c r="Z69" s="43">
        <v>14935.95</v>
      </c>
      <c r="AA69" s="43"/>
      <c r="AB69" s="74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</row>
    <row r="70" spans="1:64" x14ac:dyDescent="0.3">
      <c r="A70" s="3" t="str">
        <f>'Pencatatan HM'!$B$12</f>
        <v>05PRS006</v>
      </c>
      <c r="B70" s="12" t="s">
        <v>13</v>
      </c>
      <c r="C70" s="12" t="str">
        <f t="shared" si="7"/>
        <v>05PRS00609</v>
      </c>
      <c r="D70" s="13"/>
      <c r="E70" s="2" t="s">
        <v>47</v>
      </c>
      <c r="F70" s="51"/>
      <c r="G70" s="73"/>
      <c r="H70" s="25">
        <v>1</v>
      </c>
      <c r="I70" s="21" t="s">
        <v>40</v>
      </c>
      <c r="J70" s="29">
        <v>2500</v>
      </c>
      <c r="K70" s="29"/>
      <c r="L70" s="43">
        <v>14208</v>
      </c>
      <c r="M70" s="43">
        <v>14208</v>
      </c>
      <c r="N70" s="43">
        <v>14208</v>
      </c>
      <c r="O70" s="43">
        <v>14208</v>
      </c>
      <c r="P70" s="43">
        <v>14208</v>
      </c>
      <c r="Q70" s="43">
        <v>14454.74</v>
      </c>
      <c r="R70" s="43">
        <v>14454.74</v>
      </c>
      <c r="S70" s="43">
        <v>14454.74</v>
      </c>
      <c r="T70" s="43">
        <v>14454.74</v>
      </c>
      <c r="U70" s="43">
        <v>14454.74</v>
      </c>
      <c r="V70" s="43">
        <v>14454.74</v>
      </c>
      <c r="W70" s="43">
        <v>14454.74</v>
      </c>
      <c r="X70" s="43">
        <v>14454.74</v>
      </c>
      <c r="Y70" s="43">
        <v>14454.74</v>
      </c>
      <c r="Z70" s="43">
        <v>14454.74</v>
      </c>
      <c r="AA70" s="43"/>
      <c r="AB70" s="74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</row>
    <row r="71" spans="1:64" x14ac:dyDescent="0.3">
      <c r="A71" s="3" t="str">
        <f>'Pencatatan HM'!$B$12</f>
        <v>05PRS006</v>
      </c>
      <c r="B71" s="12" t="s">
        <v>14</v>
      </c>
      <c r="C71" s="12" t="str">
        <f t="shared" si="7"/>
        <v>05PRS00610</v>
      </c>
      <c r="D71" s="13"/>
      <c r="E71" s="2" t="s">
        <v>48</v>
      </c>
      <c r="F71" s="51"/>
      <c r="G71" s="73"/>
      <c r="H71" s="25">
        <v>1</v>
      </c>
      <c r="I71" s="21" t="s">
        <v>40</v>
      </c>
      <c r="J71" s="29">
        <v>2500</v>
      </c>
      <c r="K71" s="29"/>
      <c r="L71" s="43">
        <v>14208</v>
      </c>
      <c r="M71" s="43">
        <v>14208</v>
      </c>
      <c r="N71" s="43">
        <v>14208</v>
      </c>
      <c r="O71" s="43">
        <v>14208</v>
      </c>
      <c r="P71" s="43">
        <v>14208</v>
      </c>
      <c r="Q71" s="43">
        <v>14454.74</v>
      </c>
      <c r="R71" s="43">
        <v>14454.74</v>
      </c>
      <c r="S71" s="43">
        <v>14454.74</v>
      </c>
      <c r="T71" s="43">
        <v>14454.74</v>
      </c>
      <c r="U71" s="43">
        <v>14454.74</v>
      </c>
      <c r="V71" s="43">
        <v>14454.74</v>
      </c>
      <c r="W71" s="43">
        <v>14454.74</v>
      </c>
      <c r="X71" s="43">
        <v>14454.74</v>
      </c>
      <c r="Y71" s="43">
        <v>14454.74</v>
      </c>
      <c r="Z71" s="43">
        <v>14454.74</v>
      </c>
      <c r="AA71" s="43"/>
      <c r="AB71" s="74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</row>
    <row r="72" spans="1:64" x14ac:dyDescent="0.3">
      <c r="A72" s="3" t="str">
        <f>'Pencatatan HM'!$B$12</f>
        <v>05PRS006</v>
      </c>
      <c r="B72" s="12" t="s">
        <v>21</v>
      </c>
      <c r="C72" s="12" t="str">
        <f t="shared" si="7"/>
        <v>05PRS00611</v>
      </c>
      <c r="D72" s="13"/>
      <c r="E72" s="2" t="s">
        <v>16</v>
      </c>
      <c r="F72" s="51"/>
      <c r="G72" s="73"/>
      <c r="H72" s="21"/>
      <c r="I72" s="21" t="s">
        <v>40</v>
      </c>
      <c r="J72" s="29">
        <v>3000</v>
      </c>
      <c r="K72" s="29"/>
      <c r="L72" s="43">
        <v>12640</v>
      </c>
      <c r="M72" s="43">
        <v>12640</v>
      </c>
      <c r="N72" s="43">
        <v>12640</v>
      </c>
      <c r="O72" s="43">
        <v>12640</v>
      </c>
      <c r="P72" s="43">
        <v>12640</v>
      </c>
      <c r="Q72" s="43">
        <v>12640</v>
      </c>
      <c r="R72" s="43">
        <v>12640</v>
      </c>
      <c r="S72" s="43">
        <v>12640</v>
      </c>
      <c r="T72" s="43">
        <v>12640</v>
      </c>
      <c r="U72" s="43">
        <v>12640</v>
      </c>
      <c r="V72" s="43">
        <v>12640</v>
      </c>
      <c r="W72" s="43">
        <v>12640</v>
      </c>
      <c r="X72" s="43">
        <v>12640</v>
      </c>
      <c r="Y72" s="43">
        <v>12640</v>
      </c>
      <c r="Z72" s="43">
        <v>12640</v>
      </c>
      <c r="AA72" s="43"/>
      <c r="AB72" s="74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</row>
    <row r="73" spans="1:64" x14ac:dyDescent="0.3">
      <c r="A73" s="3" t="str">
        <f>'Pencatatan HM'!$B$13</f>
        <v>05PRS007</v>
      </c>
      <c r="B73" s="12" t="s">
        <v>5</v>
      </c>
      <c r="C73" s="12" t="str">
        <f>A73&amp;B73</f>
        <v>05PRS00701</v>
      </c>
      <c r="D73" s="13" t="str">
        <f>VLOOKUP($A73,'Pencatatan HM'!$B$7:$D$100,3,FALSE)</f>
        <v>Press #7</v>
      </c>
      <c r="E73" s="2" t="s">
        <v>81</v>
      </c>
      <c r="F73" s="51"/>
      <c r="G73" s="73"/>
      <c r="H73" s="25"/>
      <c r="I73" s="21" t="s">
        <v>32</v>
      </c>
      <c r="J73" s="29">
        <v>5000</v>
      </c>
      <c r="K73" s="29"/>
      <c r="L73" s="43">
        <v>12472.1</v>
      </c>
      <c r="M73" s="43">
        <v>12472.1</v>
      </c>
      <c r="N73" s="43">
        <v>12472.1</v>
      </c>
      <c r="O73" s="43">
        <v>12472.1</v>
      </c>
      <c r="P73" s="43">
        <v>12472.1</v>
      </c>
      <c r="Q73" s="43">
        <v>12472.1</v>
      </c>
      <c r="R73" s="43">
        <v>12472.1</v>
      </c>
      <c r="S73" s="43">
        <v>12472.1</v>
      </c>
      <c r="T73" s="43">
        <v>12472.1</v>
      </c>
      <c r="U73" s="43">
        <v>12472.1</v>
      </c>
      <c r="V73" s="43">
        <v>12472.1</v>
      </c>
      <c r="W73" s="43">
        <v>12472.1</v>
      </c>
      <c r="X73" s="43">
        <v>12472.1</v>
      </c>
      <c r="Y73" s="43">
        <v>12472.1</v>
      </c>
      <c r="Z73" s="43">
        <v>12472.1</v>
      </c>
      <c r="AA73" s="43"/>
      <c r="AB73" s="74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</row>
    <row r="74" spans="1:64" x14ac:dyDescent="0.3">
      <c r="A74" s="3" t="str">
        <f>'Pencatatan HM'!$B$13</f>
        <v>05PRS007</v>
      </c>
      <c r="B74" s="12" t="s">
        <v>6</v>
      </c>
      <c r="C74" s="12" t="str">
        <f t="shared" ref="C74:C83" si="8">A74&amp;B74</f>
        <v>05PRS00702</v>
      </c>
      <c r="D74" s="13"/>
      <c r="E74" s="2" t="s">
        <v>83</v>
      </c>
      <c r="F74" s="51"/>
      <c r="G74" s="73"/>
      <c r="H74" s="25">
        <v>1</v>
      </c>
      <c r="I74" s="21" t="s">
        <v>40</v>
      </c>
      <c r="J74" s="29">
        <v>5000</v>
      </c>
      <c r="K74" s="29"/>
      <c r="L74" s="43">
        <v>10575</v>
      </c>
      <c r="M74" s="43">
        <v>10575</v>
      </c>
      <c r="N74" s="43">
        <v>10575</v>
      </c>
      <c r="O74" s="43">
        <v>10575</v>
      </c>
      <c r="P74" s="43">
        <v>10575</v>
      </c>
      <c r="Q74" s="43">
        <v>10575</v>
      </c>
      <c r="R74" s="43">
        <v>10575</v>
      </c>
      <c r="S74" s="43">
        <v>10575</v>
      </c>
      <c r="T74" s="43">
        <v>10575</v>
      </c>
      <c r="U74" s="43">
        <v>10575</v>
      </c>
      <c r="V74" s="43">
        <v>10575</v>
      </c>
      <c r="W74" s="43">
        <v>10575</v>
      </c>
      <c r="X74" s="43">
        <v>10575</v>
      </c>
      <c r="Y74" s="43">
        <v>10575</v>
      </c>
      <c r="Z74" s="43">
        <v>13963.65</v>
      </c>
      <c r="AA74" s="43"/>
      <c r="AB74" s="74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</row>
    <row r="75" spans="1:64" x14ac:dyDescent="0.3">
      <c r="A75" s="3" t="str">
        <f>'Pencatatan HM'!$B$13</f>
        <v>05PRS007</v>
      </c>
      <c r="B75" s="12" t="s">
        <v>7</v>
      </c>
      <c r="C75" s="12" t="str">
        <f t="shared" si="8"/>
        <v>05PRS00703</v>
      </c>
      <c r="D75" s="13"/>
      <c r="E75" s="2" t="s">
        <v>84</v>
      </c>
      <c r="F75" s="51"/>
      <c r="G75" s="73"/>
      <c r="H75" s="25">
        <v>1</v>
      </c>
      <c r="I75" s="21" t="s">
        <v>40</v>
      </c>
      <c r="J75" s="29">
        <v>5000</v>
      </c>
      <c r="K75" s="29"/>
      <c r="L75" s="43">
        <v>10575</v>
      </c>
      <c r="M75" s="43">
        <v>10575</v>
      </c>
      <c r="N75" s="43">
        <v>10575</v>
      </c>
      <c r="O75" s="43">
        <v>10575</v>
      </c>
      <c r="P75" s="43">
        <v>10575</v>
      </c>
      <c r="Q75" s="43">
        <v>10575</v>
      </c>
      <c r="R75" s="43">
        <v>10575</v>
      </c>
      <c r="S75" s="43">
        <v>10575</v>
      </c>
      <c r="T75" s="43">
        <v>10575</v>
      </c>
      <c r="U75" s="43">
        <v>10575</v>
      </c>
      <c r="V75" s="43">
        <v>10575</v>
      </c>
      <c r="W75" s="43">
        <v>10575</v>
      </c>
      <c r="X75" s="43">
        <v>10575</v>
      </c>
      <c r="Y75" s="43">
        <v>10575</v>
      </c>
      <c r="Z75" s="43">
        <v>13963.65</v>
      </c>
      <c r="AA75" s="43"/>
      <c r="AB75" s="74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</row>
    <row r="76" spans="1:64" x14ac:dyDescent="0.3">
      <c r="A76" s="3" t="str">
        <f>'Pencatatan HM'!$B$13</f>
        <v>05PRS007</v>
      </c>
      <c r="B76" s="12" t="s">
        <v>8</v>
      </c>
      <c r="C76" s="12" t="str">
        <f t="shared" si="8"/>
        <v>05PRS00704</v>
      </c>
      <c r="D76" s="13"/>
      <c r="E76" s="2" t="s">
        <v>98</v>
      </c>
      <c r="F76" s="51"/>
      <c r="G76" s="73"/>
      <c r="H76" s="25">
        <v>1</v>
      </c>
      <c r="I76" s="21" t="s">
        <v>40</v>
      </c>
      <c r="J76" s="29">
        <v>3000</v>
      </c>
      <c r="K76" s="29"/>
      <c r="L76" s="43">
        <v>10575</v>
      </c>
      <c r="M76" s="43">
        <v>10575</v>
      </c>
      <c r="N76" s="43">
        <v>10575</v>
      </c>
      <c r="O76" s="43">
        <v>10575</v>
      </c>
      <c r="P76" s="43">
        <v>10575</v>
      </c>
      <c r="Q76" s="43">
        <v>10575</v>
      </c>
      <c r="R76" s="43">
        <v>10575</v>
      </c>
      <c r="S76" s="43">
        <v>10575</v>
      </c>
      <c r="T76" s="43">
        <v>10575</v>
      </c>
      <c r="U76" s="43">
        <v>10575</v>
      </c>
      <c r="V76" s="43">
        <v>10575</v>
      </c>
      <c r="W76" s="43">
        <v>10575</v>
      </c>
      <c r="X76" s="43">
        <v>10575</v>
      </c>
      <c r="Y76" s="43">
        <v>10575</v>
      </c>
      <c r="Z76" s="43">
        <v>13963.65</v>
      </c>
      <c r="AA76" s="43"/>
      <c r="AB76" s="74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</row>
    <row r="77" spans="1:64" x14ac:dyDescent="0.3">
      <c r="A77" s="3" t="str">
        <f>'Pencatatan HM'!$B$13</f>
        <v>05PRS007</v>
      </c>
      <c r="B77" s="12" t="s">
        <v>9</v>
      </c>
      <c r="C77" s="12" t="str">
        <f t="shared" si="8"/>
        <v>05PRS00705</v>
      </c>
      <c r="D77" s="13"/>
      <c r="E77" s="2" t="s">
        <v>99</v>
      </c>
      <c r="F77" s="51"/>
      <c r="G77" s="73"/>
      <c r="H77" s="25">
        <v>1</v>
      </c>
      <c r="I77" s="21" t="s">
        <v>40</v>
      </c>
      <c r="J77" s="29">
        <v>3000</v>
      </c>
      <c r="K77" s="29"/>
      <c r="L77" s="43">
        <v>12472.1</v>
      </c>
      <c r="M77" s="43">
        <v>12472.1</v>
      </c>
      <c r="N77" s="43">
        <v>12472.1</v>
      </c>
      <c r="O77" s="43">
        <v>12472.1</v>
      </c>
      <c r="P77" s="43">
        <v>12472.1</v>
      </c>
      <c r="Q77" s="43">
        <v>12472.1</v>
      </c>
      <c r="R77" s="43">
        <v>12472.1</v>
      </c>
      <c r="S77" s="43">
        <v>12472.1</v>
      </c>
      <c r="T77" s="43">
        <v>12472.1</v>
      </c>
      <c r="U77" s="43">
        <v>12472.1</v>
      </c>
      <c r="V77" s="43">
        <v>12472.1</v>
      </c>
      <c r="W77" s="43">
        <v>12472.1</v>
      </c>
      <c r="X77" s="43">
        <v>12472.1</v>
      </c>
      <c r="Y77" s="43">
        <v>12472.1</v>
      </c>
      <c r="Z77" s="43">
        <v>13963.65</v>
      </c>
      <c r="AA77" s="43"/>
      <c r="AB77" s="74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</row>
    <row r="78" spans="1:64" x14ac:dyDescent="0.3">
      <c r="A78" s="3" t="str">
        <f>'Pencatatan HM'!$B$13</f>
        <v>05PRS007</v>
      </c>
      <c r="B78" s="12" t="s">
        <v>10</v>
      </c>
      <c r="C78" s="12" t="str">
        <f t="shared" si="8"/>
        <v>05PRS00706</v>
      </c>
      <c r="D78" s="13"/>
      <c r="E78" s="2" t="s">
        <v>85</v>
      </c>
      <c r="F78" s="51"/>
      <c r="G78" s="73"/>
      <c r="H78" s="25">
        <v>1</v>
      </c>
      <c r="I78" s="21" t="s">
        <v>40</v>
      </c>
      <c r="J78" s="29">
        <v>900</v>
      </c>
      <c r="K78" s="29"/>
      <c r="L78" s="43">
        <v>13460</v>
      </c>
      <c r="M78" s="43">
        <v>13460</v>
      </c>
      <c r="N78" s="43">
        <v>13460</v>
      </c>
      <c r="O78" s="43">
        <v>13460</v>
      </c>
      <c r="P78" s="43">
        <v>13460</v>
      </c>
      <c r="Q78" s="43">
        <v>13460</v>
      </c>
      <c r="R78" s="43">
        <v>13460</v>
      </c>
      <c r="S78" s="43">
        <v>13460</v>
      </c>
      <c r="T78" s="43">
        <v>13460</v>
      </c>
      <c r="U78" s="43">
        <v>13460</v>
      </c>
      <c r="V78" s="43">
        <v>13460</v>
      </c>
      <c r="W78" s="43">
        <v>13460</v>
      </c>
      <c r="X78" s="43">
        <v>13460</v>
      </c>
      <c r="Y78" s="43">
        <v>13460</v>
      </c>
      <c r="Z78" s="43">
        <v>13963.65</v>
      </c>
      <c r="AA78" s="43"/>
      <c r="AB78" s="74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</row>
    <row r="79" spans="1:64" x14ac:dyDescent="0.3">
      <c r="A79" s="3" t="str">
        <f>'Pencatatan HM'!$B$13</f>
        <v>05PRS007</v>
      </c>
      <c r="B79" s="12" t="s">
        <v>11</v>
      </c>
      <c r="C79" s="12" t="str">
        <f t="shared" si="8"/>
        <v>05PRS00707</v>
      </c>
      <c r="D79" s="13"/>
      <c r="E79" s="2" t="s">
        <v>86</v>
      </c>
      <c r="F79" s="51"/>
      <c r="G79" s="73"/>
      <c r="H79" s="25">
        <v>1</v>
      </c>
      <c r="I79" s="21" t="s">
        <v>40</v>
      </c>
      <c r="J79" s="29">
        <v>900</v>
      </c>
      <c r="K79" s="29"/>
      <c r="L79" s="43">
        <v>13460</v>
      </c>
      <c r="M79" s="43">
        <v>13460</v>
      </c>
      <c r="N79" s="43">
        <v>13460</v>
      </c>
      <c r="O79" s="43">
        <v>13460</v>
      </c>
      <c r="P79" s="43">
        <v>13460</v>
      </c>
      <c r="Q79" s="43">
        <v>13460</v>
      </c>
      <c r="R79" s="43">
        <v>13460</v>
      </c>
      <c r="S79" s="43">
        <v>13460</v>
      </c>
      <c r="T79" s="43">
        <v>13460</v>
      </c>
      <c r="U79" s="43">
        <v>13460</v>
      </c>
      <c r="V79" s="43">
        <v>13460</v>
      </c>
      <c r="W79" s="43">
        <v>13460</v>
      </c>
      <c r="X79" s="43">
        <v>13460</v>
      </c>
      <c r="Y79" s="43">
        <v>13460</v>
      </c>
      <c r="Z79" s="43">
        <v>13963.65</v>
      </c>
      <c r="AA79" s="43"/>
      <c r="AB79" s="74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</row>
    <row r="80" spans="1:64" x14ac:dyDescent="0.3">
      <c r="A80" s="3" t="str">
        <f>'Pencatatan HM'!$B$13</f>
        <v>05PRS007</v>
      </c>
      <c r="B80" s="12" t="s">
        <v>12</v>
      </c>
      <c r="C80" s="12" t="str">
        <f t="shared" si="8"/>
        <v>05PRS00708</v>
      </c>
      <c r="D80" s="13"/>
      <c r="E80" s="2" t="s">
        <v>15</v>
      </c>
      <c r="F80" s="51"/>
      <c r="G80" s="73"/>
      <c r="H80" s="25">
        <v>1</v>
      </c>
      <c r="I80" s="21" t="s">
        <v>40</v>
      </c>
      <c r="J80" s="29">
        <v>1400</v>
      </c>
      <c r="K80" s="29"/>
      <c r="L80" s="43">
        <v>13460</v>
      </c>
      <c r="M80" s="43">
        <v>13460</v>
      </c>
      <c r="N80" s="43">
        <v>13460</v>
      </c>
      <c r="O80" s="43">
        <v>13460</v>
      </c>
      <c r="P80" s="43">
        <v>13460</v>
      </c>
      <c r="Q80" s="43">
        <v>13460</v>
      </c>
      <c r="R80" s="43">
        <v>13460</v>
      </c>
      <c r="S80" s="43">
        <v>13460</v>
      </c>
      <c r="T80" s="43">
        <v>13460</v>
      </c>
      <c r="U80" s="43">
        <v>13460</v>
      </c>
      <c r="V80" s="43">
        <v>13460</v>
      </c>
      <c r="W80" s="43">
        <v>13460</v>
      </c>
      <c r="X80" s="43">
        <v>13460</v>
      </c>
      <c r="Y80" s="43">
        <v>13460</v>
      </c>
      <c r="Z80" s="43">
        <v>13963.65</v>
      </c>
      <c r="AA80" s="43"/>
      <c r="AB80" s="74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</row>
    <row r="81" spans="1:64" x14ac:dyDescent="0.3">
      <c r="A81" s="3" t="str">
        <f>'Pencatatan HM'!$B$13</f>
        <v>05PRS007</v>
      </c>
      <c r="B81" s="12" t="s">
        <v>13</v>
      </c>
      <c r="C81" s="12" t="str">
        <f t="shared" si="8"/>
        <v>05PRS00709</v>
      </c>
      <c r="D81" s="13"/>
      <c r="E81" s="2" t="s">
        <v>47</v>
      </c>
      <c r="F81" s="51"/>
      <c r="G81" s="73"/>
      <c r="H81" s="25">
        <v>1</v>
      </c>
      <c r="I81" s="21" t="s">
        <v>40</v>
      </c>
      <c r="J81" s="29">
        <v>2500</v>
      </c>
      <c r="K81" s="29"/>
      <c r="L81" s="43">
        <v>12472.1</v>
      </c>
      <c r="M81" s="43">
        <v>12472.1</v>
      </c>
      <c r="N81" s="43">
        <v>12472.1</v>
      </c>
      <c r="O81" s="43">
        <v>12472.1</v>
      </c>
      <c r="P81" s="43">
        <v>12472.1</v>
      </c>
      <c r="Q81" s="43">
        <v>12472.1</v>
      </c>
      <c r="R81" s="43">
        <v>12472.1</v>
      </c>
      <c r="S81" s="43">
        <v>12472.1</v>
      </c>
      <c r="T81" s="43">
        <v>12472.1</v>
      </c>
      <c r="U81" s="43">
        <v>12472.1</v>
      </c>
      <c r="V81" s="43">
        <v>12472.1</v>
      </c>
      <c r="W81" s="43">
        <v>12472.1</v>
      </c>
      <c r="X81" s="43">
        <v>12472.1</v>
      </c>
      <c r="Y81" s="43">
        <v>12472.1</v>
      </c>
      <c r="Z81" s="43">
        <v>12472.1</v>
      </c>
      <c r="AA81" s="43"/>
      <c r="AB81" s="74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</row>
    <row r="82" spans="1:64" x14ac:dyDescent="0.3">
      <c r="A82" s="3" t="str">
        <f>'Pencatatan HM'!$B$13</f>
        <v>05PRS007</v>
      </c>
      <c r="B82" s="12" t="s">
        <v>14</v>
      </c>
      <c r="C82" s="12" t="str">
        <f t="shared" si="8"/>
        <v>05PRS00710</v>
      </c>
      <c r="D82" s="13"/>
      <c r="E82" s="2" t="s">
        <v>48</v>
      </c>
      <c r="F82" s="51"/>
      <c r="G82" s="73"/>
      <c r="H82" s="25">
        <v>1</v>
      </c>
      <c r="I82" s="21" t="s">
        <v>40</v>
      </c>
      <c r="J82" s="29">
        <v>2500</v>
      </c>
      <c r="K82" s="29"/>
      <c r="L82" s="43">
        <v>12472.1</v>
      </c>
      <c r="M82" s="43">
        <v>12472.1</v>
      </c>
      <c r="N82" s="43">
        <v>12472.1</v>
      </c>
      <c r="O82" s="43">
        <v>12472.1</v>
      </c>
      <c r="P82" s="43">
        <v>12472.1</v>
      </c>
      <c r="Q82" s="43">
        <v>12472.1</v>
      </c>
      <c r="R82" s="43">
        <v>12472.1</v>
      </c>
      <c r="S82" s="43">
        <v>12472.1</v>
      </c>
      <c r="T82" s="43">
        <v>12472.1</v>
      </c>
      <c r="U82" s="43">
        <v>12472.1</v>
      </c>
      <c r="V82" s="43">
        <v>12472.1</v>
      </c>
      <c r="W82" s="43">
        <v>12472.1</v>
      </c>
      <c r="X82" s="43">
        <v>12472.1</v>
      </c>
      <c r="Y82" s="43">
        <v>12472.1</v>
      </c>
      <c r="Z82" s="43">
        <v>12472.1</v>
      </c>
      <c r="AA82" s="43"/>
      <c r="AB82" s="74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</row>
    <row r="83" spans="1:64" x14ac:dyDescent="0.3">
      <c r="A83" s="3" t="str">
        <f>'Pencatatan HM'!$B$13</f>
        <v>05PRS007</v>
      </c>
      <c r="B83" s="12" t="s">
        <v>21</v>
      </c>
      <c r="C83" s="12" t="str">
        <f t="shared" si="8"/>
        <v>05PRS00711</v>
      </c>
      <c r="D83" s="13"/>
      <c r="E83" s="2" t="s">
        <v>16</v>
      </c>
      <c r="F83" s="51"/>
      <c r="G83" s="73"/>
      <c r="H83" s="21"/>
      <c r="I83" s="21" t="s">
        <v>40</v>
      </c>
      <c r="J83" s="29">
        <v>3000</v>
      </c>
      <c r="K83" s="29"/>
      <c r="L83" s="43">
        <v>12472.1</v>
      </c>
      <c r="M83" s="43">
        <v>12472.1</v>
      </c>
      <c r="N83" s="43">
        <v>12472.1</v>
      </c>
      <c r="O83" s="43">
        <v>12472.1</v>
      </c>
      <c r="P83" s="43">
        <v>12472.1</v>
      </c>
      <c r="Q83" s="43">
        <v>12472.1</v>
      </c>
      <c r="R83" s="43">
        <v>12472.1</v>
      </c>
      <c r="S83" s="43">
        <v>12472.1</v>
      </c>
      <c r="T83" s="43">
        <v>12472.1</v>
      </c>
      <c r="U83" s="43">
        <v>12472.1</v>
      </c>
      <c r="V83" s="43">
        <v>12472.1</v>
      </c>
      <c r="W83" s="43">
        <v>12472.1</v>
      </c>
      <c r="X83" s="43">
        <v>12472.1</v>
      </c>
      <c r="Y83" s="43">
        <v>12472.1</v>
      </c>
      <c r="Z83" s="43">
        <v>12472.1</v>
      </c>
      <c r="AA83" s="43"/>
      <c r="AB83" s="74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</row>
    <row r="84" spans="1:64" x14ac:dyDescent="0.3">
      <c r="A84" s="3" t="str">
        <f>'Pencatatan HM'!$B$14</f>
        <v>05PRS012</v>
      </c>
      <c r="B84" s="12" t="s">
        <v>5</v>
      </c>
      <c r="C84" s="12" t="str">
        <f t="shared" ref="C84:C95" si="9">A84&amp;B84</f>
        <v>05PRS01201</v>
      </c>
      <c r="D84" s="13" t="str">
        <f>VLOOKUP($A84,'Pencatatan HM'!$B$7:$D$100,3,FALSE)</f>
        <v>Digester #1</v>
      </c>
      <c r="E84" s="2" t="s">
        <v>82</v>
      </c>
      <c r="F84" s="45"/>
      <c r="G84" s="24"/>
      <c r="H84" s="21"/>
      <c r="I84" s="21" t="s">
        <v>40</v>
      </c>
      <c r="J84" s="29">
        <v>5000</v>
      </c>
      <c r="K84" s="29"/>
      <c r="L84" s="43">
        <v>16103</v>
      </c>
      <c r="M84" s="43">
        <v>16103</v>
      </c>
      <c r="N84" s="43">
        <v>16103</v>
      </c>
      <c r="O84" s="43">
        <v>16103</v>
      </c>
      <c r="P84" s="43">
        <v>16103</v>
      </c>
      <c r="Q84" s="43">
        <v>16103</v>
      </c>
      <c r="R84" s="43">
        <v>16103</v>
      </c>
      <c r="S84" s="43">
        <v>16103</v>
      </c>
      <c r="T84" s="43">
        <v>16103</v>
      </c>
      <c r="U84" s="43">
        <v>16103</v>
      </c>
      <c r="V84" s="43">
        <v>16103</v>
      </c>
      <c r="W84" s="43">
        <v>16103</v>
      </c>
      <c r="X84" s="43">
        <v>16103</v>
      </c>
      <c r="Y84" s="43">
        <v>16103</v>
      </c>
      <c r="Z84" s="43">
        <v>16103</v>
      </c>
      <c r="AA84" s="43"/>
      <c r="AB84" s="74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</row>
    <row r="85" spans="1:64" x14ac:dyDescent="0.3">
      <c r="A85" s="3" t="str">
        <f>'Pencatatan HM'!$B$14</f>
        <v>05PRS012</v>
      </c>
      <c r="B85" s="12" t="s">
        <v>6</v>
      </c>
      <c r="C85" s="12" t="str">
        <f t="shared" si="9"/>
        <v>05PRS01202</v>
      </c>
      <c r="D85" s="13"/>
      <c r="E85" s="2" t="s">
        <v>45</v>
      </c>
      <c r="F85" s="51"/>
      <c r="G85" s="24"/>
      <c r="H85" s="21">
        <v>1</v>
      </c>
      <c r="I85" s="21" t="s">
        <v>40</v>
      </c>
      <c r="J85" s="29">
        <v>2500</v>
      </c>
      <c r="K85" s="29"/>
      <c r="L85" s="43">
        <v>10397</v>
      </c>
      <c r="M85" s="43">
        <v>10397</v>
      </c>
      <c r="N85" s="43">
        <v>10397</v>
      </c>
      <c r="O85" s="43">
        <v>10397</v>
      </c>
      <c r="P85" s="43">
        <v>10397</v>
      </c>
      <c r="Q85" s="43">
        <v>10397</v>
      </c>
      <c r="R85" s="43">
        <v>10397</v>
      </c>
      <c r="S85" s="43">
        <v>10397</v>
      </c>
      <c r="T85" s="43">
        <v>17222.8</v>
      </c>
      <c r="U85" s="43">
        <v>17222.8</v>
      </c>
      <c r="V85" s="43">
        <v>17222.8</v>
      </c>
      <c r="W85" s="43">
        <v>17222.8</v>
      </c>
      <c r="X85" s="43">
        <v>17222.8</v>
      </c>
      <c r="Y85" s="43">
        <v>17222.8</v>
      </c>
      <c r="Z85" s="43">
        <v>17222.8</v>
      </c>
      <c r="AA85" s="43"/>
      <c r="AB85" s="74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</row>
    <row r="86" spans="1:64" x14ac:dyDescent="0.3">
      <c r="A86" s="3" t="str">
        <f>'Pencatatan HM'!$B$14</f>
        <v>05PRS012</v>
      </c>
      <c r="B86" s="12" t="s">
        <v>7</v>
      </c>
      <c r="C86" s="12" t="str">
        <f t="shared" si="9"/>
        <v>05PRS01203</v>
      </c>
      <c r="D86" s="13"/>
      <c r="E86" s="2" t="s">
        <v>46</v>
      </c>
      <c r="F86" s="51"/>
      <c r="G86" s="24"/>
      <c r="H86" s="21">
        <v>1</v>
      </c>
      <c r="I86" s="21" t="s">
        <v>40</v>
      </c>
      <c r="J86" s="29">
        <v>2500</v>
      </c>
      <c r="K86" s="29"/>
      <c r="L86" s="43">
        <v>10397</v>
      </c>
      <c r="M86" s="43">
        <v>10397</v>
      </c>
      <c r="N86" s="43">
        <v>10397</v>
      </c>
      <c r="O86" s="43">
        <v>10397</v>
      </c>
      <c r="P86" s="43">
        <v>10397</v>
      </c>
      <c r="Q86" s="43">
        <v>10397</v>
      </c>
      <c r="R86" s="43">
        <v>10397</v>
      </c>
      <c r="S86" s="43">
        <v>10397</v>
      </c>
      <c r="T86" s="43">
        <v>17222.8</v>
      </c>
      <c r="U86" s="43">
        <v>17222.8</v>
      </c>
      <c r="V86" s="43">
        <v>17222.8</v>
      </c>
      <c r="W86" s="43">
        <v>17222.8</v>
      </c>
      <c r="X86" s="43">
        <v>17222.8</v>
      </c>
      <c r="Y86" s="43">
        <v>17222.8</v>
      </c>
      <c r="Z86" s="43">
        <v>17222.8</v>
      </c>
      <c r="AA86" s="43"/>
      <c r="AB86" s="74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</row>
    <row r="87" spans="1:64" x14ac:dyDescent="0.3">
      <c r="A87" s="3" t="str">
        <f>'Pencatatan HM'!$B$14</f>
        <v>05PRS012</v>
      </c>
      <c r="B87" s="12" t="s">
        <v>8</v>
      </c>
      <c r="C87" s="12" t="str">
        <f>A87&amp;B87</f>
        <v>05PRS01204</v>
      </c>
      <c r="D87" s="13"/>
      <c r="E87" s="2" t="s">
        <v>49</v>
      </c>
      <c r="F87" s="51"/>
      <c r="G87" s="24"/>
      <c r="H87" s="21">
        <v>2</v>
      </c>
      <c r="I87" s="21" t="s">
        <v>40</v>
      </c>
      <c r="J87" s="29">
        <v>2500</v>
      </c>
      <c r="K87" s="29"/>
      <c r="L87" s="43">
        <v>16268.47</v>
      </c>
      <c r="M87" s="43">
        <v>16268.47</v>
      </c>
      <c r="N87" s="43">
        <v>16268.47</v>
      </c>
      <c r="O87" s="43">
        <v>16268.47</v>
      </c>
      <c r="P87" s="43">
        <v>16268.47</v>
      </c>
      <c r="Q87" s="43">
        <v>16268.47</v>
      </c>
      <c r="R87" s="43">
        <v>16268.47</v>
      </c>
      <c r="S87" s="43">
        <v>16268.47</v>
      </c>
      <c r="T87" s="43">
        <v>17222.8</v>
      </c>
      <c r="U87" s="43">
        <v>17222.8</v>
      </c>
      <c r="V87" s="43">
        <v>17222.8</v>
      </c>
      <c r="W87" s="43">
        <v>17222.8</v>
      </c>
      <c r="X87" s="43">
        <v>17222.8</v>
      </c>
      <c r="Y87" s="43">
        <v>17222.8</v>
      </c>
      <c r="Z87" s="43">
        <v>17222.8</v>
      </c>
      <c r="AA87" s="43"/>
      <c r="AB87" s="74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</row>
    <row r="88" spans="1:64" x14ac:dyDescent="0.3">
      <c r="A88" s="3" t="str">
        <f>'Pencatatan HM'!$B$14</f>
        <v>05PRS012</v>
      </c>
      <c r="B88" s="12" t="s">
        <v>9</v>
      </c>
      <c r="C88" s="12" t="str">
        <f>A88&amp;B88</f>
        <v>05PRS01205</v>
      </c>
      <c r="D88" s="13"/>
      <c r="E88" s="2" t="s">
        <v>50</v>
      </c>
      <c r="F88" s="51"/>
      <c r="G88" s="24"/>
      <c r="H88" s="21">
        <v>2</v>
      </c>
      <c r="I88" s="21" t="s">
        <v>40</v>
      </c>
      <c r="J88" s="29">
        <v>2500</v>
      </c>
      <c r="K88" s="29"/>
      <c r="L88" s="43">
        <v>16268.47</v>
      </c>
      <c r="M88" s="43">
        <v>16268.47</v>
      </c>
      <c r="N88" s="43">
        <v>16268.47</v>
      </c>
      <c r="O88" s="43">
        <v>16268.47</v>
      </c>
      <c r="P88" s="43">
        <v>16268.47</v>
      </c>
      <c r="Q88" s="43">
        <v>16268.47</v>
      </c>
      <c r="R88" s="43">
        <v>16268.47</v>
      </c>
      <c r="S88" s="43">
        <v>16268.47</v>
      </c>
      <c r="T88" s="43">
        <v>17222.8</v>
      </c>
      <c r="U88" s="43">
        <v>17222.8</v>
      </c>
      <c r="V88" s="43">
        <v>17222.8</v>
      </c>
      <c r="W88" s="43">
        <v>17222.8</v>
      </c>
      <c r="X88" s="43">
        <v>17222.8</v>
      </c>
      <c r="Y88" s="43">
        <v>17222.8</v>
      </c>
      <c r="Z88" s="43">
        <v>17222.8</v>
      </c>
      <c r="AA88" s="43"/>
      <c r="AB88" s="74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</row>
    <row r="89" spans="1:64" x14ac:dyDescent="0.3">
      <c r="A89" s="3" t="str">
        <f>'Pencatatan HM'!$B$14</f>
        <v>05PRS012</v>
      </c>
      <c r="B89" s="12" t="s">
        <v>10</v>
      </c>
      <c r="C89" s="12" t="str">
        <f>A89&amp;B89</f>
        <v>05PRS01206</v>
      </c>
      <c r="D89" s="13"/>
      <c r="E89" s="2" t="s">
        <v>20</v>
      </c>
      <c r="F89" s="51"/>
      <c r="G89" s="24"/>
      <c r="H89" s="21">
        <v>1</v>
      </c>
      <c r="I89" s="21" t="s">
        <v>40</v>
      </c>
      <c r="J89" s="29">
        <v>6000</v>
      </c>
      <c r="K89" s="29"/>
      <c r="L89" s="43">
        <v>8647</v>
      </c>
      <c r="M89" s="43">
        <v>8647</v>
      </c>
      <c r="N89" s="43">
        <v>8647</v>
      </c>
      <c r="O89" s="43">
        <v>8647</v>
      </c>
      <c r="P89" s="43">
        <v>8647</v>
      </c>
      <c r="Q89" s="43">
        <v>8647</v>
      </c>
      <c r="R89" s="43">
        <v>8647</v>
      </c>
      <c r="S89" s="43">
        <v>8647</v>
      </c>
      <c r="T89" s="43">
        <v>17222.8</v>
      </c>
      <c r="U89" s="43">
        <v>17222.8</v>
      </c>
      <c r="V89" s="43">
        <v>17222.8</v>
      </c>
      <c r="W89" s="43">
        <v>17222.8</v>
      </c>
      <c r="X89" s="43">
        <v>17222.8</v>
      </c>
      <c r="Y89" s="43">
        <v>17222.8</v>
      </c>
      <c r="Z89" s="43">
        <v>17222.8</v>
      </c>
      <c r="AA89" s="43"/>
      <c r="AB89" s="74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</row>
    <row r="90" spans="1:64" x14ac:dyDescent="0.3">
      <c r="A90" s="3" t="str">
        <f>'Pencatatan HM'!$B$14</f>
        <v>05PRS012</v>
      </c>
      <c r="B90" s="12" t="s">
        <v>11</v>
      </c>
      <c r="C90" s="12" t="str">
        <f>A90&amp;B90</f>
        <v>05PRS01207</v>
      </c>
      <c r="D90" s="13"/>
      <c r="E90" s="2" t="s">
        <v>31</v>
      </c>
      <c r="F90" s="51"/>
      <c r="G90" s="24"/>
      <c r="H90" s="21">
        <v>16</v>
      </c>
      <c r="I90" s="21" t="s">
        <v>40</v>
      </c>
      <c r="J90" s="29">
        <v>4000</v>
      </c>
      <c r="K90" s="29"/>
      <c r="L90" s="43">
        <v>8647</v>
      </c>
      <c r="M90" s="43">
        <v>8647</v>
      </c>
      <c r="N90" s="43">
        <v>8647</v>
      </c>
      <c r="O90" s="43">
        <v>8647</v>
      </c>
      <c r="P90" s="43">
        <v>8647</v>
      </c>
      <c r="Q90" s="43">
        <v>8647</v>
      </c>
      <c r="R90" s="43">
        <v>8647</v>
      </c>
      <c r="S90" s="43">
        <v>8647</v>
      </c>
      <c r="T90" s="43">
        <v>17222.8</v>
      </c>
      <c r="U90" s="43">
        <v>17222.8</v>
      </c>
      <c r="V90" s="43">
        <v>17222.8</v>
      </c>
      <c r="W90" s="43">
        <v>17222.8</v>
      </c>
      <c r="X90" s="43">
        <v>17222.8</v>
      </c>
      <c r="Y90" s="43">
        <v>17222.8</v>
      </c>
      <c r="Z90" s="43">
        <v>17222.8</v>
      </c>
      <c r="AA90" s="43"/>
      <c r="AB90" s="74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</row>
    <row r="91" spans="1:64" x14ac:dyDescent="0.3">
      <c r="A91" s="3" t="str">
        <f>'Pencatatan HM'!$B$15</f>
        <v>05PRS013</v>
      </c>
      <c r="B91" s="12" t="s">
        <v>5</v>
      </c>
      <c r="C91" s="12" t="str">
        <f t="shared" si="9"/>
        <v>05PRS01301</v>
      </c>
      <c r="D91" s="13" t="str">
        <f>VLOOKUP($A91,'Pencatatan HM'!$B$7:$D$100,3,FALSE)</f>
        <v>Digester #2</v>
      </c>
      <c r="E91" s="2" t="s">
        <v>82</v>
      </c>
      <c r="F91" s="51"/>
      <c r="G91" s="24"/>
      <c r="H91" s="21"/>
      <c r="I91" s="21" t="s">
        <v>40</v>
      </c>
      <c r="J91" s="29">
        <v>5000</v>
      </c>
      <c r="K91" s="29"/>
      <c r="L91" s="43" t="e">
        <f>IF(#REF!="",#REF!,#REF!)</f>
        <v>#REF!</v>
      </c>
      <c r="M91" s="43" t="e">
        <f>IF(#REF!="",#REF!,#REF!)</f>
        <v>#REF!</v>
      </c>
      <c r="N91" s="43" t="e">
        <f>IF(M91="",#REF!,M91)</f>
        <v>#REF!</v>
      </c>
      <c r="O91" s="43" t="e">
        <f>IF(N91="",M91,N91)</f>
        <v>#REF!</v>
      </c>
      <c r="P91" s="43" t="e">
        <f>IF(O91="",N91,O91)</f>
        <v>#REF!</v>
      </c>
      <c r="Q91" s="43" t="e">
        <f t="shared" ref="Q91:Z91" si="10">IF(P91="",O91,P91)</f>
        <v>#REF!</v>
      </c>
      <c r="R91" s="43" t="e">
        <f t="shared" si="10"/>
        <v>#REF!</v>
      </c>
      <c r="S91" s="43" t="e">
        <f t="shared" si="10"/>
        <v>#REF!</v>
      </c>
      <c r="T91" s="43" t="e">
        <f t="shared" si="10"/>
        <v>#REF!</v>
      </c>
      <c r="U91" s="43" t="e">
        <f t="shared" si="10"/>
        <v>#REF!</v>
      </c>
      <c r="V91" s="43" t="e">
        <f t="shared" si="10"/>
        <v>#REF!</v>
      </c>
      <c r="W91" s="43" t="e">
        <f t="shared" si="10"/>
        <v>#REF!</v>
      </c>
      <c r="X91" s="43" t="e">
        <f t="shared" si="10"/>
        <v>#REF!</v>
      </c>
      <c r="Y91" s="43" t="e">
        <f t="shared" si="10"/>
        <v>#REF!</v>
      </c>
      <c r="Z91" s="43" t="e">
        <f t="shared" si="10"/>
        <v>#REF!</v>
      </c>
      <c r="AA91" s="43"/>
      <c r="AB91" s="74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</row>
    <row r="92" spans="1:64" x14ac:dyDescent="0.3">
      <c r="A92" s="3" t="str">
        <f>'Pencatatan HM'!$B$15</f>
        <v>05PRS013</v>
      </c>
      <c r="B92" s="12" t="s">
        <v>6</v>
      </c>
      <c r="C92" s="12" t="str">
        <f t="shared" si="9"/>
        <v>05PRS01302</v>
      </c>
      <c r="D92" s="13"/>
      <c r="E92" s="2" t="s">
        <v>45</v>
      </c>
      <c r="F92" s="51"/>
      <c r="G92" s="24"/>
      <c r="H92" s="21">
        <v>1</v>
      </c>
      <c r="I92" s="21" t="s">
        <v>40</v>
      </c>
      <c r="J92" s="29">
        <v>2500</v>
      </c>
      <c r="K92" s="29"/>
      <c r="L92" s="43">
        <v>18433</v>
      </c>
      <c r="M92" s="43">
        <v>18433</v>
      </c>
      <c r="N92" s="43">
        <v>18433</v>
      </c>
      <c r="O92" s="43">
        <v>18433</v>
      </c>
      <c r="P92" s="43">
        <v>18433</v>
      </c>
      <c r="Q92" s="43">
        <v>18433</v>
      </c>
      <c r="R92" s="43">
        <v>18433</v>
      </c>
      <c r="S92" s="43">
        <v>18433</v>
      </c>
      <c r="T92" s="43">
        <v>18433</v>
      </c>
      <c r="U92" s="43">
        <v>18433</v>
      </c>
      <c r="V92" s="43">
        <v>18433</v>
      </c>
      <c r="W92" s="43">
        <v>18433</v>
      </c>
      <c r="X92" s="43">
        <v>18433</v>
      </c>
      <c r="Y92" s="43">
        <v>18433</v>
      </c>
      <c r="Z92" s="43">
        <v>18433</v>
      </c>
      <c r="AA92" s="43"/>
      <c r="AB92" s="74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</row>
    <row r="93" spans="1:64" x14ac:dyDescent="0.3">
      <c r="A93" s="3" t="str">
        <f>'Pencatatan HM'!$B$15</f>
        <v>05PRS013</v>
      </c>
      <c r="B93" s="12" t="s">
        <v>7</v>
      </c>
      <c r="C93" s="12" t="str">
        <f t="shared" si="9"/>
        <v>05PRS01303</v>
      </c>
      <c r="D93" s="13"/>
      <c r="E93" s="2" t="s">
        <v>46</v>
      </c>
      <c r="F93" s="51"/>
      <c r="G93" s="24"/>
      <c r="H93" s="21">
        <v>1</v>
      </c>
      <c r="I93" s="21" t="s">
        <v>40</v>
      </c>
      <c r="J93" s="29">
        <v>2500</v>
      </c>
      <c r="K93" s="29"/>
      <c r="L93" s="43">
        <v>18433</v>
      </c>
      <c r="M93" s="43">
        <v>18433</v>
      </c>
      <c r="N93" s="43">
        <v>18433</v>
      </c>
      <c r="O93" s="43">
        <v>18433</v>
      </c>
      <c r="P93" s="43">
        <v>18433</v>
      </c>
      <c r="Q93" s="43">
        <v>18433</v>
      </c>
      <c r="R93" s="43">
        <v>18433</v>
      </c>
      <c r="S93" s="43">
        <v>18433</v>
      </c>
      <c r="T93" s="43">
        <v>18433</v>
      </c>
      <c r="U93" s="43">
        <v>18433</v>
      </c>
      <c r="V93" s="43">
        <v>18433</v>
      </c>
      <c r="W93" s="43">
        <v>18433</v>
      </c>
      <c r="X93" s="43">
        <v>18433</v>
      </c>
      <c r="Y93" s="43">
        <v>18433</v>
      </c>
      <c r="Z93" s="43">
        <v>18433</v>
      </c>
      <c r="AA93" s="43"/>
      <c r="AB93" s="74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</row>
    <row r="94" spans="1:64" x14ac:dyDescent="0.3">
      <c r="A94" s="3" t="str">
        <f>'Pencatatan HM'!$B$15</f>
        <v>05PRS013</v>
      </c>
      <c r="B94" s="12" t="s">
        <v>8</v>
      </c>
      <c r="C94" s="12" t="str">
        <f t="shared" si="9"/>
        <v>05PRS01304</v>
      </c>
      <c r="D94" s="13"/>
      <c r="E94" s="2" t="s">
        <v>49</v>
      </c>
      <c r="F94" s="51"/>
      <c r="G94" s="24"/>
      <c r="H94" s="21">
        <v>2</v>
      </c>
      <c r="I94" s="21" t="s">
        <v>40</v>
      </c>
      <c r="J94" s="29">
        <v>2500</v>
      </c>
      <c r="K94" s="29"/>
      <c r="L94" s="43">
        <v>18433</v>
      </c>
      <c r="M94" s="43">
        <v>18433</v>
      </c>
      <c r="N94" s="43">
        <v>18433</v>
      </c>
      <c r="O94" s="43">
        <v>18433</v>
      </c>
      <c r="P94" s="43">
        <v>18433</v>
      </c>
      <c r="Q94" s="43">
        <v>18433</v>
      </c>
      <c r="R94" s="43">
        <v>18433</v>
      </c>
      <c r="S94" s="43">
        <v>18433</v>
      </c>
      <c r="T94" s="43">
        <v>18433</v>
      </c>
      <c r="U94" s="43">
        <v>18433</v>
      </c>
      <c r="V94" s="43">
        <v>18433</v>
      </c>
      <c r="W94" s="43">
        <v>18433</v>
      </c>
      <c r="X94" s="43">
        <v>18433</v>
      </c>
      <c r="Y94" s="43">
        <v>18433</v>
      </c>
      <c r="Z94" s="43">
        <v>18433</v>
      </c>
      <c r="AA94" s="43"/>
      <c r="AB94" s="74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</row>
    <row r="95" spans="1:64" x14ac:dyDescent="0.3">
      <c r="A95" s="3" t="str">
        <f>'Pencatatan HM'!$B$15</f>
        <v>05PRS013</v>
      </c>
      <c r="B95" s="12" t="s">
        <v>9</v>
      </c>
      <c r="C95" s="12" t="str">
        <f t="shared" si="9"/>
        <v>05PRS01305</v>
      </c>
      <c r="D95" s="13"/>
      <c r="E95" s="2" t="s">
        <v>50</v>
      </c>
      <c r="F95" s="24"/>
      <c r="G95" s="24"/>
      <c r="H95" s="21">
        <v>2</v>
      </c>
      <c r="I95" s="21" t="s">
        <v>40</v>
      </c>
      <c r="J95" s="29">
        <v>2500</v>
      </c>
      <c r="K95" s="29"/>
      <c r="L95" s="43">
        <v>18433</v>
      </c>
      <c r="M95" s="43">
        <v>18433</v>
      </c>
      <c r="N95" s="43">
        <v>18433</v>
      </c>
      <c r="O95" s="43">
        <v>18433</v>
      </c>
      <c r="P95" s="43">
        <v>18433</v>
      </c>
      <c r="Q95" s="43">
        <v>18433</v>
      </c>
      <c r="R95" s="43">
        <v>18433</v>
      </c>
      <c r="S95" s="43">
        <v>18433</v>
      </c>
      <c r="T95" s="43">
        <v>18433</v>
      </c>
      <c r="U95" s="43">
        <v>18433</v>
      </c>
      <c r="V95" s="43">
        <v>18433</v>
      </c>
      <c r="W95" s="43">
        <v>18433</v>
      </c>
      <c r="X95" s="43">
        <v>18433</v>
      </c>
      <c r="Y95" s="43">
        <v>18433</v>
      </c>
      <c r="Z95" s="43">
        <v>18433</v>
      </c>
      <c r="AA95" s="43"/>
      <c r="AB95" s="74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</row>
    <row r="96" spans="1:64" x14ac:dyDescent="0.3">
      <c r="A96" s="3" t="str">
        <f>'Pencatatan HM'!$B$15</f>
        <v>05PRS013</v>
      </c>
      <c r="B96" s="12" t="s">
        <v>10</v>
      </c>
      <c r="C96" s="12" t="str">
        <f>A96&amp;B96</f>
        <v>05PRS01306</v>
      </c>
      <c r="D96" s="13"/>
      <c r="E96" s="2" t="s">
        <v>20</v>
      </c>
      <c r="F96" s="24"/>
      <c r="G96" s="24"/>
      <c r="H96" s="21">
        <v>1</v>
      </c>
      <c r="I96" s="21" t="s">
        <v>40</v>
      </c>
      <c r="J96" s="29">
        <v>6000</v>
      </c>
      <c r="K96" s="29"/>
      <c r="L96" s="43">
        <v>18433</v>
      </c>
      <c r="M96" s="43">
        <v>18433</v>
      </c>
      <c r="N96" s="43">
        <v>18433</v>
      </c>
      <c r="O96" s="43">
        <v>18433</v>
      </c>
      <c r="P96" s="43">
        <v>18433</v>
      </c>
      <c r="Q96" s="43">
        <v>18433</v>
      </c>
      <c r="R96" s="43">
        <v>18433</v>
      </c>
      <c r="S96" s="43">
        <v>18433</v>
      </c>
      <c r="T96" s="43">
        <v>18433</v>
      </c>
      <c r="U96" s="43">
        <v>18433</v>
      </c>
      <c r="V96" s="43">
        <v>18433</v>
      </c>
      <c r="W96" s="43">
        <v>18433</v>
      </c>
      <c r="X96" s="43">
        <v>18433</v>
      </c>
      <c r="Y96" s="43">
        <v>18433</v>
      </c>
      <c r="Z96" s="43">
        <v>18433</v>
      </c>
      <c r="AA96" s="43"/>
      <c r="AB96" s="74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</row>
    <row r="97" spans="1:64" x14ac:dyDescent="0.3">
      <c r="A97" s="3" t="str">
        <f>'Pencatatan HM'!$B$15</f>
        <v>05PRS013</v>
      </c>
      <c r="B97" s="12" t="s">
        <v>11</v>
      </c>
      <c r="C97" s="12" t="str">
        <f>A97&amp;B97</f>
        <v>05PRS01307</v>
      </c>
      <c r="D97" s="13"/>
      <c r="E97" s="2" t="s">
        <v>31</v>
      </c>
      <c r="F97" s="24"/>
      <c r="G97" s="24"/>
      <c r="H97" s="21">
        <v>16</v>
      </c>
      <c r="I97" s="21" t="s">
        <v>40</v>
      </c>
      <c r="J97" s="29">
        <v>4000</v>
      </c>
      <c r="K97" s="29"/>
      <c r="L97" s="43">
        <v>18433</v>
      </c>
      <c r="M97" s="43">
        <v>18433</v>
      </c>
      <c r="N97" s="43">
        <v>18433</v>
      </c>
      <c r="O97" s="43">
        <v>18433</v>
      </c>
      <c r="P97" s="43">
        <v>18433</v>
      </c>
      <c r="Q97" s="43">
        <v>18433</v>
      </c>
      <c r="R97" s="43">
        <v>18433</v>
      </c>
      <c r="S97" s="43">
        <v>18433</v>
      </c>
      <c r="T97" s="43">
        <v>18433</v>
      </c>
      <c r="U97" s="43">
        <v>18433</v>
      </c>
      <c r="V97" s="43">
        <v>18433</v>
      </c>
      <c r="W97" s="43">
        <v>18433</v>
      </c>
      <c r="X97" s="43">
        <v>18433</v>
      </c>
      <c r="Y97" s="43">
        <v>18433</v>
      </c>
      <c r="Z97" s="43">
        <v>18433</v>
      </c>
      <c r="AA97" s="43"/>
      <c r="AB97" s="74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</row>
    <row r="98" spans="1:64" x14ac:dyDescent="0.3">
      <c r="A98" s="3" t="str">
        <f>'Pencatatan HM'!$B$16</f>
        <v>05PRS014</v>
      </c>
      <c r="B98" s="12" t="s">
        <v>5</v>
      </c>
      <c r="C98" s="12" t="str">
        <f t="shared" ref="C98:C104" si="11">A98&amp;B98</f>
        <v>05PRS01401</v>
      </c>
      <c r="D98" s="13" t="str">
        <f>VLOOKUP($A98,'Pencatatan HM'!$B$7:$D$100,3,FALSE)</f>
        <v>Digester #3</v>
      </c>
      <c r="E98" s="2" t="s">
        <v>82</v>
      </c>
      <c r="F98" s="45"/>
      <c r="G98" s="24"/>
      <c r="H98" s="21"/>
      <c r="I98" s="21" t="s">
        <v>40</v>
      </c>
      <c r="J98" s="29">
        <v>5000</v>
      </c>
      <c r="K98" s="29"/>
      <c r="L98" s="43" t="e">
        <f>IF(#REF!="",#REF!,#REF!)</f>
        <v>#REF!</v>
      </c>
      <c r="M98" s="43" t="e">
        <f>IF(#REF!="",#REF!,#REF!)</f>
        <v>#REF!</v>
      </c>
      <c r="N98" s="43" t="e">
        <f>IF(M98="",#REF!,M98)</f>
        <v>#REF!</v>
      </c>
      <c r="O98" s="43" t="e">
        <f>IF(N98="",M98,N98)</f>
        <v>#REF!</v>
      </c>
      <c r="P98" s="43" t="e">
        <f>IF(O98="",N98,O98)</f>
        <v>#REF!</v>
      </c>
      <c r="Q98" s="43" t="e">
        <f t="shared" ref="Q98:Z112" si="12">IF(P98="",O98,P98)</f>
        <v>#REF!</v>
      </c>
      <c r="R98" s="43" t="e">
        <f t="shared" si="12"/>
        <v>#REF!</v>
      </c>
      <c r="S98" s="43" t="e">
        <f t="shared" si="12"/>
        <v>#REF!</v>
      </c>
      <c r="T98" s="43" t="e">
        <f t="shared" si="12"/>
        <v>#REF!</v>
      </c>
      <c r="U98" s="43" t="e">
        <f t="shared" si="12"/>
        <v>#REF!</v>
      </c>
      <c r="V98" s="43" t="e">
        <f t="shared" si="12"/>
        <v>#REF!</v>
      </c>
      <c r="W98" s="43" t="e">
        <f t="shared" si="12"/>
        <v>#REF!</v>
      </c>
      <c r="X98" s="43" t="e">
        <f t="shared" si="12"/>
        <v>#REF!</v>
      </c>
      <c r="Y98" s="43" t="e">
        <f t="shared" si="12"/>
        <v>#REF!</v>
      </c>
      <c r="Z98" s="43" t="e">
        <f t="shared" si="12"/>
        <v>#REF!</v>
      </c>
      <c r="AA98" s="43"/>
      <c r="AB98" s="74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</row>
    <row r="99" spans="1:64" x14ac:dyDescent="0.3">
      <c r="A99" s="3" t="str">
        <f>'Pencatatan HM'!$B$16</f>
        <v>05PRS014</v>
      </c>
      <c r="B99" s="12" t="s">
        <v>6</v>
      </c>
      <c r="C99" s="12" t="str">
        <f t="shared" si="11"/>
        <v>05PRS01402</v>
      </c>
      <c r="D99" s="13"/>
      <c r="E99" s="2" t="s">
        <v>45</v>
      </c>
      <c r="F99" s="51"/>
      <c r="G99" s="24"/>
      <c r="H99" s="21">
        <v>1</v>
      </c>
      <c r="I99" s="21" t="s">
        <v>40</v>
      </c>
      <c r="J99" s="29">
        <v>2500</v>
      </c>
      <c r="K99" s="29"/>
      <c r="L99" s="43">
        <v>2794.33</v>
      </c>
      <c r="M99" s="43">
        <v>2794.33</v>
      </c>
      <c r="N99" s="43">
        <v>2794.33</v>
      </c>
      <c r="O99" s="43">
        <v>2794.33</v>
      </c>
      <c r="P99" s="43">
        <v>2794.33</v>
      </c>
      <c r="Q99" s="43">
        <v>2794.33</v>
      </c>
      <c r="R99" s="43">
        <v>2794.33</v>
      </c>
      <c r="S99" s="43">
        <v>2794.33</v>
      </c>
      <c r="T99" s="43">
        <v>2794.33</v>
      </c>
      <c r="U99" s="43">
        <v>2794.33</v>
      </c>
      <c r="V99" s="43">
        <v>2794.33</v>
      </c>
      <c r="W99" s="43">
        <v>2794.33</v>
      </c>
      <c r="X99" s="43">
        <v>2794.33</v>
      </c>
      <c r="Y99" s="43">
        <v>2794.33</v>
      </c>
      <c r="Z99" s="43">
        <v>2794.33</v>
      </c>
      <c r="AA99" s="43"/>
      <c r="AB99" s="74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</row>
    <row r="100" spans="1:64" x14ac:dyDescent="0.3">
      <c r="A100" s="3" t="str">
        <f>'Pencatatan HM'!$B$16</f>
        <v>05PRS014</v>
      </c>
      <c r="B100" s="12" t="s">
        <v>7</v>
      </c>
      <c r="C100" s="12" t="str">
        <f t="shared" si="11"/>
        <v>05PRS01403</v>
      </c>
      <c r="D100" s="13"/>
      <c r="E100" s="2" t="s">
        <v>46</v>
      </c>
      <c r="F100" s="51"/>
      <c r="G100" s="24"/>
      <c r="H100" s="21">
        <v>1</v>
      </c>
      <c r="I100" s="21" t="s">
        <v>40</v>
      </c>
      <c r="J100" s="29">
        <v>2500</v>
      </c>
      <c r="K100" s="29"/>
      <c r="L100" s="43">
        <v>2794.33</v>
      </c>
      <c r="M100" s="43">
        <v>2794.33</v>
      </c>
      <c r="N100" s="43">
        <v>2794.33</v>
      </c>
      <c r="O100" s="43">
        <v>2794.33</v>
      </c>
      <c r="P100" s="43">
        <v>2794.33</v>
      </c>
      <c r="Q100" s="43">
        <v>2794.33</v>
      </c>
      <c r="R100" s="43">
        <v>2794.33</v>
      </c>
      <c r="S100" s="43">
        <v>2794.33</v>
      </c>
      <c r="T100" s="43">
        <v>2794.33</v>
      </c>
      <c r="U100" s="43">
        <v>2794.33</v>
      </c>
      <c r="V100" s="43">
        <v>2794.33</v>
      </c>
      <c r="W100" s="43">
        <v>2794.33</v>
      </c>
      <c r="X100" s="43">
        <v>2794.33</v>
      </c>
      <c r="Y100" s="43">
        <v>2794.33</v>
      </c>
      <c r="Z100" s="43">
        <v>2794.33</v>
      </c>
      <c r="AA100" s="43"/>
      <c r="AB100" s="74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</row>
    <row r="101" spans="1:64" x14ac:dyDescent="0.3">
      <c r="A101" s="3" t="str">
        <f>'Pencatatan HM'!$B$16</f>
        <v>05PRS014</v>
      </c>
      <c r="B101" s="12" t="s">
        <v>8</v>
      </c>
      <c r="C101" s="12" t="str">
        <f t="shared" si="11"/>
        <v>05PRS01404</v>
      </c>
      <c r="D101" s="13"/>
      <c r="E101" s="2" t="s">
        <v>49</v>
      </c>
      <c r="F101" s="51"/>
      <c r="G101" s="24"/>
      <c r="H101" s="21">
        <v>2</v>
      </c>
      <c r="I101" s="21" t="s">
        <v>40</v>
      </c>
      <c r="J101" s="29">
        <v>2500</v>
      </c>
      <c r="K101" s="29"/>
      <c r="L101" s="43">
        <v>2794.33</v>
      </c>
      <c r="M101" s="43">
        <v>2794.33</v>
      </c>
      <c r="N101" s="43">
        <v>2794.33</v>
      </c>
      <c r="O101" s="43">
        <v>2794.33</v>
      </c>
      <c r="P101" s="43">
        <v>2794.33</v>
      </c>
      <c r="Q101" s="43">
        <v>2794.33</v>
      </c>
      <c r="R101" s="43">
        <v>2794.33</v>
      </c>
      <c r="S101" s="43">
        <v>2794.33</v>
      </c>
      <c r="T101" s="43">
        <v>2794.33</v>
      </c>
      <c r="U101" s="43">
        <v>2794.33</v>
      </c>
      <c r="V101" s="43">
        <v>2794.33</v>
      </c>
      <c r="W101" s="43">
        <v>2794.33</v>
      </c>
      <c r="X101" s="43">
        <v>2794.33</v>
      </c>
      <c r="Y101" s="43">
        <v>2794.33</v>
      </c>
      <c r="Z101" s="43">
        <v>2794.33</v>
      </c>
      <c r="AA101" s="43"/>
      <c r="AB101" s="74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</row>
    <row r="102" spans="1:64" x14ac:dyDescent="0.3">
      <c r="A102" s="3" t="str">
        <f>'Pencatatan HM'!$B$16</f>
        <v>05PRS014</v>
      </c>
      <c r="B102" s="12" t="s">
        <v>9</v>
      </c>
      <c r="C102" s="12" t="str">
        <f t="shared" si="11"/>
        <v>05PRS01405</v>
      </c>
      <c r="D102" s="13"/>
      <c r="E102" s="2" t="s">
        <v>50</v>
      </c>
      <c r="F102" s="51"/>
      <c r="G102" s="24"/>
      <c r="H102" s="21">
        <v>2</v>
      </c>
      <c r="I102" s="21" t="s">
        <v>40</v>
      </c>
      <c r="J102" s="29">
        <v>2500</v>
      </c>
      <c r="K102" s="29"/>
      <c r="L102" s="43">
        <v>2794.33</v>
      </c>
      <c r="M102" s="43">
        <v>2794.33</v>
      </c>
      <c r="N102" s="43">
        <v>2794.33</v>
      </c>
      <c r="O102" s="43">
        <v>2794.33</v>
      </c>
      <c r="P102" s="43">
        <v>2794.33</v>
      </c>
      <c r="Q102" s="43">
        <v>2794.33</v>
      </c>
      <c r="R102" s="43">
        <v>2794.33</v>
      </c>
      <c r="S102" s="43">
        <v>2794.33</v>
      </c>
      <c r="T102" s="43">
        <v>2794.33</v>
      </c>
      <c r="U102" s="43">
        <v>2794.33</v>
      </c>
      <c r="V102" s="43">
        <v>2794.33</v>
      </c>
      <c r="W102" s="43">
        <v>2794.33</v>
      </c>
      <c r="X102" s="43">
        <v>2794.33</v>
      </c>
      <c r="Y102" s="43">
        <v>2794.33</v>
      </c>
      <c r="Z102" s="43">
        <v>2794.33</v>
      </c>
      <c r="AA102" s="43"/>
      <c r="AB102" s="74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</row>
    <row r="103" spans="1:64" x14ac:dyDescent="0.3">
      <c r="A103" s="3" t="str">
        <f>'Pencatatan HM'!$B$16</f>
        <v>05PRS014</v>
      </c>
      <c r="B103" s="12" t="s">
        <v>10</v>
      </c>
      <c r="C103" s="12" t="str">
        <f t="shared" si="11"/>
        <v>05PRS01406</v>
      </c>
      <c r="D103" s="13"/>
      <c r="E103" s="2" t="s">
        <v>20</v>
      </c>
      <c r="F103" s="51"/>
      <c r="G103" s="24"/>
      <c r="H103" s="21">
        <v>1</v>
      </c>
      <c r="I103" s="21" t="s">
        <v>40</v>
      </c>
      <c r="J103" s="29">
        <v>6000</v>
      </c>
      <c r="K103" s="29"/>
      <c r="L103" s="43">
        <v>2794.33</v>
      </c>
      <c r="M103" s="43">
        <v>2794.33</v>
      </c>
      <c r="N103" s="43">
        <v>2794.33</v>
      </c>
      <c r="O103" s="43">
        <v>2794.33</v>
      </c>
      <c r="P103" s="43">
        <v>2794.33</v>
      </c>
      <c r="Q103" s="43">
        <v>2794.33</v>
      </c>
      <c r="R103" s="43">
        <v>2794.33</v>
      </c>
      <c r="S103" s="43">
        <v>2794.33</v>
      </c>
      <c r="T103" s="43">
        <v>2794.33</v>
      </c>
      <c r="U103" s="43">
        <v>2794.33</v>
      </c>
      <c r="V103" s="43">
        <v>2794.33</v>
      </c>
      <c r="W103" s="43">
        <v>2794.33</v>
      </c>
      <c r="X103" s="43">
        <v>2794.33</v>
      </c>
      <c r="Y103" s="43">
        <v>2794.33</v>
      </c>
      <c r="Z103" s="43">
        <v>2794.33</v>
      </c>
      <c r="AA103" s="43"/>
      <c r="AB103" s="74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</row>
    <row r="104" spans="1:64" x14ac:dyDescent="0.3">
      <c r="A104" s="3" t="str">
        <f>'Pencatatan HM'!$B$16</f>
        <v>05PRS014</v>
      </c>
      <c r="B104" s="12" t="s">
        <v>11</v>
      </c>
      <c r="C104" s="12" t="str">
        <f t="shared" si="11"/>
        <v>05PRS01407</v>
      </c>
      <c r="D104" s="13"/>
      <c r="E104" s="2" t="s">
        <v>31</v>
      </c>
      <c r="F104" s="24"/>
      <c r="G104" s="24"/>
      <c r="H104" s="21">
        <v>16</v>
      </c>
      <c r="I104" s="21" t="s">
        <v>40</v>
      </c>
      <c r="J104" s="29">
        <v>4000</v>
      </c>
      <c r="K104" s="29"/>
      <c r="L104" s="43">
        <v>2794.33</v>
      </c>
      <c r="M104" s="43">
        <v>2794.33</v>
      </c>
      <c r="N104" s="43">
        <v>2794.33</v>
      </c>
      <c r="O104" s="43">
        <v>2794.33</v>
      </c>
      <c r="P104" s="43">
        <v>2794.33</v>
      </c>
      <c r="Q104" s="43">
        <v>2794.33</v>
      </c>
      <c r="R104" s="43">
        <v>2794.33</v>
      </c>
      <c r="S104" s="43">
        <v>2794.33</v>
      </c>
      <c r="T104" s="43">
        <v>2794.33</v>
      </c>
      <c r="U104" s="43">
        <v>2794.33</v>
      </c>
      <c r="V104" s="43">
        <v>2794.33</v>
      </c>
      <c r="W104" s="43">
        <v>2794.33</v>
      </c>
      <c r="X104" s="43">
        <v>2794.33</v>
      </c>
      <c r="Y104" s="43">
        <v>2794.33</v>
      </c>
      <c r="Z104" s="43">
        <v>2794.33</v>
      </c>
      <c r="AA104" s="43"/>
      <c r="AB104" s="74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</row>
    <row r="105" spans="1:64" x14ac:dyDescent="0.3">
      <c r="A105" s="3" t="str">
        <f>'Pencatatan HM'!$B$17</f>
        <v>05PRS015</v>
      </c>
      <c r="B105" s="12" t="s">
        <v>5</v>
      </c>
      <c r="C105" s="12" t="str">
        <f t="shared" ref="C105:C111" si="13">A105&amp;B105</f>
        <v>05PRS01501</v>
      </c>
      <c r="D105" s="13" t="str">
        <f>VLOOKUP($A105,'Pencatatan HM'!$B$7:$D$100,3,FALSE)</f>
        <v>Digester #4</v>
      </c>
      <c r="E105" s="2" t="s">
        <v>82</v>
      </c>
      <c r="F105" s="51"/>
      <c r="G105" s="24"/>
      <c r="H105" s="21"/>
      <c r="I105" s="21" t="s">
        <v>40</v>
      </c>
      <c r="J105" s="29">
        <v>5000</v>
      </c>
      <c r="K105" s="29"/>
      <c r="L105" s="43" t="e">
        <f>IF(#REF!="",#REF!,#REF!)</f>
        <v>#REF!</v>
      </c>
      <c r="M105" s="43" t="e">
        <f>IF(#REF!="",#REF!,#REF!)</f>
        <v>#REF!</v>
      </c>
      <c r="N105" s="43" t="e">
        <f>IF(M105="",#REF!,M105)</f>
        <v>#REF!</v>
      </c>
      <c r="O105" s="43" t="e">
        <f>IF(N105="",M105,N105)</f>
        <v>#REF!</v>
      </c>
      <c r="P105" s="43" t="e">
        <f>IF(O105="",N105,O105)</f>
        <v>#REF!</v>
      </c>
      <c r="Q105" s="43" t="e">
        <f t="shared" si="12"/>
        <v>#REF!</v>
      </c>
      <c r="R105" s="43" t="e">
        <f t="shared" si="12"/>
        <v>#REF!</v>
      </c>
      <c r="S105" s="43" t="e">
        <f t="shared" si="12"/>
        <v>#REF!</v>
      </c>
      <c r="T105" s="43" t="e">
        <f t="shared" si="12"/>
        <v>#REF!</v>
      </c>
      <c r="U105" s="43" t="e">
        <f t="shared" si="12"/>
        <v>#REF!</v>
      </c>
      <c r="V105" s="43" t="e">
        <f t="shared" si="12"/>
        <v>#REF!</v>
      </c>
      <c r="W105" s="43" t="e">
        <f t="shared" si="12"/>
        <v>#REF!</v>
      </c>
      <c r="X105" s="43" t="e">
        <f t="shared" si="12"/>
        <v>#REF!</v>
      </c>
      <c r="Y105" s="43" t="e">
        <f t="shared" si="12"/>
        <v>#REF!</v>
      </c>
      <c r="Z105" s="43" t="e">
        <f t="shared" si="12"/>
        <v>#REF!</v>
      </c>
      <c r="AA105" s="43"/>
      <c r="AB105" s="74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</row>
    <row r="106" spans="1:64" x14ac:dyDescent="0.3">
      <c r="A106" s="3" t="str">
        <f>'Pencatatan HM'!$B$17</f>
        <v>05PRS015</v>
      </c>
      <c r="B106" s="12" t="s">
        <v>6</v>
      </c>
      <c r="C106" s="12" t="str">
        <f t="shared" si="13"/>
        <v>05PRS01502</v>
      </c>
      <c r="D106" s="13"/>
      <c r="E106" s="2" t="s">
        <v>45</v>
      </c>
      <c r="F106" s="51"/>
      <c r="G106" s="24"/>
      <c r="H106" s="21">
        <v>1</v>
      </c>
      <c r="I106" s="21" t="s">
        <v>40</v>
      </c>
      <c r="J106" s="29">
        <v>2500</v>
      </c>
      <c r="K106" s="29"/>
      <c r="L106" s="43">
        <v>18834</v>
      </c>
      <c r="M106" s="43">
        <v>18834</v>
      </c>
      <c r="N106" s="43">
        <v>18834</v>
      </c>
      <c r="O106" s="43">
        <v>18834</v>
      </c>
      <c r="P106" s="43">
        <v>18834</v>
      </c>
      <c r="Q106" s="43">
        <v>18834</v>
      </c>
      <c r="R106" s="43">
        <v>18834</v>
      </c>
      <c r="S106" s="43">
        <v>18834</v>
      </c>
      <c r="T106" s="43">
        <v>18834</v>
      </c>
      <c r="U106" s="43">
        <v>18834</v>
      </c>
      <c r="V106" s="43">
        <v>18834</v>
      </c>
      <c r="W106" s="43">
        <v>18834</v>
      </c>
      <c r="X106" s="43">
        <v>18834</v>
      </c>
      <c r="Y106" s="43">
        <v>18834</v>
      </c>
      <c r="Z106" s="43">
        <v>18834</v>
      </c>
      <c r="AA106" s="43"/>
      <c r="AB106" s="74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</row>
    <row r="107" spans="1:64" x14ac:dyDescent="0.3">
      <c r="A107" s="3" t="str">
        <f>'Pencatatan HM'!$B$17</f>
        <v>05PRS015</v>
      </c>
      <c r="B107" s="12" t="s">
        <v>7</v>
      </c>
      <c r="C107" s="12" t="str">
        <f t="shared" si="13"/>
        <v>05PRS01503</v>
      </c>
      <c r="D107" s="13"/>
      <c r="E107" s="2" t="s">
        <v>46</v>
      </c>
      <c r="F107" s="51"/>
      <c r="G107" s="24"/>
      <c r="H107" s="21">
        <v>1</v>
      </c>
      <c r="I107" s="21" t="s">
        <v>40</v>
      </c>
      <c r="J107" s="29">
        <v>2500</v>
      </c>
      <c r="K107" s="29"/>
      <c r="L107" s="43">
        <v>18834</v>
      </c>
      <c r="M107" s="43">
        <v>18834</v>
      </c>
      <c r="N107" s="43">
        <v>18834</v>
      </c>
      <c r="O107" s="43">
        <v>18834</v>
      </c>
      <c r="P107" s="43">
        <v>18834</v>
      </c>
      <c r="Q107" s="43">
        <v>18834</v>
      </c>
      <c r="R107" s="43">
        <v>18834</v>
      </c>
      <c r="S107" s="43">
        <v>18834</v>
      </c>
      <c r="T107" s="43">
        <v>18834</v>
      </c>
      <c r="U107" s="43">
        <v>18834</v>
      </c>
      <c r="V107" s="43">
        <v>18834</v>
      </c>
      <c r="W107" s="43">
        <v>18834</v>
      </c>
      <c r="X107" s="43">
        <v>18834</v>
      </c>
      <c r="Y107" s="43">
        <v>18834</v>
      </c>
      <c r="Z107" s="43">
        <v>18834</v>
      </c>
      <c r="AA107" s="43"/>
      <c r="AB107" s="74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</row>
    <row r="108" spans="1:64" x14ac:dyDescent="0.3">
      <c r="A108" s="3" t="str">
        <f>'Pencatatan HM'!$B$17</f>
        <v>05PRS015</v>
      </c>
      <c r="B108" s="12" t="s">
        <v>8</v>
      </c>
      <c r="C108" s="12" t="str">
        <f t="shared" si="13"/>
        <v>05PRS01504</v>
      </c>
      <c r="D108" s="13"/>
      <c r="E108" s="2" t="s">
        <v>49</v>
      </c>
      <c r="F108" s="51"/>
      <c r="G108" s="24"/>
      <c r="H108" s="21">
        <v>2</v>
      </c>
      <c r="I108" s="21" t="s">
        <v>40</v>
      </c>
      <c r="J108" s="29">
        <v>2500</v>
      </c>
      <c r="K108" s="29"/>
      <c r="L108" s="43">
        <v>18834</v>
      </c>
      <c r="M108" s="43">
        <v>18834</v>
      </c>
      <c r="N108" s="43">
        <v>18834</v>
      </c>
      <c r="O108" s="43">
        <v>18834</v>
      </c>
      <c r="P108" s="43">
        <v>18834</v>
      </c>
      <c r="Q108" s="43">
        <v>18834</v>
      </c>
      <c r="R108" s="43">
        <v>18834</v>
      </c>
      <c r="S108" s="43">
        <v>18834</v>
      </c>
      <c r="T108" s="43">
        <v>18834</v>
      </c>
      <c r="U108" s="43">
        <v>18834</v>
      </c>
      <c r="V108" s="43">
        <v>18834</v>
      </c>
      <c r="W108" s="43">
        <v>18834</v>
      </c>
      <c r="X108" s="43">
        <v>18834</v>
      </c>
      <c r="Y108" s="43">
        <v>18834</v>
      </c>
      <c r="Z108" s="43">
        <v>18834</v>
      </c>
      <c r="AA108" s="43"/>
      <c r="AB108" s="74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</row>
    <row r="109" spans="1:64" x14ac:dyDescent="0.3">
      <c r="A109" s="3" t="str">
        <f>'Pencatatan HM'!$B$17</f>
        <v>05PRS015</v>
      </c>
      <c r="B109" s="12" t="s">
        <v>9</v>
      </c>
      <c r="C109" s="12" t="str">
        <f t="shared" si="13"/>
        <v>05PRS01505</v>
      </c>
      <c r="D109" s="13"/>
      <c r="E109" s="2" t="s">
        <v>50</v>
      </c>
      <c r="F109" s="51"/>
      <c r="G109" s="24"/>
      <c r="H109" s="21">
        <v>2</v>
      </c>
      <c r="I109" s="21" t="s">
        <v>40</v>
      </c>
      <c r="J109" s="29">
        <v>2500</v>
      </c>
      <c r="K109" s="29"/>
      <c r="L109" s="43">
        <v>18834</v>
      </c>
      <c r="M109" s="43">
        <v>18834</v>
      </c>
      <c r="N109" s="43">
        <v>18834</v>
      </c>
      <c r="O109" s="43">
        <v>18834</v>
      </c>
      <c r="P109" s="43">
        <v>18834</v>
      </c>
      <c r="Q109" s="43">
        <v>18834</v>
      </c>
      <c r="R109" s="43">
        <v>18834</v>
      </c>
      <c r="S109" s="43">
        <v>18834</v>
      </c>
      <c r="T109" s="43">
        <v>18834</v>
      </c>
      <c r="U109" s="43">
        <v>18834</v>
      </c>
      <c r="V109" s="43">
        <v>18834</v>
      </c>
      <c r="W109" s="43">
        <v>18834</v>
      </c>
      <c r="X109" s="43">
        <v>18834</v>
      </c>
      <c r="Y109" s="43">
        <v>18834</v>
      </c>
      <c r="Z109" s="43">
        <v>18834</v>
      </c>
      <c r="AA109" s="43"/>
      <c r="AB109" s="74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</row>
    <row r="110" spans="1:64" x14ac:dyDescent="0.3">
      <c r="A110" s="3" t="str">
        <f>'Pencatatan HM'!$B$17</f>
        <v>05PRS015</v>
      </c>
      <c r="B110" s="12" t="s">
        <v>10</v>
      </c>
      <c r="C110" s="12" t="str">
        <f t="shared" si="13"/>
        <v>05PRS01506</v>
      </c>
      <c r="D110" s="13"/>
      <c r="E110" s="2" t="s">
        <v>20</v>
      </c>
      <c r="F110" s="51"/>
      <c r="G110" s="24"/>
      <c r="H110" s="21">
        <v>1</v>
      </c>
      <c r="I110" s="21" t="s">
        <v>40</v>
      </c>
      <c r="J110" s="29">
        <v>6000</v>
      </c>
      <c r="K110" s="29"/>
      <c r="L110" s="43">
        <v>18834</v>
      </c>
      <c r="M110" s="43">
        <v>18834</v>
      </c>
      <c r="N110" s="43">
        <v>18834</v>
      </c>
      <c r="O110" s="43">
        <v>18834</v>
      </c>
      <c r="P110" s="43">
        <v>18834</v>
      </c>
      <c r="Q110" s="43">
        <v>18834</v>
      </c>
      <c r="R110" s="43">
        <v>18834</v>
      </c>
      <c r="S110" s="43">
        <v>18834</v>
      </c>
      <c r="T110" s="43">
        <v>18834</v>
      </c>
      <c r="U110" s="43">
        <v>18834</v>
      </c>
      <c r="V110" s="43">
        <v>18834</v>
      </c>
      <c r="W110" s="43">
        <v>18834</v>
      </c>
      <c r="X110" s="43">
        <v>18834</v>
      </c>
      <c r="Y110" s="43">
        <v>18834</v>
      </c>
      <c r="Z110" s="43">
        <v>18834</v>
      </c>
      <c r="AA110" s="43"/>
      <c r="AB110" s="74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</row>
    <row r="111" spans="1:64" x14ac:dyDescent="0.3">
      <c r="A111" s="3" t="str">
        <f>'Pencatatan HM'!$B$17</f>
        <v>05PRS015</v>
      </c>
      <c r="B111" s="12" t="s">
        <v>11</v>
      </c>
      <c r="C111" s="12" t="str">
        <f t="shared" si="13"/>
        <v>05PRS01507</v>
      </c>
      <c r="D111" s="13"/>
      <c r="E111" s="2" t="s">
        <v>31</v>
      </c>
      <c r="F111" s="51"/>
      <c r="G111" s="24"/>
      <c r="H111" s="21">
        <v>16</v>
      </c>
      <c r="I111" s="21" t="s">
        <v>40</v>
      </c>
      <c r="J111" s="29">
        <v>4000</v>
      </c>
      <c r="K111" s="29"/>
      <c r="L111" s="43">
        <v>18834</v>
      </c>
      <c r="M111" s="43">
        <v>18834</v>
      </c>
      <c r="N111" s="43">
        <v>18834</v>
      </c>
      <c r="O111" s="43">
        <v>18834</v>
      </c>
      <c r="P111" s="43">
        <v>18834</v>
      </c>
      <c r="Q111" s="43">
        <v>18834</v>
      </c>
      <c r="R111" s="43">
        <v>18834</v>
      </c>
      <c r="S111" s="43">
        <v>18834</v>
      </c>
      <c r="T111" s="43">
        <v>18834</v>
      </c>
      <c r="U111" s="43">
        <v>18834</v>
      </c>
      <c r="V111" s="43">
        <v>18834</v>
      </c>
      <c r="W111" s="43">
        <v>18834</v>
      </c>
      <c r="X111" s="43">
        <v>18834</v>
      </c>
      <c r="Y111" s="43">
        <v>18834</v>
      </c>
      <c r="Z111" s="43">
        <v>18834</v>
      </c>
      <c r="AA111" s="43"/>
      <c r="AB111" s="74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</row>
    <row r="112" spans="1:64" x14ac:dyDescent="0.3">
      <c r="A112" s="3" t="str">
        <f>'Pencatatan HM'!$B$18</f>
        <v>05PRS016</v>
      </c>
      <c r="B112" s="12" t="s">
        <v>5</v>
      </c>
      <c r="C112" s="12" t="str">
        <f t="shared" ref="C112:C132" si="14">A112&amp;B112</f>
        <v>05PRS01601</v>
      </c>
      <c r="D112" s="13" t="str">
        <f>VLOOKUP($A112,'Pencatatan HM'!$B$7:$D$100,3,FALSE)</f>
        <v>Digester #5</v>
      </c>
      <c r="E112" s="2" t="s">
        <v>82</v>
      </c>
      <c r="F112" s="51"/>
      <c r="G112" s="73"/>
      <c r="H112" s="21"/>
      <c r="I112" s="21" t="s">
        <v>40</v>
      </c>
      <c r="J112" s="29">
        <v>5000</v>
      </c>
      <c r="K112" s="29"/>
      <c r="L112" s="43" t="e">
        <f>IF(#REF!="",#REF!,#REF!)</f>
        <v>#REF!</v>
      </c>
      <c r="M112" s="43" t="e">
        <f>IF(#REF!="",#REF!,#REF!)</f>
        <v>#REF!</v>
      </c>
      <c r="N112" s="43" t="e">
        <f>IF(M112="",#REF!,M112)</f>
        <v>#REF!</v>
      </c>
      <c r="O112" s="43" t="e">
        <f>IF(N112="",M112,N112)</f>
        <v>#REF!</v>
      </c>
      <c r="P112" s="43" t="e">
        <f>IF(O112="",N112,O112)</f>
        <v>#REF!</v>
      </c>
      <c r="Q112" s="43" t="e">
        <f t="shared" si="12"/>
        <v>#REF!</v>
      </c>
      <c r="R112" s="43" t="e">
        <f t="shared" si="12"/>
        <v>#REF!</v>
      </c>
      <c r="S112" s="43" t="e">
        <f t="shared" si="12"/>
        <v>#REF!</v>
      </c>
      <c r="T112" s="43" t="e">
        <f t="shared" si="12"/>
        <v>#REF!</v>
      </c>
      <c r="U112" s="43" t="e">
        <f t="shared" si="12"/>
        <v>#REF!</v>
      </c>
      <c r="V112" s="43" t="e">
        <f t="shared" si="12"/>
        <v>#REF!</v>
      </c>
      <c r="W112" s="43" t="e">
        <f t="shared" si="12"/>
        <v>#REF!</v>
      </c>
      <c r="X112" s="43" t="e">
        <f t="shared" si="12"/>
        <v>#REF!</v>
      </c>
      <c r="Y112" s="43" t="e">
        <f t="shared" si="12"/>
        <v>#REF!</v>
      </c>
      <c r="Z112" s="43" t="e">
        <f t="shared" si="12"/>
        <v>#REF!</v>
      </c>
      <c r="AA112" s="43"/>
      <c r="AB112" s="74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</row>
    <row r="113" spans="1:64" x14ac:dyDescent="0.3">
      <c r="A113" s="3" t="str">
        <f>'Pencatatan HM'!$B$18</f>
        <v>05PRS016</v>
      </c>
      <c r="B113" s="12" t="s">
        <v>6</v>
      </c>
      <c r="C113" s="12" t="str">
        <f t="shared" si="14"/>
        <v>05PRS01602</v>
      </c>
      <c r="D113" s="13"/>
      <c r="E113" s="2" t="s">
        <v>45</v>
      </c>
      <c r="F113" s="51"/>
      <c r="G113" s="73"/>
      <c r="H113" s="21">
        <v>1</v>
      </c>
      <c r="I113" s="21" t="s">
        <v>40</v>
      </c>
      <c r="J113" s="29">
        <v>2500</v>
      </c>
      <c r="K113" s="29"/>
      <c r="L113" s="43">
        <v>16074</v>
      </c>
      <c r="M113" s="43">
        <v>16074</v>
      </c>
      <c r="N113" s="43">
        <v>16074</v>
      </c>
      <c r="O113" s="43">
        <v>16074</v>
      </c>
      <c r="P113" s="43">
        <v>16074</v>
      </c>
      <c r="Q113" s="43">
        <v>16074</v>
      </c>
      <c r="R113" s="43">
        <v>16074</v>
      </c>
      <c r="S113" s="43">
        <v>16074</v>
      </c>
      <c r="T113" s="43">
        <v>16074</v>
      </c>
      <c r="U113" s="43">
        <v>16074</v>
      </c>
      <c r="V113" s="43">
        <v>16074</v>
      </c>
      <c r="W113" s="43">
        <v>16074</v>
      </c>
      <c r="X113" s="43">
        <v>16074</v>
      </c>
      <c r="Y113" s="43">
        <v>16074</v>
      </c>
      <c r="Z113" s="43">
        <v>16074</v>
      </c>
      <c r="AA113" s="43"/>
      <c r="AB113" s="74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</row>
    <row r="114" spans="1:64" x14ac:dyDescent="0.3">
      <c r="A114" s="3" t="str">
        <f>'Pencatatan HM'!$B$18</f>
        <v>05PRS016</v>
      </c>
      <c r="B114" s="12" t="s">
        <v>7</v>
      </c>
      <c r="C114" s="12" t="str">
        <f t="shared" si="14"/>
        <v>05PRS01603</v>
      </c>
      <c r="D114" s="13"/>
      <c r="E114" s="2" t="s">
        <v>46</v>
      </c>
      <c r="F114" s="51"/>
      <c r="G114" s="73"/>
      <c r="H114" s="21">
        <v>1</v>
      </c>
      <c r="I114" s="21" t="s">
        <v>40</v>
      </c>
      <c r="J114" s="29">
        <v>2500</v>
      </c>
      <c r="K114" s="29"/>
      <c r="L114" s="43">
        <v>16074</v>
      </c>
      <c r="M114" s="43">
        <v>16074</v>
      </c>
      <c r="N114" s="43">
        <v>16074</v>
      </c>
      <c r="O114" s="43">
        <v>16074</v>
      </c>
      <c r="P114" s="43">
        <v>16074</v>
      </c>
      <c r="Q114" s="43">
        <v>16074</v>
      </c>
      <c r="R114" s="43">
        <v>16074</v>
      </c>
      <c r="S114" s="43">
        <v>16074</v>
      </c>
      <c r="T114" s="43">
        <v>16074</v>
      </c>
      <c r="U114" s="43">
        <v>16074</v>
      </c>
      <c r="V114" s="43">
        <v>16074</v>
      </c>
      <c r="W114" s="43">
        <v>16074</v>
      </c>
      <c r="X114" s="43">
        <v>16074</v>
      </c>
      <c r="Y114" s="43">
        <v>16074</v>
      </c>
      <c r="Z114" s="43">
        <v>16074</v>
      </c>
      <c r="AA114" s="43"/>
      <c r="AB114" s="74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</row>
    <row r="115" spans="1:64" x14ac:dyDescent="0.3">
      <c r="A115" s="3" t="str">
        <f>'Pencatatan HM'!$B$18</f>
        <v>05PRS016</v>
      </c>
      <c r="B115" s="12" t="s">
        <v>8</v>
      </c>
      <c r="C115" s="12" t="str">
        <f t="shared" si="14"/>
        <v>05PRS01604</v>
      </c>
      <c r="D115" s="13"/>
      <c r="E115" s="2" t="s">
        <v>49</v>
      </c>
      <c r="F115" s="51"/>
      <c r="G115" s="73"/>
      <c r="H115" s="21">
        <v>2</v>
      </c>
      <c r="I115" s="21" t="s">
        <v>40</v>
      </c>
      <c r="J115" s="29">
        <v>2500</v>
      </c>
      <c r="K115" s="29"/>
      <c r="L115" s="43">
        <v>16074</v>
      </c>
      <c r="M115" s="43">
        <v>16074</v>
      </c>
      <c r="N115" s="43">
        <v>16074</v>
      </c>
      <c r="O115" s="43">
        <v>16074</v>
      </c>
      <c r="P115" s="43">
        <v>16074</v>
      </c>
      <c r="Q115" s="43">
        <v>16074</v>
      </c>
      <c r="R115" s="43">
        <v>16074</v>
      </c>
      <c r="S115" s="43">
        <v>16074</v>
      </c>
      <c r="T115" s="43">
        <v>16074</v>
      </c>
      <c r="U115" s="43">
        <v>16074</v>
      </c>
      <c r="V115" s="43">
        <v>16074</v>
      </c>
      <c r="W115" s="43">
        <v>16074</v>
      </c>
      <c r="X115" s="43">
        <v>16074</v>
      </c>
      <c r="Y115" s="43">
        <v>16074</v>
      </c>
      <c r="Z115" s="43">
        <v>16074</v>
      </c>
      <c r="AA115" s="43"/>
      <c r="AB115" s="74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</row>
    <row r="116" spans="1:64" x14ac:dyDescent="0.3">
      <c r="A116" s="3" t="str">
        <f>'Pencatatan HM'!$B$18</f>
        <v>05PRS016</v>
      </c>
      <c r="B116" s="12" t="s">
        <v>9</v>
      </c>
      <c r="C116" s="12" t="str">
        <f t="shared" si="14"/>
        <v>05PRS01605</v>
      </c>
      <c r="D116" s="13"/>
      <c r="E116" s="2" t="s">
        <v>50</v>
      </c>
      <c r="F116" s="51"/>
      <c r="G116" s="73"/>
      <c r="H116" s="21">
        <v>2</v>
      </c>
      <c r="I116" s="21" t="s">
        <v>40</v>
      </c>
      <c r="J116" s="29">
        <v>2500</v>
      </c>
      <c r="K116" s="29"/>
      <c r="L116" s="43">
        <v>16074</v>
      </c>
      <c r="M116" s="43">
        <v>16074</v>
      </c>
      <c r="N116" s="43">
        <v>16074</v>
      </c>
      <c r="O116" s="43">
        <v>16074</v>
      </c>
      <c r="P116" s="43">
        <v>16074</v>
      </c>
      <c r="Q116" s="43">
        <v>16074</v>
      </c>
      <c r="R116" s="43">
        <v>16074</v>
      </c>
      <c r="S116" s="43">
        <v>16074</v>
      </c>
      <c r="T116" s="43">
        <v>16074</v>
      </c>
      <c r="U116" s="43">
        <v>16074</v>
      </c>
      <c r="V116" s="43">
        <v>16074</v>
      </c>
      <c r="W116" s="43">
        <v>16074</v>
      </c>
      <c r="X116" s="43">
        <v>16074</v>
      </c>
      <c r="Y116" s="43">
        <v>16074</v>
      </c>
      <c r="Z116" s="43">
        <v>16074</v>
      </c>
      <c r="AA116" s="43"/>
      <c r="AB116" s="74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</row>
    <row r="117" spans="1:64" x14ac:dyDescent="0.3">
      <c r="A117" s="3" t="str">
        <f>'Pencatatan HM'!$B$18</f>
        <v>05PRS016</v>
      </c>
      <c r="B117" s="12" t="s">
        <v>10</v>
      </c>
      <c r="C117" s="12" t="str">
        <f t="shared" si="14"/>
        <v>05PRS01606</v>
      </c>
      <c r="D117" s="13"/>
      <c r="E117" s="2" t="s">
        <v>20</v>
      </c>
      <c r="F117" s="51"/>
      <c r="G117" s="73"/>
      <c r="H117" s="21">
        <v>1</v>
      </c>
      <c r="I117" s="21" t="s">
        <v>40</v>
      </c>
      <c r="J117" s="29">
        <v>6000</v>
      </c>
      <c r="K117" s="29"/>
      <c r="L117" s="43">
        <v>16074</v>
      </c>
      <c r="M117" s="43">
        <v>16074</v>
      </c>
      <c r="N117" s="43">
        <v>16074</v>
      </c>
      <c r="O117" s="43">
        <v>16074</v>
      </c>
      <c r="P117" s="43">
        <v>16074</v>
      </c>
      <c r="Q117" s="43">
        <v>16074</v>
      </c>
      <c r="R117" s="43">
        <v>16074</v>
      </c>
      <c r="S117" s="43">
        <v>16074</v>
      </c>
      <c r="T117" s="43">
        <v>16074</v>
      </c>
      <c r="U117" s="43">
        <v>16074</v>
      </c>
      <c r="V117" s="43">
        <v>16074</v>
      </c>
      <c r="W117" s="43">
        <v>16074</v>
      </c>
      <c r="X117" s="43">
        <v>16074</v>
      </c>
      <c r="Y117" s="43">
        <v>16074</v>
      </c>
      <c r="Z117" s="43">
        <v>16074</v>
      </c>
      <c r="AA117" s="43"/>
      <c r="AB117" s="74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</row>
    <row r="118" spans="1:64" x14ac:dyDescent="0.3">
      <c r="A118" s="3" t="str">
        <f>'Pencatatan HM'!$B$18</f>
        <v>05PRS016</v>
      </c>
      <c r="B118" s="12" t="s">
        <v>11</v>
      </c>
      <c r="C118" s="12" t="str">
        <f t="shared" si="14"/>
        <v>05PRS01607</v>
      </c>
      <c r="D118" s="13"/>
      <c r="E118" s="2" t="s">
        <v>31</v>
      </c>
      <c r="F118" s="51"/>
      <c r="G118" s="73"/>
      <c r="H118" s="21">
        <v>16</v>
      </c>
      <c r="I118" s="21" t="s">
        <v>40</v>
      </c>
      <c r="J118" s="29">
        <v>4000</v>
      </c>
      <c r="K118" s="29"/>
      <c r="L118" s="43">
        <v>16074</v>
      </c>
      <c r="M118" s="43">
        <v>16074</v>
      </c>
      <c r="N118" s="43">
        <v>16074</v>
      </c>
      <c r="O118" s="43">
        <v>16074</v>
      </c>
      <c r="P118" s="43">
        <v>16074</v>
      </c>
      <c r="Q118" s="43">
        <v>16074</v>
      </c>
      <c r="R118" s="43">
        <v>16074</v>
      </c>
      <c r="S118" s="43">
        <v>16074</v>
      </c>
      <c r="T118" s="43">
        <v>16074</v>
      </c>
      <c r="U118" s="43">
        <v>16074</v>
      </c>
      <c r="V118" s="43">
        <v>16074</v>
      </c>
      <c r="W118" s="43">
        <v>16074</v>
      </c>
      <c r="X118" s="43">
        <v>16074</v>
      </c>
      <c r="Y118" s="43">
        <v>16074</v>
      </c>
      <c r="Z118" s="43">
        <v>16074</v>
      </c>
      <c r="AA118" s="43"/>
      <c r="AB118" s="74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</row>
    <row r="119" spans="1:64" x14ac:dyDescent="0.3">
      <c r="A119" s="3" t="str">
        <f>'Pencatatan HM'!$B$19</f>
        <v>05PRS017</v>
      </c>
      <c r="B119" s="12" t="s">
        <v>5</v>
      </c>
      <c r="C119" s="12" t="str">
        <f t="shared" si="14"/>
        <v>05PRS01701</v>
      </c>
      <c r="D119" s="13" t="str">
        <f>VLOOKUP($A119,'Pencatatan HM'!$B$7:$D$100,3,FALSE)</f>
        <v>Digester #6</v>
      </c>
      <c r="E119" s="2" t="s">
        <v>82</v>
      </c>
      <c r="F119" s="51"/>
      <c r="G119" s="73"/>
      <c r="H119" s="21"/>
      <c r="I119" s="21" t="s">
        <v>40</v>
      </c>
      <c r="J119" s="29">
        <v>5000</v>
      </c>
      <c r="K119" s="29"/>
      <c r="L119" s="43">
        <v>252</v>
      </c>
      <c r="M119" s="43">
        <v>252</v>
      </c>
      <c r="N119" s="43">
        <v>252</v>
      </c>
      <c r="O119" s="43">
        <v>252</v>
      </c>
      <c r="P119" s="43">
        <v>252</v>
      </c>
      <c r="Q119" s="43">
        <v>252</v>
      </c>
      <c r="R119" s="43">
        <v>252</v>
      </c>
      <c r="S119" s="43">
        <v>252</v>
      </c>
      <c r="T119" s="43">
        <v>252</v>
      </c>
      <c r="U119" s="43">
        <v>252</v>
      </c>
      <c r="V119" s="43">
        <v>252</v>
      </c>
      <c r="W119" s="43">
        <v>252</v>
      </c>
      <c r="X119" s="43">
        <v>252</v>
      </c>
      <c r="Y119" s="43">
        <v>252</v>
      </c>
      <c r="Z119" s="43">
        <v>252</v>
      </c>
      <c r="AA119" s="43"/>
      <c r="AB119" s="74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</row>
    <row r="120" spans="1:64" x14ac:dyDescent="0.3">
      <c r="A120" s="3" t="str">
        <f>'Pencatatan HM'!$B$19</f>
        <v>05PRS017</v>
      </c>
      <c r="B120" s="12" t="s">
        <v>6</v>
      </c>
      <c r="C120" s="12" t="str">
        <f t="shared" si="14"/>
        <v>05PRS01702</v>
      </c>
      <c r="D120" s="13"/>
      <c r="E120" s="2" t="s">
        <v>45</v>
      </c>
      <c r="F120" s="51"/>
      <c r="G120" s="73"/>
      <c r="H120" s="21">
        <v>1</v>
      </c>
      <c r="I120" s="21" t="s">
        <v>40</v>
      </c>
      <c r="J120" s="29">
        <v>2500</v>
      </c>
      <c r="K120" s="29"/>
      <c r="L120" s="43">
        <v>941</v>
      </c>
      <c r="M120" s="43">
        <v>941</v>
      </c>
      <c r="N120" s="43">
        <v>941</v>
      </c>
      <c r="O120" s="43">
        <v>941</v>
      </c>
      <c r="P120" s="43">
        <v>941</v>
      </c>
      <c r="Q120" s="43">
        <v>941</v>
      </c>
      <c r="R120" s="43">
        <v>941</v>
      </c>
      <c r="S120" s="43">
        <v>941</v>
      </c>
      <c r="T120" s="43">
        <v>941</v>
      </c>
      <c r="U120" s="43">
        <v>941</v>
      </c>
      <c r="V120" s="43">
        <v>941</v>
      </c>
      <c r="W120" s="43">
        <v>941</v>
      </c>
      <c r="X120" s="43">
        <v>941</v>
      </c>
      <c r="Y120" s="43">
        <v>941</v>
      </c>
      <c r="Z120" s="43">
        <v>941</v>
      </c>
      <c r="AA120" s="43"/>
      <c r="AB120" s="74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</row>
    <row r="121" spans="1:64" x14ac:dyDescent="0.3">
      <c r="A121" s="3" t="str">
        <f>'Pencatatan HM'!$B$19</f>
        <v>05PRS017</v>
      </c>
      <c r="B121" s="12" t="s">
        <v>7</v>
      </c>
      <c r="C121" s="12" t="str">
        <f t="shared" si="14"/>
        <v>05PRS01703</v>
      </c>
      <c r="D121" s="13"/>
      <c r="E121" s="2" t="s">
        <v>46</v>
      </c>
      <c r="F121" s="51"/>
      <c r="G121" s="73"/>
      <c r="H121" s="21">
        <v>1</v>
      </c>
      <c r="I121" s="21" t="s">
        <v>40</v>
      </c>
      <c r="J121" s="29">
        <v>2500</v>
      </c>
      <c r="K121" s="29"/>
      <c r="L121" s="43">
        <v>941</v>
      </c>
      <c r="M121" s="43">
        <v>941</v>
      </c>
      <c r="N121" s="43">
        <v>941</v>
      </c>
      <c r="O121" s="43">
        <v>941</v>
      </c>
      <c r="P121" s="43">
        <v>941</v>
      </c>
      <c r="Q121" s="43">
        <v>941</v>
      </c>
      <c r="R121" s="43">
        <v>941</v>
      </c>
      <c r="S121" s="43">
        <v>941</v>
      </c>
      <c r="T121" s="43">
        <v>941</v>
      </c>
      <c r="U121" s="43">
        <v>941</v>
      </c>
      <c r="V121" s="43">
        <v>941</v>
      </c>
      <c r="W121" s="43">
        <v>941</v>
      </c>
      <c r="X121" s="43">
        <v>941</v>
      </c>
      <c r="Y121" s="43">
        <v>941</v>
      </c>
      <c r="Z121" s="43">
        <v>941</v>
      </c>
      <c r="AA121" s="43"/>
      <c r="AB121" s="74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</row>
    <row r="122" spans="1:64" x14ac:dyDescent="0.3">
      <c r="A122" s="3" t="str">
        <f>'Pencatatan HM'!$B$19</f>
        <v>05PRS017</v>
      </c>
      <c r="B122" s="12" t="s">
        <v>8</v>
      </c>
      <c r="C122" s="12" t="str">
        <f t="shared" si="14"/>
        <v>05PRS01704</v>
      </c>
      <c r="D122" s="13"/>
      <c r="E122" s="2" t="s">
        <v>49</v>
      </c>
      <c r="F122" s="51"/>
      <c r="G122" s="73"/>
      <c r="H122" s="21">
        <v>2</v>
      </c>
      <c r="I122" s="21" t="s">
        <v>40</v>
      </c>
      <c r="J122" s="29">
        <v>2500</v>
      </c>
      <c r="K122" s="29"/>
      <c r="L122" s="43">
        <v>941</v>
      </c>
      <c r="M122" s="43">
        <v>941</v>
      </c>
      <c r="N122" s="43">
        <v>941</v>
      </c>
      <c r="O122" s="43">
        <v>941</v>
      </c>
      <c r="P122" s="43">
        <v>941</v>
      </c>
      <c r="Q122" s="43">
        <v>941</v>
      </c>
      <c r="R122" s="43">
        <v>941</v>
      </c>
      <c r="S122" s="43">
        <v>941</v>
      </c>
      <c r="T122" s="43">
        <v>941</v>
      </c>
      <c r="U122" s="43">
        <v>941</v>
      </c>
      <c r="V122" s="43">
        <v>941</v>
      </c>
      <c r="W122" s="43">
        <v>941</v>
      </c>
      <c r="X122" s="43">
        <v>941</v>
      </c>
      <c r="Y122" s="43">
        <v>941</v>
      </c>
      <c r="Z122" s="43">
        <v>941</v>
      </c>
      <c r="AA122" s="43"/>
      <c r="AB122" s="74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</row>
    <row r="123" spans="1:64" x14ac:dyDescent="0.3">
      <c r="A123" s="3" t="str">
        <f>'Pencatatan HM'!$B$19</f>
        <v>05PRS017</v>
      </c>
      <c r="B123" s="12" t="s">
        <v>9</v>
      </c>
      <c r="C123" s="12" t="str">
        <f t="shared" si="14"/>
        <v>05PRS01705</v>
      </c>
      <c r="D123" s="13"/>
      <c r="E123" s="2" t="s">
        <v>50</v>
      </c>
      <c r="F123" s="51"/>
      <c r="G123" s="73"/>
      <c r="H123" s="21">
        <v>2</v>
      </c>
      <c r="I123" s="21" t="s">
        <v>40</v>
      </c>
      <c r="J123" s="29">
        <v>2500</v>
      </c>
      <c r="K123" s="29"/>
      <c r="L123" s="43">
        <v>941</v>
      </c>
      <c r="M123" s="43">
        <v>941</v>
      </c>
      <c r="N123" s="43">
        <v>941</v>
      </c>
      <c r="O123" s="43">
        <v>941</v>
      </c>
      <c r="P123" s="43">
        <v>941</v>
      </c>
      <c r="Q123" s="43">
        <v>941</v>
      </c>
      <c r="R123" s="43">
        <v>941</v>
      </c>
      <c r="S123" s="43">
        <v>941</v>
      </c>
      <c r="T123" s="43">
        <v>941</v>
      </c>
      <c r="U123" s="43">
        <v>941</v>
      </c>
      <c r="V123" s="43">
        <v>941</v>
      </c>
      <c r="W123" s="43">
        <v>941</v>
      </c>
      <c r="X123" s="43">
        <v>941</v>
      </c>
      <c r="Y123" s="43">
        <v>941</v>
      </c>
      <c r="Z123" s="43">
        <v>941</v>
      </c>
      <c r="AA123" s="43"/>
      <c r="AB123" s="74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</row>
    <row r="124" spans="1:64" x14ac:dyDescent="0.3">
      <c r="A124" s="3" t="str">
        <f>'Pencatatan HM'!$B$19</f>
        <v>05PRS017</v>
      </c>
      <c r="B124" s="12" t="s">
        <v>10</v>
      </c>
      <c r="C124" s="12" t="str">
        <f t="shared" si="14"/>
        <v>05PRS01706</v>
      </c>
      <c r="D124" s="13"/>
      <c r="E124" s="2" t="s">
        <v>20</v>
      </c>
      <c r="F124" s="51"/>
      <c r="G124" s="73"/>
      <c r="H124" s="21">
        <v>1</v>
      </c>
      <c r="I124" s="21" t="s">
        <v>40</v>
      </c>
      <c r="J124" s="29">
        <v>6000</v>
      </c>
      <c r="K124" s="29"/>
      <c r="L124" s="43">
        <v>941</v>
      </c>
      <c r="M124" s="43">
        <v>941</v>
      </c>
      <c r="N124" s="43">
        <v>941</v>
      </c>
      <c r="O124" s="43">
        <v>941</v>
      </c>
      <c r="P124" s="43">
        <v>941</v>
      </c>
      <c r="Q124" s="43">
        <v>941</v>
      </c>
      <c r="R124" s="43">
        <v>941</v>
      </c>
      <c r="S124" s="43">
        <v>941</v>
      </c>
      <c r="T124" s="43">
        <v>941</v>
      </c>
      <c r="U124" s="43">
        <v>941</v>
      </c>
      <c r="V124" s="43">
        <v>941</v>
      </c>
      <c r="W124" s="43">
        <v>941</v>
      </c>
      <c r="X124" s="43">
        <v>941</v>
      </c>
      <c r="Y124" s="43">
        <v>941</v>
      </c>
      <c r="Z124" s="43">
        <v>941</v>
      </c>
      <c r="AA124" s="43"/>
      <c r="AB124" s="74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</row>
    <row r="125" spans="1:64" x14ac:dyDescent="0.3">
      <c r="A125" s="3" t="str">
        <f>'Pencatatan HM'!$B$19</f>
        <v>05PRS017</v>
      </c>
      <c r="B125" s="12" t="s">
        <v>11</v>
      </c>
      <c r="C125" s="12" t="str">
        <f t="shared" si="14"/>
        <v>05PRS01707</v>
      </c>
      <c r="D125" s="13"/>
      <c r="E125" s="2" t="s">
        <v>31</v>
      </c>
      <c r="F125" s="51"/>
      <c r="G125" s="73"/>
      <c r="H125" s="21">
        <v>16</v>
      </c>
      <c r="I125" s="21" t="s">
        <v>40</v>
      </c>
      <c r="J125" s="29">
        <v>4000</v>
      </c>
      <c r="K125" s="29"/>
      <c r="L125" s="43">
        <v>941</v>
      </c>
      <c r="M125" s="43">
        <v>941</v>
      </c>
      <c r="N125" s="43">
        <v>941</v>
      </c>
      <c r="O125" s="43">
        <v>941</v>
      </c>
      <c r="P125" s="43">
        <v>941</v>
      </c>
      <c r="Q125" s="43">
        <v>941</v>
      </c>
      <c r="R125" s="43">
        <v>941</v>
      </c>
      <c r="S125" s="43">
        <v>941</v>
      </c>
      <c r="T125" s="43">
        <v>941</v>
      </c>
      <c r="U125" s="43">
        <v>941</v>
      </c>
      <c r="V125" s="43">
        <v>941</v>
      </c>
      <c r="W125" s="43">
        <v>941</v>
      </c>
      <c r="X125" s="43">
        <v>941</v>
      </c>
      <c r="Y125" s="43">
        <v>941</v>
      </c>
      <c r="Z125" s="43">
        <v>941</v>
      </c>
      <c r="AA125" s="43"/>
      <c r="AB125" s="74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</row>
    <row r="126" spans="1:64" x14ac:dyDescent="0.3">
      <c r="A126" s="3" t="str">
        <f>'Pencatatan HM'!$B$20</f>
        <v>05PRS018</v>
      </c>
      <c r="B126" s="12" t="s">
        <v>5</v>
      </c>
      <c r="C126" s="12" t="str">
        <f t="shared" si="14"/>
        <v>05PRS01801</v>
      </c>
      <c r="D126" s="13" t="str">
        <f>VLOOKUP($A126,'Pencatatan HM'!$B$7:$D$100,3,FALSE)</f>
        <v>Digester #7</v>
      </c>
      <c r="E126" s="2" t="s">
        <v>82</v>
      </c>
      <c r="F126" s="51"/>
      <c r="G126" s="73"/>
      <c r="H126" s="21"/>
      <c r="I126" s="21" t="s">
        <v>40</v>
      </c>
      <c r="J126" s="29">
        <v>5000</v>
      </c>
      <c r="K126" s="29"/>
      <c r="L126" s="43">
        <v>13760</v>
      </c>
      <c r="M126" s="43">
        <v>13760</v>
      </c>
      <c r="N126" s="43">
        <v>13760</v>
      </c>
      <c r="O126" s="43">
        <v>13760</v>
      </c>
      <c r="P126" s="43">
        <v>13760</v>
      </c>
      <c r="Q126" s="43">
        <v>13760</v>
      </c>
      <c r="R126" s="43">
        <v>13760</v>
      </c>
      <c r="S126" s="43">
        <v>13760</v>
      </c>
      <c r="T126" s="43">
        <v>13760</v>
      </c>
      <c r="U126" s="43">
        <v>13760</v>
      </c>
      <c r="V126" s="43">
        <v>13760</v>
      </c>
      <c r="W126" s="43">
        <v>13760</v>
      </c>
      <c r="X126" s="43">
        <v>13760</v>
      </c>
      <c r="Y126" s="43">
        <v>13760</v>
      </c>
      <c r="Z126" s="43">
        <v>13760</v>
      </c>
      <c r="AA126" s="43"/>
      <c r="AB126" s="74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</row>
    <row r="127" spans="1:64" x14ac:dyDescent="0.3">
      <c r="A127" s="3" t="str">
        <f>'Pencatatan HM'!$B$20</f>
        <v>05PRS018</v>
      </c>
      <c r="B127" s="12" t="s">
        <v>6</v>
      </c>
      <c r="C127" s="12" t="str">
        <f t="shared" si="14"/>
        <v>05PRS01802</v>
      </c>
      <c r="D127" s="13"/>
      <c r="E127" s="2" t="s">
        <v>45</v>
      </c>
      <c r="F127" s="51"/>
      <c r="G127" s="73"/>
      <c r="H127" s="21">
        <v>1</v>
      </c>
      <c r="I127" s="21" t="s">
        <v>40</v>
      </c>
      <c r="J127" s="29">
        <v>2500</v>
      </c>
      <c r="K127" s="29"/>
      <c r="L127" s="43">
        <v>13760</v>
      </c>
      <c r="M127" s="43">
        <v>13760</v>
      </c>
      <c r="N127" s="43">
        <v>13760</v>
      </c>
      <c r="O127" s="43">
        <v>13760</v>
      </c>
      <c r="P127" s="43">
        <v>13760</v>
      </c>
      <c r="Q127" s="43">
        <v>13760</v>
      </c>
      <c r="R127" s="43">
        <v>13760</v>
      </c>
      <c r="S127" s="43">
        <v>13760</v>
      </c>
      <c r="T127" s="43">
        <v>13760</v>
      </c>
      <c r="U127" s="43">
        <v>13760</v>
      </c>
      <c r="V127" s="43">
        <v>13760</v>
      </c>
      <c r="W127" s="43">
        <v>13760</v>
      </c>
      <c r="X127" s="43">
        <v>13760</v>
      </c>
      <c r="Y127" s="43">
        <v>13760</v>
      </c>
      <c r="Z127" s="43">
        <v>13760</v>
      </c>
      <c r="AA127" s="43"/>
      <c r="AB127" s="74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</row>
    <row r="128" spans="1:64" x14ac:dyDescent="0.3">
      <c r="A128" s="3" t="str">
        <f>'Pencatatan HM'!$B$20</f>
        <v>05PRS018</v>
      </c>
      <c r="B128" s="12" t="s">
        <v>7</v>
      </c>
      <c r="C128" s="12" t="str">
        <f t="shared" si="14"/>
        <v>05PRS01803</v>
      </c>
      <c r="D128" s="13"/>
      <c r="E128" s="2" t="s">
        <v>46</v>
      </c>
      <c r="F128" s="51"/>
      <c r="G128" s="73"/>
      <c r="H128" s="21">
        <v>1</v>
      </c>
      <c r="I128" s="21" t="s">
        <v>40</v>
      </c>
      <c r="J128" s="29">
        <v>2500</v>
      </c>
      <c r="K128" s="29"/>
      <c r="L128" s="43">
        <v>13760</v>
      </c>
      <c r="M128" s="43">
        <v>13760</v>
      </c>
      <c r="N128" s="43">
        <v>13760</v>
      </c>
      <c r="O128" s="43">
        <v>13760</v>
      </c>
      <c r="P128" s="43">
        <v>13760</v>
      </c>
      <c r="Q128" s="43">
        <v>13760</v>
      </c>
      <c r="R128" s="43">
        <v>13760</v>
      </c>
      <c r="S128" s="43">
        <v>13760</v>
      </c>
      <c r="T128" s="43">
        <v>13760</v>
      </c>
      <c r="U128" s="43">
        <v>13760</v>
      </c>
      <c r="V128" s="43">
        <v>13760</v>
      </c>
      <c r="W128" s="43">
        <v>13760</v>
      </c>
      <c r="X128" s="43">
        <v>13760</v>
      </c>
      <c r="Y128" s="43">
        <v>13760</v>
      </c>
      <c r="Z128" s="43">
        <v>13760</v>
      </c>
      <c r="AA128" s="43"/>
      <c r="AB128" s="74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</row>
    <row r="129" spans="1:64" x14ac:dyDescent="0.3">
      <c r="A129" s="3" t="str">
        <f>'Pencatatan HM'!$B$20</f>
        <v>05PRS018</v>
      </c>
      <c r="B129" s="12" t="s">
        <v>8</v>
      </c>
      <c r="C129" s="12" t="str">
        <f t="shared" si="14"/>
        <v>05PRS01804</v>
      </c>
      <c r="D129" s="13"/>
      <c r="E129" s="2" t="s">
        <v>49</v>
      </c>
      <c r="F129" s="51"/>
      <c r="G129" s="73"/>
      <c r="H129" s="21">
        <v>2</v>
      </c>
      <c r="I129" s="21" t="s">
        <v>40</v>
      </c>
      <c r="J129" s="29">
        <v>2500</v>
      </c>
      <c r="K129" s="29"/>
      <c r="L129" s="43">
        <v>13760</v>
      </c>
      <c r="M129" s="43">
        <v>13760</v>
      </c>
      <c r="N129" s="43">
        <v>13760</v>
      </c>
      <c r="O129" s="43">
        <v>13760</v>
      </c>
      <c r="P129" s="43">
        <v>13760</v>
      </c>
      <c r="Q129" s="43">
        <v>13760</v>
      </c>
      <c r="R129" s="43">
        <v>13760</v>
      </c>
      <c r="S129" s="43">
        <v>13760</v>
      </c>
      <c r="T129" s="43">
        <v>13760</v>
      </c>
      <c r="U129" s="43">
        <v>13760</v>
      </c>
      <c r="V129" s="43">
        <v>13760</v>
      </c>
      <c r="W129" s="43">
        <v>13760</v>
      </c>
      <c r="X129" s="43">
        <v>13760</v>
      </c>
      <c r="Y129" s="43">
        <v>13760</v>
      </c>
      <c r="Z129" s="43">
        <v>13760</v>
      </c>
      <c r="AA129" s="43"/>
      <c r="AB129" s="74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</row>
    <row r="130" spans="1:64" x14ac:dyDescent="0.3">
      <c r="A130" s="3" t="str">
        <f>'Pencatatan HM'!$B$20</f>
        <v>05PRS018</v>
      </c>
      <c r="B130" s="12" t="s">
        <v>9</v>
      </c>
      <c r="C130" s="12" t="str">
        <f t="shared" si="14"/>
        <v>05PRS01805</v>
      </c>
      <c r="D130" s="13"/>
      <c r="E130" s="2" t="s">
        <v>50</v>
      </c>
      <c r="F130" s="51"/>
      <c r="G130" s="73"/>
      <c r="H130" s="21">
        <v>2</v>
      </c>
      <c r="I130" s="21" t="s">
        <v>40</v>
      </c>
      <c r="J130" s="29">
        <v>2500</v>
      </c>
      <c r="K130" s="29"/>
      <c r="L130" s="43">
        <v>13760</v>
      </c>
      <c r="M130" s="43">
        <v>13760</v>
      </c>
      <c r="N130" s="43">
        <v>13760</v>
      </c>
      <c r="O130" s="43">
        <v>13760</v>
      </c>
      <c r="P130" s="43">
        <v>13760</v>
      </c>
      <c r="Q130" s="43">
        <v>13760</v>
      </c>
      <c r="R130" s="43">
        <v>13760</v>
      </c>
      <c r="S130" s="43">
        <v>13760</v>
      </c>
      <c r="T130" s="43">
        <v>13760</v>
      </c>
      <c r="U130" s="43">
        <v>13760</v>
      </c>
      <c r="V130" s="43">
        <v>13760</v>
      </c>
      <c r="W130" s="43">
        <v>13760</v>
      </c>
      <c r="X130" s="43">
        <v>13760</v>
      </c>
      <c r="Y130" s="43">
        <v>13760</v>
      </c>
      <c r="Z130" s="43">
        <v>13760</v>
      </c>
      <c r="AA130" s="43"/>
      <c r="AB130" s="74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</row>
    <row r="131" spans="1:64" x14ac:dyDescent="0.3">
      <c r="A131" s="3" t="str">
        <f>'Pencatatan HM'!$B$20</f>
        <v>05PRS018</v>
      </c>
      <c r="B131" s="12" t="s">
        <v>10</v>
      </c>
      <c r="C131" s="12" t="str">
        <f t="shared" si="14"/>
        <v>05PRS01806</v>
      </c>
      <c r="D131" s="13"/>
      <c r="E131" s="2" t="s">
        <v>20</v>
      </c>
      <c r="F131" s="51"/>
      <c r="G131" s="73"/>
      <c r="H131" s="21">
        <v>1</v>
      </c>
      <c r="I131" s="21" t="s">
        <v>40</v>
      </c>
      <c r="J131" s="29">
        <v>6000</v>
      </c>
      <c r="K131" s="29"/>
      <c r="L131" s="43">
        <v>13760</v>
      </c>
      <c r="M131" s="43">
        <v>13760</v>
      </c>
      <c r="N131" s="43">
        <v>13760</v>
      </c>
      <c r="O131" s="43">
        <v>13760</v>
      </c>
      <c r="P131" s="43">
        <v>13760</v>
      </c>
      <c r="Q131" s="43">
        <v>13760</v>
      </c>
      <c r="R131" s="43">
        <v>13760</v>
      </c>
      <c r="S131" s="43">
        <v>13760</v>
      </c>
      <c r="T131" s="43">
        <v>13760</v>
      </c>
      <c r="U131" s="43">
        <v>13760</v>
      </c>
      <c r="V131" s="43">
        <v>13760</v>
      </c>
      <c r="W131" s="43">
        <v>13760</v>
      </c>
      <c r="X131" s="43">
        <v>13760</v>
      </c>
      <c r="Y131" s="43">
        <v>13760</v>
      </c>
      <c r="Z131" s="43">
        <v>13760</v>
      </c>
      <c r="AA131" s="43"/>
      <c r="AB131" s="74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</row>
    <row r="132" spans="1:64" x14ac:dyDescent="0.3">
      <c r="A132" s="3" t="str">
        <f>'Pencatatan HM'!$B$20</f>
        <v>05PRS018</v>
      </c>
      <c r="B132" s="12" t="s">
        <v>11</v>
      </c>
      <c r="C132" s="12" t="str">
        <f t="shared" si="14"/>
        <v>05PRS01807</v>
      </c>
      <c r="D132" s="13"/>
      <c r="E132" s="2" t="s">
        <v>31</v>
      </c>
      <c r="F132" s="51"/>
      <c r="G132" s="73"/>
      <c r="H132" s="21">
        <v>16</v>
      </c>
      <c r="I132" s="21" t="s">
        <v>40</v>
      </c>
      <c r="J132" s="29">
        <v>4000</v>
      </c>
      <c r="K132" s="29"/>
      <c r="L132" s="43">
        <v>13760</v>
      </c>
      <c r="M132" s="43">
        <v>13760</v>
      </c>
      <c r="N132" s="43">
        <v>13760</v>
      </c>
      <c r="O132" s="43">
        <v>13760</v>
      </c>
      <c r="P132" s="43">
        <v>13760</v>
      </c>
      <c r="Q132" s="43">
        <v>13760</v>
      </c>
      <c r="R132" s="43">
        <v>13760</v>
      </c>
      <c r="S132" s="43">
        <v>13760</v>
      </c>
      <c r="T132" s="43">
        <v>13760</v>
      </c>
      <c r="U132" s="43">
        <v>13760</v>
      </c>
      <c r="V132" s="43">
        <v>13760</v>
      </c>
      <c r="W132" s="43">
        <v>13760</v>
      </c>
      <c r="X132" s="43">
        <v>13760</v>
      </c>
      <c r="Y132" s="43">
        <v>13760</v>
      </c>
      <c r="Z132" s="43">
        <v>13760</v>
      </c>
      <c r="AA132" s="43"/>
      <c r="AB132" s="74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</row>
    <row r="133" spans="1:64" x14ac:dyDescent="0.3">
      <c r="A133" s="3" t="str">
        <f>'Pencatatan HM'!$B$21</f>
        <v>08DCT003</v>
      </c>
      <c r="B133" s="12" t="s">
        <v>5</v>
      </c>
      <c r="C133" s="12" t="str">
        <f>A133&amp;B133</f>
        <v>08DCT00301</v>
      </c>
      <c r="D133" s="13" t="str">
        <f>VLOOKUP($A133,'Pencatatan HM'!$B$7:$D$100,3,FALSE)</f>
        <v>Decanter #1</v>
      </c>
      <c r="E133" s="2" t="s">
        <v>113</v>
      </c>
      <c r="F133" s="53"/>
      <c r="G133" s="24"/>
      <c r="H133" s="23">
        <v>1</v>
      </c>
      <c r="I133" s="24" t="s">
        <v>40</v>
      </c>
      <c r="J133" s="27">
        <v>500</v>
      </c>
      <c r="K133" s="27"/>
      <c r="L133" s="43">
        <v>28405</v>
      </c>
      <c r="M133" s="43">
        <v>28405</v>
      </c>
      <c r="N133" s="43">
        <v>28405</v>
      </c>
      <c r="O133" s="43">
        <v>28405</v>
      </c>
      <c r="P133" s="43">
        <v>28405</v>
      </c>
      <c r="Q133" s="43">
        <v>28989.1</v>
      </c>
      <c r="R133" s="43">
        <v>28989.1</v>
      </c>
      <c r="S133" s="43">
        <v>28989.1</v>
      </c>
      <c r="T133" s="43">
        <v>28989.1</v>
      </c>
      <c r="U133" s="43">
        <v>28989.1</v>
      </c>
      <c r="V133" s="43">
        <v>28989.1</v>
      </c>
      <c r="W133" s="43">
        <v>29422</v>
      </c>
      <c r="X133" s="43">
        <v>29422</v>
      </c>
      <c r="Y133" s="43">
        <v>29686</v>
      </c>
      <c r="Z133" s="43">
        <v>29686</v>
      </c>
      <c r="AA133" s="43"/>
      <c r="AB133" s="74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</row>
    <row r="134" spans="1:64" x14ac:dyDescent="0.3">
      <c r="A134" s="3" t="str">
        <f>'Pencatatan HM'!$B$21</f>
        <v>08DCT003</v>
      </c>
      <c r="B134" s="12" t="s">
        <v>6</v>
      </c>
      <c r="C134" s="12" t="str">
        <f t="shared" ref="C134:C135" si="15">A134&amp;B134</f>
        <v>08DCT00302</v>
      </c>
      <c r="D134" s="13"/>
      <c r="E134" s="2" t="s">
        <v>111</v>
      </c>
      <c r="F134" s="53"/>
      <c r="G134" s="73"/>
      <c r="H134" s="23"/>
      <c r="I134" s="73"/>
      <c r="J134" s="27">
        <v>3000</v>
      </c>
      <c r="K134" s="27"/>
      <c r="L134" s="43">
        <v>27906</v>
      </c>
      <c r="M134" s="43">
        <v>27906</v>
      </c>
      <c r="N134" s="43">
        <v>27906</v>
      </c>
      <c r="O134" s="43">
        <v>27906</v>
      </c>
      <c r="P134" s="43">
        <v>27906</v>
      </c>
      <c r="Q134" s="43">
        <v>27906</v>
      </c>
      <c r="R134" s="43">
        <v>27906</v>
      </c>
      <c r="S134" s="43">
        <v>27906</v>
      </c>
      <c r="T134" s="43">
        <v>27906</v>
      </c>
      <c r="U134" s="43">
        <v>27906</v>
      </c>
      <c r="V134" s="43">
        <v>27906</v>
      </c>
      <c r="W134" s="43">
        <v>27906</v>
      </c>
      <c r="X134" s="43">
        <v>27906</v>
      </c>
      <c r="Y134" s="43">
        <v>27906</v>
      </c>
      <c r="Z134" s="43">
        <v>27906</v>
      </c>
      <c r="AA134" s="43"/>
      <c r="AB134" s="74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</row>
    <row r="135" spans="1:64" x14ac:dyDescent="0.3">
      <c r="A135" s="3" t="str">
        <f>'Pencatatan HM'!$B$21</f>
        <v>08DCT003</v>
      </c>
      <c r="B135" s="12" t="s">
        <v>7</v>
      </c>
      <c r="C135" s="12" t="str">
        <f t="shared" si="15"/>
        <v>08DCT00303</v>
      </c>
      <c r="D135" s="13"/>
      <c r="E135" s="2" t="s">
        <v>112</v>
      </c>
      <c r="F135" s="53"/>
      <c r="G135" s="24"/>
      <c r="H135" s="23">
        <v>1</v>
      </c>
      <c r="I135" s="24" t="s">
        <v>60</v>
      </c>
      <c r="J135" s="27">
        <v>6000</v>
      </c>
      <c r="K135" s="27"/>
      <c r="L135" s="43">
        <v>27906</v>
      </c>
      <c r="M135" s="43">
        <v>27906</v>
      </c>
      <c r="N135" s="43">
        <v>27906</v>
      </c>
      <c r="O135" s="43">
        <v>27906</v>
      </c>
      <c r="P135" s="43">
        <v>27906</v>
      </c>
      <c r="Q135" s="43">
        <v>27906</v>
      </c>
      <c r="R135" s="43">
        <v>27906</v>
      </c>
      <c r="S135" s="43">
        <v>27906</v>
      </c>
      <c r="T135" s="43">
        <v>27906</v>
      </c>
      <c r="U135" s="43">
        <v>27906</v>
      </c>
      <c r="V135" s="43">
        <v>27906</v>
      </c>
      <c r="W135" s="43">
        <v>27906</v>
      </c>
      <c r="X135" s="43">
        <v>27906</v>
      </c>
      <c r="Y135" s="43">
        <v>27906</v>
      </c>
      <c r="Z135" s="43">
        <v>27906</v>
      </c>
      <c r="AA135" s="43"/>
      <c r="AB135" s="74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</row>
    <row r="136" spans="1:64" x14ac:dyDescent="0.3">
      <c r="A136" s="3" t="str">
        <f>'Pencatatan HM'!$B$22</f>
        <v>08DCT004</v>
      </c>
      <c r="B136" s="12" t="s">
        <v>5</v>
      </c>
      <c r="C136" s="12" t="str">
        <f t="shared" ref="C136:C145" si="16">A136&amp;B136</f>
        <v>08DCT00401</v>
      </c>
      <c r="D136" s="13" t="str">
        <f>VLOOKUP($A136,'Pencatatan HM'!$B$7:$D$100,3,FALSE)</f>
        <v>Decanter #2</v>
      </c>
      <c r="E136" s="2" t="s">
        <v>113</v>
      </c>
      <c r="F136" s="53"/>
      <c r="G136" s="24"/>
      <c r="H136" s="23">
        <v>1</v>
      </c>
      <c r="I136" s="24" t="s">
        <v>40</v>
      </c>
      <c r="J136" s="27">
        <v>500</v>
      </c>
      <c r="K136" s="27"/>
      <c r="L136" s="43">
        <v>25090</v>
      </c>
      <c r="M136" s="43">
        <v>25090</v>
      </c>
      <c r="N136" s="43">
        <v>25090</v>
      </c>
      <c r="O136" s="43">
        <v>25090</v>
      </c>
      <c r="P136" s="43">
        <v>25090</v>
      </c>
      <c r="Q136" s="43">
        <v>25679.200000000001</v>
      </c>
      <c r="R136" s="43">
        <v>25679.200000000001</v>
      </c>
      <c r="S136" s="43">
        <v>25679.200000000001</v>
      </c>
      <c r="T136" s="43">
        <v>25679.200000000001</v>
      </c>
      <c r="U136" s="43">
        <v>25679.200000000001</v>
      </c>
      <c r="V136" s="43">
        <v>25679.200000000001</v>
      </c>
      <c r="W136" s="43">
        <v>26179</v>
      </c>
      <c r="X136" s="43">
        <v>26179</v>
      </c>
      <c r="Y136" s="43">
        <v>26433</v>
      </c>
      <c r="Z136" s="43">
        <v>26433</v>
      </c>
      <c r="AA136" s="43"/>
      <c r="AB136" s="74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</row>
    <row r="137" spans="1:64" x14ac:dyDescent="0.3">
      <c r="A137" s="3" t="str">
        <f>'Pencatatan HM'!$B$22</f>
        <v>08DCT004</v>
      </c>
      <c r="B137" s="12" t="s">
        <v>6</v>
      </c>
      <c r="C137" s="12" t="str">
        <f t="shared" ref="C137" si="17">A137&amp;B137</f>
        <v>08DCT00402</v>
      </c>
      <c r="D137" s="13"/>
      <c r="E137" s="2" t="s">
        <v>111</v>
      </c>
      <c r="F137" s="53"/>
      <c r="G137" s="73"/>
      <c r="H137" s="23"/>
      <c r="I137" s="73"/>
      <c r="J137" s="27">
        <v>3000</v>
      </c>
      <c r="K137" s="27"/>
      <c r="L137" s="43">
        <v>24590</v>
      </c>
      <c r="M137" s="43">
        <v>24590</v>
      </c>
      <c r="N137" s="43">
        <v>24590</v>
      </c>
      <c r="O137" s="43">
        <v>24590</v>
      </c>
      <c r="P137" s="43">
        <v>24590</v>
      </c>
      <c r="Q137" s="43">
        <v>24590</v>
      </c>
      <c r="R137" s="43">
        <v>24590</v>
      </c>
      <c r="S137" s="43">
        <v>24590</v>
      </c>
      <c r="T137" s="43">
        <v>24590</v>
      </c>
      <c r="U137" s="43">
        <v>24590</v>
      </c>
      <c r="V137" s="43">
        <v>24590</v>
      </c>
      <c r="W137" s="43">
        <v>24590</v>
      </c>
      <c r="X137" s="43">
        <v>24590</v>
      </c>
      <c r="Y137" s="43">
        <v>24590</v>
      </c>
      <c r="Z137" s="43">
        <v>24590</v>
      </c>
      <c r="AA137" s="43"/>
      <c r="AB137" s="74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</row>
    <row r="138" spans="1:64" x14ac:dyDescent="0.3">
      <c r="A138" s="3" t="str">
        <f>'Pencatatan HM'!$B$22</f>
        <v>08DCT004</v>
      </c>
      <c r="B138" s="12" t="s">
        <v>7</v>
      </c>
      <c r="C138" s="12" t="str">
        <f>A138&amp;B138</f>
        <v>08DCT00403</v>
      </c>
      <c r="D138" s="13"/>
      <c r="E138" s="2" t="s">
        <v>112</v>
      </c>
      <c r="F138" s="53"/>
      <c r="G138" s="24"/>
      <c r="H138" s="23">
        <v>1</v>
      </c>
      <c r="I138" s="24" t="s">
        <v>60</v>
      </c>
      <c r="J138" s="27">
        <v>6000</v>
      </c>
      <c r="K138" s="27"/>
      <c r="L138" s="43">
        <v>24590</v>
      </c>
      <c r="M138" s="43">
        <v>24590</v>
      </c>
      <c r="N138" s="43">
        <v>24590</v>
      </c>
      <c r="O138" s="43">
        <v>24590</v>
      </c>
      <c r="P138" s="43">
        <v>24590</v>
      </c>
      <c r="Q138" s="43">
        <v>24590</v>
      </c>
      <c r="R138" s="43">
        <v>24590</v>
      </c>
      <c r="S138" s="43">
        <v>24590</v>
      </c>
      <c r="T138" s="43">
        <v>24590</v>
      </c>
      <c r="U138" s="43">
        <v>24590</v>
      </c>
      <c r="V138" s="43">
        <v>24590</v>
      </c>
      <c r="W138" s="43">
        <v>24590</v>
      </c>
      <c r="X138" s="43">
        <v>24590</v>
      </c>
      <c r="Y138" s="43">
        <v>24590</v>
      </c>
      <c r="Z138" s="43">
        <v>24590</v>
      </c>
      <c r="AA138" s="43"/>
      <c r="AB138" s="74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</row>
    <row r="139" spans="1:64" x14ac:dyDescent="0.3">
      <c r="A139" s="3" t="str">
        <f>'Pencatatan HM'!$B$23</f>
        <v>08DCT005</v>
      </c>
      <c r="B139" s="12" t="s">
        <v>5</v>
      </c>
      <c r="C139" s="12" t="str">
        <f t="shared" si="16"/>
        <v>08DCT00501</v>
      </c>
      <c r="D139" s="13" t="str">
        <f>VLOOKUP($A139,'Pencatatan HM'!$B$7:$D$100,3,FALSE)</f>
        <v>Decanter #3 IHI</v>
      </c>
      <c r="E139" s="2" t="s">
        <v>113</v>
      </c>
      <c r="F139" s="53"/>
      <c r="G139" s="24"/>
      <c r="H139" s="23">
        <v>1</v>
      </c>
      <c r="I139" s="24" t="s">
        <v>40</v>
      </c>
      <c r="J139" s="27">
        <v>500</v>
      </c>
      <c r="K139" s="27"/>
      <c r="L139" s="43">
        <v>14346.2</v>
      </c>
      <c r="M139" s="43">
        <v>14346.2</v>
      </c>
      <c r="N139" s="43">
        <v>14346.2</v>
      </c>
      <c r="O139" s="43">
        <v>14346.2</v>
      </c>
      <c r="P139" s="43">
        <v>14346.2</v>
      </c>
      <c r="Q139" s="43">
        <v>14346.2</v>
      </c>
      <c r="R139" s="43">
        <v>14346.2</v>
      </c>
      <c r="S139" s="43">
        <v>14346.2</v>
      </c>
      <c r="T139" s="43">
        <v>14346.2</v>
      </c>
      <c r="U139" s="43">
        <v>14346.2</v>
      </c>
      <c r="V139" s="43">
        <v>14346.2</v>
      </c>
      <c r="W139" s="43">
        <v>14346.2</v>
      </c>
      <c r="X139" s="43">
        <v>14346.2</v>
      </c>
      <c r="Y139" s="43">
        <v>14346.2</v>
      </c>
      <c r="Z139" s="43">
        <v>14346.2</v>
      </c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</row>
    <row r="140" spans="1:64" x14ac:dyDescent="0.3">
      <c r="A140" s="3" t="str">
        <f>'Pencatatan HM'!$B$23</f>
        <v>08DCT005</v>
      </c>
      <c r="B140" s="12" t="s">
        <v>6</v>
      </c>
      <c r="C140" s="12" t="str">
        <f t="shared" si="16"/>
        <v>08DCT00502</v>
      </c>
      <c r="D140" s="13"/>
      <c r="E140" s="2" t="s">
        <v>111</v>
      </c>
      <c r="F140" s="53"/>
      <c r="G140" s="73"/>
      <c r="H140" s="23"/>
      <c r="I140" s="73"/>
      <c r="J140" s="27">
        <v>3000</v>
      </c>
      <c r="K140" s="27"/>
      <c r="L140" s="43">
        <v>14346.2</v>
      </c>
      <c r="M140" s="43">
        <v>14346.2</v>
      </c>
      <c r="N140" s="43">
        <v>14346.2</v>
      </c>
      <c r="O140" s="43">
        <v>14346.2</v>
      </c>
      <c r="P140" s="43">
        <v>14346.2</v>
      </c>
      <c r="Q140" s="43">
        <v>14346.2</v>
      </c>
      <c r="R140" s="43">
        <v>14346.2</v>
      </c>
      <c r="S140" s="43">
        <v>14346.2</v>
      </c>
      <c r="T140" s="43">
        <v>14346.2</v>
      </c>
      <c r="U140" s="43">
        <v>14346.2</v>
      </c>
      <c r="V140" s="43">
        <v>14346.2</v>
      </c>
      <c r="W140" s="43">
        <v>14346.2</v>
      </c>
      <c r="X140" s="43">
        <v>14346.2</v>
      </c>
      <c r="Y140" s="43">
        <v>14346.2</v>
      </c>
      <c r="Z140" s="43">
        <v>14346.2</v>
      </c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</row>
    <row r="141" spans="1:64" x14ac:dyDescent="0.3">
      <c r="A141" s="3" t="str">
        <f>'Pencatatan HM'!$B$23</f>
        <v>08DCT005</v>
      </c>
      <c r="B141" s="12" t="s">
        <v>7</v>
      </c>
      <c r="C141" s="12" t="str">
        <f>A141&amp;B141</f>
        <v>08DCT00503</v>
      </c>
      <c r="D141" s="13"/>
      <c r="E141" s="2" t="s">
        <v>112</v>
      </c>
      <c r="F141" s="53"/>
      <c r="G141" s="24"/>
      <c r="H141" s="23">
        <v>1</v>
      </c>
      <c r="I141" s="24" t="s">
        <v>60</v>
      </c>
      <c r="J141" s="27">
        <v>6000</v>
      </c>
      <c r="K141" s="27"/>
      <c r="L141" s="43">
        <v>14346.2</v>
      </c>
      <c r="M141" s="43">
        <v>14346.2</v>
      </c>
      <c r="N141" s="43">
        <v>14346.2</v>
      </c>
      <c r="O141" s="43">
        <v>14346.2</v>
      </c>
      <c r="P141" s="43">
        <v>14346.2</v>
      </c>
      <c r="Q141" s="43">
        <v>14346.2</v>
      </c>
      <c r="R141" s="43">
        <v>14346.2</v>
      </c>
      <c r="S141" s="43">
        <v>14346.2</v>
      </c>
      <c r="T141" s="43">
        <v>14346.2</v>
      </c>
      <c r="U141" s="43">
        <v>14346.2</v>
      </c>
      <c r="V141" s="43">
        <v>14346.2</v>
      </c>
      <c r="W141" s="43">
        <v>14346.2</v>
      </c>
      <c r="X141" s="43">
        <v>14346.2</v>
      </c>
      <c r="Y141" s="43">
        <v>14346.2</v>
      </c>
      <c r="Z141" s="43">
        <v>14346.2</v>
      </c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</row>
    <row r="142" spans="1:64" x14ac:dyDescent="0.3">
      <c r="A142" s="3" t="str">
        <f>'Pencatatan HM'!$B$24</f>
        <v>08PRF007</v>
      </c>
      <c r="B142" s="12" t="s">
        <v>5</v>
      </c>
      <c r="C142" s="12" t="str">
        <f t="shared" si="16"/>
        <v>08PRF00701</v>
      </c>
      <c r="D142" s="13" t="str">
        <f>VLOOKUP($A142,'Pencatatan HM'!$B$7:$D$100,3,FALSE)</f>
        <v>Purifier #1</v>
      </c>
      <c r="E142" s="2" t="s">
        <v>100</v>
      </c>
      <c r="F142" s="53"/>
      <c r="G142" s="24"/>
      <c r="H142" s="19">
        <v>1</v>
      </c>
      <c r="I142" s="26" t="s">
        <v>55</v>
      </c>
      <c r="J142" s="29">
        <v>6000</v>
      </c>
      <c r="K142" s="29"/>
      <c r="L142" s="43">
        <v>24358</v>
      </c>
      <c r="M142" s="43">
        <v>24358</v>
      </c>
      <c r="N142" s="43">
        <v>24358</v>
      </c>
      <c r="O142" s="43">
        <v>24358</v>
      </c>
      <c r="P142" s="43">
        <v>24358</v>
      </c>
      <c r="Q142" s="43">
        <v>24358</v>
      </c>
      <c r="R142" s="43">
        <v>24358</v>
      </c>
      <c r="S142" s="43">
        <v>24358</v>
      </c>
      <c r="T142" s="43">
        <v>24358</v>
      </c>
      <c r="U142" s="43">
        <v>24358</v>
      </c>
      <c r="V142" s="43">
        <v>24358</v>
      </c>
      <c r="W142" s="43">
        <v>24358</v>
      </c>
      <c r="X142" s="43">
        <v>24358</v>
      </c>
      <c r="Y142" s="43">
        <v>24358</v>
      </c>
      <c r="Z142" s="43">
        <v>24358</v>
      </c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</row>
    <row r="143" spans="1:64" x14ac:dyDescent="0.3">
      <c r="A143" s="3" t="str">
        <f>'Pencatatan HM'!$B$24</f>
        <v>08PRF007</v>
      </c>
      <c r="B143" s="12" t="s">
        <v>6</v>
      </c>
      <c r="C143" s="12" t="str">
        <f t="shared" si="16"/>
        <v>08PRF00702</v>
      </c>
      <c r="D143" s="13"/>
      <c r="E143" s="2" t="s">
        <v>57</v>
      </c>
      <c r="F143" s="53"/>
      <c r="G143" s="24"/>
      <c r="H143" s="19">
        <v>1</v>
      </c>
      <c r="I143" s="26" t="s">
        <v>40</v>
      </c>
      <c r="J143" s="29">
        <v>6000</v>
      </c>
      <c r="K143" s="29"/>
      <c r="L143" s="43">
        <v>24358</v>
      </c>
      <c r="M143" s="43">
        <v>24358</v>
      </c>
      <c r="N143" s="43">
        <v>24358</v>
      </c>
      <c r="O143" s="43">
        <v>24358</v>
      </c>
      <c r="P143" s="43">
        <v>24358</v>
      </c>
      <c r="Q143" s="43">
        <v>24358</v>
      </c>
      <c r="R143" s="43">
        <v>24358</v>
      </c>
      <c r="S143" s="43">
        <v>24358</v>
      </c>
      <c r="T143" s="43">
        <v>24358</v>
      </c>
      <c r="U143" s="43">
        <v>25075</v>
      </c>
      <c r="V143" s="43">
        <v>25075</v>
      </c>
      <c r="W143" s="43">
        <v>25075</v>
      </c>
      <c r="X143" s="43">
        <v>25075</v>
      </c>
      <c r="Y143" s="43">
        <v>25075</v>
      </c>
      <c r="Z143" s="43">
        <v>25075</v>
      </c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</row>
    <row r="144" spans="1:64" x14ac:dyDescent="0.3">
      <c r="A144" s="3" t="str">
        <f>'Pencatatan HM'!$B$24</f>
        <v>08PRF007</v>
      </c>
      <c r="B144" s="12" t="s">
        <v>7</v>
      </c>
      <c r="C144" s="12" t="str">
        <f t="shared" si="16"/>
        <v>08PRF00703</v>
      </c>
      <c r="D144" s="13"/>
      <c r="E144" s="2" t="s">
        <v>114</v>
      </c>
      <c r="F144" s="53"/>
      <c r="G144" s="24"/>
      <c r="H144" s="19">
        <v>1</v>
      </c>
      <c r="I144" s="26" t="s">
        <v>40</v>
      </c>
      <c r="J144" s="29">
        <v>3000</v>
      </c>
      <c r="K144" s="29"/>
      <c r="L144" s="43">
        <v>24358</v>
      </c>
      <c r="M144" s="43">
        <v>24358</v>
      </c>
      <c r="N144" s="43">
        <v>24358</v>
      </c>
      <c r="O144" s="43">
        <v>24358</v>
      </c>
      <c r="P144" s="43">
        <v>24358</v>
      </c>
      <c r="Q144" s="43">
        <v>24358</v>
      </c>
      <c r="R144" s="43">
        <v>24358</v>
      </c>
      <c r="S144" s="43">
        <v>24358</v>
      </c>
      <c r="T144" s="43">
        <v>24358</v>
      </c>
      <c r="U144" s="43">
        <v>24358</v>
      </c>
      <c r="V144" s="43">
        <v>24358</v>
      </c>
      <c r="W144" s="43">
        <v>24358</v>
      </c>
      <c r="X144" s="43">
        <v>24358</v>
      </c>
      <c r="Y144" s="43">
        <v>24358</v>
      </c>
      <c r="Z144" s="43">
        <v>24358</v>
      </c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</row>
    <row r="145" spans="1:64" x14ac:dyDescent="0.3">
      <c r="A145" s="3" t="str">
        <f>'Pencatatan HM'!$B$24</f>
        <v>08PRF007</v>
      </c>
      <c r="B145" s="12" t="s">
        <v>8</v>
      </c>
      <c r="C145" s="12" t="str">
        <f t="shared" si="16"/>
        <v>08PRF00704</v>
      </c>
      <c r="D145" s="13"/>
      <c r="E145" s="2" t="s">
        <v>115</v>
      </c>
      <c r="F145" s="53"/>
      <c r="G145" s="24"/>
      <c r="H145" s="19">
        <v>3</v>
      </c>
      <c r="I145" s="26" t="s">
        <v>56</v>
      </c>
      <c r="J145" s="29">
        <v>6000</v>
      </c>
      <c r="K145" s="29"/>
      <c r="L145" s="43">
        <v>24358</v>
      </c>
      <c r="M145" s="43">
        <v>24358</v>
      </c>
      <c r="N145" s="43">
        <v>24358</v>
      </c>
      <c r="O145" s="43">
        <v>24358</v>
      </c>
      <c r="P145" s="43">
        <v>24358</v>
      </c>
      <c r="Q145" s="43">
        <v>24358</v>
      </c>
      <c r="R145" s="43">
        <v>24358</v>
      </c>
      <c r="S145" s="43">
        <v>24358</v>
      </c>
      <c r="T145" s="43">
        <v>24358</v>
      </c>
      <c r="U145" s="43">
        <v>24358</v>
      </c>
      <c r="V145" s="43">
        <v>24358</v>
      </c>
      <c r="W145" s="43">
        <v>24358</v>
      </c>
      <c r="X145" s="43">
        <v>24358</v>
      </c>
      <c r="Y145" s="43">
        <v>24358</v>
      </c>
      <c r="Z145" s="43">
        <v>24358</v>
      </c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</row>
    <row r="146" spans="1:64" x14ac:dyDescent="0.3">
      <c r="A146" s="3" t="str">
        <f>'Pencatatan HM'!$B$25</f>
        <v>08PRF008</v>
      </c>
      <c r="B146" s="12" t="s">
        <v>5</v>
      </c>
      <c r="C146" s="12" t="str">
        <f t="shared" ref="C146" si="18">A146&amp;B146</f>
        <v>08PRF00801</v>
      </c>
      <c r="D146" s="13" t="str">
        <f>VLOOKUP($A146,'Pencatatan HM'!$B$7:$D$100,3,FALSE)</f>
        <v>Purifier #2</v>
      </c>
      <c r="E146" s="2" t="s">
        <v>100</v>
      </c>
      <c r="F146" s="53"/>
      <c r="G146" s="73"/>
      <c r="H146" s="19">
        <v>1</v>
      </c>
      <c r="I146" s="26" t="s">
        <v>55</v>
      </c>
      <c r="J146" s="29">
        <v>6000</v>
      </c>
      <c r="K146" s="29"/>
      <c r="L146" s="43">
        <v>23696</v>
      </c>
      <c r="M146" s="43">
        <v>23696</v>
      </c>
      <c r="N146" s="43">
        <v>23696</v>
      </c>
      <c r="O146" s="43">
        <v>23696</v>
      </c>
      <c r="P146" s="43">
        <v>23696</v>
      </c>
      <c r="Q146" s="43">
        <v>23696</v>
      </c>
      <c r="R146" s="43">
        <v>23696</v>
      </c>
      <c r="S146" s="43">
        <v>23696</v>
      </c>
      <c r="T146" s="43">
        <v>23696</v>
      </c>
      <c r="U146" s="43">
        <v>23696</v>
      </c>
      <c r="V146" s="43">
        <v>23696</v>
      </c>
      <c r="W146" s="43">
        <v>23696</v>
      </c>
      <c r="X146" s="43">
        <v>23696</v>
      </c>
      <c r="Y146" s="43">
        <v>23696</v>
      </c>
      <c r="Z146" s="43">
        <v>23696</v>
      </c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</row>
    <row r="147" spans="1:64" x14ac:dyDescent="0.3">
      <c r="A147" s="3" t="str">
        <f>'Pencatatan HM'!$B$25</f>
        <v>08PRF008</v>
      </c>
      <c r="B147" s="12" t="s">
        <v>6</v>
      </c>
      <c r="C147" s="12" t="str">
        <f t="shared" ref="C147:C149" si="19">A147&amp;B147</f>
        <v>08PRF00802</v>
      </c>
      <c r="D147" s="13"/>
      <c r="E147" s="2" t="s">
        <v>57</v>
      </c>
      <c r="F147" s="53"/>
      <c r="G147" s="73"/>
      <c r="H147" s="19">
        <v>1</v>
      </c>
      <c r="I147" s="26" t="s">
        <v>40</v>
      </c>
      <c r="J147" s="29">
        <v>6000</v>
      </c>
      <c r="K147" s="29"/>
      <c r="L147" s="43">
        <v>23696</v>
      </c>
      <c r="M147" s="43">
        <v>23696</v>
      </c>
      <c r="N147" s="43">
        <v>23696</v>
      </c>
      <c r="O147" s="43">
        <v>23696</v>
      </c>
      <c r="P147" s="43">
        <v>23696</v>
      </c>
      <c r="Q147" s="43">
        <v>23696</v>
      </c>
      <c r="R147" s="43">
        <v>23696</v>
      </c>
      <c r="S147" s="43">
        <v>23696</v>
      </c>
      <c r="T147" s="43">
        <v>23696</v>
      </c>
      <c r="U147" s="43">
        <v>23696</v>
      </c>
      <c r="V147" s="43">
        <v>23696</v>
      </c>
      <c r="W147" s="43">
        <v>23696</v>
      </c>
      <c r="X147" s="43">
        <v>23696</v>
      </c>
      <c r="Y147" s="43">
        <v>23696</v>
      </c>
      <c r="Z147" s="43">
        <v>23696</v>
      </c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</row>
    <row r="148" spans="1:64" x14ac:dyDescent="0.3">
      <c r="A148" s="3" t="str">
        <f>'Pencatatan HM'!$B$25</f>
        <v>08PRF008</v>
      </c>
      <c r="B148" s="12" t="s">
        <v>7</v>
      </c>
      <c r="C148" s="12" t="str">
        <f t="shared" si="19"/>
        <v>08PRF00803</v>
      </c>
      <c r="D148" s="13"/>
      <c r="E148" s="2" t="s">
        <v>114</v>
      </c>
      <c r="F148" s="53"/>
      <c r="G148" s="73"/>
      <c r="H148" s="19">
        <v>1</v>
      </c>
      <c r="I148" s="26" t="s">
        <v>40</v>
      </c>
      <c r="J148" s="29">
        <v>3000</v>
      </c>
      <c r="K148" s="29"/>
      <c r="L148" s="43">
        <v>23696</v>
      </c>
      <c r="M148" s="43">
        <v>23696</v>
      </c>
      <c r="N148" s="43">
        <v>23696</v>
      </c>
      <c r="O148" s="43">
        <v>23696</v>
      </c>
      <c r="P148" s="43">
        <v>23696</v>
      </c>
      <c r="Q148" s="43">
        <v>23696</v>
      </c>
      <c r="R148" s="43">
        <v>23696</v>
      </c>
      <c r="S148" s="43">
        <v>23696</v>
      </c>
      <c r="T148" s="43">
        <v>23696</v>
      </c>
      <c r="U148" s="43">
        <v>23696</v>
      </c>
      <c r="V148" s="43">
        <v>23696</v>
      </c>
      <c r="W148" s="43">
        <v>23696</v>
      </c>
      <c r="X148" s="43">
        <v>23696</v>
      </c>
      <c r="Y148" s="43">
        <v>23696</v>
      </c>
      <c r="Z148" s="43">
        <v>23696</v>
      </c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</row>
    <row r="149" spans="1:64" x14ac:dyDescent="0.3">
      <c r="A149" s="3" t="str">
        <f>'Pencatatan HM'!$B$25</f>
        <v>08PRF008</v>
      </c>
      <c r="B149" s="12" t="s">
        <v>8</v>
      </c>
      <c r="C149" s="12" t="str">
        <f t="shared" si="19"/>
        <v>08PRF00804</v>
      </c>
      <c r="D149" s="13"/>
      <c r="E149" s="2" t="s">
        <v>115</v>
      </c>
      <c r="F149" s="53"/>
      <c r="G149" s="73"/>
      <c r="H149" s="19">
        <v>3</v>
      </c>
      <c r="I149" s="26" t="s">
        <v>56</v>
      </c>
      <c r="J149" s="29">
        <v>6000</v>
      </c>
      <c r="K149" s="29"/>
      <c r="L149" s="43">
        <v>23696</v>
      </c>
      <c r="M149" s="43">
        <v>23696</v>
      </c>
      <c r="N149" s="43">
        <v>23696</v>
      </c>
      <c r="O149" s="43">
        <v>23696</v>
      </c>
      <c r="P149" s="43">
        <v>23696</v>
      </c>
      <c r="Q149" s="43">
        <v>23696</v>
      </c>
      <c r="R149" s="43">
        <v>23696</v>
      </c>
      <c r="S149" s="43">
        <v>23696</v>
      </c>
      <c r="T149" s="43">
        <v>23696</v>
      </c>
      <c r="U149" s="43">
        <v>23696</v>
      </c>
      <c r="V149" s="43">
        <v>23696</v>
      </c>
      <c r="W149" s="43">
        <v>23696</v>
      </c>
      <c r="X149" s="43">
        <v>23696</v>
      </c>
      <c r="Y149" s="43">
        <v>23696</v>
      </c>
      <c r="Z149" s="43">
        <v>23696</v>
      </c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</row>
    <row r="150" spans="1:64" x14ac:dyDescent="0.3">
      <c r="A150" s="3" t="str">
        <f>'Pencatatan HM'!$B$26</f>
        <v>GL-27</v>
      </c>
      <c r="B150" s="12" t="s">
        <v>5</v>
      </c>
      <c r="C150" s="12" t="str">
        <f>A150&amp;B150</f>
        <v>GL-2701</v>
      </c>
      <c r="D150" s="13" t="str">
        <f>VLOOKUP($A150,'Pencatatan HM'!$B$7:$D$100,3,FALSE)</f>
        <v>Genset #1</v>
      </c>
      <c r="E150" s="2" t="s">
        <v>104</v>
      </c>
      <c r="F150" s="53"/>
      <c r="G150" s="24"/>
      <c r="H150" s="26"/>
      <c r="I150" s="26" t="s">
        <v>40</v>
      </c>
      <c r="J150" s="28">
        <v>250</v>
      </c>
      <c r="K150" s="28"/>
      <c r="L150" s="43">
        <v>24550</v>
      </c>
      <c r="M150" s="43">
        <v>24550</v>
      </c>
      <c r="N150" s="43">
        <v>24550</v>
      </c>
      <c r="O150" s="43">
        <v>24814.7</v>
      </c>
      <c r="P150" s="43">
        <v>24814.7</v>
      </c>
      <c r="Q150" s="43">
        <v>25030</v>
      </c>
      <c r="R150" s="43">
        <v>25030</v>
      </c>
      <c r="S150" s="43">
        <v>25030</v>
      </c>
      <c r="T150" s="43">
        <v>25030</v>
      </c>
      <c r="U150" s="43">
        <v>25296.9</v>
      </c>
      <c r="V150" s="43">
        <v>25296.9</v>
      </c>
      <c r="W150" s="43">
        <v>25296.9</v>
      </c>
      <c r="X150" s="43">
        <v>25296.9</v>
      </c>
      <c r="Y150" s="43">
        <v>25296.9</v>
      </c>
      <c r="Z150" s="43">
        <v>25539.200000000001</v>
      </c>
      <c r="AA150" s="43"/>
      <c r="AB150" s="74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</row>
    <row r="151" spans="1:64" x14ac:dyDescent="0.3">
      <c r="A151" s="3" t="str">
        <f>'Pencatatan HM'!$B$26</f>
        <v>GL-27</v>
      </c>
      <c r="B151" s="12" t="s">
        <v>6</v>
      </c>
      <c r="C151" s="12" t="str">
        <f t="shared" ref="C151:C160" si="20">A151&amp;B151</f>
        <v>GL-2702</v>
      </c>
      <c r="D151" s="13" t="s">
        <v>137</v>
      </c>
      <c r="E151" s="2" t="s">
        <v>101</v>
      </c>
      <c r="F151" s="53"/>
      <c r="G151" s="24"/>
      <c r="H151" s="26"/>
      <c r="I151" s="26" t="s">
        <v>56</v>
      </c>
      <c r="J151" s="28">
        <f>J150</f>
        <v>250</v>
      </c>
      <c r="K151" s="28"/>
      <c r="L151" s="43">
        <v>24550</v>
      </c>
      <c r="M151" s="43">
        <v>24550</v>
      </c>
      <c r="N151" s="43">
        <v>24550</v>
      </c>
      <c r="O151" s="43">
        <v>24814.7</v>
      </c>
      <c r="P151" s="43">
        <v>24814.7</v>
      </c>
      <c r="Q151" s="43">
        <v>25030</v>
      </c>
      <c r="R151" s="43">
        <v>25030</v>
      </c>
      <c r="S151" s="43">
        <v>25030</v>
      </c>
      <c r="T151" s="43">
        <v>25030</v>
      </c>
      <c r="U151" s="43">
        <v>25296.9</v>
      </c>
      <c r="V151" s="43">
        <v>25296.9</v>
      </c>
      <c r="W151" s="43">
        <v>25296.9</v>
      </c>
      <c r="X151" s="43">
        <v>25296.9</v>
      </c>
      <c r="Y151" s="43">
        <v>25296.9</v>
      </c>
      <c r="Z151" s="43">
        <v>25539.200000000001</v>
      </c>
      <c r="AA151" s="43"/>
      <c r="AB151" s="74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</row>
    <row r="152" spans="1:64" x14ac:dyDescent="0.3">
      <c r="A152" s="3" t="str">
        <f>'Pencatatan HM'!$B$26</f>
        <v>GL-27</v>
      </c>
      <c r="B152" s="12" t="s">
        <v>7</v>
      </c>
      <c r="C152" s="12" t="str">
        <f t="shared" si="20"/>
        <v>GL-2703</v>
      </c>
      <c r="D152" s="13"/>
      <c r="E152" s="2" t="s">
        <v>67</v>
      </c>
      <c r="F152" s="53"/>
      <c r="G152" s="24"/>
      <c r="H152" s="26"/>
      <c r="I152" s="26" t="s">
        <v>40</v>
      </c>
      <c r="J152" s="28">
        <v>500</v>
      </c>
      <c r="K152" s="28"/>
      <c r="L152" s="43">
        <v>24550</v>
      </c>
      <c r="M152" s="43">
        <v>24550</v>
      </c>
      <c r="N152" s="43">
        <v>24550</v>
      </c>
      <c r="O152" s="43">
        <v>24550</v>
      </c>
      <c r="P152" s="43">
        <v>24550</v>
      </c>
      <c r="Q152" s="43">
        <v>25030</v>
      </c>
      <c r="R152" s="43">
        <v>25030</v>
      </c>
      <c r="S152" s="43">
        <v>25030</v>
      </c>
      <c r="T152" s="43">
        <v>25030</v>
      </c>
      <c r="U152" s="43">
        <v>25296.9</v>
      </c>
      <c r="V152" s="43">
        <v>25296.9</v>
      </c>
      <c r="W152" s="43">
        <v>25296.9</v>
      </c>
      <c r="X152" s="43">
        <v>25296.9</v>
      </c>
      <c r="Y152" s="43">
        <v>25296.9</v>
      </c>
      <c r="Z152" s="43">
        <v>25296.9</v>
      </c>
      <c r="AA152" s="43"/>
      <c r="AB152" s="74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</row>
    <row r="153" spans="1:64" x14ac:dyDescent="0.3">
      <c r="A153" s="3" t="str">
        <f>'Pencatatan HM'!$B$26</f>
        <v>GL-27</v>
      </c>
      <c r="B153" s="12" t="s">
        <v>8</v>
      </c>
      <c r="C153" s="12" t="str">
        <f t="shared" si="20"/>
        <v>GL-2704</v>
      </c>
      <c r="D153" s="13"/>
      <c r="E153" s="2" t="s">
        <v>102</v>
      </c>
      <c r="F153" s="53"/>
      <c r="G153" s="24"/>
      <c r="H153" s="26"/>
      <c r="I153" s="26"/>
      <c r="J153" s="28">
        <v>1000</v>
      </c>
      <c r="K153" s="28"/>
      <c r="L153" s="43">
        <v>24550</v>
      </c>
      <c r="M153" s="43">
        <v>24550</v>
      </c>
      <c r="N153" s="43">
        <v>24550</v>
      </c>
      <c r="O153" s="43">
        <v>24550</v>
      </c>
      <c r="P153" s="43">
        <v>24550</v>
      </c>
      <c r="Q153" s="43">
        <v>25030</v>
      </c>
      <c r="R153" s="43">
        <v>25030</v>
      </c>
      <c r="S153" s="43">
        <v>25030</v>
      </c>
      <c r="T153" s="43">
        <v>25030</v>
      </c>
      <c r="U153" s="43">
        <v>25030</v>
      </c>
      <c r="V153" s="43">
        <v>25030</v>
      </c>
      <c r="W153" s="43">
        <v>25030</v>
      </c>
      <c r="X153" s="43">
        <v>25030</v>
      </c>
      <c r="Y153" s="43">
        <v>25030</v>
      </c>
      <c r="Z153" s="43">
        <v>25030</v>
      </c>
      <c r="AA153" s="43"/>
      <c r="AB153" s="74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</row>
    <row r="154" spans="1:64" x14ac:dyDescent="0.3">
      <c r="A154" s="3" t="str">
        <f>'Pencatatan HM'!$B$26</f>
        <v>GL-27</v>
      </c>
      <c r="B154" s="12" t="s">
        <v>9</v>
      </c>
      <c r="C154" s="12" t="str">
        <f t="shared" si="20"/>
        <v>GL-2705</v>
      </c>
      <c r="D154" s="13"/>
      <c r="E154" s="2" t="s">
        <v>103</v>
      </c>
      <c r="F154" s="53"/>
      <c r="G154" s="24"/>
      <c r="H154" s="26"/>
      <c r="I154" s="26" t="s">
        <v>40</v>
      </c>
      <c r="J154" s="28">
        <v>1000</v>
      </c>
      <c r="K154" s="28"/>
      <c r="L154" s="43">
        <v>24351</v>
      </c>
      <c r="M154" s="43">
        <v>24351</v>
      </c>
      <c r="N154" s="43">
        <v>24351</v>
      </c>
      <c r="O154" s="43">
        <v>24351</v>
      </c>
      <c r="P154" s="43">
        <v>24351</v>
      </c>
      <c r="Q154" s="43">
        <v>25030</v>
      </c>
      <c r="R154" s="43">
        <v>25030</v>
      </c>
      <c r="S154" s="43">
        <v>25030</v>
      </c>
      <c r="T154" s="43">
        <v>25030</v>
      </c>
      <c r="U154" s="43">
        <v>25030</v>
      </c>
      <c r="V154" s="43">
        <v>25030</v>
      </c>
      <c r="W154" s="43">
        <v>25030</v>
      </c>
      <c r="X154" s="43">
        <v>25030</v>
      </c>
      <c r="Y154" s="43">
        <v>25030</v>
      </c>
      <c r="Z154" s="43">
        <v>25030</v>
      </c>
      <c r="AA154" s="43"/>
      <c r="AB154" s="74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</row>
    <row r="155" spans="1:64" x14ac:dyDescent="0.3">
      <c r="A155" s="3" t="str">
        <f>'Pencatatan HM'!$B$26</f>
        <v>GL-27</v>
      </c>
      <c r="B155" s="12" t="s">
        <v>10</v>
      </c>
      <c r="C155" s="12" t="str">
        <f t="shared" si="20"/>
        <v>GL-2706</v>
      </c>
      <c r="D155" s="13"/>
      <c r="E155" s="2" t="s">
        <v>63</v>
      </c>
      <c r="F155" s="53"/>
      <c r="G155" s="24"/>
      <c r="H155" s="26"/>
      <c r="I155" s="26" t="s">
        <v>40</v>
      </c>
      <c r="J155" s="28">
        <v>10000</v>
      </c>
      <c r="K155" s="28"/>
      <c r="L155" s="43">
        <v>21877</v>
      </c>
      <c r="M155" s="43">
        <v>21877</v>
      </c>
      <c r="N155" s="43">
        <v>21877</v>
      </c>
      <c r="O155" s="43">
        <v>21877</v>
      </c>
      <c r="P155" s="43">
        <v>21877</v>
      </c>
      <c r="Q155" s="43">
        <v>21877</v>
      </c>
      <c r="R155" s="43">
        <v>21877</v>
      </c>
      <c r="S155" s="43">
        <v>21877</v>
      </c>
      <c r="T155" s="43">
        <v>21877</v>
      </c>
      <c r="U155" s="43">
        <v>21877</v>
      </c>
      <c r="V155" s="43">
        <v>21877</v>
      </c>
      <c r="W155" s="43">
        <v>21877</v>
      </c>
      <c r="X155" s="43">
        <v>21877</v>
      </c>
      <c r="Y155" s="43">
        <v>21877</v>
      </c>
      <c r="Z155" s="43">
        <v>21877</v>
      </c>
      <c r="AA155" s="43"/>
      <c r="AB155" s="74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</row>
    <row r="156" spans="1:64" x14ac:dyDescent="0.3">
      <c r="A156" s="3" t="str">
        <f>'Pencatatan HM'!$B$26</f>
        <v>GL-27</v>
      </c>
      <c r="B156" s="12" t="s">
        <v>11</v>
      </c>
      <c r="C156" s="12" t="str">
        <f t="shared" si="20"/>
        <v>GL-2707</v>
      </c>
      <c r="D156" s="13"/>
      <c r="E156" s="2" t="s">
        <v>116</v>
      </c>
      <c r="F156" s="53"/>
      <c r="G156" s="24"/>
      <c r="H156" s="26"/>
      <c r="I156" s="26" t="s">
        <v>40</v>
      </c>
      <c r="J156" s="28">
        <v>6000</v>
      </c>
      <c r="K156" s="28"/>
      <c r="L156" s="43">
        <v>21877</v>
      </c>
      <c r="M156" s="43">
        <v>21877</v>
      </c>
      <c r="N156" s="43">
        <v>21877</v>
      </c>
      <c r="O156" s="43">
        <v>21877</v>
      </c>
      <c r="P156" s="43">
        <v>21877</v>
      </c>
      <c r="Q156" s="43">
        <v>21877</v>
      </c>
      <c r="R156" s="43">
        <v>21877</v>
      </c>
      <c r="S156" s="43">
        <v>21877</v>
      </c>
      <c r="T156" s="43">
        <v>21877</v>
      </c>
      <c r="U156" s="43">
        <v>21877</v>
      </c>
      <c r="V156" s="43">
        <v>21877</v>
      </c>
      <c r="W156" s="43">
        <v>21877</v>
      </c>
      <c r="X156" s="43">
        <v>21877</v>
      </c>
      <c r="Y156" s="43">
        <v>21877</v>
      </c>
      <c r="Z156" s="43">
        <v>21877</v>
      </c>
      <c r="AA156" s="43"/>
      <c r="AB156" s="74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</row>
    <row r="157" spans="1:64" x14ac:dyDescent="0.3">
      <c r="A157" s="3" t="str">
        <f>'Pencatatan HM'!$B$26</f>
        <v>GL-27</v>
      </c>
      <c r="B157" s="12" t="s">
        <v>12</v>
      </c>
      <c r="C157" s="12" t="str">
        <f t="shared" si="20"/>
        <v>GL-2708</v>
      </c>
      <c r="D157" s="13"/>
      <c r="E157" s="2" t="s">
        <v>109</v>
      </c>
      <c r="F157" s="53"/>
      <c r="G157" s="24"/>
      <c r="H157" s="26"/>
      <c r="I157" s="26" t="s">
        <v>40</v>
      </c>
      <c r="J157" s="28">
        <v>6000</v>
      </c>
      <c r="K157" s="28"/>
      <c r="L157" s="43">
        <v>21877</v>
      </c>
      <c r="M157" s="43">
        <v>21877</v>
      </c>
      <c r="N157" s="43">
        <v>21877</v>
      </c>
      <c r="O157" s="43">
        <v>21877</v>
      </c>
      <c r="P157" s="43">
        <v>21877</v>
      </c>
      <c r="Q157" s="43">
        <v>21877</v>
      </c>
      <c r="R157" s="43">
        <v>21877</v>
      </c>
      <c r="S157" s="43">
        <v>21877</v>
      </c>
      <c r="T157" s="43">
        <v>21877</v>
      </c>
      <c r="U157" s="43">
        <v>21877</v>
      </c>
      <c r="V157" s="43">
        <v>21877</v>
      </c>
      <c r="W157" s="43">
        <v>21877</v>
      </c>
      <c r="X157" s="43">
        <v>21877</v>
      </c>
      <c r="Y157" s="43">
        <v>21877</v>
      </c>
      <c r="Z157" s="43">
        <v>21877</v>
      </c>
      <c r="AA157" s="43"/>
      <c r="AB157" s="74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</row>
    <row r="158" spans="1:64" x14ac:dyDescent="0.3">
      <c r="A158" s="3" t="str">
        <f>'Pencatatan HM'!$B$26</f>
        <v>GL-27</v>
      </c>
      <c r="B158" s="12" t="s">
        <v>13</v>
      </c>
      <c r="C158" s="12" t="str">
        <f t="shared" si="20"/>
        <v>GL-2709</v>
      </c>
      <c r="D158" s="13"/>
      <c r="E158" s="2" t="s">
        <v>64</v>
      </c>
      <c r="F158" s="53"/>
      <c r="G158" s="24"/>
      <c r="H158" s="26"/>
      <c r="I158" s="26" t="s">
        <v>40</v>
      </c>
      <c r="J158" s="28">
        <v>20000</v>
      </c>
      <c r="K158" s="28"/>
      <c r="L158" s="43">
        <v>23525</v>
      </c>
      <c r="M158" s="43">
        <v>23525</v>
      </c>
      <c r="N158" s="43">
        <v>23525</v>
      </c>
      <c r="O158" s="43">
        <v>23525</v>
      </c>
      <c r="P158" s="43">
        <v>23525</v>
      </c>
      <c r="Q158" s="43">
        <v>23525</v>
      </c>
      <c r="R158" s="43">
        <v>23525</v>
      </c>
      <c r="S158" s="43">
        <v>23525</v>
      </c>
      <c r="T158" s="43">
        <v>23525</v>
      </c>
      <c r="U158" s="43">
        <v>23525</v>
      </c>
      <c r="V158" s="43">
        <v>23525</v>
      </c>
      <c r="W158" s="43">
        <v>23525</v>
      </c>
      <c r="X158" s="43">
        <v>23525</v>
      </c>
      <c r="Y158" s="43">
        <v>23525</v>
      </c>
      <c r="Z158" s="43">
        <v>23525</v>
      </c>
      <c r="AA158" s="43"/>
      <c r="AB158" s="74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</row>
    <row r="159" spans="1:64" x14ac:dyDescent="0.3">
      <c r="A159" s="3" t="str">
        <f>'Pencatatan HM'!$B$26</f>
        <v>GL-27</v>
      </c>
      <c r="B159" s="12" t="s">
        <v>14</v>
      </c>
      <c r="C159" s="12" t="str">
        <f t="shared" si="20"/>
        <v>GL-2710</v>
      </c>
      <c r="D159" s="13"/>
      <c r="E159" s="2" t="s">
        <v>68</v>
      </c>
      <c r="F159" s="53"/>
      <c r="G159" s="24"/>
      <c r="H159" s="26"/>
      <c r="I159" s="26" t="s">
        <v>70</v>
      </c>
      <c r="J159" s="28">
        <v>9000</v>
      </c>
      <c r="K159" s="28"/>
      <c r="L159" s="43">
        <v>21877</v>
      </c>
      <c r="M159" s="43">
        <v>21877</v>
      </c>
      <c r="N159" s="43">
        <v>21877</v>
      </c>
      <c r="O159" s="43">
        <v>21877</v>
      </c>
      <c r="P159" s="43">
        <v>21877</v>
      </c>
      <c r="Q159" s="43">
        <v>21877</v>
      </c>
      <c r="R159" s="43">
        <v>21877</v>
      </c>
      <c r="S159" s="43">
        <v>21877</v>
      </c>
      <c r="T159" s="43">
        <v>21877</v>
      </c>
      <c r="U159" s="43">
        <v>21877</v>
      </c>
      <c r="V159" s="43">
        <v>21877</v>
      </c>
      <c r="W159" s="43">
        <v>21877</v>
      </c>
      <c r="X159" s="43">
        <v>21877</v>
      </c>
      <c r="Y159" s="43">
        <v>21877</v>
      </c>
      <c r="Z159" s="43">
        <v>21877</v>
      </c>
      <c r="AA159" s="43"/>
      <c r="AB159" s="74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</row>
    <row r="160" spans="1:64" x14ac:dyDescent="0.3">
      <c r="A160" s="3" t="str">
        <f>'Pencatatan HM'!$B$26</f>
        <v>GL-27</v>
      </c>
      <c r="B160" s="12" t="s">
        <v>21</v>
      </c>
      <c r="C160" s="12" t="str">
        <f t="shared" si="20"/>
        <v>GL-2711</v>
      </c>
      <c r="D160" s="13"/>
      <c r="E160" s="2" t="s">
        <v>69</v>
      </c>
      <c r="F160" s="53"/>
      <c r="G160" s="24"/>
      <c r="H160" s="26"/>
      <c r="I160" s="26" t="s">
        <v>70</v>
      </c>
      <c r="J160" s="28">
        <v>18000</v>
      </c>
      <c r="K160" s="28"/>
      <c r="L160" s="43">
        <v>21877</v>
      </c>
      <c r="M160" s="43">
        <v>21877</v>
      </c>
      <c r="N160" s="43">
        <v>21877</v>
      </c>
      <c r="O160" s="43">
        <v>21877</v>
      </c>
      <c r="P160" s="43">
        <v>21877</v>
      </c>
      <c r="Q160" s="43">
        <v>21877</v>
      </c>
      <c r="R160" s="43">
        <v>21877</v>
      </c>
      <c r="S160" s="43">
        <v>21877</v>
      </c>
      <c r="T160" s="43">
        <v>21877</v>
      </c>
      <c r="U160" s="43">
        <v>21877</v>
      </c>
      <c r="V160" s="43">
        <v>21877</v>
      </c>
      <c r="W160" s="43">
        <v>21877</v>
      </c>
      <c r="X160" s="43">
        <v>21877</v>
      </c>
      <c r="Y160" s="43">
        <v>21877</v>
      </c>
      <c r="Z160" s="43">
        <v>21877</v>
      </c>
      <c r="AA160" s="43"/>
      <c r="AB160" s="74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</row>
    <row r="161" spans="1:64" x14ac:dyDescent="0.3">
      <c r="A161" s="3" t="str">
        <f>'Pencatatan HM'!$B$27</f>
        <v>GL-28</v>
      </c>
      <c r="B161" s="12" t="s">
        <v>5</v>
      </c>
      <c r="C161" s="12" t="str">
        <f>A161&amp;B161</f>
        <v>GL-2801</v>
      </c>
      <c r="D161" s="13" t="str">
        <f>VLOOKUP($A161,'Pencatatan HM'!$B$7:$D$100,3,FALSE)</f>
        <v>Genset #2</v>
      </c>
      <c r="E161" s="2" t="s">
        <v>104</v>
      </c>
      <c r="F161" s="53"/>
      <c r="G161" s="24"/>
      <c r="H161" s="26"/>
      <c r="I161" s="26" t="s">
        <v>40</v>
      </c>
      <c r="J161" s="28">
        <v>250</v>
      </c>
      <c r="K161" s="28"/>
      <c r="L161" s="43">
        <v>25232</v>
      </c>
      <c r="M161" s="43">
        <v>25232</v>
      </c>
      <c r="N161" s="43">
        <v>25232</v>
      </c>
      <c r="O161" s="43">
        <v>25517.8</v>
      </c>
      <c r="P161" s="43">
        <v>25517.8</v>
      </c>
      <c r="Q161" s="43">
        <v>25730.7</v>
      </c>
      <c r="R161" s="43">
        <v>25730.7</v>
      </c>
      <c r="S161" s="43">
        <v>25730.7</v>
      </c>
      <c r="T161" s="43">
        <v>25730.7</v>
      </c>
      <c r="U161" s="43">
        <v>25730.7</v>
      </c>
      <c r="V161" s="43">
        <v>25993.200000000001</v>
      </c>
      <c r="W161" s="43">
        <v>25993.200000000001</v>
      </c>
      <c r="X161" s="43">
        <v>25993.200000000001</v>
      </c>
      <c r="Y161" s="43">
        <v>25993.200000000001</v>
      </c>
      <c r="Z161" s="43">
        <v>26186.2</v>
      </c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</row>
    <row r="162" spans="1:64" x14ac:dyDescent="0.3">
      <c r="A162" s="3" t="str">
        <f>'Pencatatan HM'!$B$27</f>
        <v>GL-28</v>
      </c>
      <c r="B162" s="12" t="s">
        <v>6</v>
      </c>
      <c r="C162" s="12" t="str">
        <f t="shared" ref="C162:C171" si="21">A162&amp;B162</f>
        <v>GL-2802</v>
      </c>
      <c r="D162" s="13" t="s">
        <v>138</v>
      </c>
      <c r="E162" s="2" t="s">
        <v>101</v>
      </c>
      <c r="F162" s="53"/>
      <c r="G162" s="24"/>
      <c r="H162" s="26"/>
      <c r="I162" s="26" t="s">
        <v>56</v>
      </c>
      <c r="J162" s="28">
        <f>J161</f>
        <v>250</v>
      </c>
      <c r="K162" s="28"/>
      <c r="L162" s="43">
        <v>25232</v>
      </c>
      <c r="M162" s="43">
        <v>25232</v>
      </c>
      <c r="N162" s="43">
        <v>25232</v>
      </c>
      <c r="O162" s="43">
        <v>25517.8</v>
      </c>
      <c r="P162" s="43">
        <v>25517.8</v>
      </c>
      <c r="Q162" s="43">
        <v>25730.7</v>
      </c>
      <c r="R162" s="43">
        <v>25730.7</v>
      </c>
      <c r="S162" s="43">
        <v>25730.7</v>
      </c>
      <c r="T162" s="43">
        <v>25730.7</v>
      </c>
      <c r="U162" s="43">
        <v>25730.7</v>
      </c>
      <c r="V162" s="43">
        <v>25993.200000000001</v>
      </c>
      <c r="W162" s="43">
        <v>25993.200000000001</v>
      </c>
      <c r="X162" s="43">
        <v>25993.200000000001</v>
      </c>
      <c r="Y162" s="43">
        <v>25993.200000000001</v>
      </c>
      <c r="Z162" s="43">
        <v>26186.2</v>
      </c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</row>
    <row r="163" spans="1:64" x14ac:dyDescent="0.3">
      <c r="A163" s="3" t="str">
        <f>'Pencatatan HM'!$B$27</f>
        <v>GL-28</v>
      </c>
      <c r="B163" s="12" t="s">
        <v>7</v>
      </c>
      <c r="C163" s="12" t="str">
        <f t="shared" si="21"/>
        <v>GL-2803</v>
      </c>
      <c r="D163" s="13"/>
      <c r="E163" s="2" t="s">
        <v>67</v>
      </c>
      <c r="F163" s="53"/>
      <c r="G163" s="24"/>
      <c r="H163" s="26"/>
      <c r="I163" s="26" t="s">
        <v>40</v>
      </c>
      <c r="J163" s="28">
        <v>500</v>
      </c>
      <c r="K163" s="28"/>
      <c r="L163" s="43">
        <v>25232</v>
      </c>
      <c r="M163" s="43">
        <v>25232</v>
      </c>
      <c r="N163" s="43">
        <v>25232</v>
      </c>
      <c r="O163" s="43">
        <v>25232</v>
      </c>
      <c r="P163" s="43">
        <v>25232</v>
      </c>
      <c r="Q163" s="43">
        <v>25730.7</v>
      </c>
      <c r="R163" s="43">
        <v>25730.7</v>
      </c>
      <c r="S163" s="43">
        <v>25730.7</v>
      </c>
      <c r="T163" s="43">
        <v>25730.7</v>
      </c>
      <c r="U163" s="43">
        <v>25730.7</v>
      </c>
      <c r="V163" s="43">
        <v>25993.200000000001</v>
      </c>
      <c r="W163" s="43">
        <v>25993.200000000001</v>
      </c>
      <c r="X163" s="43">
        <v>25993.200000000001</v>
      </c>
      <c r="Y163" s="43">
        <v>25993.200000000001</v>
      </c>
      <c r="Z163" s="43">
        <v>25993.200000000001</v>
      </c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</row>
    <row r="164" spans="1:64" x14ac:dyDescent="0.3">
      <c r="A164" s="3" t="str">
        <f>'Pencatatan HM'!$B$27</f>
        <v>GL-28</v>
      </c>
      <c r="B164" s="12" t="s">
        <v>8</v>
      </c>
      <c r="C164" s="12" t="str">
        <f t="shared" si="21"/>
        <v>GL-2804</v>
      </c>
      <c r="D164" s="13"/>
      <c r="E164" s="2" t="s">
        <v>102</v>
      </c>
      <c r="F164" s="53"/>
      <c r="G164" s="24"/>
      <c r="H164" s="26"/>
      <c r="I164" s="26"/>
      <c r="J164" s="28">
        <v>1000</v>
      </c>
      <c r="K164" s="28"/>
      <c r="L164" s="43">
        <v>24812</v>
      </c>
      <c r="M164" s="43">
        <v>24812</v>
      </c>
      <c r="N164" s="43">
        <v>24812</v>
      </c>
      <c r="O164" s="43">
        <v>24812</v>
      </c>
      <c r="P164" s="43">
        <v>24812</v>
      </c>
      <c r="Q164" s="43">
        <v>25730.7</v>
      </c>
      <c r="R164" s="43">
        <v>25730.7</v>
      </c>
      <c r="S164" s="43">
        <v>25730.7</v>
      </c>
      <c r="T164" s="43">
        <v>25730.7</v>
      </c>
      <c r="U164" s="43">
        <v>25730.7</v>
      </c>
      <c r="V164" s="43">
        <v>25730.7</v>
      </c>
      <c r="W164" s="43">
        <v>25730.7</v>
      </c>
      <c r="X164" s="43">
        <v>25730.7</v>
      </c>
      <c r="Y164" s="43">
        <v>25730.7</v>
      </c>
      <c r="Z164" s="43">
        <v>25730.7</v>
      </c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</row>
    <row r="165" spans="1:64" x14ac:dyDescent="0.3">
      <c r="A165" s="3" t="str">
        <f>'Pencatatan HM'!$B$27</f>
        <v>GL-28</v>
      </c>
      <c r="B165" s="12" t="s">
        <v>9</v>
      </c>
      <c r="C165" s="12" t="str">
        <f t="shared" si="21"/>
        <v>GL-2805</v>
      </c>
      <c r="D165" s="13"/>
      <c r="E165" s="2" t="s">
        <v>103</v>
      </c>
      <c r="F165" s="53"/>
      <c r="G165" s="24"/>
      <c r="H165" s="26"/>
      <c r="I165" s="26" t="s">
        <v>40</v>
      </c>
      <c r="J165" s="28">
        <v>1000</v>
      </c>
      <c r="K165" s="28"/>
      <c r="L165" s="43">
        <v>24812</v>
      </c>
      <c r="M165" s="43">
        <v>24812</v>
      </c>
      <c r="N165" s="43">
        <v>24812</v>
      </c>
      <c r="O165" s="43">
        <v>24812</v>
      </c>
      <c r="P165" s="43">
        <v>24812</v>
      </c>
      <c r="Q165" s="43">
        <v>25730.7</v>
      </c>
      <c r="R165" s="43">
        <v>25730.7</v>
      </c>
      <c r="S165" s="43">
        <v>25730.7</v>
      </c>
      <c r="T165" s="43">
        <v>25730.7</v>
      </c>
      <c r="U165" s="43">
        <v>25730.7</v>
      </c>
      <c r="V165" s="43">
        <v>25730.7</v>
      </c>
      <c r="W165" s="43">
        <v>25730.7</v>
      </c>
      <c r="X165" s="43">
        <v>25730.7</v>
      </c>
      <c r="Y165" s="43">
        <v>25730.7</v>
      </c>
      <c r="Z165" s="43">
        <v>25730.7</v>
      </c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</row>
    <row r="166" spans="1:64" x14ac:dyDescent="0.3">
      <c r="A166" s="3" t="str">
        <f>'Pencatatan HM'!$B$27</f>
        <v>GL-28</v>
      </c>
      <c r="B166" s="12" t="s">
        <v>10</v>
      </c>
      <c r="C166" s="12" t="str">
        <f t="shared" si="21"/>
        <v>GL-2806</v>
      </c>
      <c r="D166" s="13"/>
      <c r="E166" s="2" t="s">
        <v>63</v>
      </c>
      <c r="F166" s="53"/>
      <c r="G166" s="24"/>
      <c r="H166" s="26"/>
      <c r="I166" s="26" t="s">
        <v>40</v>
      </c>
      <c r="J166" s="28">
        <v>10000</v>
      </c>
      <c r="K166" s="28"/>
      <c r="L166" s="43">
        <v>24812</v>
      </c>
      <c r="M166" s="43">
        <v>24812</v>
      </c>
      <c r="N166" s="43">
        <v>24812</v>
      </c>
      <c r="O166" s="43">
        <v>24812</v>
      </c>
      <c r="P166" s="43">
        <v>24812</v>
      </c>
      <c r="Q166" s="43">
        <v>24812</v>
      </c>
      <c r="R166" s="43">
        <v>24812</v>
      </c>
      <c r="S166" s="43">
        <v>24812</v>
      </c>
      <c r="T166" s="43">
        <v>24812</v>
      </c>
      <c r="U166" s="43">
        <v>24812</v>
      </c>
      <c r="V166" s="43">
        <v>24812</v>
      </c>
      <c r="W166" s="43">
        <v>24812</v>
      </c>
      <c r="X166" s="43">
        <v>24812</v>
      </c>
      <c r="Y166" s="43">
        <v>24812</v>
      </c>
      <c r="Z166" s="43">
        <v>24812</v>
      </c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</row>
    <row r="167" spans="1:64" x14ac:dyDescent="0.3">
      <c r="A167" s="3" t="str">
        <f>'Pencatatan HM'!$B$27</f>
        <v>GL-28</v>
      </c>
      <c r="B167" s="12" t="s">
        <v>11</v>
      </c>
      <c r="C167" s="12" t="str">
        <f t="shared" si="21"/>
        <v>GL-2807</v>
      </c>
      <c r="D167" s="13"/>
      <c r="E167" s="2" t="s">
        <v>116</v>
      </c>
      <c r="F167" s="53"/>
      <c r="G167" s="24"/>
      <c r="H167" s="26"/>
      <c r="I167" s="26" t="s">
        <v>40</v>
      </c>
      <c r="J167" s="28">
        <v>6000</v>
      </c>
      <c r="K167" s="28"/>
      <c r="L167" s="43">
        <v>22417</v>
      </c>
      <c r="M167" s="43">
        <v>22417</v>
      </c>
      <c r="N167" s="43">
        <v>22417</v>
      </c>
      <c r="O167" s="43">
        <v>22417</v>
      </c>
      <c r="P167" s="43">
        <v>22417</v>
      </c>
      <c r="Q167" s="43">
        <v>22417</v>
      </c>
      <c r="R167" s="43">
        <v>22417</v>
      </c>
      <c r="S167" s="43">
        <v>22417</v>
      </c>
      <c r="T167" s="43">
        <v>22417</v>
      </c>
      <c r="U167" s="43">
        <v>22417</v>
      </c>
      <c r="V167" s="43">
        <v>22417</v>
      </c>
      <c r="W167" s="43">
        <v>22417</v>
      </c>
      <c r="X167" s="43">
        <v>22417</v>
      </c>
      <c r="Y167" s="43">
        <v>22417</v>
      </c>
      <c r="Z167" s="43">
        <v>22417</v>
      </c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</row>
    <row r="168" spans="1:64" x14ac:dyDescent="0.3">
      <c r="A168" s="3" t="str">
        <f>'Pencatatan HM'!$B$27</f>
        <v>GL-28</v>
      </c>
      <c r="B168" s="12" t="s">
        <v>12</v>
      </c>
      <c r="C168" s="12" t="str">
        <f t="shared" si="21"/>
        <v>GL-2808</v>
      </c>
      <c r="D168" s="13"/>
      <c r="E168" s="2" t="s">
        <v>109</v>
      </c>
      <c r="F168" s="53"/>
      <c r="G168" s="24"/>
      <c r="H168" s="26"/>
      <c r="I168" s="26" t="s">
        <v>40</v>
      </c>
      <c r="J168" s="28">
        <v>6000</v>
      </c>
      <c r="K168" s="28"/>
      <c r="L168" s="43">
        <v>22417</v>
      </c>
      <c r="M168" s="43">
        <v>22417</v>
      </c>
      <c r="N168" s="43">
        <v>22417</v>
      </c>
      <c r="O168" s="43">
        <v>22417</v>
      </c>
      <c r="P168" s="43">
        <v>22417</v>
      </c>
      <c r="Q168" s="43">
        <v>22417</v>
      </c>
      <c r="R168" s="43">
        <v>22417</v>
      </c>
      <c r="S168" s="43">
        <v>22417</v>
      </c>
      <c r="T168" s="43">
        <v>22417</v>
      </c>
      <c r="U168" s="43">
        <v>22417</v>
      </c>
      <c r="V168" s="43">
        <v>22417</v>
      </c>
      <c r="W168" s="43">
        <v>22417</v>
      </c>
      <c r="X168" s="43">
        <v>22417</v>
      </c>
      <c r="Y168" s="43">
        <v>22417</v>
      </c>
      <c r="Z168" s="43">
        <v>22417</v>
      </c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</row>
    <row r="169" spans="1:64" x14ac:dyDescent="0.3">
      <c r="A169" s="3" t="str">
        <f>'Pencatatan HM'!$B$27</f>
        <v>GL-28</v>
      </c>
      <c r="B169" s="12" t="s">
        <v>13</v>
      </c>
      <c r="C169" s="12" t="str">
        <f t="shared" si="21"/>
        <v>GL-2809</v>
      </c>
      <c r="D169" s="13"/>
      <c r="E169" s="2" t="s">
        <v>64</v>
      </c>
      <c r="F169" s="53"/>
      <c r="G169" s="24"/>
      <c r="H169" s="26"/>
      <c r="I169" s="26" t="s">
        <v>40</v>
      </c>
      <c r="J169" s="28">
        <v>20000</v>
      </c>
      <c r="K169" s="28"/>
      <c r="L169" s="43">
        <v>23914.400000000001</v>
      </c>
      <c r="M169" s="43">
        <v>23914.400000000001</v>
      </c>
      <c r="N169" s="43">
        <v>23914.400000000001</v>
      </c>
      <c r="O169" s="43">
        <v>23914.400000000001</v>
      </c>
      <c r="P169" s="43">
        <v>23914.400000000001</v>
      </c>
      <c r="Q169" s="43">
        <v>23914.400000000001</v>
      </c>
      <c r="R169" s="43">
        <v>23914.400000000001</v>
      </c>
      <c r="S169" s="43">
        <v>23914.400000000001</v>
      </c>
      <c r="T169" s="43">
        <v>23914.400000000001</v>
      </c>
      <c r="U169" s="43">
        <v>23914.400000000001</v>
      </c>
      <c r="V169" s="43">
        <v>23914.400000000001</v>
      </c>
      <c r="W169" s="43">
        <v>23914.400000000001</v>
      </c>
      <c r="X169" s="43">
        <v>23914.400000000001</v>
      </c>
      <c r="Y169" s="43">
        <v>23914.400000000001</v>
      </c>
      <c r="Z169" s="43">
        <v>23914.400000000001</v>
      </c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</row>
    <row r="170" spans="1:64" x14ac:dyDescent="0.3">
      <c r="A170" s="3" t="str">
        <f>'Pencatatan HM'!$B$27</f>
        <v>GL-28</v>
      </c>
      <c r="B170" s="12" t="s">
        <v>14</v>
      </c>
      <c r="C170" s="12" t="str">
        <f t="shared" si="21"/>
        <v>GL-2810</v>
      </c>
      <c r="D170" s="13"/>
      <c r="E170" s="2" t="s">
        <v>68</v>
      </c>
      <c r="F170" s="53"/>
      <c r="G170" s="24"/>
      <c r="H170" s="26"/>
      <c r="I170" s="26" t="s">
        <v>70</v>
      </c>
      <c r="J170" s="28">
        <v>9000</v>
      </c>
      <c r="K170" s="28"/>
      <c r="L170" s="43">
        <v>13688</v>
      </c>
      <c r="M170" s="43">
        <v>13688</v>
      </c>
      <c r="N170" s="43">
        <v>13688</v>
      </c>
      <c r="O170" s="43">
        <v>13688</v>
      </c>
      <c r="P170" s="43">
        <v>13688</v>
      </c>
      <c r="Q170" s="43">
        <v>13688</v>
      </c>
      <c r="R170" s="43">
        <v>13688</v>
      </c>
      <c r="S170" s="43">
        <v>13688</v>
      </c>
      <c r="T170" s="43">
        <v>13688</v>
      </c>
      <c r="U170" s="43">
        <v>13688</v>
      </c>
      <c r="V170" s="43">
        <v>13688</v>
      </c>
      <c r="W170" s="43">
        <v>13688</v>
      </c>
      <c r="X170" s="43">
        <v>13688</v>
      </c>
      <c r="Y170" s="43">
        <v>13688</v>
      </c>
      <c r="Z170" s="43">
        <v>13688</v>
      </c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</row>
    <row r="171" spans="1:64" x14ac:dyDescent="0.3">
      <c r="A171" s="3" t="str">
        <f>'Pencatatan HM'!$B$27</f>
        <v>GL-28</v>
      </c>
      <c r="B171" s="12" t="s">
        <v>21</v>
      </c>
      <c r="C171" s="12" t="str">
        <f t="shared" si="21"/>
        <v>GL-2811</v>
      </c>
      <c r="D171" s="13"/>
      <c r="E171" s="2" t="s">
        <v>69</v>
      </c>
      <c r="F171" s="53"/>
      <c r="G171" s="24"/>
      <c r="H171" s="26"/>
      <c r="I171" s="26" t="s">
        <v>70</v>
      </c>
      <c r="J171" s="28">
        <v>18000</v>
      </c>
      <c r="K171" s="28"/>
      <c r="L171" s="43">
        <v>13688</v>
      </c>
      <c r="M171" s="43">
        <v>13688</v>
      </c>
      <c r="N171" s="43">
        <v>13688</v>
      </c>
      <c r="O171" s="43">
        <v>13688</v>
      </c>
      <c r="P171" s="43">
        <v>13688</v>
      </c>
      <c r="Q171" s="43">
        <v>13688</v>
      </c>
      <c r="R171" s="43">
        <v>13688</v>
      </c>
      <c r="S171" s="43">
        <v>13688</v>
      </c>
      <c r="T171" s="43">
        <v>13688</v>
      </c>
      <c r="U171" s="43">
        <v>13688</v>
      </c>
      <c r="V171" s="43">
        <v>13688</v>
      </c>
      <c r="W171" s="43">
        <v>13688</v>
      </c>
      <c r="X171" s="43">
        <v>13688</v>
      </c>
      <c r="Y171" s="43">
        <v>13688</v>
      </c>
      <c r="Z171" s="43">
        <v>13688</v>
      </c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</row>
    <row r="172" spans="1:64" x14ac:dyDescent="0.3">
      <c r="A172" s="3" t="str">
        <f>'Pencatatan HM'!$B$28</f>
        <v>10TRB001</v>
      </c>
      <c r="B172" s="12" t="s">
        <v>5</v>
      </c>
      <c r="C172" s="12" t="str">
        <f>A172&amp;B172</f>
        <v>10TRB00101</v>
      </c>
      <c r="D172" s="13" t="str">
        <f>VLOOKUP($A172,'Pencatatan HM'!$B$7:$D$100,3,FALSE)</f>
        <v>Turbine #1</v>
      </c>
      <c r="E172" s="2" t="s">
        <v>58</v>
      </c>
      <c r="F172" s="53"/>
      <c r="G172" s="73"/>
      <c r="H172" s="19">
        <v>500</v>
      </c>
      <c r="I172" s="26" t="s">
        <v>56</v>
      </c>
      <c r="J172" s="28">
        <v>5000</v>
      </c>
      <c r="K172" s="28"/>
      <c r="L172" s="43">
        <v>25485</v>
      </c>
      <c r="M172" s="43">
        <v>25485</v>
      </c>
      <c r="N172" s="43">
        <v>25485</v>
      </c>
      <c r="O172" s="43">
        <v>25485</v>
      </c>
      <c r="P172" s="43">
        <v>25485</v>
      </c>
      <c r="Q172" s="43">
        <v>25485</v>
      </c>
      <c r="R172" s="43">
        <v>25485</v>
      </c>
      <c r="S172" s="43">
        <v>25485</v>
      </c>
      <c r="T172" s="43">
        <v>25485</v>
      </c>
      <c r="U172" s="43">
        <v>25485</v>
      </c>
      <c r="V172" s="43">
        <v>25485</v>
      </c>
      <c r="W172" s="43">
        <v>25485</v>
      </c>
      <c r="X172" s="43">
        <v>25485</v>
      </c>
      <c r="Y172" s="43">
        <v>25485</v>
      </c>
      <c r="Z172" s="43">
        <v>25485</v>
      </c>
      <c r="AA172" s="43"/>
      <c r="AB172" s="74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</row>
    <row r="173" spans="1:64" x14ac:dyDescent="0.3">
      <c r="A173" s="3" t="str">
        <f>'Pencatatan HM'!$B$28</f>
        <v>10TRB001</v>
      </c>
      <c r="B173" s="12" t="s">
        <v>6</v>
      </c>
      <c r="C173" s="12" t="str">
        <f t="shared" ref="C173:C175" si="22">A173&amp;B173</f>
        <v>10TRB00102</v>
      </c>
      <c r="D173" s="13"/>
      <c r="E173" s="2" t="s">
        <v>59</v>
      </c>
      <c r="F173" s="53"/>
      <c r="G173" s="73"/>
      <c r="H173" s="19">
        <v>5</v>
      </c>
      <c r="I173" s="26" t="s">
        <v>56</v>
      </c>
      <c r="J173" s="28">
        <v>5000</v>
      </c>
      <c r="K173" s="28"/>
      <c r="L173" s="43">
        <v>25485</v>
      </c>
      <c r="M173" s="43">
        <v>25485</v>
      </c>
      <c r="N173" s="43">
        <v>25485</v>
      </c>
      <c r="O173" s="43">
        <v>25485</v>
      </c>
      <c r="P173" s="43">
        <v>25485</v>
      </c>
      <c r="Q173" s="43">
        <v>25485</v>
      </c>
      <c r="R173" s="43">
        <v>25485</v>
      </c>
      <c r="S173" s="43">
        <v>25485</v>
      </c>
      <c r="T173" s="43">
        <v>25485</v>
      </c>
      <c r="U173" s="43">
        <v>25485</v>
      </c>
      <c r="V173" s="43">
        <v>25485</v>
      </c>
      <c r="W173" s="43">
        <v>25485</v>
      </c>
      <c r="X173" s="43">
        <v>25485</v>
      </c>
      <c r="Y173" s="43">
        <v>25485</v>
      </c>
      <c r="Z173" s="43">
        <v>25485</v>
      </c>
      <c r="AA173" s="43"/>
      <c r="AB173" s="74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</row>
    <row r="174" spans="1:64" x14ac:dyDescent="0.3">
      <c r="A174" s="3" t="str">
        <f>'Pencatatan HM'!$B$28</f>
        <v>10TRB001</v>
      </c>
      <c r="B174" s="12" t="s">
        <v>7</v>
      </c>
      <c r="C174" s="12" t="str">
        <f t="shared" si="22"/>
        <v>10TRB00103</v>
      </c>
      <c r="D174" s="13"/>
      <c r="E174" s="2" t="s">
        <v>61</v>
      </c>
      <c r="F174" s="53"/>
      <c r="G174" s="73"/>
      <c r="H174" s="19">
        <v>1</v>
      </c>
      <c r="I174" s="26" t="s">
        <v>60</v>
      </c>
      <c r="J174" s="28">
        <v>6000</v>
      </c>
      <c r="K174" s="28"/>
      <c r="L174" s="43">
        <v>20210</v>
      </c>
      <c r="M174" s="43">
        <v>20210</v>
      </c>
      <c r="N174" s="43">
        <v>20210</v>
      </c>
      <c r="O174" s="43">
        <v>20210</v>
      </c>
      <c r="P174" s="43">
        <v>20210</v>
      </c>
      <c r="Q174" s="43">
        <v>20210</v>
      </c>
      <c r="R174" s="43">
        <v>20210</v>
      </c>
      <c r="S174" s="43">
        <v>20210</v>
      </c>
      <c r="T174" s="43">
        <v>20210</v>
      </c>
      <c r="U174" s="43">
        <v>20210</v>
      </c>
      <c r="V174" s="43">
        <v>20210</v>
      </c>
      <c r="W174" s="43">
        <v>20210</v>
      </c>
      <c r="X174" s="43">
        <v>20210</v>
      </c>
      <c r="Y174" s="43">
        <v>20210</v>
      </c>
      <c r="Z174" s="43">
        <v>20210</v>
      </c>
      <c r="AA174" s="43"/>
      <c r="AB174" s="74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</row>
    <row r="175" spans="1:64" x14ac:dyDescent="0.3">
      <c r="A175" s="3" t="str">
        <f>'Pencatatan HM'!$B$28</f>
        <v>10TRB001</v>
      </c>
      <c r="B175" s="12" t="s">
        <v>8</v>
      </c>
      <c r="C175" s="12" t="str">
        <f t="shared" si="22"/>
        <v>10TRB00104</v>
      </c>
      <c r="D175" s="13"/>
      <c r="E175" s="2" t="s">
        <v>62</v>
      </c>
      <c r="F175" s="53"/>
      <c r="G175" s="73"/>
      <c r="H175" s="19">
        <v>1</v>
      </c>
      <c r="I175" s="26" t="s">
        <v>60</v>
      </c>
      <c r="J175" s="28">
        <v>12000</v>
      </c>
      <c r="K175" s="28"/>
      <c r="L175" s="43">
        <v>17884</v>
      </c>
      <c r="M175" s="43">
        <v>17884</v>
      </c>
      <c r="N175" s="43">
        <v>17884</v>
      </c>
      <c r="O175" s="43">
        <v>17884</v>
      </c>
      <c r="P175" s="43">
        <v>17884</v>
      </c>
      <c r="Q175" s="43">
        <v>17884</v>
      </c>
      <c r="R175" s="43">
        <v>17884</v>
      </c>
      <c r="S175" s="43">
        <v>17884</v>
      </c>
      <c r="T175" s="43">
        <v>17884</v>
      </c>
      <c r="U175" s="43">
        <v>17884</v>
      </c>
      <c r="V175" s="43">
        <v>17884</v>
      </c>
      <c r="W175" s="43">
        <v>17884</v>
      </c>
      <c r="X175" s="43">
        <v>17884</v>
      </c>
      <c r="Y175" s="43">
        <v>17884</v>
      </c>
      <c r="Z175" s="43">
        <v>17884</v>
      </c>
      <c r="AA175" s="43"/>
      <c r="AB175" s="74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</row>
    <row r="176" spans="1:64" x14ac:dyDescent="0.3">
      <c r="A176" s="3" t="str">
        <f>'Pencatatan HM'!$B$29</f>
        <v>10TRB002</v>
      </c>
      <c r="B176" s="12" t="s">
        <v>5</v>
      </c>
      <c r="C176" s="12" t="str">
        <f t="shared" ref="C176:C197" si="23">A176&amp;B176</f>
        <v>10TRB00201</v>
      </c>
      <c r="D176" s="13" t="str">
        <f>VLOOKUP($A176,'Pencatatan HM'!$B$7:$D$100,3,FALSE)</f>
        <v>Turbine #2</v>
      </c>
      <c r="E176" s="2" t="s">
        <v>58</v>
      </c>
      <c r="F176" s="53"/>
      <c r="G176" s="24"/>
      <c r="H176" s="19">
        <v>500</v>
      </c>
      <c r="I176" s="26" t="s">
        <v>56</v>
      </c>
      <c r="J176" s="28">
        <v>5000</v>
      </c>
      <c r="K176" s="28"/>
      <c r="L176" s="43">
        <v>21093</v>
      </c>
      <c r="M176" s="43">
        <v>21093</v>
      </c>
      <c r="N176" s="43">
        <v>21093</v>
      </c>
      <c r="O176" s="43">
        <v>21093</v>
      </c>
      <c r="P176" s="43">
        <v>21093</v>
      </c>
      <c r="Q176" s="43">
        <v>21093</v>
      </c>
      <c r="R176" s="43">
        <v>21093</v>
      </c>
      <c r="S176" s="43">
        <v>21093</v>
      </c>
      <c r="T176" s="43">
        <v>21093</v>
      </c>
      <c r="U176" s="43">
        <v>21093</v>
      </c>
      <c r="V176" s="43">
        <v>21093</v>
      </c>
      <c r="W176" s="43">
        <v>21093</v>
      </c>
      <c r="X176" s="43">
        <v>21093</v>
      </c>
      <c r="Y176" s="43">
        <v>21093</v>
      </c>
      <c r="Z176" s="43">
        <v>21093</v>
      </c>
      <c r="AA176" s="43"/>
      <c r="AB176" s="74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</row>
    <row r="177" spans="1:64" x14ac:dyDescent="0.3">
      <c r="A177" s="3" t="str">
        <f>'Pencatatan HM'!$B$29</f>
        <v>10TRB002</v>
      </c>
      <c r="B177" s="12" t="s">
        <v>6</v>
      </c>
      <c r="C177" s="12" t="str">
        <f t="shared" si="23"/>
        <v>10TRB00202</v>
      </c>
      <c r="D177" s="13"/>
      <c r="E177" s="2" t="s">
        <v>59</v>
      </c>
      <c r="F177" s="53"/>
      <c r="G177" s="24"/>
      <c r="H177" s="19">
        <v>5</v>
      </c>
      <c r="I177" s="26" t="s">
        <v>56</v>
      </c>
      <c r="J177" s="28">
        <v>5000</v>
      </c>
      <c r="K177" s="28"/>
      <c r="L177" s="43">
        <v>21093</v>
      </c>
      <c r="M177" s="43">
        <v>21093</v>
      </c>
      <c r="N177" s="43">
        <v>21093</v>
      </c>
      <c r="O177" s="43">
        <v>21093</v>
      </c>
      <c r="P177" s="43">
        <v>21093</v>
      </c>
      <c r="Q177" s="43">
        <v>21093</v>
      </c>
      <c r="R177" s="43">
        <v>21093</v>
      </c>
      <c r="S177" s="43">
        <v>21093</v>
      </c>
      <c r="T177" s="43">
        <v>21093</v>
      </c>
      <c r="U177" s="43">
        <v>21093</v>
      </c>
      <c r="V177" s="43">
        <v>21093</v>
      </c>
      <c r="W177" s="43">
        <v>21093</v>
      </c>
      <c r="X177" s="43">
        <v>21093</v>
      </c>
      <c r="Y177" s="43">
        <v>21093</v>
      </c>
      <c r="Z177" s="43">
        <v>21093</v>
      </c>
      <c r="AA177" s="43"/>
      <c r="AB177" s="74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</row>
    <row r="178" spans="1:64" x14ac:dyDescent="0.3">
      <c r="A178" s="3" t="str">
        <f>'Pencatatan HM'!$B$29</f>
        <v>10TRB002</v>
      </c>
      <c r="B178" s="12" t="s">
        <v>7</v>
      </c>
      <c r="C178" s="12" t="str">
        <f t="shared" si="23"/>
        <v>10TRB00203</v>
      </c>
      <c r="D178" s="13"/>
      <c r="E178" s="2" t="s">
        <v>61</v>
      </c>
      <c r="F178" s="53"/>
      <c r="G178" s="24"/>
      <c r="H178" s="19">
        <v>1</v>
      </c>
      <c r="I178" s="26" t="s">
        <v>60</v>
      </c>
      <c r="J178" s="28">
        <v>6000</v>
      </c>
      <c r="K178" s="28"/>
      <c r="L178" s="43">
        <v>21093</v>
      </c>
      <c r="M178" s="43">
        <v>21093</v>
      </c>
      <c r="N178" s="43">
        <v>21093</v>
      </c>
      <c r="O178" s="43">
        <v>21093</v>
      </c>
      <c r="P178" s="43">
        <v>21093</v>
      </c>
      <c r="Q178" s="43">
        <v>21093</v>
      </c>
      <c r="R178" s="43">
        <v>21093</v>
      </c>
      <c r="S178" s="43">
        <v>21093</v>
      </c>
      <c r="T178" s="43">
        <v>21093</v>
      </c>
      <c r="U178" s="43">
        <v>21093</v>
      </c>
      <c r="V178" s="43">
        <v>21093</v>
      </c>
      <c r="W178" s="43">
        <v>21093</v>
      </c>
      <c r="X178" s="43">
        <v>21093</v>
      </c>
      <c r="Y178" s="43">
        <v>21093</v>
      </c>
      <c r="Z178" s="43">
        <v>21093</v>
      </c>
      <c r="AA178" s="43"/>
      <c r="AB178" s="74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</row>
    <row r="179" spans="1:64" x14ac:dyDescent="0.3">
      <c r="A179" s="3" t="str">
        <f>'Pencatatan HM'!$B$29</f>
        <v>10TRB002</v>
      </c>
      <c r="B179" s="12" t="s">
        <v>8</v>
      </c>
      <c r="C179" s="12" t="str">
        <f t="shared" si="23"/>
        <v>10TRB00204</v>
      </c>
      <c r="D179" s="13"/>
      <c r="E179" s="2" t="s">
        <v>62</v>
      </c>
      <c r="F179" s="53"/>
      <c r="G179" s="24"/>
      <c r="H179" s="19">
        <v>1</v>
      </c>
      <c r="I179" s="26" t="s">
        <v>60</v>
      </c>
      <c r="J179" s="28">
        <v>12000</v>
      </c>
      <c r="K179" s="28"/>
      <c r="L179" s="43">
        <v>18021</v>
      </c>
      <c r="M179" s="43">
        <v>18021</v>
      </c>
      <c r="N179" s="43">
        <v>18021</v>
      </c>
      <c r="O179" s="43">
        <v>18021</v>
      </c>
      <c r="P179" s="43">
        <v>18021</v>
      </c>
      <c r="Q179" s="43">
        <v>18021</v>
      </c>
      <c r="R179" s="43">
        <v>18021</v>
      </c>
      <c r="S179" s="43">
        <v>18021</v>
      </c>
      <c r="T179" s="43">
        <v>18021</v>
      </c>
      <c r="U179" s="43">
        <v>18021</v>
      </c>
      <c r="V179" s="43">
        <v>18021</v>
      </c>
      <c r="W179" s="43">
        <v>18021</v>
      </c>
      <c r="X179" s="43">
        <v>18021</v>
      </c>
      <c r="Y179" s="43">
        <v>18021</v>
      </c>
      <c r="Z179" s="43">
        <v>18021</v>
      </c>
      <c r="AA179" s="43"/>
      <c r="AB179" s="74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</row>
    <row r="180" spans="1:64" x14ac:dyDescent="0.3">
      <c r="A180" s="3" t="str">
        <f>'Pencatatan HM'!$B$30</f>
        <v>10TRB003</v>
      </c>
      <c r="B180" s="12" t="s">
        <v>5</v>
      </c>
      <c r="C180" s="12" t="str">
        <f t="shared" si="23"/>
        <v>10TRB00301</v>
      </c>
      <c r="D180" s="13" t="str">
        <f>VLOOKUP($A180,'Pencatatan HM'!$B$7:$D$100,3,FALSE)</f>
        <v>Turbine #3</v>
      </c>
      <c r="E180" s="2" t="s">
        <v>58</v>
      </c>
      <c r="F180" s="53"/>
      <c r="G180" s="24"/>
      <c r="H180" s="19">
        <v>500</v>
      </c>
      <c r="I180" s="26" t="s">
        <v>56</v>
      </c>
      <c r="J180" s="28">
        <v>5000</v>
      </c>
      <c r="K180" s="28"/>
      <c r="L180" s="43"/>
      <c r="M180" s="43"/>
      <c r="N180" s="43"/>
      <c r="O180" s="43"/>
      <c r="P180" s="43"/>
      <c r="Q180" s="43"/>
      <c r="R180" s="43">
        <v>1</v>
      </c>
      <c r="S180" s="43">
        <v>1</v>
      </c>
      <c r="T180" s="43">
        <v>1</v>
      </c>
      <c r="U180" s="43">
        <v>1</v>
      </c>
      <c r="V180" s="43">
        <v>1</v>
      </c>
      <c r="W180" s="43">
        <v>1</v>
      </c>
      <c r="X180" s="43">
        <v>1</v>
      </c>
      <c r="Y180" s="43">
        <v>1</v>
      </c>
      <c r="Z180" s="43">
        <v>1</v>
      </c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</row>
    <row r="181" spans="1:64" x14ac:dyDescent="0.3">
      <c r="A181" s="3" t="str">
        <f>'Pencatatan HM'!$B$30</f>
        <v>10TRB003</v>
      </c>
      <c r="B181" s="12" t="s">
        <v>6</v>
      </c>
      <c r="C181" s="12" t="str">
        <f t="shared" si="23"/>
        <v>10TRB00302</v>
      </c>
      <c r="D181" s="13"/>
      <c r="E181" s="2" t="s">
        <v>59</v>
      </c>
      <c r="F181" s="53"/>
      <c r="G181" s="24"/>
      <c r="H181" s="19">
        <v>5</v>
      </c>
      <c r="I181" s="26" t="s">
        <v>56</v>
      </c>
      <c r="J181" s="28">
        <v>5000</v>
      </c>
      <c r="K181" s="28"/>
      <c r="L181" s="43"/>
      <c r="M181" s="43"/>
      <c r="N181" s="43"/>
      <c r="O181" s="43"/>
      <c r="P181" s="43"/>
      <c r="Q181" s="43"/>
      <c r="R181" s="43">
        <v>1</v>
      </c>
      <c r="S181" s="43">
        <v>1</v>
      </c>
      <c r="T181" s="43">
        <v>1</v>
      </c>
      <c r="U181" s="43">
        <v>1</v>
      </c>
      <c r="V181" s="43">
        <v>1</v>
      </c>
      <c r="W181" s="43">
        <v>1</v>
      </c>
      <c r="X181" s="43">
        <v>1</v>
      </c>
      <c r="Y181" s="43">
        <v>1</v>
      </c>
      <c r="Z181" s="43">
        <v>1</v>
      </c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</row>
    <row r="182" spans="1:64" x14ac:dyDescent="0.3">
      <c r="A182" s="3" t="str">
        <f>'Pencatatan HM'!$B$30</f>
        <v>10TRB003</v>
      </c>
      <c r="B182" s="12" t="s">
        <v>7</v>
      </c>
      <c r="C182" s="12" t="str">
        <f t="shared" si="23"/>
        <v>10TRB00303</v>
      </c>
      <c r="D182" s="13"/>
      <c r="E182" s="2" t="s">
        <v>61</v>
      </c>
      <c r="F182" s="53"/>
      <c r="G182" s="24"/>
      <c r="H182" s="19">
        <v>1</v>
      </c>
      <c r="I182" s="26" t="s">
        <v>60</v>
      </c>
      <c r="J182" s="28">
        <v>6000</v>
      </c>
      <c r="K182" s="28"/>
      <c r="L182" s="43"/>
      <c r="M182" s="43"/>
      <c r="N182" s="43"/>
      <c r="O182" s="43"/>
      <c r="P182" s="43"/>
      <c r="Q182" s="43"/>
      <c r="R182" s="43">
        <v>1</v>
      </c>
      <c r="S182" s="43">
        <v>1</v>
      </c>
      <c r="T182" s="43">
        <v>1</v>
      </c>
      <c r="U182" s="43">
        <v>1</v>
      </c>
      <c r="V182" s="43">
        <v>1</v>
      </c>
      <c r="W182" s="43">
        <v>1</v>
      </c>
      <c r="X182" s="43">
        <v>1</v>
      </c>
      <c r="Y182" s="43">
        <v>1</v>
      </c>
      <c r="Z182" s="43">
        <v>1</v>
      </c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</row>
    <row r="183" spans="1:64" x14ac:dyDescent="0.3">
      <c r="A183" s="3" t="str">
        <f>'Pencatatan HM'!$B$30</f>
        <v>10TRB003</v>
      </c>
      <c r="B183" s="12" t="s">
        <v>8</v>
      </c>
      <c r="C183" s="12" t="str">
        <f t="shared" si="23"/>
        <v>10TRB00304</v>
      </c>
      <c r="D183" s="13"/>
      <c r="E183" s="2" t="s">
        <v>62</v>
      </c>
      <c r="F183" s="53"/>
      <c r="G183" s="24"/>
      <c r="H183" s="19">
        <v>1</v>
      </c>
      <c r="I183" s="26" t="s">
        <v>60</v>
      </c>
      <c r="J183" s="28">
        <v>12000</v>
      </c>
      <c r="K183" s="28"/>
      <c r="L183" s="43"/>
      <c r="M183" s="43"/>
      <c r="N183" s="43"/>
      <c r="O183" s="43"/>
      <c r="P183" s="43"/>
      <c r="Q183" s="43"/>
      <c r="R183" s="43">
        <v>1</v>
      </c>
      <c r="S183" s="43">
        <v>1</v>
      </c>
      <c r="T183" s="43">
        <v>1</v>
      </c>
      <c r="U183" s="43">
        <v>1</v>
      </c>
      <c r="V183" s="43">
        <v>1</v>
      </c>
      <c r="W183" s="43">
        <v>1</v>
      </c>
      <c r="X183" s="43">
        <v>1</v>
      </c>
      <c r="Y183" s="43">
        <v>1</v>
      </c>
      <c r="Z183" s="43">
        <v>1</v>
      </c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</row>
    <row r="184" spans="1:64" x14ac:dyDescent="0.3">
      <c r="A184" s="3" t="str">
        <f>'Pencatatan HM'!$B$31</f>
        <v>EH-28</v>
      </c>
      <c r="B184" s="12" t="s">
        <v>5</v>
      </c>
      <c r="C184" s="12" t="str">
        <f t="shared" si="23"/>
        <v>EH-2801</v>
      </c>
      <c r="D184" s="13" t="str">
        <f>VLOOKUP($A184,'Pencatatan HM'!$B$7:$D$100,3,FALSE)</f>
        <v>Wheel Loader #1 (EH 028)</v>
      </c>
      <c r="E184" s="2" t="s">
        <v>106</v>
      </c>
      <c r="F184" s="53"/>
      <c r="G184" s="24"/>
      <c r="H184" s="23"/>
      <c r="I184" s="24" t="s">
        <v>40</v>
      </c>
      <c r="J184" s="27">
        <v>250</v>
      </c>
      <c r="K184" s="27"/>
      <c r="L184" s="43">
        <v>21168.9</v>
      </c>
      <c r="M184" s="43">
        <v>21168.9</v>
      </c>
      <c r="N184" s="43">
        <v>21168.9</v>
      </c>
      <c r="O184" s="43">
        <v>21168.9</v>
      </c>
      <c r="P184" s="43">
        <v>21168.9</v>
      </c>
      <c r="Q184" s="43">
        <v>21168.9</v>
      </c>
      <c r="R184" s="43">
        <v>21168.9</v>
      </c>
      <c r="S184" s="43">
        <v>21168.9</v>
      </c>
      <c r="T184" s="43">
        <v>21168.9</v>
      </c>
      <c r="U184" s="43">
        <v>21168.9</v>
      </c>
      <c r="V184" s="43">
        <v>21168.9</v>
      </c>
      <c r="W184" s="43">
        <v>21168.9</v>
      </c>
      <c r="X184" s="43">
        <v>21288</v>
      </c>
      <c r="Y184" s="43">
        <v>21288</v>
      </c>
      <c r="Z184" s="43">
        <v>21288</v>
      </c>
      <c r="AA184" s="43"/>
      <c r="AB184" s="74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114"/>
      <c r="AP184" s="114"/>
      <c r="AQ184" s="114"/>
      <c r="AR184" s="114"/>
      <c r="AS184" s="114"/>
      <c r="AT184" s="114"/>
      <c r="AU184" s="114"/>
      <c r="AV184" s="114"/>
      <c r="AW184" s="114"/>
      <c r="AX184" s="114"/>
      <c r="AY184" s="114"/>
      <c r="AZ184" s="114"/>
      <c r="BA184" s="114"/>
      <c r="BB184" s="114"/>
      <c r="BC184" s="114"/>
      <c r="BD184" s="114"/>
      <c r="BE184" s="114"/>
      <c r="BF184" s="114"/>
      <c r="BG184" s="114"/>
      <c r="BH184" s="114"/>
      <c r="BI184" s="114"/>
      <c r="BJ184" s="114"/>
      <c r="BK184" s="114"/>
      <c r="BL184" s="43"/>
    </row>
    <row r="185" spans="1:64" x14ac:dyDescent="0.3">
      <c r="A185" s="3" t="str">
        <f>'Pencatatan HM'!$B$31</f>
        <v>EH-28</v>
      </c>
      <c r="B185" s="12" t="s">
        <v>6</v>
      </c>
      <c r="C185" s="12" t="str">
        <f t="shared" si="23"/>
        <v>EH-2802</v>
      </c>
      <c r="D185" s="13"/>
      <c r="E185" s="2" t="s">
        <v>66</v>
      </c>
      <c r="F185" s="53"/>
      <c r="G185" s="24"/>
      <c r="H185" s="23"/>
      <c r="I185" s="24" t="s">
        <v>40</v>
      </c>
      <c r="J185" s="27">
        <v>250</v>
      </c>
      <c r="K185" s="27"/>
      <c r="L185" s="43">
        <v>21168.9</v>
      </c>
      <c r="M185" s="43">
        <v>21168.9</v>
      </c>
      <c r="N185" s="43">
        <v>21168.9</v>
      </c>
      <c r="O185" s="43">
        <v>21168.9</v>
      </c>
      <c r="P185" s="43">
        <v>21168.9</v>
      </c>
      <c r="Q185" s="43">
        <v>21168.9</v>
      </c>
      <c r="R185" s="43">
        <v>21168.9</v>
      </c>
      <c r="S185" s="43">
        <v>21168.9</v>
      </c>
      <c r="T185" s="43">
        <v>21168.9</v>
      </c>
      <c r="U185" s="43">
        <v>21168.9</v>
      </c>
      <c r="V185" s="43">
        <v>21168.9</v>
      </c>
      <c r="W185" s="43">
        <v>21168.9</v>
      </c>
      <c r="X185" s="43">
        <v>21288</v>
      </c>
      <c r="Y185" s="43">
        <v>21288</v>
      </c>
      <c r="Z185" s="43">
        <v>21288</v>
      </c>
      <c r="AA185" s="43"/>
      <c r="AB185" s="74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114"/>
      <c r="AP185" s="114"/>
      <c r="AQ185" s="114"/>
      <c r="AR185" s="114"/>
      <c r="AS185" s="114"/>
      <c r="AT185" s="114"/>
      <c r="AU185" s="114"/>
      <c r="AV185" s="114"/>
      <c r="AW185" s="114"/>
      <c r="AX185" s="114"/>
      <c r="AY185" s="114"/>
      <c r="AZ185" s="114"/>
      <c r="BA185" s="114"/>
      <c r="BB185" s="114"/>
      <c r="BC185" s="114"/>
      <c r="BD185" s="114"/>
      <c r="BE185" s="114"/>
      <c r="BF185" s="114"/>
      <c r="BG185" s="114"/>
      <c r="BH185" s="114"/>
      <c r="BI185" s="114"/>
      <c r="BJ185" s="114"/>
      <c r="BK185" s="114"/>
      <c r="BL185" s="43"/>
    </row>
    <row r="186" spans="1:64" x14ac:dyDescent="0.3">
      <c r="A186" s="3" t="str">
        <f>'Pencatatan HM'!$B$31</f>
        <v>EH-28</v>
      </c>
      <c r="B186" s="12" t="s">
        <v>7</v>
      </c>
      <c r="C186" s="12" t="str">
        <f t="shared" si="23"/>
        <v>EH-2803</v>
      </c>
      <c r="D186" s="13"/>
      <c r="E186" s="2" t="s">
        <v>67</v>
      </c>
      <c r="F186" s="53"/>
      <c r="G186" s="24"/>
      <c r="H186" s="23"/>
      <c r="I186" s="24" t="s">
        <v>40</v>
      </c>
      <c r="J186" s="27">
        <v>250</v>
      </c>
      <c r="K186" s="27"/>
      <c r="L186" s="43">
        <v>21168.9</v>
      </c>
      <c r="M186" s="43">
        <v>21168.9</v>
      </c>
      <c r="N186" s="43">
        <v>21168.9</v>
      </c>
      <c r="O186" s="43">
        <v>21168.9</v>
      </c>
      <c r="P186" s="43">
        <v>21168.9</v>
      </c>
      <c r="Q186" s="43">
        <v>21168.9</v>
      </c>
      <c r="R186" s="43">
        <v>21168.9</v>
      </c>
      <c r="S186" s="43">
        <v>21168.9</v>
      </c>
      <c r="T186" s="43">
        <v>21168.9</v>
      </c>
      <c r="U186" s="43">
        <v>21168.9</v>
      </c>
      <c r="V186" s="43">
        <v>21168.9</v>
      </c>
      <c r="W186" s="43">
        <v>21168.9</v>
      </c>
      <c r="X186" s="43">
        <v>21288</v>
      </c>
      <c r="Y186" s="43">
        <v>21288</v>
      </c>
      <c r="Z186" s="43">
        <v>21288</v>
      </c>
      <c r="AA186" s="43"/>
      <c r="AB186" s="74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114"/>
      <c r="AP186" s="114"/>
      <c r="AQ186" s="114"/>
      <c r="AR186" s="114"/>
      <c r="AS186" s="114"/>
      <c r="AT186" s="114"/>
      <c r="AU186" s="114"/>
      <c r="AV186" s="114"/>
      <c r="AW186" s="114"/>
      <c r="AX186" s="114"/>
      <c r="AY186" s="114"/>
      <c r="AZ186" s="114"/>
      <c r="BA186" s="114"/>
      <c r="BB186" s="114"/>
      <c r="BC186" s="114"/>
      <c r="BD186" s="114"/>
      <c r="BE186" s="114"/>
      <c r="BF186" s="114"/>
      <c r="BG186" s="114"/>
      <c r="BH186" s="114"/>
      <c r="BI186" s="114"/>
      <c r="BJ186" s="114"/>
      <c r="BK186" s="114"/>
      <c r="BL186" s="43"/>
    </row>
    <row r="187" spans="1:64" x14ac:dyDescent="0.3">
      <c r="A187" s="3" t="str">
        <f>'Pencatatan HM'!$B$31</f>
        <v>EH-28</v>
      </c>
      <c r="B187" s="12" t="s">
        <v>8</v>
      </c>
      <c r="C187" s="12" t="str">
        <f t="shared" ref="C187:C194" si="24">A187&amp;B187</f>
        <v>EH-2804</v>
      </c>
      <c r="D187" s="13"/>
      <c r="E187" s="2" t="s">
        <v>16</v>
      </c>
      <c r="F187" s="53"/>
      <c r="G187" s="73"/>
      <c r="H187" s="23"/>
      <c r="I187" s="73"/>
      <c r="J187" s="27">
        <v>3000</v>
      </c>
      <c r="K187" s="27"/>
      <c r="L187" s="114">
        <v>20021.3</v>
      </c>
      <c r="M187" s="114">
        <v>20021.3</v>
      </c>
      <c r="N187" s="114">
        <v>20021.3</v>
      </c>
      <c r="O187" s="114">
        <v>20021.3</v>
      </c>
      <c r="P187" s="114">
        <v>20021.3</v>
      </c>
      <c r="Q187" s="114">
        <v>20021.3</v>
      </c>
      <c r="R187" s="114">
        <v>20021.3</v>
      </c>
      <c r="S187" s="114">
        <v>20021.3</v>
      </c>
      <c r="T187" s="114">
        <v>20021.3</v>
      </c>
      <c r="U187" s="114">
        <v>20021.3</v>
      </c>
      <c r="V187" s="114">
        <v>20021.3</v>
      </c>
      <c r="W187" s="114">
        <v>20021.3</v>
      </c>
      <c r="X187" s="43">
        <v>21288</v>
      </c>
      <c r="Y187" s="43">
        <v>21288</v>
      </c>
      <c r="Z187" s="43">
        <v>21288</v>
      </c>
      <c r="AA187" s="43"/>
      <c r="AB187" s="74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114"/>
      <c r="AP187" s="114"/>
      <c r="AQ187" s="114"/>
      <c r="AR187" s="114"/>
      <c r="AS187" s="114"/>
      <c r="AT187" s="114"/>
      <c r="AU187" s="114"/>
      <c r="AV187" s="114"/>
      <c r="AW187" s="114"/>
      <c r="AX187" s="114"/>
      <c r="AY187" s="114"/>
      <c r="AZ187" s="114"/>
      <c r="BA187" s="114"/>
      <c r="BB187" s="114"/>
      <c r="BC187" s="114"/>
      <c r="BD187" s="114"/>
      <c r="BE187" s="114"/>
      <c r="BF187" s="114"/>
      <c r="BG187" s="114"/>
      <c r="BH187" s="114"/>
      <c r="BI187" s="114"/>
      <c r="BJ187" s="114"/>
      <c r="BK187" s="114"/>
      <c r="BL187" s="43"/>
    </row>
    <row r="188" spans="1:64" x14ac:dyDescent="0.3">
      <c r="A188" s="3" t="str">
        <f>'Pencatatan HM'!$B$31</f>
        <v>EH-28</v>
      </c>
      <c r="B188" s="12" t="s">
        <v>9</v>
      </c>
      <c r="C188" s="12" t="str">
        <f t="shared" si="24"/>
        <v>EH-2805</v>
      </c>
      <c r="D188" s="13"/>
      <c r="E188" s="2" t="s">
        <v>105</v>
      </c>
      <c r="F188" s="53"/>
      <c r="G188" s="73"/>
      <c r="H188" s="23"/>
      <c r="I188" s="73"/>
      <c r="J188" s="27">
        <v>250</v>
      </c>
      <c r="K188" s="27"/>
      <c r="L188" s="43">
        <v>21168.9</v>
      </c>
      <c r="M188" s="43">
        <v>21168.9</v>
      </c>
      <c r="N188" s="43">
        <v>21168.9</v>
      </c>
      <c r="O188" s="43">
        <v>21168.9</v>
      </c>
      <c r="P188" s="43">
        <v>21168.9</v>
      </c>
      <c r="Q188" s="43">
        <v>21168.9</v>
      </c>
      <c r="R188" s="43">
        <v>21168.9</v>
      </c>
      <c r="S188" s="43">
        <v>21168.9</v>
      </c>
      <c r="T188" s="43">
        <v>21168.9</v>
      </c>
      <c r="U188" s="43">
        <v>21168.9</v>
      </c>
      <c r="V188" s="43">
        <v>21168.9</v>
      </c>
      <c r="W188" s="43">
        <v>21168.9</v>
      </c>
      <c r="X188" s="43">
        <v>21288</v>
      </c>
      <c r="Y188" s="43">
        <v>21288</v>
      </c>
      <c r="Z188" s="43">
        <v>21288</v>
      </c>
      <c r="AA188" s="43"/>
      <c r="AB188" s="74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114"/>
      <c r="AP188" s="114"/>
      <c r="AQ188" s="114"/>
      <c r="AR188" s="114"/>
      <c r="AS188" s="114"/>
      <c r="AT188" s="114"/>
      <c r="AU188" s="114"/>
      <c r="AV188" s="114"/>
      <c r="AW188" s="114"/>
      <c r="AX188" s="114"/>
      <c r="AY188" s="114"/>
      <c r="AZ188" s="114"/>
      <c r="BA188" s="114"/>
      <c r="BB188" s="114"/>
      <c r="BC188" s="114"/>
      <c r="BD188" s="114"/>
      <c r="BE188" s="114"/>
      <c r="BF188" s="114"/>
      <c r="BG188" s="114"/>
      <c r="BH188" s="114"/>
      <c r="BI188" s="114"/>
      <c r="BJ188" s="114"/>
      <c r="BK188" s="114"/>
      <c r="BL188" s="43"/>
    </row>
    <row r="189" spans="1:64" x14ac:dyDescent="0.3">
      <c r="A189" s="3" t="str">
        <f>'Pencatatan HM'!$B$31</f>
        <v>EH-28</v>
      </c>
      <c r="B189" s="12" t="s">
        <v>10</v>
      </c>
      <c r="C189" s="12" t="str">
        <f t="shared" si="24"/>
        <v>EH-2806</v>
      </c>
      <c r="D189" s="13"/>
      <c r="E189" s="2" t="s">
        <v>107</v>
      </c>
      <c r="F189" s="53"/>
      <c r="G189" s="73"/>
      <c r="H189" s="23"/>
      <c r="I189" s="73"/>
      <c r="J189" s="27">
        <v>250</v>
      </c>
      <c r="K189" s="27"/>
      <c r="L189" s="43">
        <v>21168.9</v>
      </c>
      <c r="M189" s="43">
        <v>21168.9</v>
      </c>
      <c r="N189" s="43">
        <v>21168.9</v>
      </c>
      <c r="O189" s="43">
        <v>21168.9</v>
      </c>
      <c r="P189" s="43">
        <v>21168.9</v>
      </c>
      <c r="Q189" s="43">
        <v>21168.9</v>
      </c>
      <c r="R189" s="43">
        <v>21168.9</v>
      </c>
      <c r="S189" s="43">
        <v>21168.9</v>
      </c>
      <c r="T189" s="43">
        <v>21168.9</v>
      </c>
      <c r="U189" s="43">
        <v>21168.9</v>
      </c>
      <c r="V189" s="43">
        <v>21168.9</v>
      </c>
      <c r="W189" s="43">
        <v>21168.9</v>
      </c>
      <c r="X189" s="43">
        <v>21288</v>
      </c>
      <c r="Y189" s="43">
        <v>21288</v>
      </c>
      <c r="Z189" s="43">
        <v>21288</v>
      </c>
      <c r="AA189" s="43"/>
      <c r="AB189" s="74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114"/>
      <c r="AP189" s="114"/>
      <c r="AQ189" s="114"/>
      <c r="AR189" s="114"/>
      <c r="AS189" s="114"/>
      <c r="AT189" s="114"/>
      <c r="AU189" s="114"/>
      <c r="AV189" s="114"/>
      <c r="AW189" s="114"/>
      <c r="AX189" s="114"/>
      <c r="AY189" s="114"/>
      <c r="AZ189" s="114"/>
      <c r="BA189" s="114"/>
      <c r="BB189" s="114"/>
      <c r="BC189" s="114"/>
      <c r="BD189" s="114"/>
      <c r="BE189" s="114"/>
      <c r="BF189" s="114"/>
      <c r="BG189" s="114"/>
      <c r="BH189" s="114"/>
      <c r="BI189" s="114"/>
      <c r="BJ189" s="114"/>
      <c r="BK189" s="114"/>
      <c r="BL189" s="43"/>
    </row>
    <row r="190" spans="1:64" x14ac:dyDescent="0.3">
      <c r="A190" s="3" t="str">
        <f>'Pencatatan HM'!$B$31</f>
        <v>EH-28</v>
      </c>
      <c r="B190" s="12" t="s">
        <v>11</v>
      </c>
      <c r="C190" s="12" t="str">
        <f t="shared" si="24"/>
        <v>EH-2807</v>
      </c>
      <c r="D190" s="13"/>
      <c r="E190" s="2" t="s">
        <v>108</v>
      </c>
      <c r="F190" s="53"/>
      <c r="G190" s="73"/>
      <c r="H190" s="23"/>
      <c r="I190" s="73"/>
      <c r="J190" s="27">
        <v>3000</v>
      </c>
      <c r="K190" s="27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>
        <v>21288</v>
      </c>
      <c r="Y190" s="43">
        <v>21288</v>
      </c>
      <c r="Z190" s="43">
        <v>21288</v>
      </c>
      <c r="AA190" s="43"/>
      <c r="AB190" s="74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114"/>
      <c r="AP190" s="114"/>
      <c r="AQ190" s="114"/>
      <c r="AR190" s="114"/>
      <c r="AS190" s="114"/>
      <c r="AT190" s="114"/>
      <c r="AU190" s="114"/>
      <c r="AV190" s="114"/>
      <c r="AW190" s="114"/>
      <c r="AX190" s="114"/>
      <c r="AY190" s="114"/>
      <c r="AZ190" s="114"/>
      <c r="BA190" s="114"/>
      <c r="BB190" s="114"/>
      <c r="BC190" s="114"/>
      <c r="BD190" s="114"/>
      <c r="BE190" s="114"/>
      <c r="BF190" s="114"/>
      <c r="BG190" s="114"/>
      <c r="BH190" s="114"/>
      <c r="BI190" s="114"/>
      <c r="BJ190" s="114"/>
      <c r="BK190" s="114"/>
      <c r="BL190" s="43"/>
    </row>
    <row r="191" spans="1:64" x14ac:dyDescent="0.3">
      <c r="A191" s="3" t="str">
        <f>'Pencatatan HM'!$B$31</f>
        <v>EH-28</v>
      </c>
      <c r="B191" s="12" t="s">
        <v>12</v>
      </c>
      <c r="C191" s="12" t="str">
        <f t="shared" si="24"/>
        <v>EH-2808</v>
      </c>
      <c r="D191" s="13"/>
      <c r="E191" s="2" t="s">
        <v>109</v>
      </c>
      <c r="F191" s="53"/>
      <c r="G191" s="73"/>
      <c r="H191" s="23"/>
      <c r="I191" s="73"/>
      <c r="J191" s="27">
        <v>3000</v>
      </c>
      <c r="K191" s="27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>
        <v>21288</v>
      </c>
      <c r="Y191" s="43">
        <v>21288</v>
      </c>
      <c r="Z191" s="43">
        <v>21288</v>
      </c>
      <c r="AA191" s="43"/>
      <c r="AB191" s="74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114"/>
      <c r="AP191" s="114"/>
      <c r="AQ191" s="114"/>
      <c r="AR191" s="114"/>
      <c r="AS191" s="114"/>
      <c r="AT191" s="114"/>
      <c r="AU191" s="114"/>
      <c r="AV191" s="114"/>
      <c r="AW191" s="114"/>
      <c r="AX191" s="114"/>
      <c r="AY191" s="114"/>
      <c r="AZ191" s="114"/>
      <c r="BA191" s="114"/>
      <c r="BB191" s="114"/>
      <c r="BC191" s="114"/>
      <c r="BD191" s="114"/>
      <c r="BE191" s="114"/>
      <c r="BF191" s="114"/>
      <c r="BG191" s="114"/>
      <c r="BH191" s="114"/>
      <c r="BI191" s="114"/>
      <c r="BJ191" s="114"/>
      <c r="BK191" s="114"/>
      <c r="BL191" s="43"/>
    </row>
    <row r="192" spans="1:64" x14ac:dyDescent="0.3">
      <c r="A192" s="3" t="str">
        <f>'Pencatatan HM'!$B$31</f>
        <v>EH-28</v>
      </c>
      <c r="B192" s="12" t="s">
        <v>13</v>
      </c>
      <c r="C192" s="12" t="str">
        <f t="shared" si="24"/>
        <v>EH-2809</v>
      </c>
      <c r="D192" s="13"/>
      <c r="E192" s="2" t="s">
        <v>110</v>
      </c>
      <c r="F192" s="53"/>
      <c r="G192" s="73"/>
      <c r="H192" s="23"/>
      <c r="I192" s="73"/>
      <c r="J192" s="27">
        <v>10000</v>
      </c>
      <c r="K192" s="27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>
        <v>21288</v>
      </c>
      <c r="Y192" s="43">
        <v>21288</v>
      </c>
      <c r="Z192" s="43">
        <v>21288</v>
      </c>
      <c r="AA192" s="43"/>
      <c r="AB192" s="74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114"/>
      <c r="AP192" s="114"/>
      <c r="AQ192" s="114"/>
      <c r="AR192" s="114"/>
      <c r="AS192" s="114"/>
      <c r="AT192" s="114"/>
      <c r="AU192" s="114"/>
      <c r="AV192" s="114"/>
      <c r="AW192" s="114"/>
      <c r="AX192" s="114"/>
      <c r="AY192" s="114"/>
      <c r="AZ192" s="114"/>
      <c r="BA192" s="114"/>
      <c r="BB192" s="114"/>
      <c r="BC192" s="114"/>
      <c r="BD192" s="114"/>
      <c r="BE192" s="114"/>
      <c r="BF192" s="114"/>
      <c r="BG192" s="114"/>
      <c r="BH192" s="114"/>
      <c r="BI192" s="114"/>
      <c r="BJ192" s="114"/>
      <c r="BK192" s="114"/>
      <c r="BL192" s="43"/>
    </row>
    <row r="193" spans="1:64" x14ac:dyDescent="0.3">
      <c r="A193" s="3" t="str">
        <f>'Pencatatan HM'!$B$31</f>
        <v>EH-28</v>
      </c>
      <c r="B193" s="12" t="s">
        <v>14</v>
      </c>
      <c r="C193" s="12" t="str">
        <f t="shared" si="24"/>
        <v>EH-2810</v>
      </c>
      <c r="D193" s="13"/>
      <c r="E193" s="2" t="s">
        <v>114</v>
      </c>
      <c r="F193" s="53"/>
      <c r="G193" s="73"/>
      <c r="H193" s="23"/>
      <c r="I193" s="73"/>
      <c r="J193" s="27">
        <v>6000</v>
      </c>
      <c r="K193" s="27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>
        <v>21288</v>
      </c>
      <c r="Y193" s="43">
        <v>21288</v>
      </c>
      <c r="Z193" s="43">
        <v>21288</v>
      </c>
      <c r="AA193" s="43"/>
      <c r="AB193" s="74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  <c r="BB193" s="114"/>
      <c r="BC193" s="114"/>
      <c r="BD193" s="114"/>
      <c r="BE193" s="114"/>
      <c r="BF193" s="114"/>
      <c r="BG193" s="114"/>
      <c r="BH193" s="114"/>
      <c r="BI193" s="114"/>
      <c r="BJ193" s="114"/>
      <c r="BK193" s="114"/>
      <c r="BL193" s="43"/>
    </row>
    <row r="194" spans="1:64" x14ac:dyDescent="0.3">
      <c r="A194" s="3" t="str">
        <f>'Pencatatan HM'!$B$31</f>
        <v>EH-28</v>
      </c>
      <c r="B194" s="12" t="s">
        <v>21</v>
      </c>
      <c r="C194" s="12" t="str">
        <f t="shared" si="24"/>
        <v>EH-2811</v>
      </c>
      <c r="D194" s="13"/>
      <c r="E194" s="2" t="s">
        <v>115</v>
      </c>
      <c r="F194" s="53"/>
      <c r="G194" s="73"/>
      <c r="H194" s="23"/>
      <c r="I194" s="73"/>
      <c r="J194" s="27">
        <v>12000</v>
      </c>
      <c r="K194" s="27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>
        <v>21288</v>
      </c>
      <c r="Y194" s="43">
        <v>21288</v>
      </c>
      <c r="Z194" s="43">
        <v>21288</v>
      </c>
      <c r="AA194" s="43"/>
      <c r="AB194" s="74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114"/>
      <c r="AP194" s="114"/>
      <c r="AQ194" s="114"/>
      <c r="AR194" s="114"/>
      <c r="AS194" s="114"/>
      <c r="AT194" s="114"/>
      <c r="AU194" s="114"/>
      <c r="AV194" s="114"/>
      <c r="AW194" s="114"/>
      <c r="AX194" s="114"/>
      <c r="AY194" s="114"/>
      <c r="AZ194" s="114"/>
      <c r="BA194" s="114"/>
      <c r="BB194" s="114"/>
      <c r="BC194" s="114"/>
      <c r="BD194" s="114"/>
      <c r="BE194" s="114"/>
      <c r="BF194" s="114"/>
      <c r="BG194" s="114"/>
      <c r="BH194" s="114"/>
      <c r="BI194" s="114"/>
      <c r="BJ194" s="114"/>
      <c r="BK194" s="114"/>
      <c r="BL194" s="43"/>
    </row>
    <row r="195" spans="1:64" x14ac:dyDescent="0.3">
      <c r="A195" s="3" t="str">
        <f>'Pencatatan HM'!$B$32</f>
        <v>EH-29</v>
      </c>
      <c r="B195" s="12" t="s">
        <v>5</v>
      </c>
      <c r="C195" s="12" t="str">
        <f t="shared" si="23"/>
        <v>EH-2901</v>
      </c>
      <c r="D195" s="13" t="str">
        <f>VLOOKUP($A195,'Pencatatan HM'!$B$7:$D$100,3,FALSE)</f>
        <v>Wheel Loader #2 (EH 029)</v>
      </c>
      <c r="E195" s="2" t="s">
        <v>106</v>
      </c>
      <c r="F195" s="53"/>
      <c r="G195" s="24"/>
      <c r="H195" s="23"/>
      <c r="I195" s="24" t="s">
        <v>40</v>
      </c>
      <c r="J195" s="27">
        <v>250</v>
      </c>
      <c r="K195" s="27"/>
      <c r="L195" s="43">
        <v>20658</v>
      </c>
      <c r="M195" s="43">
        <v>20658</v>
      </c>
      <c r="N195" s="43">
        <v>20889</v>
      </c>
      <c r="O195" s="43">
        <v>20889</v>
      </c>
      <c r="P195" s="43">
        <v>20889</v>
      </c>
      <c r="Q195" s="43">
        <v>20889</v>
      </c>
      <c r="R195" s="43">
        <v>20889</v>
      </c>
      <c r="S195" s="43">
        <v>20889</v>
      </c>
      <c r="T195" s="43">
        <v>20889</v>
      </c>
      <c r="U195" s="43">
        <v>21126</v>
      </c>
      <c r="V195" s="43">
        <v>21126</v>
      </c>
      <c r="W195" s="43">
        <v>21126</v>
      </c>
      <c r="X195" s="43">
        <v>21126</v>
      </c>
      <c r="Y195" s="43">
        <v>21126</v>
      </c>
      <c r="Z195" s="43">
        <v>21314.5</v>
      </c>
      <c r="AA195" s="43"/>
      <c r="AB195" s="74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</row>
    <row r="196" spans="1:64" x14ac:dyDescent="0.3">
      <c r="A196" s="3" t="str">
        <f>'Pencatatan HM'!$B$32</f>
        <v>EH-29</v>
      </c>
      <c r="B196" s="12" t="s">
        <v>6</v>
      </c>
      <c r="C196" s="12" t="str">
        <f t="shared" si="23"/>
        <v>EH-2902</v>
      </c>
      <c r="D196" s="13"/>
      <c r="E196" s="2" t="s">
        <v>66</v>
      </c>
      <c r="F196" s="53"/>
      <c r="G196" s="24"/>
      <c r="H196" s="23"/>
      <c r="I196" s="24" t="s">
        <v>40</v>
      </c>
      <c r="J196" s="27">
        <v>250</v>
      </c>
      <c r="K196" s="27"/>
      <c r="L196" s="43">
        <v>20658</v>
      </c>
      <c r="M196" s="43">
        <v>20658</v>
      </c>
      <c r="N196" s="43">
        <v>20889</v>
      </c>
      <c r="O196" s="43">
        <v>20889</v>
      </c>
      <c r="P196" s="43">
        <v>20889</v>
      </c>
      <c r="Q196" s="43">
        <v>20889</v>
      </c>
      <c r="R196" s="43">
        <v>20889</v>
      </c>
      <c r="S196" s="43">
        <v>20889</v>
      </c>
      <c r="T196" s="43">
        <v>20889</v>
      </c>
      <c r="U196" s="43">
        <v>21126</v>
      </c>
      <c r="V196" s="43">
        <v>21126</v>
      </c>
      <c r="W196" s="43">
        <v>21126</v>
      </c>
      <c r="X196" s="43">
        <v>21126</v>
      </c>
      <c r="Y196" s="43">
        <v>21126</v>
      </c>
      <c r="Z196" s="43">
        <v>21314.5</v>
      </c>
      <c r="AA196" s="43"/>
      <c r="AB196" s="74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</row>
    <row r="197" spans="1:64" x14ac:dyDescent="0.3">
      <c r="A197" s="3" t="str">
        <f>'Pencatatan HM'!$B$32</f>
        <v>EH-29</v>
      </c>
      <c r="B197" s="12" t="s">
        <v>7</v>
      </c>
      <c r="C197" s="12" t="str">
        <f t="shared" si="23"/>
        <v>EH-2903</v>
      </c>
      <c r="D197" s="13"/>
      <c r="E197" s="2" t="s">
        <v>67</v>
      </c>
      <c r="F197" s="54"/>
      <c r="G197" s="24"/>
      <c r="H197" s="23"/>
      <c r="I197" s="24" t="s">
        <v>40</v>
      </c>
      <c r="J197" s="27">
        <v>250</v>
      </c>
      <c r="K197" s="27"/>
      <c r="L197" s="43">
        <v>20658</v>
      </c>
      <c r="M197" s="43">
        <v>20658</v>
      </c>
      <c r="N197" s="43">
        <v>20889</v>
      </c>
      <c r="O197" s="43">
        <v>20889</v>
      </c>
      <c r="P197" s="43">
        <v>20889</v>
      </c>
      <c r="Q197" s="43">
        <v>20889</v>
      </c>
      <c r="R197" s="43">
        <v>20889</v>
      </c>
      <c r="S197" s="43">
        <v>20889</v>
      </c>
      <c r="T197" s="43">
        <v>20889</v>
      </c>
      <c r="U197" s="43">
        <v>21126</v>
      </c>
      <c r="V197" s="43">
        <v>21126</v>
      </c>
      <c r="W197" s="43">
        <v>21126</v>
      </c>
      <c r="X197" s="43">
        <v>21126</v>
      </c>
      <c r="Y197" s="43">
        <v>21126</v>
      </c>
      <c r="Z197" s="43">
        <v>21314.5</v>
      </c>
      <c r="AA197" s="43"/>
      <c r="AB197" s="74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</row>
    <row r="198" spans="1:64" x14ac:dyDescent="0.25">
      <c r="A198" s="3" t="str">
        <f>'Pencatatan HM'!$B$32</f>
        <v>EH-29</v>
      </c>
      <c r="B198" s="12" t="s">
        <v>8</v>
      </c>
      <c r="C198" s="12" t="str">
        <f t="shared" ref="C198:C205" si="25">A198&amp;B198</f>
        <v>EH-2904</v>
      </c>
      <c r="D198" s="13"/>
      <c r="E198" s="2" t="s">
        <v>16</v>
      </c>
      <c r="F198" s="4"/>
      <c r="J198" s="27">
        <v>3000</v>
      </c>
      <c r="K198" s="27"/>
      <c r="L198" s="43">
        <v>20658</v>
      </c>
      <c r="M198" s="43">
        <v>20658</v>
      </c>
      <c r="N198" s="43">
        <v>20658</v>
      </c>
      <c r="O198" s="43">
        <v>20658</v>
      </c>
      <c r="P198" s="43">
        <v>20658</v>
      </c>
      <c r="Q198" s="43">
        <v>20658</v>
      </c>
      <c r="R198" s="43">
        <v>20658</v>
      </c>
      <c r="S198" s="43">
        <v>20658</v>
      </c>
      <c r="T198" s="43">
        <v>20658</v>
      </c>
      <c r="U198" s="43">
        <v>20658</v>
      </c>
      <c r="V198" s="43">
        <v>20658</v>
      </c>
      <c r="W198" s="43">
        <v>20658</v>
      </c>
      <c r="X198" s="43">
        <v>20658</v>
      </c>
      <c r="Y198" s="43">
        <v>20658</v>
      </c>
      <c r="Z198" s="43">
        <v>20658</v>
      </c>
      <c r="AA198" s="43"/>
      <c r="AB198" s="74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</row>
    <row r="199" spans="1:64" x14ac:dyDescent="0.25">
      <c r="A199" s="3" t="str">
        <f>'Pencatatan HM'!$B$32</f>
        <v>EH-29</v>
      </c>
      <c r="B199" s="12" t="s">
        <v>9</v>
      </c>
      <c r="C199" s="12" t="str">
        <f t="shared" si="25"/>
        <v>EH-2905</v>
      </c>
      <c r="D199" s="13"/>
      <c r="E199" s="2" t="s">
        <v>105</v>
      </c>
      <c r="J199" s="27">
        <v>250</v>
      </c>
      <c r="K199" s="27"/>
      <c r="L199" s="43">
        <v>20658</v>
      </c>
      <c r="M199" s="43">
        <v>20658</v>
      </c>
      <c r="N199" s="43">
        <v>20889</v>
      </c>
      <c r="O199" s="43">
        <v>20889</v>
      </c>
      <c r="P199" s="43">
        <v>20889</v>
      </c>
      <c r="Q199" s="43">
        <v>20889</v>
      </c>
      <c r="R199" s="43">
        <v>20889</v>
      </c>
      <c r="S199" s="43">
        <v>20889</v>
      </c>
      <c r="T199" s="43">
        <v>20889</v>
      </c>
      <c r="U199" s="43">
        <v>21126</v>
      </c>
      <c r="V199" s="43">
        <v>21126</v>
      </c>
      <c r="W199" s="43">
        <v>21126</v>
      </c>
      <c r="X199" s="43">
        <v>21126</v>
      </c>
      <c r="Y199" s="43">
        <v>21126</v>
      </c>
      <c r="Z199" s="43">
        <v>21314.5</v>
      </c>
      <c r="AA199" s="43"/>
      <c r="AB199" s="74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</row>
    <row r="200" spans="1:64" x14ac:dyDescent="0.25">
      <c r="A200" s="3" t="str">
        <f>'Pencatatan HM'!$B$32</f>
        <v>EH-29</v>
      </c>
      <c r="B200" s="12" t="s">
        <v>10</v>
      </c>
      <c r="C200" s="12" t="str">
        <f t="shared" si="25"/>
        <v>EH-2906</v>
      </c>
      <c r="D200" s="13"/>
      <c r="E200" s="2" t="s">
        <v>107</v>
      </c>
      <c r="J200" s="27">
        <v>250</v>
      </c>
      <c r="K200" s="27"/>
      <c r="L200" s="43">
        <v>20658</v>
      </c>
      <c r="M200" s="43">
        <v>20658</v>
      </c>
      <c r="N200" s="43">
        <v>20889</v>
      </c>
      <c r="O200" s="43">
        <v>20889</v>
      </c>
      <c r="P200" s="43">
        <v>20889</v>
      </c>
      <c r="Q200" s="43">
        <v>20889</v>
      </c>
      <c r="R200" s="43">
        <v>20889</v>
      </c>
      <c r="S200" s="43">
        <v>20889</v>
      </c>
      <c r="T200" s="43">
        <v>20889</v>
      </c>
      <c r="U200" s="43">
        <v>21126</v>
      </c>
      <c r="V200" s="43">
        <v>21126</v>
      </c>
      <c r="W200" s="43">
        <v>21126</v>
      </c>
      <c r="X200" s="43">
        <v>21126</v>
      </c>
      <c r="Y200" s="43">
        <v>21126</v>
      </c>
      <c r="Z200" s="43">
        <v>21314.5</v>
      </c>
      <c r="AA200" s="43"/>
      <c r="AB200" s="74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</row>
    <row r="201" spans="1:64" x14ac:dyDescent="0.25">
      <c r="A201" s="3" t="str">
        <f>'Pencatatan HM'!$B$32</f>
        <v>EH-29</v>
      </c>
      <c r="B201" s="12" t="s">
        <v>11</v>
      </c>
      <c r="C201" s="12" t="str">
        <f t="shared" si="25"/>
        <v>EH-2907</v>
      </c>
      <c r="D201" s="13"/>
      <c r="E201" s="2" t="s">
        <v>108</v>
      </c>
      <c r="J201" s="27">
        <v>3000</v>
      </c>
      <c r="K201" s="27"/>
      <c r="L201" s="43">
        <v>20461.900000000001</v>
      </c>
      <c r="M201" s="43">
        <v>20461.900000000001</v>
      </c>
      <c r="N201" s="43">
        <v>20461.900000000001</v>
      </c>
      <c r="O201" s="43">
        <v>20461.900000000001</v>
      </c>
      <c r="P201" s="43">
        <v>20461.900000000001</v>
      </c>
      <c r="Q201" s="43">
        <v>20461.900000000001</v>
      </c>
      <c r="R201" s="43">
        <v>20461.900000000001</v>
      </c>
      <c r="S201" s="43">
        <v>20461.900000000001</v>
      </c>
      <c r="T201" s="43">
        <v>20461.900000000001</v>
      </c>
      <c r="U201" s="43">
        <v>20461.900000000001</v>
      </c>
      <c r="V201" s="43">
        <v>20461.900000000001</v>
      </c>
      <c r="W201" s="43">
        <v>20461.900000000001</v>
      </c>
      <c r="X201" s="43">
        <v>20461.900000000001</v>
      </c>
      <c r="Y201" s="43">
        <v>20461.900000000001</v>
      </c>
      <c r="Z201" s="43">
        <v>20461.900000000001</v>
      </c>
      <c r="AA201" s="43"/>
      <c r="AB201" s="74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</row>
    <row r="202" spans="1:64" x14ac:dyDescent="0.25">
      <c r="A202" s="3" t="str">
        <f>'Pencatatan HM'!$B$32</f>
        <v>EH-29</v>
      </c>
      <c r="B202" s="12" t="s">
        <v>12</v>
      </c>
      <c r="C202" s="12" t="str">
        <f t="shared" si="25"/>
        <v>EH-2908</v>
      </c>
      <c r="D202" s="13"/>
      <c r="E202" s="2" t="s">
        <v>109</v>
      </c>
      <c r="J202" s="27">
        <v>3000</v>
      </c>
      <c r="K202" s="27"/>
      <c r="L202" s="43">
        <v>20461.900000000001</v>
      </c>
      <c r="M202" s="43">
        <v>20461.900000000001</v>
      </c>
      <c r="N202" s="43">
        <v>20461.900000000001</v>
      </c>
      <c r="O202" s="43">
        <v>20461.900000000001</v>
      </c>
      <c r="P202" s="43">
        <v>20461.900000000001</v>
      </c>
      <c r="Q202" s="43">
        <v>20461.900000000001</v>
      </c>
      <c r="R202" s="43">
        <v>20461.900000000001</v>
      </c>
      <c r="S202" s="43">
        <v>20461.900000000001</v>
      </c>
      <c r="T202" s="43">
        <v>20461.900000000001</v>
      </c>
      <c r="U202" s="43">
        <v>20461.900000000001</v>
      </c>
      <c r="V202" s="43">
        <v>20461.900000000001</v>
      </c>
      <c r="W202" s="43">
        <v>20461.900000000001</v>
      </c>
      <c r="X202" s="43">
        <v>20461.900000000001</v>
      </c>
      <c r="Y202" s="43">
        <v>20461.900000000001</v>
      </c>
      <c r="Z202" s="43">
        <v>20461.900000000001</v>
      </c>
      <c r="AA202" s="43"/>
      <c r="AB202" s="74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</row>
    <row r="203" spans="1:64" x14ac:dyDescent="0.25">
      <c r="A203" s="3" t="str">
        <f>'Pencatatan HM'!$B$32</f>
        <v>EH-29</v>
      </c>
      <c r="B203" s="12" t="s">
        <v>13</v>
      </c>
      <c r="C203" s="12" t="str">
        <f t="shared" si="25"/>
        <v>EH-2909</v>
      </c>
      <c r="D203" s="13"/>
      <c r="E203" s="2" t="s">
        <v>110</v>
      </c>
      <c r="J203" s="27">
        <v>10000</v>
      </c>
      <c r="K203" s="27"/>
      <c r="L203" s="43">
        <v>20461.900000000001</v>
      </c>
      <c r="M203" s="43">
        <v>20461.900000000001</v>
      </c>
      <c r="N203" s="43">
        <v>20461.900000000001</v>
      </c>
      <c r="O203" s="43">
        <v>20461.900000000001</v>
      </c>
      <c r="P203" s="43">
        <v>20461.900000000001</v>
      </c>
      <c r="Q203" s="43">
        <v>20461.900000000001</v>
      </c>
      <c r="R203" s="43">
        <v>20461.900000000001</v>
      </c>
      <c r="S203" s="43">
        <v>20461.900000000001</v>
      </c>
      <c r="T203" s="43">
        <v>20461.900000000001</v>
      </c>
      <c r="U203" s="43">
        <v>20461.900000000001</v>
      </c>
      <c r="V203" s="43">
        <v>20461.900000000001</v>
      </c>
      <c r="W203" s="43">
        <v>20461.900000000001</v>
      </c>
      <c r="X203" s="43">
        <v>20461.900000000001</v>
      </c>
      <c r="Y203" s="43">
        <v>20461.900000000001</v>
      </c>
      <c r="Z203" s="43">
        <v>20461.900000000001</v>
      </c>
      <c r="AA203" s="43"/>
      <c r="AB203" s="74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</row>
    <row r="204" spans="1:64" x14ac:dyDescent="0.25">
      <c r="A204" s="3" t="str">
        <f>'Pencatatan HM'!$B$32</f>
        <v>EH-29</v>
      </c>
      <c r="B204" s="12" t="s">
        <v>14</v>
      </c>
      <c r="C204" s="12" t="str">
        <f t="shared" si="25"/>
        <v>EH-2910</v>
      </c>
      <c r="D204" s="13"/>
      <c r="E204" s="2" t="s">
        <v>114</v>
      </c>
      <c r="J204" s="27">
        <v>6000</v>
      </c>
      <c r="K204" s="27"/>
      <c r="L204" s="43">
        <v>20461.900000000001</v>
      </c>
      <c r="M204" s="43">
        <v>20461.900000000001</v>
      </c>
      <c r="N204" s="43">
        <v>20461.900000000001</v>
      </c>
      <c r="O204" s="43">
        <v>20461.900000000001</v>
      </c>
      <c r="P204" s="43">
        <v>20461.900000000001</v>
      </c>
      <c r="Q204" s="43">
        <v>20461.900000000001</v>
      </c>
      <c r="R204" s="43">
        <v>20461.900000000001</v>
      </c>
      <c r="S204" s="43">
        <v>20461.900000000001</v>
      </c>
      <c r="T204" s="43">
        <v>20461.900000000001</v>
      </c>
      <c r="U204" s="43">
        <v>20461.900000000001</v>
      </c>
      <c r="V204" s="43">
        <v>20461.900000000001</v>
      </c>
      <c r="W204" s="43">
        <v>20461.900000000001</v>
      </c>
      <c r="X204" s="43">
        <v>20461.900000000001</v>
      </c>
      <c r="Y204" s="43">
        <v>20461.900000000001</v>
      </c>
      <c r="Z204" s="43">
        <v>20461.900000000001</v>
      </c>
      <c r="AA204" s="43"/>
      <c r="AB204" s="74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</row>
    <row r="205" spans="1:64" x14ac:dyDescent="0.25">
      <c r="A205" s="150" t="str">
        <f>'Pencatatan HM'!$B$32</f>
        <v>EH-29</v>
      </c>
      <c r="B205" s="151" t="s">
        <v>21</v>
      </c>
      <c r="C205" s="151" t="str">
        <f t="shared" si="25"/>
        <v>EH-2911</v>
      </c>
      <c r="D205" s="152"/>
      <c r="E205" s="153" t="s">
        <v>115</v>
      </c>
      <c r="J205" s="154">
        <v>12000</v>
      </c>
      <c r="K205" s="154"/>
      <c r="L205" s="155">
        <v>20461.900000000001</v>
      </c>
      <c r="M205" s="155">
        <v>20461.900000000001</v>
      </c>
      <c r="N205" s="155">
        <v>20461.900000000001</v>
      </c>
      <c r="O205" s="155">
        <v>20461.900000000001</v>
      </c>
      <c r="P205" s="155">
        <v>20461.900000000001</v>
      </c>
      <c r="Q205" s="155">
        <v>20461.900000000001</v>
      </c>
      <c r="R205" s="155">
        <v>20461.900000000001</v>
      </c>
      <c r="S205" s="155">
        <v>20461.900000000001</v>
      </c>
      <c r="T205" s="155">
        <v>20461.900000000001</v>
      </c>
      <c r="U205" s="155">
        <v>20461.900000000001</v>
      </c>
      <c r="V205" s="155">
        <v>20461.900000000001</v>
      </c>
      <c r="W205" s="155">
        <v>20461.900000000001</v>
      </c>
      <c r="X205" s="155">
        <v>20461.900000000001</v>
      </c>
      <c r="Y205" s="155">
        <v>20461.900000000001</v>
      </c>
      <c r="Z205" s="155">
        <v>20461.900000000001</v>
      </c>
      <c r="AA205" s="155"/>
      <c r="AB205" s="156"/>
      <c r="AC205" s="155"/>
      <c r="AD205" s="155"/>
      <c r="AE205" s="155"/>
      <c r="AF205" s="155"/>
      <c r="AG205" s="155"/>
      <c r="AH205" s="155"/>
      <c r="AI205" s="155"/>
      <c r="AJ205" s="155"/>
      <c r="AK205" s="155"/>
      <c r="AL205" s="155"/>
      <c r="AM205" s="155"/>
      <c r="AN205" s="155"/>
      <c r="AO205" s="155"/>
      <c r="AP205" s="155"/>
      <c r="AQ205" s="155"/>
      <c r="AR205" s="155"/>
      <c r="AS205" s="155"/>
      <c r="AT205" s="155"/>
      <c r="AU205" s="155"/>
      <c r="AV205" s="155"/>
      <c r="AW205" s="155"/>
      <c r="AX205" s="155"/>
      <c r="AY205" s="155"/>
      <c r="AZ205" s="155"/>
      <c r="BA205" s="155"/>
      <c r="BB205" s="155"/>
      <c r="BC205" s="155"/>
      <c r="BD205" s="155"/>
      <c r="BE205" s="155"/>
      <c r="BF205" s="155"/>
      <c r="BG205" s="155"/>
      <c r="BH205" s="155"/>
      <c r="BI205" s="155"/>
      <c r="BJ205" s="155"/>
      <c r="BK205" s="155"/>
      <c r="BL205" s="155"/>
    </row>
    <row r="206" spans="1:64" x14ac:dyDescent="0.25">
      <c r="A206" s="3">
        <f>'Pencatatan HM'!$B$33</f>
        <v>0</v>
      </c>
      <c r="B206" s="12" t="s">
        <v>5</v>
      </c>
      <c r="C206" s="12" t="str">
        <f t="shared" ref="C206" si="26">A206&amp;B206</f>
        <v>001</v>
      </c>
      <c r="D206" s="13" t="e">
        <f>VLOOKUP($A206,'Pencatatan HM'!$B$7:$D$100,3,FALSE)</f>
        <v>#N/A</v>
      </c>
      <c r="E206" s="2" t="s">
        <v>16</v>
      </c>
      <c r="F206" s="2"/>
      <c r="G206" s="134"/>
      <c r="H206" s="134"/>
      <c r="I206" s="134"/>
      <c r="J206" s="27">
        <v>6000</v>
      </c>
      <c r="K206" s="27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>
        <v>1</v>
      </c>
      <c r="AA206" s="43"/>
      <c r="AB206" s="74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</row>
    <row r="207" spans="1:64" x14ac:dyDescent="0.25">
      <c r="A207" s="3">
        <f>'Pencatatan HM'!$B$33</f>
        <v>0</v>
      </c>
      <c r="B207" s="12" t="s">
        <v>6</v>
      </c>
      <c r="C207" s="12" t="str">
        <f t="shared" ref="C207:C212" si="27">A207&amp;B207</f>
        <v>002</v>
      </c>
      <c r="D207" s="13"/>
      <c r="E207" s="2" t="s">
        <v>408</v>
      </c>
      <c r="F207" s="2"/>
      <c r="G207" s="134"/>
      <c r="H207" s="134"/>
      <c r="I207" s="134"/>
      <c r="J207" s="27">
        <v>1500</v>
      </c>
      <c r="K207" s="27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>
        <v>1</v>
      </c>
      <c r="AA207" s="43"/>
      <c r="AB207" s="74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</row>
    <row r="208" spans="1:64" x14ac:dyDescent="0.25">
      <c r="A208" s="3">
        <f>'Pencatatan HM'!$B$33</f>
        <v>0</v>
      </c>
      <c r="B208" s="12" t="s">
        <v>7</v>
      </c>
      <c r="C208" s="12" t="str">
        <f t="shared" si="27"/>
        <v>003</v>
      </c>
      <c r="D208" s="13"/>
      <c r="E208" s="2" t="s">
        <v>409</v>
      </c>
      <c r="F208" s="2"/>
      <c r="G208" s="134"/>
      <c r="H208" s="134"/>
      <c r="I208" s="134"/>
      <c r="J208" s="27">
        <v>3000</v>
      </c>
      <c r="K208" s="27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>
        <v>1</v>
      </c>
      <c r="AA208" s="43"/>
      <c r="AB208" s="74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</row>
    <row r="209" spans="1:64" x14ac:dyDescent="0.25">
      <c r="A209" s="3">
        <f>'Pencatatan HM'!$B$33</f>
        <v>0</v>
      </c>
      <c r="B209" s="12" t="s">
        <v>8</v>
      </c>
      <c r="C209" s="12" t="str">
        <f t="shared" si="27"/>
        <v>004</v>
      </c>
      <c r="D209" s="13"/>
      <c r="E209" s="2" t="s">
        <v>410</v>
      </c>
      <c r="F209" s="2"/>
      <c r="G209" s="134"/>
      <c r="H209" s="134"/>
      <c r="I209" s="134"/>
      <c r="J209" s="27">
        <v>3000</v>
      </c>
      <c r="K209" s="27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>
        <v>1</v>
      </c>
      <c r="AA209" s="43"/>
      <c r="AB209" s="74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</row>
    <row r="210" spans="1:64" x14ac:dyDescent="0.25">
      <c r="A210" s="3">
        <f>'Pencatatan HM'!$B$33</f>
        <v>0</v>
      </c>
      <c r="B210" s="12" t="s">
        <v>9</v>
      </c>
      <c r="C210" s="12" t="str">
        <f t="shared" si="27"/>
        <v>005</v>
      </c>
      <c r="D210" s="13"/>
      <c r="E210" s="2" t="s">
        <v>411</v>
      </c>
      <c r="F210" s="2"/>
      <c r="G210" s="134"/>
      <c r="H210" s="134"/>
      <c r="I210" s="134"/>
      <c r="J210" s="27">
        <v>1500</v>
      </c>
      <c r="K210" s="27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>
        <v>1</v>
      </c>
      <c r="AA210" s="43"/>
      <c r="AB210" s="74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</row>
    <row r="211" spans="1:64" x14ac:dyDescent="0.25">
      <c r="A211" s="3">
        <f>'Pencatatan HM'!$B$33</f>
        <v>0</v>
      </c>
      <c r="B211" s="12" t="s">
        <v>10</v>
      </c>
      <c r="C211" s="12" t="str">
        <f t="shared" si="27"/>
        <v>006</v>
      </c>
      <c r="D211" s="13"/>
      <c r="E211" s="2" t="s">
        <v>412</v>
      </c>
      <c r="F211" s="2"/>
      <c r="G211" s="134"/>
      <c r="H211" s="134"/>
      <c r="I211" s="134"/>
      <c r="J211" s="27">
        <v>1500</v>
      </c>
      <c r="K211" s="27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>
        <v>1</v>
      </c>
      <c r="AA211" s="43"/>
      <c r="AB211" s="74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</row>
    <row r="212" spans="1:64" x14ac:dyDescent="0.25">
      <c r="A212" s="3">
        <f>'Pencatatan HM'!$B$33</f>
        <v>0</v>
      </c>
      <c r="B212" s="12" t="s">
        <v>11</v>
      </c>
      <c r="C212" s="12" t="str">
        <f t="shared" si="27"/>
        <v>007</v>
      </c>
      <c r="D212" s="13"/>
      <c r="E212" s="2" t="s">
        <v>413</v>
      </c>
      <c r="F212" s="2"/>
      <c r="G212" s="134"/>
      <c r="H212" s="134"/>
      <c r="I212" s="134"/>
      <c r="J212" s="27">
        <v>6000</v>
      </c>
      <c r="K212" s="27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>
        <v>1</v>
      </c>
      <c r="AA212" s="43"/>
      <c r="AB212" s="74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</row>
    <row r="213" spans="1:64" x14ac:dyDescent="0.25">
      <c r="A213" s="3" t="str">
        <f>'Pencatatan HM'!$B$34</f>
        <v>10ACO001</v>
      </c>
      <c r="B213" s="12" t="s">
        <v>5</v>
      </c>
      <c r="C213" s="12" t="str">
        <f t="shared" ref="C213" si="28">A213&amp;B213</f>
        <v>10ACO00101</v>
      </c>
      <c r="D213" s="13" t="str">
        <f>VLOOKUP($A213,'Pencatatan HM'!$B$7:$D$100,3,FALSE)</f>
        <v>Sullair Screw Compressor 1</v>
      </c>
      <c r="E213" s="2" t="s">
        <v>405</v>
      </c>
      <c r="F213" s="2"/>
      <c r="G213" s="134"/>
      <c r="H213" s="134"/>
      <c r="I213" s="134"/>
      <c r="J213" s="27">
        <v>8000</v>
      </c>
      <c r="K213" s="27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>
        <v>1</v>
      </c>
      <c r="AA213" s="43"/>
      <c r="AB213" s="74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</row>
    <row r="214" spans="1:64" x14ac:dyDescent="0.25">
      <c r="A214" s="3" t="str">
        <f>'Pencatatan HM'!$B$34</f>
        <v>10ACO001</v>
      </c>
      <c r="B214" s="12" t="s">
        <v>6</v>
      </c>
      <c r="C214" s="12" t="str">
        <f t="shared" ref="C214:C217" si="29">A214&amp;B214</f>
        <v>10ACO00102</v>
      </c>
      <c r="D214" s="13"/>
      <c r="E214" s="2" t="s">
        <v>401</v>
      </c>
      <c r="F214" s="2"/>
      <c r="G214" s="134"/>
      <c r="H214" s="134"/>
      <c r="I214" s="134"/>
      <c r="J214" s="27">
        <v>2000</v>
      </c>
      <c r="K214" s="27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>
        <v>1</v>
      </c>
      <c r="AA214" s="43"/>
      <c r="AB214" s="74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</row>
    <row r="215" spans="1:64" x14ac:dyDescent="0.25">
      <c r="A215" s="3" t="str">
        <f>'Pencatatan HM'!$B$34</f>
        <v>10ACO001</v>
      </c>
      <c r="B215" s="12" t="s">
        <v>7</v>
      </c>
      <c r="C215" s="12" t="str">
        <f t="shared" si="29"/>
        <v>10ACO00103</v>
      </c>
      <c r="D215" s="13"/>
      <c r="E215" s="2" t="s">
        <v>402</v>
      </c>
      <c r="F215" s="2"/>
      <c r="G215" s="134"/>
      <c r="H215" s="134"/>
      <c r="I215" s="134"/>
      <c r="J215" s="27">
        <v>2000</v>
      </c>
      <c r="K215" s="27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>
        <v>1</v>
      </c>
      <c r="AA215" s="43"/>
      <c r="AB215" s="74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</row>
    <row r="216" spans="1:64" x14ac:dyDescent="0.25">
      <c r="A216" s="3" t="str">
        <f>'Pencatatan HM'!$B$34</f>
        <v>10ACO001</v>
      </c>
      <c r="B216" s="12" t="s">
        <v>8</v>
      </c>
      <c r="C216" s="12" t="str">
        <f t="shared" si="29"/>
        <v>10ACO00104</v>
      </c>
      <c r="D216" s="13"/>
      <c r="E216" s="2" t="s">
        <v>403</v>
      </c>
      <c r="F216" s="2"/>
      <c r="G216" s="134"/>
      <c r="H216" s="134"/>
      <c r="I216" s="134"/>
      <c r="J216" s="27">
        <v>8000</v>
      </c>
      <c r="K216" s="27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>
        <v>1</v>
      </c>
      <c r="AA216" s="43"/>
      <c r="AB216" s="74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</row>
    <row r="217" spans="1:64" x14ac:dyDescent="0.25">
      <c r="A217" s="3" t="str">
        <f>'Pencatatan HM'!$B$34</f>
        <v>10ACO001</v>
      </c>
      <c r="B217" s="12" t="s">
        <v>9</v>
      </c>
      <c r="C217" s="12" t="str">
        <f t="shared" si="29"/>
        <v>10ACO00105</v>
      </c>
      <c r="D217" s="13"/>
      <c r="E217" s="2" t="s">
        <v>404</v>
      </c>
      <c r="F217" s="2"/>
      <c r="G217" s="134"/>
      <c r="H217" s="134"/>
      <c r="I217" s="134"/>
      <c r="J217" s="27">
        <v>8000</v>
      </c>
      <c r="K217" s="27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>
        <v>1</v>
      </c>
      <c r="AA217" s="43"/>
      <c r="AB217" s="74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</row>
    <row r="218" spans="1:64" x14ac:dyDescent="0.25">
      <c r="A218" s="3" t="str">
        <f>'Pencatatan HM'!$B$35</f>
        <v>10ACO002</v>
      </c>
      <c r="B218" s="12" t="s">
        <v>5</v>
      </c>
      <c r="C218" s="12" t="str">
        <f t="shared" ref="C218" si="30">A218&amp;B218</f>
        <v>10ACO00201</v>
      </c>
      <c r="D218" s="13" t="str">
        <f>VLOOKUP($A218,'Pencatatan HM'!$B$7:$D$100,3,FALSE)</f>
        <v>Sullair Screw Compressor 2</v>
      </c>
      <c r="E218" s="2" t="s">
        <v>405</v>
      </c>
      <c r="F218" s="2"/>
      <c r="G218" s="134"/>
      <c r="H218" s="134"/>
      <c r="I218" s="134"/>
      <c r="J218" s="27">
        <v>8000</v>
      </c>
      <c r="K218" s="27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>
        <v>1</v>
      </c>
      <c r="AA218" s="43"/>
      <c r="AB218" s="74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</row>
    <row r="219" spans="1:64" x14ac:dyDescent="0.25">
      <c r="A219" s="3" t="str">
        <f>'Pencatatan HM'!$B$35</f>
        <v>10ACO002</v>
      </c>
      <c r="B219" s="12" t="s">
        <v>6</v>
      </c>
      <c r="C219" s="12" t="str">
        <f t="shared" ref="C219:C222" si="31">A219&amp;B219</f>
        <v>10ACO00202</v>
      </c>
      <c r="D219" s="13"/>
      <c r="E219" s="2" t="s">
        <v>401</v>
      </c>
      <c r="F219" s="2"/>
      <c r="G219" s="134"/>
      <c r="H219" s="134"/>
      <c r="I219" s="134"/>
      <c r="J219" s="27">
        <v>2000</v>
      </c>
      <c r="K219" s="27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>
        <v>1</v>
      </c>
      <c r="AA219" s="43"/>
      <c r="AB219" s="74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</row>
    <row r="220" spans="1:64" x14ac:dyDescent="0.25">
      <c r="A220" s="3" t="str">
        <f>'Pencatatan HM'!$B$35</f>
        <v>10ACO002</v>
      </c>
      <c r="B220" s="12" t="s">
        <v>7</v>
      </c>
      <c r="C220" s="12" t="str">
        <f t="shared" si="31"/>
        <v>10ACO00203</v>
      </c>
      <c r="D220" s="13"/>
      <c r="E220" s="2" t="s">
        <v>402</v>
      </c>
      <c r="F220" s="2"/>
      <c r="G220" s="134"/>
      <c r="H220" s="134"/>
      <c r="I220" s="134"/>
      <c r="J220" s="27">
        <v>2000</v>
      </c>
      <c r="K220" s="27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>
        <v>1</v>
      </c>
      <c r="AA220" s="43"/>
      <c r="AB220" s="74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</row>
    <row r="221" spans="1:64" x14ac:dyDescent="0.25">
      <c r="A221" s="3" t="str">
        <f>'Pencatatan HM'!$B$35</f>
        <v>10ACO002</v>
      </c>
      <c r="B221" s="12" t="s">
        <v>8</v>
      </c>
      <c r="C221" s="12" t="str">
        <f t="shared" si="31"/>
        <v>10ACO00204</v>
      </c>
      <c r="D221" s="13"/>
      <c r="E221" s="2" t="s">
        <v>403</v>
      </c>
      <c r="F221" s="2"/>
      <c r="G221" s="134"/>
      <c r="H221" s="134"/>
      <c r="I221" s="134"/>
      <c r="J221" s="27">
        <v>8000</v>
      </c>
      <c r="K221" s="27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>
        <v>1</v>
      </c>
      <c r="AA221" s="43"/>
      <c r="AB221" s="74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</row>
    <row r="222" spans="1:64" x14ac:dyDescent="0.25">
      <c r="A222" s="3" t="str">
        <f>'Pencatatan HM'!$B$35</f>
        <v>10ACO002</v>
      </c>
      <c r="B222" s="12" t="s">
        <v>9</v>
      </c>
      <c r="C222" s="12" t="str">
        <f t="shared" si="31"/>
        <v>10ACO00205</v>
      </c>
      <c r="D222" s="13"/>
      <c r="E222" s="2" t="s">
        <v>404</v>
      </c>
      <c r="F222" s="2"/>
      <c r="G222" s="134"/>
      <c r="H222" s="134"/>
      <c r="I222" s="134"/>
      <c r="J222" s="27">
        <v>8000</v>
      </c>
      <c r="K222" s="27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>
        <v>1</v>
      </c>
      <c r="AA222" s="43"/>
      <c r="AB222" s="74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</row>
    <row r="223" spans="1:64" x14ac:dyDescent="0.25">
      <c r="A223" s="3">
        <f>'Pencatatan HM'!$B$36</f>
        <v>0</v>
      </c>
      <c r="B223" s="12" t="s">
        <v>5</v>
      </c>
      <c r="C223" s="12" t="str">
        <f t="shared" ref="C223" si="32">A223&amp;B223</f>
        <v>001</v>
      </c>
      <c r="D223" s="13" t="e">
        <f>VLOOKUP($A223,'Pencatatan HM'!$B$7:$D$100,3,FALSE)</f>
        <v>#N/A</v>
      </c>
      <c r="E223" s="2" t="s">
        <v>405</v>
      </c>
      <c r="F223" s="2"/>
      <c r="G223" s="134"/>
      <c r="H223" s="134"/>
      <c r="I223" s="134"/>
      <c r="J223" s="27">
        <v>6000</v>
      </c>
      <c r="K223" s="27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74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</row>
    <row r="224" spans="1:64" x14ac:dyDescent="0.25">
      <c r="A224" s="3">
        <f>'Pencatatan HM'!$B$36</f>
        <v>0</v>
      </c>
      <c r="B224" s="12" t="s">
        <v>6</v>
      </c>
      <c r="C224" s="12" t="str">
        <f t="shared" ref="C224:C225" si="33">A224&amp;B224</f>
        <v>002</v>
      </c>
      <c r="D224" s="13"/>
      <c r="E224" s="2" t="s">
        <v>407</v>
      </c>
      <c r="F224" s="2"/>
      <c r="G224" s="134"/>
      <c r="H224" s="134"/>
      <c r="I224" s="134"/>
      <c r="J224" s="27">
        <v>2000</v>
      </c>
      <c r="K224" s="27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74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</row>
    <row r="225" spans="1:64" x14ac:dyDescent="0.25">
      <c r="A225" s="3">
        <f>'Pencatatan HM'!$B$36</f>
        <v>0</v>
      </c>
      <c r="B225" s="12" t="s">
        <v>7</v>
      </c>
      <c r="C225" s="12" t="str">
        <f t="shared" si="33"/>
        <v>003</v>
      </c>
      <c r="D225" s="13"/>
      <c r="E225" s="2" t="s">
        <v>406</v>
      </c>
      <c r="F225" s="2"/>
      <c r="G225" s="134"/>
      <c r="H225" s="134"/>
      <c r="I225" s="134"/>
      <c r="J225" s="27">
        <v>12000</v>
      </c>
      <c r="K225" s="27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74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</row>
    <row r="226" spans="1:64" x14ac:dyDescent="0.25">
      <c r="A226" s="3">
        <f>'Pencatatan HM'!$B$37</f>
        <v>0</v>
      </c>
      <c r="B226" s="12" t="s">
        <v>5</v>
      </c>
      <c r="C226" s="12" t="str">
        <f t="shared" ref="C226" si="34">A226&amp;B226</f>
        <v>001</v>
      </c>
      <c r="D226" s="13" t="e">
        <f>VLOOKUP($A226,'Pencatatan HM'!$B$7:$D$100,3,FALSE)</f>
        <v>#N/A</v>
      </c>
      <c r="E226" s="2" t="s">
        <v>405</v>
      </c>
      <c r="F226" s="2"/>
      <c r="G226" s="134"/>
      <c r="H226" s="134"/>
      <c r="I226" s="134"/>
      <c r="J226" s="27">
        <v>6000</v>
      </c>
      <c r="K226" s="27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74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</row>
    <row r="227" spans="1:64" x14ac:dyDescent="0.25">
      <c r="A227" s="3">
        <f>'Pencatatan HM'!$B$37</f>
        <v>0</v>
      </c>
      <c r="B227" s="12" t="s">
        <v>6</v>
      </c>
      <c r="C227" s="12" t="str">
        <f t="shared" ref="C227:C228" si="35">A227&amp;B227</f>
        <v>002</v>
      </c>
      <c r="D227" s="13"/>
      <c r="E227" s="2" t="s">
        <v>407</v>
      </c>
      <c r="F227" s="2"/>
      <c r="G227" s="134"/>
      <c r="H227" s="134"/>
      <c r="I227" s="134"/>
      <c r="J227" s="27">
        <v>2000</v>
      </c>
      <c r="K227" s="27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74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</row>
    <row r="228" spans="1:64" x14ac:dyDescent="0.25">
      <c r="A228" s="3">
        <f>'Pencatatan HM'!$B$37</f>
        <v>0</v>
      </c>
      <c r="B228" s="12" t="s">
        <v>7</v>
      </c>
      <c r="C228" s="12" t="str">
        <f t="shared" si="35"/>
        <v>003</v>
      </c>
      <c r="D228" s="13"/>
      <c r="E228" s="2" t="s">
        <v>406</v>
      </c>
      <c r="F228" s="2"/>
      <c r="G228" s="134"/>
      <c r="H228" s="134"/>
      <c r="I228" s="134"/>
      <c r="J228" s="27">
        <v>12000</v>
      </c>
      <c r="K228" s="27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74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</row>
    <row r="229" spans="1:64" x14ac:dyDescent="0.25">
      <c r="A229" s="143"/>
      <c r="B229" s="144"/>
      <c r="C229" s="144"/>
      <c r="D229" s="145"/>
      <c r="E229" s="146"/>
      <c r="F229" s="146"/>
      <c r="G229" s="157"/>
      <c r="H229" s="157"/>
      <c r="I229" s="157"/>
      <c r="J229" s="147"/>
      <c r="K229" s="147"/>
      <c r="L229" s="147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  <c r="AA229" s="148"/>
      <c r="AB229" s="149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8"/>
      <c r="AP229" s="148"/>
      <c r="AQ229" s="148"/>
      <c r="AR229" s="148"/>
      <c r="AS229" s="148"/>
      <c r="AT229" s="148"/>
      <c r="AU229" s="148"/>
      <c r="AV229" s="148"/>
      <c r="AW229" s="148"/>
      <c r="AX229" s="148"/>
      <c r="AY229" s="148"/>
      <c r="AZ229" s="148"/>
      <c r="BA229" s="148"/>
      <c r="BB229" s="148"/>
      <c r="BC229" s="148"/>
      <c r="BD229" s="148"/>
      <c r="BE229" s="148"/>
      <c r="BF229" s="148"/>
      <c r="BG229" s="148"/>
      <c r="BH229" s="148"/>
      <c r="BI229" s="148"/>
      <c r="BJ229" s="148"/>
      <c r="BK229" s="148"/>
      <c r="BL229" s="148"/>
    </row>
    <row r="230" spans="1:64" x14ac:dyDescent="0.3"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</row>
    <row r="231" spans="1:64" x14ac:dyDescent="0.3"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</row>
    <row r="232" spans="1:64" x14ac:dyDescent="0.3">
      <c r="A232" s="163" t="s">
        <v>140</v>
      </c>
      <c r="B232" s="164"/>
      <c r="C232" s="164"/>
      <c r="D232" s="165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</row>
    <row r="233" spans="1:64" x14ac:dyDescent="0.25">
      <c r="A233" s="134"/>
      <c r="B233" s="134"/>
      <c r="C233" s="134"/>
      <c r="D233" s="126" t="s">
        <v>375</v>
      </c>
      <c r="E233" s="124" t="s">
        <v>141</v>
      </c>
      <c r="F233" s="2"/>
      <c r="G233" s="134"/>
      <c r="H233" s="134"/>
      <c r="I233" s="134"/>
      <c r="J233" s="134">
        <v>6000</v>
      </c>
      <c r="K233" s="134"/>
      <c r="L233" s="134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5"/>
      <c r="AA233" s="135"/>
      <c r="AB233" s="135"/>
      <c r="AC233" s="135"/>
      <c r="AD233" s="135"/>
      <c r="AE233" s="135"/>
      <c r="AF233" s="135"/>
      <c r="AG233" s="135"/>
      <c r="AH233" s="135"/>
      <c r="AI233" s="135"/>
      <c r="AJ233" s="135"/>
      <c r="AK233" s="135"/>
      <c r="AL233" s="135"/>
      <c r="AM233" s="135"/>
      <c r="AN233" s="135"/>
      <c r="AO233" s="135"/>
      <c r="AP233" s="135"/>
      <c r="AQ233" s="135"/>
      <c r="AR233" s="135"/>
      <c r="AS233" s="135"/>
      <c r="AT233" s="135"/>
      <c r="AU233" s="135"/>
      <c r="AV233" s="135"/>
      <c r="AW233" s="135"/>
      <c r="AX233" s="135"/>
      <c r="AY233" s="135"/>
      <c r="AZ233" s="135"/>
      <c r="BA233" s="135"/>
      <c r="BB233" s="135"/>
      <c r="BC233" s="135"/>
      <c r="BD233" s="135"/>
      <c r="BE233" s="135"/>
      <c r="BF233" s="135"/>
      <c r="BG233" s="135"/>
      <c r="BH233" s="135"/>
      <c r="BI233" s="135"/>
      <c r="BJ233" s="135"/>
      <c r="BK233" s="135"/>
      <c r="BL233" s="135"/>
    </row>
    <row r="234" spans="1:64" x14ac:dyDescent="0.25">
      <c r="A234" s="134"/>
      <c r="B234" s="134"/>
      <c r="C234" s="134"/>
      <c r="D234" s="133"/>
      <c r="E234" s="124" t="s">
        <v>142</v>
      </c>
      <c r="F234" s="2"/>
      <c r="G234" s="134"/>
      <c r="H234" s="134"/>
      <c r="I234" s="134"/>
      <c r="J234" s="134">
        <v>6000</v>
      </c>
      <c r="K234" s="134"/>
      <c r="L234" s="134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5"/>
      <c r="AA234" s="135"/>
      <c r="AB234" s="135"/>
      <c r="AC234" s="135"/>
      <c r="AD234" s="135"/>
      <c r="AE234" s="135"/>
      <c r="AF234" s="135"/>
      <c r="AG234" s="135"/>
      <c r="AH234" s="135"/>
      <c r="AI234" s="135"/>
      <c r="AJ234" s="135"/>
      <c r="AK234" s="135"/>
      <c r="AL234" s="135"/>
      <c r="AM234" s="135"/>
      <c r="AN234" s="135"/>
      <c r="AO234" s="135"/>
      <c r="AP234" s="135"/>
      <c r="AQ234" s="135"/>
      <c r="AR234" s="135"/>
      <c r="AS234" s="135"/>
      <c r="AT234" s="135"/>
      <c r="AU234" s="135"/>
      <c r="AV234" s="135"/>
      <c r="AW234" s="135"/>
      <c r="AX234" s="135"/>
      <c r="AY234" s="135"/>
      <c r="AZ234" s="135"/>
      <c r="BA234" s="135"/>
      <c r="BB234" s="135"/>
      <c r="BC234" s="135"/>
      <c r="BD234" s="135"/>
      <c r="BE234" s="135"/>
      <c r="BF234" s="135"/>
      <c r="BG234" s="135"/>
      <c r="BH234" s="135"/>
      <c r="BI234" s="135"/>
      <c r="BJ234" s="135"/>
      <c r="BK234" s="135"/>
      <c r="BL234" s="135"/>
    </row>
    <row r="235" spans="1:64" x14ac:dyDescent="0.25">
      <c r="A235" s="134"/>
      <c r="B235" s="134"/>
      <c r="C235" s="134"/>
      <c r="D235" s="133"/>
      <c r="E235" s="124" t="s">
        <v>143</v>
      </c>
      <c r="F235" s="2"/>
      <c r="G235" s="134"/>
      <c r="H235" s="134"/>
      <c r="I235" s="134"/>
      <c r="J235" s="134">
        <v>6000</v>
      </c>
      <c r="K235" s="134"/>
      <c r="L235" s="134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5"/>
      <c r="AA235" s="135"/>
      <c r="AB235" s="135"/>
      <c r="AC235" s="135"/>
      <c r="AD235" s="135"/>
      <c r="AE235" s="135"/>
      <c r="AF235" s="135"/>
      <c r="AG235" s="135"/>
      <c r="AH235" s="135"/>
      <c r="AI235" s="135"/>
      <c r="AJ235" s="135"/>
      <c r="AK235" s="135"/>
      <c r="AL235" s="135"/>
      <c r="AM235" s="135"/>
      <c r="AN235" s="135"/>
      <c r="AO235" s="135"/>
      <c r="AP235" s="135"/>
      <c r="AQ235" s="135"/>
      <c r="AR235" s="135"/>
      <c r="AS235" s="135"/>
      <c r="AT235" s="135"/>
      <c r="AU235" s="135"/>
      <c r="AV235" s="135"/>
      <c r="AW235" s="135"/>
      <c r="AX235" s="135"/>
      <c r="AY235" s="135"/>
      <c r="AZ235" s="135"/>
      <c r="BA235" s="135"/>
      <c r="BB235" s="135"/>
      <c r="BC235" s="135"/>
      <c r="BD235" s="135"/>
      <c r="BE235" s="135"/>
      <c r="BF235" s="135"/>
      <c r="BG235" s="135"/>
      <c r="BH235" s="135"/>
      <c r="BI235" s="135"/>
      <c r="BJ235" s="135"/>
      <c r="BK235" s="135"/>
      <c r="BL235" s="135"/>
    </row>
    <row r="236" spans="1:64" x14ac:dyDescent="0.25">
      <c r="A236" s="134"/>
      <c r="B236" s="134"/>
      <c r="C236" s="134"/>
      <c r="D236" s="133"/>
      <c r="E236" s="124" t="s">
        <v>144</v>
      </c>
      <c r="F236" s="2"/>
      <c r="G236" s="134"/>
      <c r="H236" s="134"/>
      <c r="I236" s="134"/>
      <c r="J236" s="134">
        <v>6000</v>
      </c>
      <c r="K236" s="134"/>
      <c r="L236" s="134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5"/>
      <c r="AA236" s="135"/>
      <c r="AB236" s="135"/>
      <c r="AC236" s="135"/>
      <c r="AD236" s="135"/>
      <c r="AE236" s="135"/>
      <c r="AF236" s="135"/>
      <c r="AG236" s="135"/>
      <c r="AH236" s="135"/>
      <c r="AI236" s="135"/>
      <c r="AJ236" s="135"/>
      <c r="AK236" s="135"/>
      <c r="AL236" s="135"/>
      <c r="AM236" s="135"/>
      <c r="AN236" s="135"/>
      <c r="AO236" s="135"/>
      <c r="AP236" s="135"/>
      <c r="AQ236" s="135"/>
      <c r="AR236" s="135"/>
      <c r="AS236" s="135"/>
      <c r="AT236" s="135"/>
      <c r="AU236" s="135"/>
      <c r="AV236" s="135"/>
      <c r="AW236" s="135"/>
      <c r="AX236" s="135"/>
      <c r="AY236" s="135"/>
      <c r="AZ236" s="135"/>
      <c r="BA236" s="135"/>
      <c r="BB236" s="135"/>
      <c r="BC236" s="135"/>
      <c r="BD236" s="135"/>
      <c r="BE236" s="135"/>
      <c r="BF236" s="135"/>
      <c r="BG236" s="135"/>
      <c r="BH236" s="135"/>
      <c r="BI236" s="135"/>
      <c r="BJ236" s="135"/>
      <c r="BK236" s="135"/>
      <c r="BL236" s="135"/>
    </row>
    <row r="237" spans="1:64" x14ac:dyDescent="0.25">
      <c r="A237" s="134"/>
      <c r="B237" s="134"/>
      <c r="C237" s="134"/>
      <c r="D237" s="133"/>
      <c r="E237" s="124" t="s">
        <v>145</v>
      </c>
      <c r="F237" s="2"/>
      <c r="G237" s="134"/>
      <c r="H237" s="134"/>
      <c r="I237" s="134"/>
      <c r="J237" s="134">
        <v>6000</v>
      </c>
      <c r="K237" s="134"/>
      <c r="L237" s="134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5"/>
      <c r="AA237" s="135"/>
      <c r="AB237" s="135"/>
      <c r="AC237" s="135"/>
      <c r="AD237" s="135"/>
      <c r="AE237" s="135"/>
      <c r="AF237" s="135"/>
      <c r="AG237" s="135"/>
      <c r="AH237" s="135"/>
      <c r="AI237" s="135"/>
      <c r="AJ237" s="135"/>
      <c r="AK237" s="135"/>
      <c r="AL237" s="135"/>
      <c r="AM237" s="135"/>
      <c r="AN237" s="135"/>
      <c r="AO237" s="135"/>
      <c r="AP237" s="135"/>
      <c r="AQ237" s="135"/>
      <c r="AR237" s="135"/>
      <c r="AS237" s="135"/>
      <c r="AT237" s="135"/>
      <c r="AU237" s="135"/>
      <c r="AV237" s="135"/>
      <c r="AW237" s="135"/>
      <c r="AX237" s="135"/>
      <c r="AY237" s="135"/>
      <c r="AZ237" s="135"/>
      <c r="BA237" s="135"/>
      <c r="BB237" s="135"/>
      <c r="BC237" s="135"/>
      <c r="BD237" s="135"/>
      <c r="BE237" s="135"/>
      <c r="BF237" s="135"/>
      <c r="BG237" s="135"/>
      <c r="BH237" s="135"/>
      <c r="BI237" s="135"/>
      <c r="BJ237" s="135"/>
      <c r="BK237" s="135"/>
      <c r="BL237" s="135"/>
    </row>
    <row r="238" spans="1:64" x14ac:dyDescent="0.25">
      <c r="A238" s="134"/>
      <c r="B238" s="134"/>
      <c r="C238" s="134"/>
      <c r="D238" s="133"/>
      <c r="E238" s="124" t="s">
        <v>146</v>
      </c>
      <c r="F238" s="2"/>
      <c r="G238" s="134"/>
      <c r="H238" s="134"/>
      <c r="I238" s="134"/>
      <c r="J238" s="134">
        <v>6000</v>
      </c>
      <c r="K238" s="134"/>
      <c r="L238" s="134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5"/>
      <c r="AA238" s="135"/>
      <c r="AB238" s="135"/>
      <c r="AC238" s="135"/>
      <c r="AD238" s="135"/>
      <c r="AE238" s="135"/>
      <c r="AF238" s="135"/>
      <c r="AG238" s="135"/>
      <c r="AH238" s="135"/>
      <c r="AI238" s="135"/>
      <c r="AJ238" s="135"/>
      <c r="AK238" s="135"/>
      <c r="AL238" s="135"/>
      <c r="AM238" s="135"/>
      <c r="AN238" s="135"/>
      <c r="AO238" s="135"/>
      <c r="AP238" s="135"/>
      <c r="AQ238" s="135"/>
      <c r="AR238" s="135"/>
      <c r="AS238" s="135"/>
      <c r="AT238" s="135"/>
      <c r="AU238" s="135"/>
      <c r="AV238" s="135"/>
      <c r="AW238" s="135"/>
      <c r="AX238" s="135"/>
      <c r="AY238" s="135"/>
      <c r="AZ238" s="135"/>
      <c r="BA238" s="135"/>
      <c r="BB238" s="135"/>
      <c r="BC238" s="135"/>
      <c r="BD238" s="135"/>
      <c r="BE238" s="135"/>
      <c r="BF238" s="135"/>
      <c r="BG238" s="135"/>
      <c r="BH238" s="135"/>
      <c r="BI238" s="135"/>
      <c r="BJ238" s="135"/>
      <c r="BK238" s="135"/>
      <c r="BL238" s="135"/>
    </row>
    <row r="239" spans="1:64" x14ac:dyDescent="0.25">
      <c r="A239" s="134"/>
      <c r="B239" s="134"/>
      <c r="C239" s="134"/>
      <c r="D239" s="133"/>
      <c r="E239" s="124" t="s">
        <v>147</v>
      </c>
      <c r="F239" s="2"/>
      <c r="G239" s="134"/>
      <c r="H239" s="134"/>
      <c r="I239" s="134"/>
      <c r="J239" s="134">
        <v>6000</v>
      </c>
      <c r="K239" s="134"/>
      <c r="L239" s="134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5"/>
      <c r="AA239" s="135"/>
      <c r="AB239" s="135"/>
      <c r="AC239" s="135"/>
      <c r="AD239" s="135"/>
      <c r="AE239" s="135"/>
      <c r="AF239" s="135"/>
      <c r="AG239" s="135"/>
      <c r="AH239" s="135"/>
      <c r="AI239" s="135"/>
      <c r="AJ239" s="135"/>
      <c r="AK239" s="135"/>
      <c r="AL239" s="135"/>
      <c r="AM239" s="135"/>
      <c r="AN239" s="135"/>
      <c r="AO239" s="135"/>
      <c r="AP239" s="135"/>
      <c r="AQ239" s="135"/>
      <c r="AR239" s="135"/>
      <c r="AS239" s="135"/>
      <c r="AT239" s="135"/>
      <c r="AU239" s="135"/>
      <c r="AV239" s="135"/>
      <c r="AW239" s="135"/>
      <c r="AX239" s="135"/>
      <c r="AY239" s="135"/>
      <c r="AZ239" s="135"/>
      <c r="BA239" s="135"/>
      <c r="BB239" s="135"/>
      <c r="BC239" s="135"/>
      <c r="BD239" s="135"/>
      <c r="BE239" s="135"/>
      <c r="BF239" s="135"/>
      <c r="BG239" s="135"/>
      <c r="BH239" s="135"/>
      <c r="BI239" s="135"/>
      <c r="BJ239" s="135"/>
      <c r="BK239" s="135"/>
      <c r="BL239" s="135"/>
    </row>
    <row r="240" spans="1:64" x14ac:dyDescent="0.25">
      <c r="A240" s="134"/>
      <c r="B240" s="134"/>
      <c r="C240" s="134"/>
      <c r="D240" s="126" t="s">
        <v>376</v>
      </c>
      <c r="E240" s="124" t="s">
        <v>148</v>
      </c>
      <c r="F240" s="2"/>
      <c r="G240" s="134"/>
      <c r="H240" s="134"/>
      <c r="I240" s="134"/>
      <c r="J240" s="134">
        <v>6000</v>
      </c>
      <c r="K240" s="134"/>
      <c r="L240" s="134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5"/>
      <c r="AA240" s="135"/>
      <c r="AB240" s="135"/>
      <c r="AC240" s="135"/>
      <c r="AD240" s="135"/>
      <c r="AE240" s="135"/>
      <c r="AF240" s="135"/>
      <c r="AG240" s="135"/>
      <c r="AH240" s="135"/>
      <c r="AI240" s="135"/>
      <c r="AJ240" s="135"/>
      <c r="AK240" s="135"/>
      <c r="AL240" s="135"/>
      <c r="AM240" s="135"/>
      <c r="AN240" s="135"/>
      <c r="AO240" s="135"/>
      <c r="AP240" s="135"/>
      <c r="AQ240" s="135"/>
      <c r="AR240" s="135"/>
      <c r="AS240" s="135"/>
      <c r="AT240" s="135"/>
      <c r="AU240" s="135"/>
      <c r="AV240" s="135"/>
      <c r="AW240" s="135"/>
      <c r="AX240" s="135"/>
      <c r="AY240" s="135"/>
      <c r="AZ240" s="135"/>
      <c r="BA240" s="135"/>
      <c r="BB240" s="135"/>
      <c r="BC240" s="135"/>
      <c r="BD240" s="135"/>
      <c r="BE240" s="135"/>
      <c r="BF240" s="135"/>
      <c r="BG240" s="135"/>
      <c r="BH240" s="135"/>
      <c r="BI240" s="135"/>
      <c r="BJ240" s="135"/>
      <c r="BK240" s="135"/>
      <c r="BL240" s="135"/>
    </row>
    <row r="241" spans="1:64" x14ac:dyDescent="0.25">
      <c r="A241" s="134"/>
      <c r="B241" s="134"/>
      <c r="C241" s="134"/>
      <c r="D241" s="133"/>
      <c r="E241" s="124" t="s">
        <v>149</v>
      </c>
      <c r="F241" s="2"/>
      <c r="G241" s="134"/>
      <c r="H241" s="134"/>
      <c r="I241" s="134"/>
      <c r="J241" s="134">
        <v>6000</v>
      </c>
      <c r="K241" s="134"/>
      <c r="L241" s="134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5"/>
      <c r="AA241" s="135"/>
      <c r="AB241" s="135"/>
      <c r="AC241" s="135"/>
      <c r="AD241" s="135"/>
      <c r="AE241" s="135"/>
      <c r="AF241" s="135"/>
      <c r="AG241" s="135"/>
      <c r="AH241" s="135"/>
      <c r="AI241" s="135"/>
      <c r="AJ241" s="135"/>
      <c r="AK241" s="135"/>
      <c r="AL241" s="135"/>
      <c r="AM241" s="135"/>
      <c r="AN241" s="135"/>
      <c r="AO241" s="135"/>
      <c r="AP241" s="135"/>
      <c r="AQ241" s="135"/>
      <c r="AR241" s="135"/>
      <c r="AS241" s="135"/>
      <c r="AT241" s="135"/>
      <c r="AU241" s="135"/>
      <c r="AV241" s="135"/>
      <c r="AW241" s="135"/>
      <c r="AX241" s="135"/>
      <c r="AY241" s="135"/>
      <c r="AZ241" s="135"/>
      <c r="BA241" s="135"/>
      <c r="BB241" s="135"/>
      <c r="BC241" s="135"/>
      <c r="BD241" s="135"/>
      <c r="BE241" s="135"/>
      <c r="BF241" s="135"/>
      <c r="BG241" s="135"/>
      <c r="BH241" s="135"/>
      <c r="BI241" s="135"/>
      <c r="BJ241" s="135"/>
      <c r="BK241" s="135"/>
      <c r="BL241" s="135"/>
    </row>
    <row r="242" spans="1:64" x14ac:dyDescent="0.25">
      <c r="A242" s="134"/>
      <c r="B242" s="134"/>
      <c r="C242" s="134"/>
      <c r="D242" s="133"/>
      <c r="E242" s="124" t="s">
        <v>150</v>
      </c>
      <c r="F242" s="2"/>
      <c r="G242" s="134"/>
      <c r="H242" s="134"/>
      <c r="I242" s="134"/>
      <c r="J242" s="134">
        <v>6000</v>
      </c>
      <c r="K242" s="134"/>
      <c r="L242" s="134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6"/>
      <c r="AA242" s="136"/>
      <c r="AB242" s="136"/>
      <c r="AC242" s="136"/>
      <c r="AD242" s="136"/>
      <c r="AE242" s="136"/>
      <c r="AF242" s="136"/>
      <c r="AG242" s="136"/>
      <c r="AH242" s="136"/>
      <c r="AI242" s="136"/>
      <c r="AJ242" s="136"/>
      <c r="AK242" s="136"/>
      <c r="AL242" s="136"/>
      <c r="AM242" s="136"/>
      <c r="AN242" s="136"/>
      <c r="AO242" s="136"/>
      <c r="AP242" s="136"/>
      <c r="AQ242" s="136"/>
      <c r="AR242" s="136"/>
      <c r="AS242" s="136"/>
      <c r="AT242" s="136"/>
      <c r="AU242" s="136"/>
      <c r="AV242" s="136"/>
      <c r="AW242" s="136"/>
      <c r="AX242" s="136"/>
      <c r="AY242" s="136"/>
      <c r="AZ242" s="136"/>
      <c r="BA242" s="136"/>
      <c r="BB242" s="136"/>
      <c r="BC242" s="136"/>
      <c r="BD242" s="136"/>
      <c r="BE242" s="136"/>
      <c r="BF242" s="136"/>
      <c r="BG242" s="136"/>
      <c r="BH242" s="136"/>
      <c r="BI242" s="136"/>
      <c r="BJ242" s="136"/>
      <c r="BK242" s="136"/>
      <c r="BL242" s="136"/>
    </row>
    <row r="243" spans="1:64" x14ac:dyDescent="0.25">
      <c r="A243" s="134"/>
      <c r="B243" s="134"/>
      <c r="C243" s="134"/>
      <c r="D243" s="133"/>
      <c r="E243" s="124" t="s">
        <v>151</v>
      </c>
      <c r="F243" s="2"/>
      <c r="G243" s="134"/>
      <c r="H243" s="134"/>
      <c r="I243" s="134"/>
      <c r="J243" s="134">
        <v>6000</v>
      </c>
      <c r="K243" s="134"/>
      <c r="L243" s="134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6"/>
      <c r="AA243" s="136"/>
      <c r="AB243" s="136"/>
      <c r="AC243" s="136"/>
      <c r="AD243" s="136"/>
      <c r="AE243" s="136"/>
      <c r="AF243" s="136"/>
      <c r="AG243" s="136"/>
      <c r="AH243" s="136"/>
      <c r="AI243" s="136"/>
      <c r="AJ243" s="136"/>
      <c r="AK243" s="136"/>
      <c r="AL243" s="136"/>
      <c r="AM243" s="136"/>
      <c r="AN243" s="136"/>
      <c r="AO243" s="136"/>
      <c r="AP243" s="136"/>
      <c r="AQ243" s="136"/>
      <c r="AR243" s="136"/>
      <c r="AS243" s="136"/>
      <c r="AT243" s="136"/>
      <c r="AU243" s="136"/>
      <c r="AV243" s="136"/>
      <c r="AW243" s="136"/>
      <c r="AX243" s="136"/>
      <c r="AY243" s="136"/>
      <c r="AZ243" s="136"/>
      <c r="BA243" s="136"/>
      <c r="BB243" s="136"/>
      <c r="BC243" s="136"/>
      <c r="BD243" s="136"/>
      <c r="BE243" s="136"/>
      <c r="BF243" s="136"/>
      <c r="BG243" s="136"/>
      <c r="BH243" s="136"/>
      <c r="BI243" s="136"/>
      <c r="BJ243" s="136"/>
      <c r="BK243" s="136"/>
      <c r="BL243" s="136"/>
    </row>
    <row r="244" spans="1:64" x14ac:dyDescent="0.25">
      <c r="A244" s="134"/>
      <c r="B244" s="134"/>
      <c r="C244" s="134"/>
      <c r="D244" s="133"/>
      <c r="E244" s="124" t="s">
        <v>152</v>
      </c>
      <c r="F244" s="2"/>
      <c r="G244" s="134"/>
      <c r="H244" s="134"/>
      <c r="I244" s="134"/>
      <c r="J244" s="134">
        <v>6000</v>
      </c>
      <c r="K244" s="134"/>
      <c r="L244" s="134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6"/>
      <c r="AA244" s="136"/>
      <c r="AB244" s="136"/>
      <c r="AC244" s="136"/>
      <c r="AD244" s="136"/>
      <c r="AE244" s="136"/>
      <c r="AF244" s="136"/>
      <c r="AG244" s="136"/>
      <c r="AH244" s="136"/>
      <c r="AI244" s="136"/>
      <c r="AJ244" s="136"/>
      <c r="AK244" s="136"/>
      <c r="AL244" s="136"/>
      <c r="AM244" s="136"/>
      <c r="AN244" s="136"/>
      <c r="AO244" s="136"/>
      <c r="AP244" s="136"/>
      <c r="AQ244" s="136"/>
      <c r="AR244" s="136"/>
      <c r="AS244" s="136"/>
      <c r="AT244" s="136"/>
      <c r="AU244" s="136"/>
      <c r="AV244" s="136"/>
      <c r="AW244" s="136"/>
      <c r="AX244" s="136"/>
      <c r="AY244" s="136"/>
      <c r="AZ244" s="136"/>
      <c r="BA244" s="136"/>
      <c r="BB244" s="136"/>
      <c r="BC244" s="136"/>
      <c r="BD244" s="136"/>
      <c r="BE244" s="136"/>
      <c r="BF244" s="136"/>
      <c r="BG244" s="136"/>
      <c r="BH244" s="136"/>
      <c r="BI244" s="136"/>
      <c r="BJ244" s="136"/>
      <c r="BK244" s="136"/>
      <c r="BL244" s="136"/>
    </row>
    <row r="245" spans="1:64" x14ac:dyDescent="0.25">
      <c r="A245" s="134"/>
      <c r="B245" s="134"/>
      <c r="C245" s="134"/>
      <c r="D245" s="133"/>
      <c r="E245" s="124" t="s">
        <v>153</v>
      </c>
      <c r="F245" s="2"/>
      <c r="G245" s="134"/>
      <c r="H245" s="134"/>
      <c r="I245" s="134"/>
      <c r="J245" s="134">
        <v>6000</v>
      </c>
      <c r="K245" s="134"/>
      <c r="L245" s="134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6"/>
      <c r="AA245" s="136"/>
      <c r="AB245" s="136"/>
      <c r="AC245" s="136"/>
      <c r="AD245" s="136"/>
      <c r="AE245" s="136"/>
      <c r="AF245" s="136"/>
      <c r="AG245" s="136"/>
      <c r="AH245" s="136"/>
      <c r="AI245" s="136"/>
      <c r="AJ245" s="136"/>
      <c r="AK245" s="136"/>
      <c r="AL245" s="136"/>
      <c r="AM245" s="136"/>
      <c r="AN245" s="136"/>
      <c r="AO245" s="136"/>
      <c r="AP245" s="136"/>
      <c r="AQ245" s="136"/>
      <c r="AR245" s="136"/>
      <c r="AS245" s="136"/>
      <c r="AT245" s="136"/>
      <c r="AU245" s="136"/>
      <c r="AV245" s="136"/>
      <c r="AW245" s="136"/>
      <c r="AX245" s="136"/>
      <c r="AY245" s="136"/>
      <c r="AZ245" s="136"/>
      <c r="BA245" s="136"/>
      <c r="BB245" s="136"/>
      <c r="BC245" s="136"/>
      <c r="BD245" s="136"/>
      <c r="BE245" s="136"/>
      <c r="BF245" s="136"/>
      <c r="BG245" s="136"/>
      <c r="BH245" s="136"/>
      <c r="BI245" s="136"/>
      <c r="BJ245" s="136"/>
      <c r="BK245" s="136"/>
      <c r="BL245" s="136"/>
    </row>
    <row r="246" spans="1:64" x14ac:dyDescent="0.25">
      <c r="A246" s="134"/>
      <c r="B246" s="134"/>
      <c r="C246" s="134"/>
      <c r="D246" s="133"/>
      <c r="E246" s="124" t="s">
        <v>154</v>
      </c>
      <c r="F246" s="2"/>
      <c r="G246" s="134"/>
      <c r="H246" s="134"/>
      <c r="I246" s="134"/>
      <c r="J246" s="134">
        <v>6000</v>
      </c>
      <c r="K246" s="134"/>
      <c r="L246" s="134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6"/>
      <c r="AA246" s="136"/>
      <c r="AB246" s="136"/>
      <c r="AC246" s="136"/>
      <c r="AD246" s="136"/>
      <c r="AE246" s="136"/>
      <c r="AF246" s="136"/>
      <c r="AG246" s="136"/>
      <c r="AH246" s="136"/>
      <c r="AI246" s="136"/>
      <c r="AJ246" s="136"/>
      <c r="AK246" s="136"/>
      <c r="AL246" s="136"/>
      <c r="AM246" s="136"/>
      <c r="AN246" s="136"/>
      <c r="AO246" s="136"/>
      <c r="AP246" s="136"/>
      <c r="AQ246" s="136"/>
      <c r="AR246" s="136"/>
      <c r="AS246" s="136"/>
      <c r="AT246" s="136"/>
      <c r="AU246" s="136"/>
      <c r="AV246" s="136"/>
      <c r="AW246" s="136"/>
      <c r="AX246" s="136"/>
      <c r="AY246" s="136"/>
      <c r="AZ246" s="136"/>
      <c r="BA246" s="136"/>
      <c r="BB246" s="136"/>
      <c r="BC246" s="136"/>
      <c r="BD246" s="136"/>
      <c r="BE246" s="136"/>
      <c r="BF246" s="136"/>
      <c r="BG246" s="136"/>
      <c r="BH246" s="136"/>
      <c r="BI246" s="136"/>
      <c r="BJ246" s="136"/>
      <c r="BK246" s="136"/>
      <c r="BL246" s="136"/>
    </row>
    <row r="247" spans="1:64" x14ac:dyDescent="0.25">
      <c r="A247" s="134"/>
      <c r="B247" s="134"/>
      <c r="C247" s="134"/>
      <c r="D247" s="133"/>
      <c r="E247" s="124" t="s">
        <v>155</v>
      </c>
      <c r="F247" s="2"/>
      <c r="G247" s="134"/>
      <c r="H247" s="134"/>
      <c r="I247" s="134"/>
      <c r="J247" s="134">
        <v>6000</v>
      </c>
      <c r="K247" s="134"/>
      <c r="L247" s="134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6"/>
      <c r="AA247" s="136"/>
      <c r="AB247" s="136"/>
      <c r="AC247" s="136"/>
      <c r="AD247" s="136"/>
      <c r="AE247" s="136"/>
      <c r="AF247" s="136"/>
      <c r="AG247" s="136"/>
      <c r="AH247" s="136"/>
      <c r="AI247" s="136"/>
      <c r="AJ247" s="136"/>
      <c r="AK247" s="136"/>
      <c r="AL247" s="136"/>
      <c r="AM247" s="136"/>
      <c r="AN247" s="136"/>
      <c r="AO247" s="136"/>
      <c r="AP247" s="136"/>
      <c r="AQ247" s="136"/>
      <c r="AR247" s="136"/>
      <c r="AS247" s="136"/>
      <c r="AT247" s="136"/>
      <c r="AU247" s="136"/>
      <c r="AV247" s="136"/>
      <c r="AW247" s="136"/>
      <c r="AX247" s="136"/>
      <c r="AY247" s="136"/>
      <c r="AZ247" s="136"/>
      <c r="BA247" s="136"/>
      <c r="BB247" s="136"/>
      <c r="BC247" s="136"/>
      <c r="BD247" s="136"/>
      <c r="BE247" s="136"/>
      <c r="BF247" s="136"/>
      <c r="BG247" s="136"/>
      <c r="BH247" s="136"/>
      <c r="BI247" s="136"/>
      <c r="BJ247" s="136"/>
      <c r="BK247" s="136"/>
      <c r="BL247" s="136"/>
    </row>
    <row r="248" spans="1:64" x14ac:dyDescent="0.25">
      <c r="A248" s="134"/>
      <c r="B248" s="134"/>
      <c r="C248" s="134"/>
      <c r="D248" s="133"/>
      <c r="E248" s="124" t="s">
        <v>156</v>
      </c>
      <c r="F248" s="2"/>
      <c r="G248" s="134"/>
      <c r="H248" s="134"/>
      <c r="I248" s="134"/>
      <c r="J248" s="134">
        <v>6000</v>
      </c>
      <c r="K248" s="134"/>
      <c r="L248" s="134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6"/>
      <c r="AA248" s="136"/>
      <c r="AB248" s="136"/>
      <c r="AC248" s="136"/>
      <c r="AD248" s="136"/>
      <c r="AE248" s="136"/>
      <c r="AF248" s="136"/>
      <c r="AG248" s="136"/>
      <c r="AH248" s="136"/>
      <c r="AI248" s="136"/>
      <c r="AJ248" s="136"/>
      <c r="AK248" s="136"/>
      <c r="AL248" s="136"/>
      <c r="AM248" s="136"/>
      <c r="AN248" s="136"/>
      <c r="AO248" s="136"/>
      <c r="AP248" s="136"/>
      <c r="AQ248" s="136"/>
      <c r="AR248" s="136"/>
      <c r="AS248" s="136"/>
      <c r="AT248" s="136"/>
      <c r="AU248" s="136"/>
      <c r="AV248" s="136"/>
      <c r="AW248" s="136"/>
      <c r="AX248" s="136"/>
      <c r="AY248" s="136"/>
      <c r="AZ248" s="136"/>
      <c r="BA248" s="136"/>
      <c r="BB248" s="136"/>
      <c r="BC248" s="136"/>
      <c r="BD248" s="136"/>
      <c r="BE248" s="136"/>
      <c r="BF248" s="136"/>
      <c r="BG248" s="136"/>
      <c r="BH248" s="136"/>
      <c r="BI248" s="136"/>
      <c r="BJ248" s="136"/>
      <c r="BK248" s="136"/>
      <c r="BL248" s="136"/>
    </row>
    <row r="249" spans="1:64" x14ac:dyDescent="0.25">
      <c r="A249" s="134"/>
      <c r="B249" s="134"/>
      <c r="C249" s="134"/>
      <c r="D249" s="133"/>
      <c r="E249" s="124" t="s">
        <v>157</v>
      </c>
      <c r="F249" s="2"/>
      <c r="G249" s="134"/>
      <c r="H249" s="134"/>
      <c r="I249" s="134"/>
      <c r="J249" s="134">
        <v>6000</v>
      </c>
      <c r="K249" s="134"/>
      <c r="L249" s="134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</row>
    <row r="250" spans="1:64" x14ac:dyDescent="0.25">
      <c r="A250" s="134"/>
      <c r="B250" s="134"/>
      <c r="C250" s="134"/>
      <c r="D250" s="133"/>
      <c r="E250" s="124" t="s">
        <v>158</v>
      </c>
      <c r="F250" s="2"/>
      <c r="G250" s="134"/>
      <c r="H250" s="134"/>
      <c r="I250" s="134"/>
      <c r="J250" s="134">
        <v>6000</v>
      </c>
      <c r="K250" s="134"/>
      <c r="L250" s="134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</row>
    <row r="251" spans="1:64" x14ac:dyDescent="0.25">
      <c r="A251" s="134"/>
      <c r="B251" s="134"/>
      <c r="C251" s="134"/>
      <c r="D251" s="133"/>
      <c r="E251" s="124" t="s">
        <v>159</v>
      </c>
      <c r="F251" s="2"/>
      <c r="G251" s="134"/>
      <c r="H251" s="134"/>
      <c r="I251" s="134"/>
      <c r="J251" s="134">
        <v>6000</v>
      </c>
      <c r="K251" s="134"/>
      <c r="L251" s="134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</row>
    <row r="252" spans="1:64" x14ac:dyDescent="0.25">
      <c r="A252" s="134"/>
      <c r="B252" s="134"/>
      <c r="C252" s="134"/>
      <c r="D252" s="133"/>
      <c r="E252" s="124" t="s">
        <v>160</v>
      </c>
      <c r="F252" s="2"/>
      <c r="G252" s="134"/>
      <c r="H252" s="134"/>
      <c r="I252" s="134"/>
      <c r="J252" s="134">
        <v>6000</v>
      </c>
      <c r="K252" s="134"/>
      <c r="L252" s="134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</row>
    <row r="253" spans="1:64" x14ac:dyDescent="0.25">
      <c r="A253" s="134"/>
      <c r="B253" s="134"/>
      <c r="C253" s="134"/>
      <c r="D253" s="133"/>
      <c r="E253" s="124" t="s">
        <v>161</v>
      </c>
      <c r="F253" s="2"/>
      <c r="G253" s="134"/>
      <c r="H253" s="134"/>
      <c r="I253" s="134"/>
      <c r="J253" s="134">
        <v>6000</v>
      </c>
      <c r="K253" s="134"/>
      <c r="L253" s="134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</row>
    <row r="254" spans="1:64" x14ac:dyDescent="0.25">
      <c r="A254" s="134"/>
      <c r="B254" s="134"/>
      <c r="C254" s="134"/>
      <c r="D254" s="126" t="s">
        <v>377</v>
      </c>
      <c r="E254" s="124" t="s">
        <v>162</v>
      </c>
      <c r="F254" s="2"/>
      <c r="G254" s="134"/>
      <c r="H254" s="134"/>
      <c r="I254" s="134"/>
      <c r="J254" s="134">
        <v>6000</v>
      </c>
      <c r="K254" s="134"/>
      <c r="L254" s="134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</row>
    <row r="255" spans="1:64" x14ac:dyDescent="0.25">
      <c r="A255" s="134"/>
      <c r="B255" s="134"/>
      <c r="C255" s="134"/>
      <c r="D255" s="133"/>
      <c r="E255" s="125" t="s">
        <v>163</v>
      </c>
      <c r="F255" s="2"/>
      <c r="G255" s="134"/>
      <c r="H255" s="134"/>
      <c r="I255" s="134"/>
      <c r="J255" s="134">
        <v>6000</v>
      </c>
      <c r="K255" s="134"/>
      <c r="L255" s="134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</row>
    <row r="256" spans="1:64" x14ac:dyDescent="0.25">
      <c r="A256" s="134"/>
      <c r="B256" s="134"/>
      <c r="C256" s="134"/>
      <c r="D256" s="133"/>
      <c r="E256" s="125" t="s">
        <v>164</v>
      </c>
      <c r="F256" s="2"/>
      <c r="G256" s="134"/>
      <c r="H256" s="134"/>
      <c r="I256" s="134"/>
      <c r="J256" s="134">
        <v>6000</v>
      </c>
      <c r="K256" s="134"/>
      <c r="L256" s="134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</row>
    <row r="257" spans="1:64" x14ac:dyDescent="0.25">
      <c r="A257" s="134"/>
      <c r="B257" s="134"/>
      <c r="C257" s="134"/>
      <c r="D257" s="133"/>
      <c r="E257" s="124" t="s">
        <v>165</v>
      </c>
      <c r="F257" s="2"/>
      <c r="G257" s="134"/>
      <c r="H257" s="134"/>
      <c r="I257" s="134"/>
      <c r="J257" s="134">
        <v>6000</v>
      </c>
      <c r="K257" s="134"/>
      <c r="L257" s="134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</row>
    <row r="258" spans="1:64" x14ac:dyDescent="0.25">
      <c r="A258" s="134"/>
      <c r="B258" s="134"/>
      <c r="C258" s="134"/>
      <c r="D258" s="133"/>
      <c r="E258" s="124" t="s">
        <v>166</v>
      </c>
      <c r="F258" s="2"/>
      <c r="G258" s="134"/>
      <c r="H258" s="134"/>
      <c r="I258" s="134"/>
      <c r="J258" s="134">
        <v>6000</v>
      </c>
      <c r="K258" s="134"/>
      <c r="L258" s="134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</row>
    <row r="259" spans="1:64" x14ac:dyDescent="0.25">
      <c r="A259" s="134"/>
      <c r="B259" s="134"/>
      <c r="C259" s="134"/>
      <c r="D259" s="126" t="s">
        <v>378</v>
      </c>
      <c r="E259" s="124" t="s">
        <v>167</v>
      </c>
      <c r="F259" s="2"/>
      <c r="G259" s="134"/>
      <c r="H259" s="134"/>
      <c r="I259" s="134"/>
      <c r="J259" s="134">
        <v>6000</v>
      </c>
      <c r="K259" s="134"/>
      <c r="L259" s="134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</row>
    <row r="260" spans="1:64" x14ac:dyDescent="0.25">
      <c r="A260" s="134"/>
      <c r="B260" s="134"/>
      <c r="C260" s="134"/>
      <c r="D260" s="133"/>
      <c r="E260" s="124" t="s">
        <v>168</v>
      </c>
      <c r="F260" s="2"/>
      <c r="G260" s="134"/>
      <c r="H260" s="134"/>
      <c r="I260" s="134"/>
      <c r="J260" s="134">
        <v>6000</v>
      </c>
      <c r="K260" s="134"/>
      <c r="L260" s="134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</row>
    <row r="261" spans="1:64" x14ac:dyDescent="0.25">
      <c r="A261" s="134"/>
      <c r="B261" s="134"/>
      <c r="C261" s="134"/>
      <c r="D261" s="133"/>
      <c r="E261" s="124" t="s">
        <v>169</v>
      </c>
      <c r="F261" s="2"/>
      <c r="G261" s="134"/>
      <c r="H261" s="134"/>
      <c r="I261" s="134"/>
      <c r="J261" s="134">
        <v>6000</v>
      </c>
      <c r="K261" s="134"/>
      <c r="L261" s="134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</row>
    <row r="262" spans="1:64" x14ac:dyDescent="0.25">
      <c r="A262" s="134"/>
      <c r="B262" s="134"/>
      <c r="C262" s="134"/>
      <c r="D262" s="133"/>
      <c r="E262" s="124" t="s">
        <v>170</v>
      </c>
      <c r="F262" s="2"/>
      <c r="G262" s="134"/>
      <c r="H262" s="134"/>
      <c r="I262" s="134"/>
      <c r="J262" s="134">
        <v>6000</v>
      </c>
      <c r="K262" s="134"/>
      <c r="L262" s="134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</row>
    <row r="263" spans="1:64" x14ac:dyDescent="0.25">
      <c r="A263" s="134"/>
      <c r="B263" s="134"/>
      <c r="C263" s="134"/>
      <c r="D263" s="133"/>
      <c r="E263" s="124" t="s">
        <v>171</v>
      </c>
      <c r="F263" s="2"/>
      <c r="G263" s="134"/>
      <c r="H263" s="134"/>
      <c r="I263" s="134"/>
      <c r="J263" s="134">
        <v>6000</v>
      </c>
      <c r="K263" s="134"/>
      <c r="L263" s="134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</row>
    <row r="264" spans="1:64" x14ac:dyDescent="0.25">
      <c r="A264" s="134"/>
      <c r="B264" s="134"/>
      <c r="C264" s="134"/>
      <c r="D264" s="133"/>
      <c r="E264" s="124" t="s">
        <v>172</v>
      </c>
      <c r="F264" s="2"/>
      <c r="G264" s="134"/>
      <c r="H264" s="134"/>
      <c r="I264" s="134"/>
      <c r="J264" s="134">
        <v>6000</v>
      </c>
      <c r="K264" s="134"/>
      <c r="L264" s="134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</row>
    <row r="265" spans="1:64" x14ac:dyDescent="0.25">
      <c r="A265" s="134"/>
      <c r="B265" s="134"/>
      <c r="C265" s="134"/>
      <c r="D265" s="133"/>
      <c r="E265" s="124" t="s">
        <v>173</v>
      </c>
      <c r="F265" s="2"/>
      <c r="G265" s="134"/>
      <c r="H265" s="134"/>
      <c r="I265" s="134"/>
      <c r="J265" s="134">
        <v>6000</v>
      </c>
      <c r="K265" s="134"/>
      <c r="L265" s="134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</row>
    <row r="266" spans="1:64" x14ac:dyDescent="0.25">
      <c r="A266" s="134"/>
      <c r="B266" s="134"/>
      <c r="C266" s="134"/>
      <c r="D266" s="133"/>
      <c r="E266" s="124" t="s">
        <v>174</v>
      </c>
      <c r="F266" s="2"/>
      <c r="G266" s="134"/>
      <c r="H266" s="134"/>
      <c r="I266" s="134"/>
      <c r="J266" s="134">
        <v>6000</v>
      </c>
      <c r="K266" s="134"/>
      <c r="L266" s="134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</row>
    <row r="267" spans="1:64" x14ac:dyDescent="0.25">
      <c r="A267" s="134"/>
      <c r="B267" s="134"/>
      <c r="C267" s="134"/>
      <c r="D267" s="133"/>
      <c r="E267" s="124" t="s">
        <v>175</v>
      </c>
      <c r="F267" s="2"/>
      <c r="G267" s="134"/>
      <c r="H267" s="134"/>
      <c r="I267" s="134"/>
      <c r="J267" s="134">
        <v>6000</v>
      </c>
      <c r="K267" s="134"/>
      <c r="L267" s="134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</row>
    <row r="268" spans="1:64" x14ac:dyDescent="0.25">
      <c r="A268" s="134"/>
      <c r="B268" s="134"/>
      <c r="C268" s="134"/>
      <c r="D268" s="133"/>
      <c r="E268" s="124" t="s">
        <v>176</v>
      </c>
      <c r="F268" s="2"/>
      <c r="G268" s="134"/>
      <c r="H268" s="134"/>
      <c r="I268" s="134"/>
      <c r="J268" s="134">
        <v>6000</v>
      </c>
      <c r="K268" s="134"/>
      <c r="L268" s="134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</row>
    <row r="269" spans="1:64" x14ac:dyDescent="0.25">
      <c r="A269" s="134"/>
      <c r="B269" s="134"/>
      <c r="C269" s="134"/>
      <c r="D269" s="133"/>
      <c r="E269" s="124" t="s">
        <v>177</v>
      </c>
      <c r="F269" s="2"/>
      <c r="G269" s="134"/>
      <c r="H269" s="134"/>
      <c r="I269" s="134"/>
      <c r="J269" s="134">
        <v>6000</v>
      </c>
      <c r="K269" s="134"/>
      <c r="L269" s="134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</row>
    <row r="270" spans="1:64" x14ac:dyDescent="0.25">
      <c r="A270" s="134"/>
      <c r="B270" s="134"/>
      <c r="C270" s="134"/>
      <c r="D270" s="133"/>
      <c r="E270" s="124" t="s">
        <v>178</v>
      </c>
      <c r="F270" s="2"/>
      <c r="G270" s="134"/>
      <c r="H270" s="134"/>
      <c r="I270" s="134"/>
      <c r="J270" s="134">
        <v>6000</v>
      </c>
      <c r="K270" s="134"/>
      <c r="L270" s="134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</row>
    <row r="271" spans="1:64" x14ac:dyDescent="0.25">
      <c r="A271" s="134"/>
      <c r="B271" s="134"/>
      <c r="C271" s="134"/>
      <c r="D271" s="133"/>
      <c r="E271" s="124" t="s">
        <v>179</v>
      </c>
      <c r="F271" s="2"/>
      <c r="G271" s="134"/>
      <c r="H271" s="134"/>
      <c r="I271" s="134"/>
      <c r="J271" s="134">
        <v>6000</v>
      </c>
      <c r="K271" s="134"/>
      <c r="L271" s="134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</row>
    <row r="272" spans="1:64" x14ac:dyDescent="0.25">
      <c r="A272" s="134"/>
      <c r="B272" s="134"/>
      <c r="C272" s="134"/>
      <c r="D272" s="133"/>
      <c r="E272" s="124" t="s">
        <v>180</v>
      </c>
      <c r="F272" s="2"/>
      <c r="G272" s="134"/>
      <c r="H272" s="134"/>
      <c r="I272" s="134"/>
      <c r="J272" s="134">
        <v>6000</v>
      </c>
      <c r="K272" s="134"/>
      <c r="L272" s="134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</row>
    <row r="273" spans="1:64" x14ac:dyDescent="0.25">
      <c r="A273" s="134"/>
      <c r="B273" s="134"/>
      <c r="C273" s="134"/>
      <c r="D273" s="133"/>
      <c r="E273" s="124" t="s">
        <v>181</v>
      </c>
      <c r="F273" s="2"/>
      <c r="G273" s="134"/>
      <c r="H273" s="134"/>
      <c r="I273" s="134"/>
      <c r="J273" s="134">
        <v>6000</v>
      </c>
      <c r="K273" s="134"/>
      <c r="L273" s="134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</row>
    <row r="274" spans="1:64" x14ac:dyDescent="0.25">
      <c r="A274" s="134"/>
      <c r="B274" s="134"/>
      <c r="C274" s="134"/>
      <c r="D274" s="133"/>
      <c r="E274" s="124" t="s">
        <v>182</v>
      </c>
      <c r="F274" s="2"/>
      <c r="G274" s="134"/>
      <c r="H274" s="134"/>
      <c r="I274" s="134"/>
      <c r="J274" s="134">
        <v>6000</v>
      </c>
      <c r="K274" s="134"/>
      <c r="L274" s="134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</row>
    <row r="275" spans="1:64" x14ac:dyDescent="0.25">
      <c r="A275" s="134"/>
      <c r="B275" s="134"/>
      <c r="C275" s="134"/>
      <c r="D275" s="126" t="s">
        <v>379</v>
      </c>
      <c r="E275" s="124" t="s">
        <v>183</v>
      </c>
      <c r="F275" s="2"/>
      <c r="G275" s="134"/>
      <c r="H275" s="134"/>
      <c r="I275" s="134"/>
      <c r="J275" s="134">
        <v>6000</v>
      </c>
      <c r="K275" s="134"/>
      <c r="L275" s="134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</row>
    <row r="276" spans="1:64" x14ac:dyDescent="0.25">
      <c r="A276" s="134"/>
      <c r="B276" s="134"/>
      <c r="C276" s="134"/>
      <c r="D276" s="133"/>
      <c r="E276" s="124" t="s">
        <v>184</v>
      </c>
      <c r="F276" s="2"/>
      <c r="G276" s="134"/>
      <c r="H276" s="134"/>
      <c r="I276" s="134"/>
      <c r="J276" s="134">
        <v>6000</v>
      </c>
      <c r="K276" s="134"/>
      <c r="L276" s="134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</row>
    <row r="277" spans="1:64" x14ac:dyDescent="0.25">
      <c r="A277" s="134"/>
      <c r="B277" s="134"/>
      <c r="C277" s="134"/>
      <c r="D277" s="133"/>
      <c r="E277" s="124" t="s">
        <v>185</v>
      </c>
      <c r="F277" s="2"/>
      <c r="G277" s="134"/>
      <c r="H277" s="134"/>
      <c r="I277" s="134"/>
      <c r="J277" s="134">
        <v>6000</v>
      </c>
      <c r="K277" s="134"/>
      <c r="L277" s="134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</row>
    <row r="278" spans="1:64" x14ac:dyDescent="0.25">
      <c r="A278" s="134"/>
      <c r="B278" s="134"/>
      <c r="C278" s="134"/>
      <c r="D278" s="133"/>
      <c r="E278" s="124" t="s">
        <v>186</v>
      </c>
      <c r="F278" s="2"/>
      <c r="G278" s="134"/>
      <c r="H278" s="134"/>
      <c r="I278" s="134"/>
      <c r="J278" s="134">
        <v>6000</v>
      </c>
      <c r="K278" s="134"/>
      <c r="L278" s="134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</row>
    <row r="279" spans="1:64" x14ac:dyDescent="0.25">
      <c r="A279" s="134"/>
      <c r="B279" s="134"/>
      <c r="C279" s="134"/>
      <c r="D279" s="133"/>
      <c r="E279" s="124" t="s">
        <v>187</v>
      </c>
      <c r="F279" s="2"/>
      <c r="G279" s="134"/>
      <c r="H279" s="134"/>
      <c r="I279" s="134"/>
      <c r="J279" s="134">
        <v>6000</v>
      </c>
      <c r="K279" s="134"/>
      <c r="L279" s="134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</row>
    <row r="280" spans="1:64" x14ac:dyDescent="0.25">
      <c r="A280" s="134"/>
      <c r="B280" s="134"/>
      <c r="C280" s="134"/>
      <c r="D280" s="133"/>
      <c r="E280" s="124" t="s">
        <v>188</v>
      </c>
      <c r="F280" s="2"/>
      <c r="G280" s="134"/>
      <c r="H280" s="134"/>
      <c r="I280" s="134"/>
      <c r="J280" s="134">
        <v>6000</v>
      </c>
      <c r="K280" s="134"/>
      <c r="L280" s="134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</row>
    <row r="281" spans="1:64" x14ac:dyDescent="0.25">
      <c r="A281" s="134"/>
      <c r="B281" s="134"/>
      <c r="C281" s="134"/>
      <c r="D281" s="133"/>
      <c r="E281" s="124" t="s">
        <v>189</v>
      </c>
      <c r="F281" s="2"/>
      <c r="G281" s="134"/>
      <c r="H281" s="134"/>
      <c r="I281" s="134"/>
      <c r="J281" s="134">
        <v>6000</v>
      </c>
      <c r="K281" s="134"/>
      <c r="L281" s="134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</row>
    <row r="282" spans="1:64" x14ac:dyDescent="0.25">
      <c r="A282" s="134"/>
      <c r="B282" s="134"/>
      <c r="C282" s="134"/>
      <c r="D282" s="133"/>
      <c r="E282" s="124" t="s">
        <v>190</v>
      </c>
      <c r="F282" s="2"/>
      <c r="G282" s="134"/>
      <c r="H282" s="134"/>
      <c r="I282" s="134"/>
      <c r="J282" s="134">
        <v>6000</v>
      </c>
      <c r="K282" s="134"/>
      <c r="L282" s="134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</row>
    <row r="283" spans="1:64" x14ac:dyDescent="0.25">
      <c r="A283" s="134"/>
      <c r="B283" s="134"/>
      <c r="C283" s="134"/>
      <c r="D283" s="133"/>
      <c r="E283" s="124" t="s">
        <v>191</v>
      </c>
      <c r="F283" s="2"/>
      <c r="G283" s="134"/>
      <c r="H283" s="134"/>
      <c r="I283" s="134"/>
      <c r="J283" s="134">
        <v>6000</v>
      </c>
      <c r="K283" s="134"/>
      <c r="L283" s="134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</row>
    <row r="284" spans="1:64" x14ac:dyDescent="0.25">
      <c r="A284" s="134"/>
      <c r="B284" s="134"/>
      <c r="C284" s="134"/>
      <c r="D284" s="133"/>
      <c r="E284" s="124" t="s">
        <v>192</v>
      </c>
      <c r="F284" s="2"/>
      <c r="G284" s="134"/>
      <c r="H284" s="134"/>
      <c r="I284" s="134"/>
      <c r="J284" s="134">
        <v>6000</v>
      </c>
      <c r="K284" s="134"/>
      <c r="L284" s="134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</row>
    <row r="285" spans="1:64" x14ac:dyDescent="0.25">
      <c r="A285" s="134"/>
      <c r="B285" s="134"/>
      <c r="C285" s="134"/>
      <c r="D285" s="133"/>
      <c r="E285" s="124" t="s">
        <v>193</v>
      </c>
      <c r="F285" s="2"/>
      <c r="G285" s="134"/>
      <c r="H285" s="134"/>
      <c r="I285" s="134"/>
      <c r="J285" s="134">
        <v>6000</v>
      </c>
      <c r="K285" s="134"/>
      <c r="L285" s="134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</row>
    <row r="286" spans="1:64" x14ac:dyDescent="0.25">
      <c r="A286" s="134"/>
      <c r="B286" s="134"/>
      <c r="C286" s="134"/>
      <c r="D286" s="133"/>
      <c r="E286" s="124" t="s">
        <v>194</v>
      </c>
      <c r="F286" s="2"/>
      <c r="G286" s="134"/>
      <c r="H286" s="134"/>
      <c r="I286" s="134"/>
      <c r="J286" s="134">
        <v>6000</v>
      </c>
      <c r="K286" s="134"/>
      <c r="L286" s="134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</row>
    <row r="287" spans="1:64" x14ac:dyDescent="0.25">
      <c r="A287" s="134"/>
      <c r="B287" s="134"/>
      <c r="C287" s="134"/>
      <c r="D287" s="133"/>
      <c r="E287" s="124" t="s">
        <v>195</v>
      </c>
      <c r="F287" s="2"/>
      <c r="G287" s="134"/>
      <c r="H287" s="134"/>
      <c r="I287" s="134"/>
      <c r="J287" s="134">
        <v>6000</v>
      </c>
      <c r="K287" s="134"/>
      <c r="L287" s="134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</row>
    <row r="288" spans="1:64" x14ac:dyDescent="0.25">
      <c r="A288" s="134"/>
      <c r="B288" s="134"/>
      <c r="C288" s="134"/>
      <c r="D288" s="133"/>
      <c r="E288" s="124" t="s">
        <v>196</v>
      </c>
      <c r="F288" s="2"/>
      <c r="G288" s="134"/>
      <c r="H288" s="134"/>
      <c r="I288" s="134"/>
      <c r="J288" s="134">
        <v>6000</v>
      </c>
      <c r="K288" s="134"/>
      <c r="L288" s="134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</row>
    <row r="289" spans="1:64" x14ac:dyDescent="0.25">
      <c r="A289" s="134"/>
      <c r="B289" s="134"/>
      <c r="C289" s="134"/>
      <c r="D289" s="133"/>
      <c r="E289" s="124" t="s">
        <v>197</v>
      </c>
      <c r="F289" s="2"/>
      <c r="G289" s="134"/>
      <c r="H289" s="134"/>
      <c r="I289" s="134"/>
      <c r="J289" s="134">
        <v>6000</v>
      </c>
      <c r="K289" s="134"/>
      <c r="L289" s="134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</row>
    <row r="290" spans="1:64" x14ac:dyDescent="0.25">
      <c r="A290" s="134"/>
      <c r="B290" s="134"/>
      <c r="C290" s="134"/>
      <c r="D290" s="133"/>
      <c r="E290" s="124" t="s">
        <v>198</v>
      </c>
      <c r="F290" s="2"/>
      <c r="G290" s="134"/>
      <c r="H290" s="134"/>
      <c r="I290" s="134"/>
      <c r="J290" s="134">
        <v>6000</v>
      </c>
      <c r="K290" s="134"/>
      <c r="L290" s="134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</row>
    <row r="291" spans="1:64" x14ac:dyDescent="0.25">
      <c r="A291" s="134"/>
      <c r="B291" s="134"/>
      <c r="C291" s="134"/>
      <c r="D291" s="133"/>
      <c r="E291" s="124" t="s">
        <v>199</v>
      </c>
      <c r="F291" s="2"/>
      <c r="G291" s="134"/>
      <c r="H291" s="134"/>
      <c r="I291" s="134"/>
      <c r="J291" s="134">
        <v>6000</v>
      </c>
      <c r="K291" s="134"/>
      <c r="L291" s="134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</row>
    <row r="292" spans="1:64" x14ac:dyDescent="0.25">
      <c r="A292" s="134"/>
      <c r="B292" s="134"/>
      <c r="C292" s="134"/>
      <c r="D292" s="133"/>
      <c r="E292" s="124" t="s">
        <v>200</v>
      </c>
      <c r="F292" s="2"/>
      <c r="G292" s="134"/>
      <c r="H292" s="134"/>
      <c r="I292" s="134"/>
      <c r="J292" s="134">
        <v>6000</v>
      </c>
      <c r="K292" s="134"/>
      <c r="L292" s="134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</row>
    <row r="293" spans="1:64" x14ac:dyDescent="0.25">
      <c r="A293" s="134"/>
      <c r="B293" s="134"/>
      <c r="C293" s="134"/>
      <c r="D293" s="133"/>
      <c r="E293" s="124" t="s">
        <v>201</v>
      </c>
      <c r="F293" s="2"/>
      <c r="G293" s="134"/>
      <c r="H293" s="134"/>
      <c r="I293" s="134"/>
      <c r="J293" s="134">
        <v>6000</v>
      </c>
      <c r="K293" s="134"/>
      <c r="L293" s="134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</row>
    <row r="294" spans="1:64" x14ac:dyDescent="0.25">
      <c r="A294" s="134"/>
      <c r="B294" s="134"/>
      <c r="C294" s="134"/>
      <c r="D294" s="133"/>
      <c r="E294" s="124" t="s">
        <v>202</v>
      </c>
      <c r="F294" s="2"/>
      <c r="G294" s="134"/>
      <c r="H294" s="134"/>
      <c r="I294" s="134"/>
      <c r="J294" s="134">
        <v>6000</v>
      </c>
      <c r="K294" s="134"/>
      <c r="L294" s="134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</row>
    <row r="295" spans="1:64" x14ac:dyDescent="0.25">
      <c r="A295" s="134"/>
      <c r="B295" s="134"/>
      <c r="C295" s="134"/>
      <c r="D295" s="133"/>
      <c r="E295" s="124" t="s">
        <v>203</v>
      </c>
      <c r="F295" s="2"/>
      <c r="G295" s="134"/>
      <c r="H295" s="134"/>
      <c r="I295" s="134"/>
      <c r="J295" s="134">
        <v>6000</v>
      </c>
      <c r="K295" s="134"/>
      <c r="L295" s="134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</row>
    <row r="296" spans="1:64" x14ac:dyDescent="0.25">
      <c r="A296" s="134"/>
      <c r="B296" s="134"/>
      <c r="C296" s="134"/>
      <c r="D296" s="133"/>
      <c r="E296" s="124" t="s">
        <v>204</v>
      </c>
      <c r="F296" s="2"/>
      <c r="G296" s="134"/>
      <c r="H296" s="134"/>
      <c r="I296" s="134"/>
      <c r="J296" s="134">
        <v>6000</v>
      </c>
      <c r="K296" s="134"/>
      <c r="L296" s="134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</row>
    <row r="297" spans="1:64" x14ac:dyDescent="0.25">
      <c r="A297" s="134"/>
      <c r="B297" s="134"/>
      <c r="C297" s="134"/>
      <c r="D297" s="133"/>
      <c r="E297" s="124" t="s">
        <v>205</v>
      </c>
      <c r="F297" s="2"/>
      <c r="G297" s="134"/>
      <c r="H297" s="134"/>
      <c r="I297" s="134"/>
      <c r="J297" s="134">
        <v>6000</v>
      </c>
      <c r="K297" s="134"/>
      <c r="L297" s="134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</row>
    <row r="298" spans="1:64" x14ac:dyDescent="0.25">
      <c r="A298" s="134"/>
      <c r="B298" s="134"/>
      <c r="C298" s="134"/>
      <c r="D298" s="133"/>
      <c r="E298" s="124" t="s">
        <v>206</v>
      </c>
      <c r="F298" s="2"/>
      <c r="G298" s="134"/>
      <c r="H298" s="134"/>
      <c r="I298" s="134"/>
      <c r="J298" s="134">
        <v>6000</v>
      </c>
      <c r="K298" s="134"/>
      <c r="L298" s="134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</row>
    <row r="299" spans="1:64" x14ac:dyDescent="0.25">
      <c r="A299" s="134"/>
      <c r="B299" s="134"/>
      <c r="C299" s="134"/>
      <c r="D299" s="133"/>
      <c r="E299" s="124" t="s">
        <v>207</v>
      </c>
      <c r="F299" s="2"/>
      <c r="G299" s="134"/>
      <c r="H299" s="134"/>
      <c r="I299" s="134"/>
      <c r="J299" s="134">
        <v>6000</v>
      </c>
      <c r="K299" s="134"/>
      <c r="L299" s="134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</row>
    <row r="300" spans="1:64" x14ac:dyDescent="0.25">
      <c r="A300" s="134"/>
      <c r="B300" s="134"/>
      <c r="C300" s="134"/>
      <c r="D300" s="133"/>
      <c r="E300" s="124" t="s">
        <v>208</v>
      </c>
      <c r="F300" s="2"/>
      <c r="G300" s="134"/>
      <c r="H300" s="134"/>
      <c r="I300" s="134"/>
      <c r="J300" s="134">
        <v>6000</v>
      </c>
      <c r="K300" s="134"/>
      <c r="L300" s="134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</row>
    <row r="301" spans="1:64" x14ac:dyDescent="0.25">
      <c r="A301" s="134"/>
      <c r="B301" s="134"/>
      <c r="C301" s="134"/>
      <c r="D301" s="133"/>
      <c r="E301" s="124" t="s">
        <v>209</v>
      </c>
      <c r="F301" s="2"/>
      <c r="G301" s="134"/>
      <c r="H301" s="134"/>
      <c r="I301" s="134"/>
      <c r="J301" s="134">
        <v>6000</v>
      </c>
      <c r="K301" s="134"/>
      <c r="L301" s="134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</row>
    <row r="302" spans="1:64" x14ac:dyDescent="0.25">
      <c r="A302" s="134"/>
      <c r="B302" s="134"/>
      <c r="C302" s="134"/>
      <c r="D302" s="133"/>
      <c r="E302" s="124" t="s">
        <v>210</v>
      </c>
      <c r="F302" s="2"/>
      <c r="G302" s="134"/>
      <c r="H302" s="134"/>
      <c r="I302" s="134"/>
      <c r="J302" s="134">
        <v>6000</v>
      </c>
      <c r="K302" s="134"/>
      <c r="L302" s="134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</row>
    <row r="303" spans="1:64" x14ac:dyDescent="0.25">
      <c r="A303" s="134"/>
      <c r="B303" s="134"/>
      <c r="C303" s="134"/>
      <c r="D303" s="133"/>
      <c r="E303" s="124" t="s">
        <v>211</v>
      </c>
      <c r="F303" s="2"/>
      <c r="G303" s="134"/>
      <c r="H303" s="134"/>
      <c r="I303" s="134"/>
      <c r="J303" s="134">
        <v>6000</v>
      </c>
      <c r="K303" s="134"/>
      <c r="L303" s="134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</row>
    <row r="304" spans="1:64" x14ac:dyDescent="0.25">
      <c r="A304" s="134"/>
      <c r="B304" s="134"/>
      <c r="C304" s="134"/>
      <c r="D304" s="133"/>
      <c r="E304" s="124" t="s">
        <v>212</v>
      </c>
      <c r="F304" s="2"/>
      <c r="G304" s="134"/>
      <c r="H304" s="134"/>
      <c r="I304" s="134"/>
      <c r="J304" s="134">
        <v>6000</v>
      </c>
      <c r="K304" s="134"/>
      <c r="L304" s="134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</row>
    <row r="305" spans="1:64" x14ac:dyDescent="0.25">
      <c r="A305" s="134"/>
      <c r="B305" s="134"/>
      <c r="C305" s="134"/>
      <c r="D305" s="133"/>
      <c r="E305" s="124" t="s">
        <v>213</v>
      </c>
      <c r="F305" s="2"/>
      <c r="G305" s="134"/>
      <c r="H305" s="134"/>
      <c r="I305" s="134"/>
      <c r="J305" s="134">
        <v>6000</v>
      </c>
      <c r="K305" s="134"/>
      <c r="L305" s="134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</row>
    <row r="306" spans="1:64" x14ac:dyDescent="0.25">
      <c r="A306" s="134"/>
      <c r="B306" s="134"/>
      <c r="C306" s="134"/>
      <c r="D306" s="126" t="s">
        <v>380</v>
      </c>
      <c r="E306" s="124" t="s">
        <v>214</v>
      </c>
      <c r="F306" s="2"/>
      <c r="G306" s="134"/>
      <c r="H306" s="134"/>
      <c r="I306" s="134"/>
      <c r="J306" s="134">
        <v>6000</v>
      </c>
      <c r="K306" s="134"/>
      <c r="L306" s="134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</row>
    <row r="307" spans="1:64" x14ac:dyDescent="0.25">
      <c r="A307" s="134"/>
      <c r="B307" s="134"/>
      <c r="C307" s="134"/>
      <c r="D307" s="133"/>
      <c r="E307" s="124" t="s">
        <v>215</v>
      </c>
      <c r="F307" s="2"/>
      <c r="G307" s="134"/>
      <c r="H307" s="134"/>
      <c r="I307" s="134"/>
      <c r="J307" s="134">
        <v>6000</v>
      </c>
      <c r="K307" s="134"/>
      <c r="L307" s="134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</row>
    <row r="308" spans="1:64" x14ac:dyDescent="0.25">
      <c r="A308" s="134"/>
      <c r="B308" s="134"/>
      <c r="C308" s="134"/>
      <c r="D308" s="133"/>
      <c r="E308" s="124" t="s">
        <v>216</v>
      </c>
      <c r="F308" s="2"/>
      <c r="G308" s="134"/>
      <c r="H308" s="134"/>
      <c r="I308" s="134"/>
      <c r="J308" s="134">
        <v>6000</v>
      </c>
      <c r="K308" s="134"/>
      <c r="L308" s="134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</row>
    <row r="309" spans="1:64" x14ac:dyDescent="0.25">
      <c r="A309" s="134"/>
      <c r="B309" s="134"/>
      <c r="C309" s="134"/>
      <c r="D309" s="133"/>
      <c r="E309" s="126" t="s">
        <v>217</v>
      </c>
      <c r="F309" s="2"/>
      <c r="G309" s="134"/>
      <c r="H309" s="134"/>
      <c r="I309" s="134"/>
      <c r="J309" s="134">
        <v>6000</v>
      </c>
      <c r="K309" s="134"/>
      <c r="L309" s="134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</row>
    <row r="310" spans="1:64" x14ac:dyDescent="0.25">
      <c r="A310" s="134"/>
      <c r="B310" s="134"/>
      <c r="C310" s="134"/>
      <c r="D310" s="133"/>
      <c r="E310" s="126" t="s">
        <v>218</v>
      </c>
      <c r="F310" s="2"/>
      <c r="G310" s="134"/>
      <c r="H310" s="134"/>
      <c r="I310" s="134"/>
      <c r="J310" s="134">
        <v>6000</v>
      </c>
      <c r="K310" s="134"/>
      <c r="L310" s="134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</row>
    <row r="311" spans="1:64" x14ac:dyDescent="0.25">
      <c r="A311" s="134"/>
      <c r="B311" s="134"/>
      <c r="C311" s="134"/>
      <c r="D311" s="133"/>
      <c r="E311" s="126" t="s">
        <v>219</v>
      </c>
      <c r="F311" s="2"/>
      <c r="G311" s="134"/>
      <c r="H311" s="134"/>
      <c r="I311" s="134"/>
      <c r="J311" s="134">
        <v>6000</v>
      </c>
      <c r="K311" s="134"/>
      <c r="L311" s="134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</row>
    <row r="312" spans="1:64" x14ac:dyDescent="0.25">
      <c r="A312" s="134"/>
      <c r="B312" s="134"/>
      <c r="C312" s="134"/>
      <c r="D312" s="133"/>
      <c r="E312" s="124" t="s">
        <v>220</v>
      </c>
      <c r="F312" s="2"/>
      <c r="G312" s="134"/>
      <c r="H312" s="134"/>
      <c r="I312" s="134"/>
      <c r="J312" s="134">
        <v>6000</v>
      </c>
      <c r="K312" s="134"/>
      <c r="L312" s="134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</row>
    <row r="313" spans="1:64" x14ac:dyDescent="0.25">
      <c r="A313" s="134"/>
      <c r="B313" s="134"/>
      <c r="C313" s="134"/>
      <c r="D313" s="133"/>
      <c r="E313" s="124" t="s">
        <v>221</v>
      </c>
      <c r="F313" s="2"/>
      <c r="G313" s="134"/>
      <c r="H313" s="134"/>
      <c r="I313" s="134"/>
      <c r="J313" s="134">
        <v>6000</v>
      </c>
      <c r="K313" s="134"/>
      <c r="L313" s="134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</row>
    <row r="314" spans="1:64" x14ac:dyDescent="0.25">
      <c r="A314" s="134"/>
      <c r="B314" s="134"/>
      <c r="C314" s="134"/>
      <c r="D314" s="133"/>
      <c r="E314" s="124" t="s">
        <v>222</v>
      </c>
      <c r="F314" s="2"/>
      <c r="G314" s="134"/>
      <c r="H314" s="134"/>
      <c r="I314" s="134"/>
      <c r="J314" s="134">
        <v>6000</v>
      </c>
      <c r="K314" s="134"/>
      <c r="L314" s="134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</row>
    <row r="315" spans="1:64" x14ac:dyDescent="0.25">
      <c r="A315" s="134"/>
      <c r="B315" s="134"/>
      <c r="C315" s="134"/>
      <c r="D315" s="133"/>
      <c r="E315" s="124" t="s">
        <v>223</v>
      </c>
      <c r="F315" s="2"/>
      <c r="G315" s="134"/>
      <c r="H315" s="134"/>
      <c r="I315" s="134"/>
      <c r="J315" s="134">
        <v>6000</v>
      </c>
      <c r="K315" s="134"/>
      <c r="L315" s="134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</row>
    <row r="316" spans="1:64" x14ac:dyDescent="0.25">
      <c r="A316" s="134"/>
      <c r="B316" s="134"/>
      <c r="C316" s="134"/>
      <c r="D316" s="133"/>
      <c r="E316" s="124" t="s">
        <v>224</v>
      </c>
      <c r="F316" s="2"/>
      <c r="G316" s="134"/>
      <c r="H316" s="134"/>
      <c r="I316" s="134"/>
      <c r="J316" s="134">
        <v>6000</v>
      </c>
      <c r="K316" s="134"/>
      <c r="L316" s="134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</row>
    <row r="317" spans="1:64" x14ac:dyDescent="0.25">
      <c r="A317" s="134"/>
      <c r="B317" s="134"/>
      <c r="C317" s="134"/>
      <c r="D317" s="133"/>
      <c r="E317" s="124" t="s">
        <v>225</v>
      </c>
      <c r="F317" s="2"/>
      <c r="G317" s="134"/>
      <c r="H317" s="134"/>
      <c r="I317" s="134"/>
      <c r="J317" s="134">
        <v>6000</v>
      </c>
      <c r="K317" s="134"/>
      <c r="L317" s="134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</row>
    <row r="318" spans="1:64" x14ac:dyDescent="0.25">
      <c r="A318" s="134"/>
      <c r="B318" s="134"/>
      <c r="C318" s="134"/>
      <c r="D318" s="133"/>
      <c r="E318" s="124" t="s">
        <v>226</v>
      </c>
      <c r="F318" s="2"/>
      <c r="G318" s="134"/>
      <c r="H318" s="134"/>
      <c r="I318" s="134"/>
      <c r="J318" s="134">
        <v>6000</v>
      </c>
      <c r="K318" s="134"/>
      <c r="L318" s="134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</row>
    <row r="319" spans="1:64" x14ac:dyDescent="0.25">
      <c r="A319" s="134"/>
      <c r="B319" s="134"/>
      <c r="C319" s="134"/>
      <c r="D319" s="133"/>
      <c r="E319" s="124" t="s">
        <v>227</v>
      </c>
      <c r="F319" s="2"/>
      <c r="G319" s="134"/>
      <c r="H319" s="134"/>
      <c r="I319" s="134"/>
      <c r="J319" s="134">
        <v>6000</v>
      </c>
      <c r="K319" s="134"/>
      <c r="L319" s="134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</row>
    <row r="320" spans="1:64" x14ac:dyDescent="0.25">
      <c r="A320" s="134"/>
      <c r="B320" s="134"/>
      <c r="C320" s="134"/>
      <c r="D320" s="133"/>
      <c r="E320" s="124" t="s">
        <v>228</v>
      </c>
      <c r="F320" s="2"/>
      <c r="G320" s="134"/>
      <c r="H320" s="134"/>
      <c r="I320" s="134"/>
      <c r="J320" s="134">
        <v>6000</v>
      </c>
      <c r="K320" s="134"/>
      <c r="L320" s="134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</row>
    <row r="321" spans="1:64" x14ac:dyDescent="0.25">
      <c r="A321" s="134"/>
      <c r="B321" s="134"/>
      <c r="C321" s="134"/>
      <c r="D321" s="133"/>
      <c r="E321" s="124" t="s">
        <v>229</v>
      </c>
      <c r="F321" s="2"/>
      <c r="G321" s="134"/>
      <c r="H321" s="134"/>
      <c r="I321" s="134"/>
      <c r="J321" s="134">
        <v>6000</v>
      </c>
      <c r="K321" s="134"/>
      <c r="L321" s="134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</row>
    <row r="322" spans="1:64" x14ac:dyDescent="0.25">
      <c r="A322" s="134"/>
      <c r="B322" s="134"/>
      <c r="C322" s="134"/>
      <c r="D322" s="133"/>
      <c r="E322" s="124" t="s">
        <v>230</v>
      </c>
      <c r="F322" s="2"/>
      <c r="G322" s="134"/>
      <c r="H322" s="134"/>
      <c r="I322" s="134"/>
      <c r="J322" s="134">
        <v>6000</v>
      </c>
      <c r="K322" s="134"/>
      <c r="L322" s="134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</row>
    <row r="323" spans="1:64" x14ac:dyDescent="0.25">
      <c r="A323" s="134"/>
      <c r="B323" s="134"/>
      <c r="C323" s="134"/>
      <c r="D323" s="133"/>
      <c r="E323" s="124" t="s">
        <v>231</v>
      </c>
      <c r="F323" s="2"/>
      <c r="G323" s="134"/>
      <c r="H323" s="134"/>
      <c r="I323" s="134"/>
      <c r="J323" s="134">
        <v>6000</v>
      </c>
      <c r="K323" s="134"/>
      <c r="L323" s="134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</row>
    <row r="324" spans="1:64" x14ac:dyDescent="0.25">
      <c r="A324" s="134"/>
      <c r="B324" s="134"/>
      <c r="C324" s="134"/>
      <c r="D324" s="133"/>
      <c r="E324" s="124" t="s">
        <v>232</v>
      </c>
      <c r="F324" s="2"/>
      <c r="G324" s="134"/>
      <c r="H324" s="134"/>
      <c r="I324" s="134"/>
      <c r="J324" s="134">
        <v>6000</v>
      </c>
      <c r="K324" s="134"/>
      <c r="L324" s="134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</row>
    <row r="325" spans="1:64" x14ac:dyDescent="0.25">
      <c r="A325" s="134"/>
      <c r="B325" s="134"/>
      <c r="C325" s="134"/>
      <c r="D325" s="133"/>
      <c r="E325" s="124" t="s">
        <v>233</v>
      </c>
      <c r="F325" s="2"/>
      <c r="G325" s="134"/>
      <c r="H325" s="134"/>
      <c r="I325" s="134"/>
      <c r="J325" s="134">
        <v>6000</v>
      </c>
      <c r="K325" s="134"/>
      <c r="L325" s="134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</row>
    <row r="326" spans="1:64" x14ac:dyDescent="0.25">
      <c r="A326" s="134"/>
      <c r="B326" s="134"/>
      <c r="C326" s="134"/>
      <c r="D326" s="133"/>
      <c r="E326" s="124" t="s">
        <v>234</v>
      </c>
      <c r="F326" s="2"/>
      <c r="G326" s="134"/>
      <c r="H326" s="134"/>
      <c r="I326" s="134"/>
      <c r="J326" s="134">
        <v>6000</v>
      </c>
      <c r="K326" s="134"/>
      <c r="L326" s="134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</row>
    <row r="327" spans="1:64" x14ac:dyDescent="0.25">
      <c r="A327" s="134"/>
      <c r="B327" s="134"/>
      <c r="C327" s="134"/>
      <c r="D327" s="133"/>
      <c r="E327" s="124" t="s">
        <v>235</v>
      </c>
      <c r="F327" s="2"/>
      <c r="G327" s="134"/>
      <c r="H327" s="134"/>
      <c r="I327" s="134"/>
      <c r="J327" s="134">
        <v>6000</v>
      </c>
      <c r="K327" s="134"/>
      <c r="L327" s="134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</row>
    <row r="328" spans="1:64" x14ac:dyDescent="0.25">
      <c r="A328" s="134"/>
      <c r="B328" s="134"/>
      <c r="C328" s="134"/>
      <c r="D328" s="133"/>
      <c r="E328" s="124" t="s">
        <v>236</v>
      </c>
      <c r="F328" s="2"/>
      <c r="G328" s="134"/>
      <c r="H328" s="134"/>
      <c r="I328" s="134"/>
      <c r="J328" s="134">
        <v>6000</v>
      </c>
      <c r="K328" s="134"/>
      <c r="L328" s="134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</row>
    <row r="329" spans="1:64" x14ac:dyDescent="0.25">
      <c r="A329" s="134"/>
      <c r="B329" s="134"/>
      <c r="C329" s="134"/>
      <c r="D329" s="133"/>
      <c r="E329" s="124" t="s">
        <v>237</v>
      </c>
      <c r="F329" s="2"/>
      <c r="G329" s="134"/>
      <c r="H329" s="134"/>
      <c r="I329" s="134"/>
      <c r="J329" s="134">
        <v>6000</v>
      </c>
      <c r="K329" s="134"/>
      <c r="L329" s="134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</row>
    <row r="330" spans="1:64" x14ac:dyDescent="0.25">
      <c r="A330" s="134"/>
      <c r="B330" s="134"/>
      <c r="C330" s="134"/>
      <c r="D330" s="133"/>
      <c r="E330" s="124" t="s">
        <v>238</v>
      </c>
      <c r="F330" s="2"/>
      <c r="G330" s="134"/>
      <c r="H330" s="134"/>
      <c r="I330" s="134"/>
      <c r="J330" s="134">
        <v>6000</v>
      </c>
      <c r="K330" s="134"/>
      <c r="L330" s="134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</row>
    <row r="331" spans="1:64" x14ac:dyDescent="0.25">
      <c r="A331" s="134"/>
      <c r="B331" s="134"/>
      <c r="C331" s="134"/>
      <c r="D331" s="133"/>
      <c r="E331" s="124" t="s">
        <v>239</v>
      </c>
      <c r="F331" s="2"/>
      <c r="G331" s="134"/>
      <c r="H331" s="134"/>
      <c r="I331" s="134"/>
      <c r="J331" s="134">
        <v>6000</v>
      </c>
      <c r="K331" s="134"/>
      <c r="L331" s="134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</row>
    <row r="332" spans="1:64" x14ac:dyDescent="0.25">
      <c r="A332" s="134"/>
      <c r="B332" s="134"/>
      <c r="C332" s="134"/>
      <c r="D332" s="133"/>
      <c r="E332" s="124" t="s">
        <v>240</v>
      </c>
      <c r="F332" s="2"/>
      <c r="G332" s="134"/>
      <c r="H332" s="134"/>
      <c r="I332" s="134"/>
      <c r="J332" s="134">
        <v>6000</v>
      </c>
      <c r="K332" s="134"/>
      <c r="L332" s="134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</row>
    <row r="333" spans="1:64" x14ac:dyDescent="0.25">
      <c r="A333" s="134"/>
      <c r="B333" s="134"/>
      <c r="C333" s="134"/>
      <c r="D333" s="133"/>
      <c r="E333" s="124" t="s">
        <v>241</v>
      </c>
      <c r="F333" s="2"/>
      <c r="G333" s="134"/>
      <c r="H333" s="134"/>
      <c r="I333" s="134"/>
      <c r="J333" s="134">
        <v>6000</v>
      </c>
      <c r="K333" s="134"/>
      <c r="L333" s="134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</row>
    <row r="334" spans="1:64" x14ac:dyDescent="0.25">
      <c r="A334" s="134"/>
      <c r="B334" s="134"/>
      <c r="C334" s="134"/>
      <c r="D334" s="133"/>
      <c r="E334" s="124" t="s">
        <v>242</v>
      </c>
      <c r="F334" s="2"/>
      <c r="G334" s="134"/>
      <c r="H334" s="134"/>
      <c r="I334" s="134"/>
      <c r="J334" s="134">
        <v>6000</v>
      </c>
      <c r="K334" s="134"/>
      <c r="L334" s="134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</row>
    <row r="335" spans="1:64" x14ac:dyDescent="0.25">
      <c r="A335" s="134"/>
      <c r="B335" s="134"/>
      <c r="C335" s="134"/>
      <c r="D335" s="133"/>
      <c r="E335" s="124" t="s">
        <v>243</v>
      </c>
      <c r="F335" s="2"/>
      <c r="G335" s="134"/>
      <c r="H335" s="134"/>
      <c r="I335" s="134"/>
      <c r="J335" s="134">
        <v>6000</v>
      </c>
      <c r="K335" s="134"/>
      <c r="L335" s="134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</row>
    <row r="336" spans="1:64" x14ac:dyDescent="0.25">
      <c r="A336" s="134"/>
      <c r="B336" s="134"/>
      <c r="C336" s="134"/>
      <c r="D336" s="133"/>
      <c r="E336" s="124" t="s">
        <v>244</v>
      </c>
      <c r="F336" s="2"/>
      <c r="G336" s="134"/>
      <c r="H336" s="134"/>
      <c r="I336" s="134"/>
      <c r="J336" s="134">
        <v>6000</v>
      </c>
      <c r="K336" s="134"/>
      <c r="L336" s="134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</row>
    <row r="337" spans="1:64" x14ac:dyDescent="0.25">
      <c r="A337" s="134"/>
      <c r="B337" s="134"/>
      <c r="C337" s="134"/>
      <c r="D337" s="133"/>
      <c r="E337" s="124" t="s">
        <v>245</v>
      </c>
      <c r="F337" s="2"/>
      <c r="G337" s="134"/>
      <c r="H337" s="134"/>
      <c r="I337" s="134"/>
      <c r="J337" s="134">
        <v>6000</v>
      </c>
      <c r="K337" s="134"/>
      <c r="L337" s="134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</row>
    <row r="338" spans="1:64" x14ac:dyDescent="0.25">
      <c r="A338" s="134"/>
      <c r="B338" s="134"/>
      <c r="C338" s="134"/>
      <c r="D338" s="133"/>
      <c r="E338" s="124" t="s">
        <v>246</v>
      </c>
      <c r="F338" s="2"/>
      <c r="G338" s="134"/>
      <c r="H338" s="134"/>
      <c r="I338" s="134"/>
      <c r="J338" s="134">
        <v>6000</v>
      </c>
      <c r="K338" s="134"/>
      <c r="L338" s="134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</row>
    <row r="339" spans="1:64" x14ac:dyDescent="0.25">
      <c r="A339" s="134"/>
      <c r="B339" s="134"/>
      <c r="C339" s="134"/>
      <c r="D339" s="133"/>
      <c r="E339" s="124" t="s">
        <v>247</v>
      </c>
      <c r="F339" s="2"/>
      <c r="G339" s="134"/>
      <c r="H339" s="134"/>
      <c r="I339" s="134"/>
      <c r="J339" s="134">
        <v>6000</v>
      </c>
      <c r="K339" s="134"/>
      <c r="L339" s="134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</row>
    <row r="340" spans="1:64" x14ac:dyDescent="0.25">
      <c r="A340" s="134"/>
      <c r="B340" s="134"/>
      <c r="C340" s="134"/>
      <c r="D340" s="133"/>
      <c r="E340" s="124" t="s">
        <v>248</v>
      </c>
      <c r="F340" s="2"/>
      <c r="G340" s="134"/>
      <c r="H340" s="134"/>
      <c r="I340" s="134"/>
      <c r="J340" s="134">
        <v>6000</v>
      </c>
      <c r="K340" s="134"/>
      <c r="L340" s="134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</row>
    <row r="341" spans="1:64" x14ac:dyDescent="0.25">
      <c r="A341" s="134"/>
      <c r="B341" s="134"/>
      <c r="C341" s="134"/>
      <c r="D341" s="133"/>
      <c r="E341" s="124" t="s">
        <v>249</v>
      </c>
      <c r="F341" s="2"/>
      <c r="G341" s="134"/>
      <c r="H341" s="134"/>
      <c r="I341" s="134"/>
      <c r="J341" s="134">
        <v>6000</v>
      </c>
      <c r="K341" s="134"/>
      <c r="L341" s="134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</row>
    <row r="342" spans="1:64" x14ac:dyDescent="0.25">
      <c r="A342" s="134"/>
      <c r="B342" s="134"/>
      <c r="C342" s="134"/>
      <c r="D342" s="133"/>
      <c r="E342" s="124" t="s">
        <v>250</v>
      </c>
      <c r="F342" s="2"/>
      <c r="G342" s="134"/>
      <c r="H342" s="134"/>
      <c r="I342" s="134"/>
      <c r="J342" s="134">
        <v>6000</v>
      </c>
      <c r="K342" s="134"/>
      <c r="L342" s="134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</row>
    <row r="343" spans="1:64" x14ac:dyDescent="0.25">
      <c r="A343" s="134"/>
      <c r="B343" s="134"/>
      <c r="C343" s="134"/>
      <c r="D343" s="133"/>
      <c r="E343" s="124" t="s">
        <v>251</v>
      </c>
      <c r="F343" s="2"/>
      <c r="G343" s="134"/>
      <c r="H343" s="134"/>
      <c r="I343" s="134"/>
      <c r="J343" s="134">
        <v>6000</v>
      </c>
      <c r="K343" s="134"/>
      <c r="L343" s="134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</row>
    <row r="344" spans="1:64" x14ac:dyDescent="0.25">
      <c r="A344" s="134"/>
      <c r="B344" s="134"/>
      <c r="C344" s="134"/>
      <c r="D344" s="133"/>
      <c r="E344" s="124" t="s">
        <v>252</v>
      </c>
      <c r="F344" s="2"/>
      <c r="G344" s="134"/>
      <c r="H344" s="134"/>
      <c r="I344" s="134"/>
      <c r="J344" s="134">
        <v>6000</v>
      </c>
      <c r="K344" s="134"/>
      <c r="L344" s="134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</row>
    <row r="345" spans="1:64" x14ac:dyDescent="0.25">
      <c r="A345" s="134"/>
      <c r="B345" s="134"/>
      <c r="C345" s="134"/>
      <c r="D345" s="133"/>
      <c r="E345" s="124" t="s">
        <v>252</v>
      </c>
      <c r="F345" s="2"/>
      <c r="G345" s="134"/>
      <c r="H345" s="134"/>
      <c r="I345" s="134"/>
      <c r="J345" s="134">
        <v>6000</v>
      </c>
      <c r="K345" s="134"/>
      <c r="L345" s="134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</row>
    <row r="346" spans="1:64" x14ac:dyDescent="0.25">
      <c r="A346" s="134"/>
      <c r="B346" s="134"/>
      <c r="C346" s="134"/>
      <c r="D346" s="126" t="s">
        <v>381</v>
      </c>
      <c r="E346" s="124" t="s">
        <v>253</v>
      </c>
      <c r="F346" s="2"/>
      <c r="G346" s="134"/>
      <c r="H346" s="134"/>
      <c r="I346" s="134"/>
      <c r="J346" s="134">
        <v>6000</v>
      </c>
      <c r="K346" s="134"/>
      <c r="L346" s="134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</row>
    <row r="347" spans="1:64" x14ac:dyDescent="0.25">
      <c r="A347" s="134"/>
      <c r="B347" s="134"/>
      <c r="C347" s="134"/>
      <c r="D347" s="133"/>
      <c r="E347" s="124" t="s">
        <v>254</v>
      </c>
      <c r="F347" s="2"/>
      <c r="G347" s="134"/>
      <c r="H347" s="134"/>
      <c r="I347" s="134"/>
      <c r="J347" s="134">
        <v>6000</v>
      </c>
      <c r="K347" s="134"/>
      <c r="L347" s="134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</row>
    <row r="348" spans="1:64" x14ac:dyDescent="0.25">
      <c r="A348" s="134"/>
      <c r="B348" s="134"/>
      <c r="C348" s="134"/>
      <c r="D348" s="133"/>
      <c r="E348" s="124" t="s">
        <v>255</v>
      </c>
      <c r="F348" s="2"/>
      <c r="G348" s="134"/>
      <c r="H348" s="134"/>
      <c r="I348" s="134"/>
      <c r="J348" s="134">
        <v>6000</v>
      </c>
      <c r="K348" s="134"/>
      <c r="L348" s="134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</row>
    <row r="349" spans="1:64" x14ac:dyDescent="0.25">
      <c r="A349" s="134"/>
      <c r="B349" s="134"/>
      <c r="C349" s="134"/>
      <c r="D349" s="133"/>
      <c r="E349" s="124" t="s">
        <v>256</v>
      </c>
      <c r="F349" s="2"/>
      <c r="G349" s="134"/>
      <c r="H349" s="134"/>
      <c r="I349" s="134"/>
      <c r="J349" s="134">
        <v>6000</v>
      </c>
      <c r="K349" s="134"/>
      <c r="L349" s="134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</row>
    <row r="350" spans="1:64" x14ac:dyDescent="0.25">
      <c r="A350" s="134"/>
      <c r="B350" s="134"/>
      <c r="C350" s="134"/>
      <c r="D350" s="133"/>
      <c r="E350" s="124" t="s">
        <v>257</v>
      </c>
      <c r="F350" s="2"/>
      <c r="G350" s="134"/>
      <c r="H350" s="134"/>
      <c r="I350" s="134"/>
      <c r="J350" s="134">
        <v>6000</v>
      </c>
      <c r="K350" s="134"/>
      <c r="L350" s="134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</row>
    <row r="351" spans="1:64" x14ac:dyDescent="0.25">
      <c r="A351" s="134"/>
      <c r="B351" s="134"/>
      <c r="C351" s="134"/>
      <c r="D351" s="133"/>
      <c r="E351" s="124" t="s">
        <v>258</v>
      </c>
      <c r="F351" s="2"/>
      <c r="G351" s="134"/>
      <c r="H351" s="134"/>
      <c r="I351" s="134"/>
      <c r="J351" s="134">
        <v>6000</v>
      </c>
      <c r="K351" s="134"/>
      <c r="L351" s="134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</row>
    <row r="352" spans="1:64" x14ac:dyDescent="0.25">
      <c r="A352" s="134"/>
      <c r="B352" s="134"/>
      <c r="C352" s="134"/>
      <c r="D352" s="133"/>
      <c r="E352" s="124" t="s">
        <v>259</v>
      </c>
      <c r="F352" s="2"/>
      <c r="G352" s="134"/>
      <c r="H352" s="134"/>
      <c r="I352" s="134"/>
      <c r="J352" s="134">
        <v>6000</v>
      </c>
      <c r="K352" s="134"/>
      <c r="L352" s="134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</row>
    <row r="353" spans="1:64" x14ac:dyDescent="0.25">
      <c r="A353" s="134"/>
      <c r="B353" s="134"/>
      <c r="C353" s="134"/>
      <c r="D353" s="133"/>
      <c r="E353" s="124" t="s">
        <v>260</v>
      </c>
      <c r="F353" s="2"/>
      <c r="G353" s="134"/>
      <c r="H353" s="134"/>
      <c r="I353" s="134"/>
      <c r="J353" s="134">
        <v>6000</v>
      </c>
      <c r="K353" s="134"/>
      <c r="L353" s="134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</row>
    <row r="354" spans="1:64" x14ac:dyDescent="0.25">
      <c r="A354" s="134"/>
      <c r="B354" s="134"/>
      <c r="C354" s="134"/>
      <c r="D354" s="133"/>
      <c r="E354" s="124" t="s">
        <v>261</v>
      </c>
      <c r="F354" s="2"/>
      <c r="G354" s="134"/>
      <c r="H354" s="134"/>
      <c r="I354" s="134"/>
      <c r="J354" s="134">
        <v>6000</v>
      </c>
      <c r="K354" s="134"/>
      <c r="L354" s="134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</row>
    <row r="355" spans="1:64" x14ac:dyDescent="0.25">
      <c r="A355" s="134"/>
      <c r="B355" s="134"/>
      <c r="C355" s="134"/>
      <c r="D355" s="133"/>
      <c r="E355" s="124" t="s">
        <v>262</v>
      </c>
      <c r="F355" s="2"/>
      <c r="G355" s="134"/>
      <c r="H355" s="134"/>
      <c r="I355" s="134"/>
      <c r="J355" s="134">
        <v>6000</v>
      </c>
      <c r="K355" s="134"/>
      <c r="L355" s="134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</row>
    <row r="356" spans="1:64" x14ac:dyDescent="0.25">
      <c r="A356" s="134"/>
      <c r="B356" s="134"/>
      <c r="C356" s="134"/>
      <c r="D356" s="133"/>
      <c r="E356" s="124" t="s">
        <v>263</v>
      </c>
      <c r="F356" s="2"/>
      <c r="G356" s="134"/>
      <c r="H356" s="134"/>
      <c r="I356" s="134"/>
      <c r="J356" s="134">
        <v>6000</v>
      </c>
      <c r="K356" s="134"/>
      <c r="L356" s="134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</row>
    <row r="357" spans="1:64" x14ac:dyDescent="0.25">
      <c r="A357" s="134"/>
      <c r="B357" s="134"/>
      <c r="C357" s="134"/>
      <c r="D357" s="133"/>
      <c r="E357" s="124" t="s">
        <v>264</v>
      </c>
      <c r="F357" s="2"/>
      <c r="G357" s="134"/>
      <c r="H357" s="134"/>
      <c r="I357" s="134"/>
      <c r="J357" s="134">
        <v>6000</v>
      </c>
      <c r="K357" s="134"/>
      <c r="L357" s="134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</row>
    <row r="358" spans="1:64" x14ac:dyDescent="0.25">
      <c r="A358" s="134"/>
      <c r="B358" s="134"/>
      <c r="C358" s="134"/>
      <c r="D358" s="133"/>
      <c r="E358" s="124" t="s">
        <v>265</v>
      </c>
      <c r="F358" s="2"/>
      <c r="G358" s="134"/>
      <c r="H358" s="134"/>
      <c r="I358" s="134"/>
      <c r="J358" s="134">
        <v>6000</v>
      </c>
      <c r="K358" s="134"/>
      <c r="L358" s="134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</row>
    <row r="359" spans="1:64" x14ac:dyDescent="0.25">
      <c r="A359" s="134"/>
      <c r="B359" s="134"/>
      <c r="C359" s="134"/>
      <c r="D359" s="133"/>
      <c r="E359" s="124" t="s">
        <v>266</v>
      </c>
      <c r="F359" s="2"/>
      <c r="G359" s="134"/>
      <c r="H359" s="134"/>
      <c r="I359" s="134"/>
      <c r="J359" s="134">
        <v>6000</v>
      </c>
      <c r="K359" s="134"/>
      <c r="L359" s="134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</row>
    <row r="360" spans="1:64" x14ac:dyDescent="0.25">
      <c r="A360" s="134"/>
      <c r="B360" s="134"/>
      <c r="C360" s="134"/>
      <c r="D360" s="133"/>
      <c r="E360" s="124" t="s">
        <v>267</v>
      </c>
      <c r="F360" s="2"/>
      <c r="G360" s="134"/>
      <c r="H360" s="134"/>
      <c r="I360" s="134"/>
      <c r="J360" s="134">
        <v>6000</v>
      </c>
      <c r="K360" s="134"/>
      <c r="L360" s="134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</row>
    <row r="361" spans="1:64" x14ac:dyDescent="0.25">
      <c r="A361" s="134"/>
      <c r="B361" s="134"/>
      <c r="C361" s="134"/>
      <c r="D361" s="133"/>
      <c r="E361" s="124" t="s">
        <v>268</v>
      </c>
      <c r="F361" s="2"/>
      <c r="G361" s="134"/>
      <c r="H361" s="134"/>
      <c r="I361" s="134"/>
      <c r="J361" s="134">
        <v>6000</v>
      </c>
      <c r="K361" s="134"/>
      <c r="L361" s="134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</row>
    <row r="362" spans="1:64" x14ac:dyDescent="0.25">
      <c r="A362" s="134"/>
      <c r="B362" s="134"/>
      <c r="C362" s="134"/>
      <c r="D362" s="133"/>
      <c r="E362" s="124" t="s">
        <v>269</v>
      </c>
      <c r="F362" s="2"/>
      <c r="G362" s="134"/>
      <c r="H362" s="134"/>
      <c r="I362" s="134"/>
      <c r="J362" s="134">
        <v>6000</v>
      </c>
      <c r="K362" s="134"/>
      <c r="L362" s="134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</row>
    <row r="363" spans="1:64" x14ac:dyDescent="0.25">
      <c r="A363" s="134"/>
      <c r="B363" s="134"/>
      <c r="C363" s="134"/>
      <c r="D363" s="133"/>
      <c r="E363" s="124" t="s">
        <v>270</v>
      </c>
      <c r="F363" s="2"/>
      <c r="G363" s="134"/>
      <c r="H363" s="134"/>
      <c r="I363" s="134"/>
      <c r="J363" s="134">
        <v>6000</v>
      </c>
      <c r="K363" s="134"/>
      <c r="L363" s="134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</row>
    <row r="364" spans="1:64" x14ac:dyDescent="0.25">
      <c r="A364" s="134"/>
      <c r="B364" s="134"/>
      <c r="C364" s="134"/>
      <c r="D364" s="133"/>
      <c r="E364" s="124" t="s">
        <v>271</v>
      </c>
      <c r="F364" s="2"/>
      <c r="G364" s="134"/>
      <c r="H364" s="134"/>
      <c r="I364" s="134"/>
      <c r="J364" s="134">
        <v>6000</v>
      </c>
      <c r="K364" s="134"/>
      <c r="L364" s="134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</row>
    <row r="365" spans="1:64" x14ac:dyDescent="0.25">
      <c r="A365" s="134"/>
      <c r="B365" s="134"/>
      <c r="C365" s="134"/>
      <c r="D365" s="133"/>
      <c r="E365" s="124" t="s">
        <v>272</v>
      </c>
      <c r="F365" s="2"/>
      <c r="G365" s="134"/>
      <c r="H365" s="134"/>
      <c r="I365" s="134"/>
      <c r="J365" s="134">
        <v>6000</v>
      </c>
      <c r="K365" s="134"/>
      <c r="L365" s="134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</row>
    <row r="366" spans="1:64" x14ac:dyDescent="0.25">
      <c r="A366" s="134"/>
      <c r="B366" s="134"/>
      <c r="C366" s="134"/>
      <c r="D366" s="133"/>
      <c r="E366" s="124" t="s">
        <v>273</v>
      </c>
      <c r="F366" s="2"/>
      <c r="G366" s="134"/>
      <c r="H366" s="134"/>
      <c r="I366" s="134"/>
      <c r="J366" s="134">
        <v>6000</v>
      </c>
      <c r="K366" s="134"/>
      <c r="L366" s="134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</row>
    <row r="367" spans="1:64" x14ac:dyDescent="0.25">
      <c r="A367" s="134"/>
      <c r="B367" s="134"/>
      <c r="C367" s="134"/>
      <c r="D367" s="133"/>
      <c r="E367" s="124" t="s">
        <v>274</v>
      </c>
      <c r="F367" s="2"/>
      <c r="G367" s="134"/>
      <c r="H367" s="134"/>
      <c r="I367" s="134"/>
      <c r="J367" s="134">
        <v>6000</v>
      </c>
      <c r="K367" s="134"/>
      <c r="L367" s="134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</row>
    <row r="368" spans="1:64" x14ac:dyDescent="0.25">
      <c r="A368" s="134"/>
      <c r="B368" s="134"/>
      <c r="C368" s="134"/>
      <c r="D368" s="133"/>
      <c r="E368" s="124" t="s">
        <v>275</v>
      </c>
      <c r="F368" s="2"/>
      <c r="G368" s="134"/>
      <c r="H368" s="134"/>
      <c r="I368" s="134"/>
      <c r="J368" s="134">
        <v>6000</v>
      </c>
      <c r="K368" s="134"/>
      <c r="L368" s="134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</row>
    <row r="369" spans="1:64" x14ac:dyDescent="0.25">
      <c r="A369" s="134"/>
      <c r="B369" s="134"/>
      <c r="C369" s="134"/>
      <c r="D369" s="133"/>
      <c r="E369" s="124" t="s">
        <v>276</v>
      </c>
      <c r="F369" s="2"/>
      <c r="G369" s="134"/>
      <c r="H369" s="134"/>
      <c r="I369" s="134"/>
      <c r="J369" s="134">
        <v>6000</v>
      </c>
      <c r="K369" s="134"/>
      <c r="L369" s="134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</row>
    <row r="370" spans="1:64" x14ac:dyDescent="0.25">
      <c r="A370" s="134"/>
      <c r="B370" s="134"/>
      <c r="C370" s="134"/>
      <c r="D370" s="133"/>
      <c r="E370" s="124" t="s">
        <v>277</v>
      </c>
      <c r="F370" s="2"/>
      <c r="G370" s="134"/>
      <c r="H370" s="134"/>
      <c r="I370" s="134"/>
      <c r="J370" s="134">
        <v>6000</v>
      </c>
      <c r="K370" s="134"/>
      <c r="L370" s="134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</row>
    <row r="371" spans="1:64" x14ac:dyDescent="0.25">
      <c r="A371" s="134"/>
      <c r="B371" s="134"/>
      <c r="C371" s="134"/>
      <c r="D371" s="133"/>
      <c r="E371" s="124" t="s">
        <v>278</v>
      </c>
      <c r="F371" s="2"/>
      <c r="G371" s="134"/>
      <c r="H371" s="134"/>
      <c r="I371" s="134"/>
      <c r="J371" s="134">
        <v>6000</v>
      </c>
      <c r="K371" s="134"/>
      <c r="L371" s="134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</row>
    <row r="372" spans="1:64" x14ac:dyDescent="0.25">
      <c r="A372" s="134"/>
      <c r="B372" s="134"/>
      <c r="C372" s="134"/>
      <c r="D372" s="133"/>
      <c r="E372" s="124" t="s">
        <v>279</v>
      </c>
      <c r="F372" s="2"/>
      <c r="G372" s="134"/>
      <c r="H372" s="134"/>
      <c r="I372" s="134"/>
      <c r="J372" s="134">
        <v>6000</v>
      </c>
      <c r="K372" s="134"/>
      <c r="L372" s="134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</row>
    <row r="373" spans="1:64" x14ac:dyDescent="0.25">
      <c r="A373" s="134"/>
      <c r="B373" s="134"/>
      <c r="C373" s="134"/>
      <c r="D373" s="133"/>
      <c r="E373" s="124" t="s">
        <v>280</v>
      </c>
      <c r="F373" s="2"/>
      <c r="G373" s="134"/>
      <c r="H373" s="134"/>
      <c r="I373" s="134"/>
      <c r="J373" s="134">
        <v>6000</v>
      </c>
      <c r="K373" s="134"/>
      <c r="L373" s="134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</row>
    <row r="374" spans="1:64" x14ac:dyDescent="0.25">
      <c r="A374" s="134"/>
      <c r="B374" s="134"/>
      <c r="C374" s="134"/>
      <c r="D374" s="133"/>
      <c r="E374" s="124" t="s">
        <v>281</v>
      </c>
      <c r="F374" s="2"/>
      <c r="G374" s="134"/>
      <c r="H374" s="134"/>
      <c r="I374" s="134"/>
      <c r="J374" s="134">
        <v>6000</v>
      </c>
      <c r="K374" s="134"/>
      <c r="L374" s="134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</row>
    <row r="375" spans="1:64" x14ac:dyDescent="0.25">
      <c r="A375" s="134"/>
      <c r="B375" s="134"/>
      <c r="C375" s="134"/>
      <c r="D375" s="133"/>
      <c r="E375" s="124" t="s">
        <v>282</v>
      </c>
      <c r="F375" s="2"/>
      <c r="G375" s="134"/>
      <c r="H375" s="134"/>
      <c r="I375" s="134"/>
      <c r="J375" s="134">
        <v>6000</v>
      </c>
      <c r="K375" s="134"/>
      <c r="L375" s="134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</row>
    <row r="376" spans="1:64" x14ac:dyDescent="0.25">
      <c r="A376" s="134"/>
      <c r="B376" s="134"/>
      <c r="C376" s="134"/>
      <c r="D376" s="133"/>
      <c r="E376" s="124" t="s">
        <v>283</v>
      </c>
      <c r="F376" s="2"/>
      <c r="G376" s="134"/>
      <c r="H376" s="134"/>
      <c r="I376" s="134"/>
      <c r="J376" s="134">
        <v>6000</v>
      </c>
      <c r="K376" s="134"/>
      <c r="L376" s="134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</row>
    <row r="377" spans="1:64" x14ac:dyDescent="0.25">
      <c r="A377" s="134"/>
      <c r="B377" s="134"/>
      <c r="C377" s="134"/>
      <c r="D377" s="133"/>
      <c r="E377" s="124" t="s">
        <v>284</v>
      </c>
      <c r="F377" s="2"/>
      <c r="G377" s="134"/>
      <c r="H377" s="134"/>
      <c r="I377" s="134"/>
      <c r="J377" s="134">
        <v>6000</v>
      </c>
      <c r="K377" s="134"/>
      <c r="L377" s="134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</row>
    <row r="378" spans="1:64" x14ac:dyDescent="0.25">
      <c r="A378" s="134"/>
      <c r="B378" s="134"/>
      <c r="C378" s="134"/>
      <c r="D378" s="133"/>
      <c r="E378" s="124" t="s">
        <v>285</v>
      </c>
      <c r="F378" s="2"/>
      <c r="G378" s="134"/>
      <c r="H378" s="134"/>
      <c r="I378" s="134"/>
      <c r="J378" s="134">
        <v>6000</v>
      </c>
      <c r="K378" s="134"/>
      <c r="L378" s="134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</row>
    <row r="379" spans="1:64" x14ac:dyDescent="0.25">
      <c r="A379" s="134"/>
      <c r="B379" s="134"/>
      <c r="C379" s="134"/>
      <c r="D379" s="133"/>
      <c r="E379" s="124" t="s">
        <v>286</v>
      </c>
      <c r="F379" s="2"/>
      <c r="G379" s="134"/>
      <c r="H379" s="134"/>
      <c r="I379" s="134"/>
      <c r="J379" s="134">
        <v>6000</v>
      </c>
      <c r="K379" s="134"/>
      <c r="L379" s="134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</row>
    <row r="380" spans="1:64" x14ac:dyDescent="0.25">
      <c r="A380" s="134"/>
      <c r="B380" s="134"/>
      <c r="C380" s="134"/>
      <c r="D380" s="133"/>
      <c r="E380" s="124" t="s">
        <v>287</v>
      </c>
      <c r="F380" s="2"/>
      <c r="G380" s="134"/>
      <c r="H380" s="134"/>
      <c r="I380" s="134"/>
      <c r="J380" s="134">
        <v>6000</v>
      </c>
      <c r="K380" s="134"/>
      <c r="L380" s="134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</row>
    <row r="381" spans="1:64" x14ac:dyDescent="0.25">
      <c r="A381" s="134"/>
      <c r="B381" s="134"/>
      <c r="C381" s="134"/>
      <c r="D381" s="133"/>
      <c r="E381" s="124" t="s">
        <v>288</v>
      </c>
      <c r="F381" s="2"/>
      <c r="G381" s="134"/>
      <c r="H381" s="134"/>
      <c r="I381" s="134"/>
      <c r="J381" s="134">
        <v>6000</v>
      </c>
      <c r="K381" s="134"/>
      <c r="L381" s="134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</row>
    <row r="382" spans="1:64" x14ac:dyDescent="0.25">
      <c r="A382" s="134"/>
      <c r="B382" s="134"/>
      <c r="C382" s="134"/>
      <c r="D382" s="133"/>
      <c r="E382" s="124" t="s">
        <v>289</v>
      </c>
      <c r="F382" s="2"/>
      <c r="G382" s="134"/>
      <c r="H382" s="134"/>
      <c r="I382" s="134"/>
      <c r="J382" s="134">
        <v>6000</v>
      </c>
      <c r="K382" s="134"/>
      <c r="L382" s="134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</row>
    <row r="383" spans="1:64" x14ac:dyDescent="0.25">
      <c r="A383" s="134"/>
      <c r="B383" s="134"/>
      <c r="C383" s="134"/>
      <c r="D383" s="133"/>
      <c r="E383" s="127" t="s">
        <v>290</v>
      </c>
      <c r="F383" s="2"/>
      <c r="G383" s="134"/>
      <c r="H383" s="134"/>
      <c r="I383" s="134"/>
      <c r="J383" s="134">
        <v>6000</v>
      </c>
      <c r="K383" s="134"/>
      <c r="L383" s="134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</row>
    <row r="384" spans="1:64" x14ac:dyDescent="0.25">
      <c r="A384" s="134"/>
      <c r="B384" s="134"/>
      <c r="C384" s="134"/>
      <c r="D384" s="133"/>
      <c r="E384" s="127" t="s">
        <v>291</v>
      </c>
      <c r="F384" s="2"/>
      <c r="G384" s="134"/>
      <c r="H384" s="134"/>
      <c r="I384" s="134"/>
      <c r="J384" s="134">
        <v>6000</v>
      </c>
      <c r="K384" s="134"/>
      <c r="L384" s="134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</row>
    <row r="385" spans="1:64" x14ac:dyDescent="0.25">
      <c r="A385" s="134"/>
      <c r="B385" s="134"/>
      <c r="C385" s="134"/>
      <c r="D385" s="133"/>
      <c r="E385" s="127" t="s">
        <v>292</v>
      </c>
      <c r="F385" s="2"/>
      <c r="G385" s="134"/>
      <c r="H385" s="134"/>
      <c r="I385" s="134"/>
      <c r="J385" s="134">
        <v>6000</v>
      </c>
      <c r="K385" s="134"/>
      <c r="L385" s="134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</row>
    <row r="386" spans="1:64" x14ac:dyDescent="0.25">
      <c r="A386" s="134"/>
      <c r="B386" s="134"/>
      <c r="C386" s="134"/>
      <c r="D386" s="133"/>
      <c r="E386" s="124" t="s">
        <v>293</v>
      </c>
      <c r="F386" s="2"/>
      <c r="G386" s="134"/>
      <c r="H386" s="134"/>
      <c r="I386" s="134"/>
      <c r="J386" s="134">
        <v>6000</v>
      </c>
      <c r="K386" s="134"/>
      <c r="L386" s="134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</row>
    <row r="387" spans="1:64" x14ac:dyDescent="0.25">
      <c r="A387" s="134"/>
      <c r="B387" s="134"/>
      <c r="C387" s="134"/>
      <c r="D387" s="133"/>
      <c r="E387" s="124" t="s">
        <v>294</v>
      </c>
      <c r="F387" s="2"/>
      <c r="G387" s="134"/>
      <c r="H387" s="134"/>
      <c r="I387" s="134"/>
      <c r="J387" s="134">
        <v>6000</v>
      </c>
      <c r="K387" s="134"/>
      <c r="L387" s="134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</row>
    <row r="388" spans="1:64" x14ac:dyDescent="0.25">
      <c r="A388" s="134"/>
      <c r="B388" s="134"/>
      <c r="C388" s="134"/>
      <c r="D388" s="133"/>
      <c r="E388" s="124" t="s">
        <v>295</v>
      </c>
      <c r="F388" s="2"/>
      <c r="G388" s="134"/>
      <c r="H388" s="134"/>
      <c r="I388" s="134"/>
      <c r="J388" s="134">
        <v>6000</v>
      </c>
      <c r="K388" s="134"/>
      <c r="L388" s="134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</row>
    <row r="389" spans="1:64" x14ac:dyDescent="0.25">
      <c r="A389" s="134"/>
      <c r="B389" s="134"/>
      <c r="C389" s="134"/>
      <c r="D389" s="133"/>
      <c r="E389" s="124" t="s">
        <v>296</v>
      </c>
      <c r="F389" s="2"/>
      <c r="G389" s="134"/>
      <c r="H389" s="134"/>
      <c r="I389" s="134"/>
      <c r="J389" s="134">
        <v>6000</v>
      </c>
      <c r="K389" s="134"/>
      <c r="L389" s="134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</row>
    <row r="390" spans="1:64" x14ac:dyDescent="0.25">
      <c r="A390" s="134"/>
      <c r="B390" s="134"/>
      <c r="C390" s="134"/>
      <c r="D390" s="133"/>
      <c r="E390" s="124" t="s">
        <v>297</v>
      </c>
      <c r="F390" s="2"/>
      <c r="G390" s="134"/>
      <c r="H390" s="134"/>
      <c r="I390" s="134"/>
      <c r="J390" s="134">
        <v>6000</v>
      </c>
      <c r="K390" s="134"/>
      <c r="L390" s="134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</row>
    <row r="391" spans="1:64" x14ac:dyDescent="0.25">
      <c r="A391" s="134"/>
      <c r="B391" s="134"/>
      <c r="C391" s="134"/>
      <c r="D391" s="133"/>
      <c r="E391" s="124" t="s">
        <v>298</v>
      </c>
      <c r="F391" s="2"/>
      <c r="G391" s="134"/>
      <c r="H391" s="134"/>
      <c r="I391" s="134"/>
      <c r="J391" s="134">
        <v>6000</v>
      </c>
      <c r="K391" s="134"/>
      <c r="L391" s="134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</row>
    <row r="392" spans="1:64" x14ac:dyDescent="0.25">
      <c r="A392" s="134"/>
      <c r="B392" s="134"/>
      <c r="C392" s="134"/>
      <c r="D392" s="133"/>
      <c r="E392" s="124" t="s">
        <v>299</v>
      </c>
      <c r="F392" s="2"/>
      <c r="G392" s="134"/>
      <c r="H392" s="134"/>
      <c r="I392" s="134"/>
      <c r="J392" s="134">
        <v>6000</v>
      </c>
      <c r="K392" s="134"/>
      <c r="L392" s="134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</row>
    <row r="393" spans="1:64" x14ac:dyDescent="0.25">
      <c r="A393" s="134"/>
      <c r="B393" s="134"/>
      <c r="C393" s="134"/>
      <c r="D393" s="133"/>
      <c r="E393" s="124" t="s">
        <v>277</v>
      </c>
      <c r="F393" s="2"/>
      <c r="G393" s="134"/>
      <c r="H393" s="134"/>
      <c r="I393" s="134"/>
      <c r="J393" s="134">
        <v>6000</v>
      </c>
      <c r="K393" s="134"/>
      <c r="L393" s="134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</row>
    <row r="394" spans="1:64" x14ac:dyDescent="0.25">
      <c r="A394" s="134"/>
      <c r="B394" s="134"/>
      <c r="C394" s="134"/>
      <c r="D394" s="133"/>
      <c r="E394" s="124" t="s">
        <v>278</v>
      </c>
      <c r="F394" s="2"/>
      <c r="G394" s="134"/>
      <c r="H394" s="134"/>
      <c r="I394" s="134"/>
      <c r="J394" s="134">
        <v>6000</v>
      </c>
      <c r="K394" s="134"/>
      <c r="L394" s="134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</row>
    <row r="395" spans="1:64" x14ac:dyDescent="0.25">
      <c r="A395" s="134"/>
      <c r="B395" s="134"/>
      <c r="C395" s="134"/>
      <c r="D395" s="133"/>
      <c r="E395" s="124" t="s">
        <v>300</v>
      </c>
      <c r="F395" s="2"/>
      <c r="G395" s="134"/>
      <c r="H395" s="134"/>
      <c r="I395" s="134"/>
      <c r="J395" s="134">
        <v>6000</v>
      </c>
      <c r="K395" s="134"/>
      <c r="L395" s="134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</row>
    <row r="396" spans="1:64" x14ac:dyDescent="0.25">
      <c r="A396" s="134"/>
      <c r="B396" s="134"/>
      <c r="C396" s="134"/>
      <c r="D396" s="133"/>
      <c r="E396" s="124" t="s">
        <v>301</v>
      </c>
      <c r="F396" s="2"/>
      <c r="G396" s="134"/>
      <c r="H396" s="134"/>
      <c r="I396" s="134"/>
      <c r="J396" s="134">
        <v>6000</v>
      </c>
      <c r="K396" s="134"/>
      <c r="L396" s="134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</row>
    <row r="397" spans="1:64" x14ac:dyDescent="0.25">
      <c r="A397" s="134"/>
      <c r="B397" s="134"/>
      <c r="C397" s="134"/>
      <c r="D397" s="133"/>
      <c r="E397" s="124" t="s">
        <v>302</v>
      </c>
      <c r="F397" s="2"/>
      <c r="G397" s="134"/>
      <c r="H397" s="134"/>
      <c r="I397" s="134"/>
      <c r="J397" s="134">
        <v>6000</v>
      </c>
      <c r="K397" s="134"/>
      <c r="L397" s="134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</row>
    <row r="398" spans="1:64" x14ac:dyDescent="0.25">
      <c r="A398" s="134"/>
      <c r="B398" s="134"/>
      <c r="C398" s="134"/>
      <c r="D398" s="133"/>
      <c r="E398" s="124" t="s">
        <v>303</v>
      </c>
      <c r="F398" s="2"/>
      <c r="G398" s="134"/>
      <c r="H398" s="134"/>
      <c r="I398" s="134"/>
      <c r="J398" s="134">
        <v>6000</v>
      </c>
      <c r="K398" s="134"/>
      <c r="L398" s="134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</row>
    <row r="399" spans="1:64" x14ac:dyDescent="0.25">
      <c r="A399" s="134"/>
      <c r="B399" s="134"/>
      <c r="C399" s="134"/>
      <c r="D399" s="133"/>
      <c r="E399" s="124" t="s">
        <v>304</v>
      </c>
      <c r="F399" s="2"/>
      <c r="G399" s="134"/>
      <c r="H399" s="134"/>
      <c r="I399" s="134"/>
      <c r="J399" s="134">
        <v>6000</v>
      </c>
      <c r="K399" s="134"/>
      <c r="L399" s="134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</row>
    <row r="400" spans="1:64" x14ac:dyDescent="0.25">
      <c r="A400" s="134"/>
      <c r="B400" s="134"/>
      <c r="C400" s="134"/>
      <c r="D400" s="133"/>
      <c r="E400" s="124" t="s">
        <v>305</v>
      </c>
      <c r="F400" s="2"/>
      <c r="G400" s="134"/>
      <c r="H400" s="134"/>
      <c r="I400" s="134"/>
      <c r="J400" s="134">
        <v>6000</v>
      </c>
      <c r="K400" s="134"/>
      <c r="L400" s="134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</row>
    <row r="401" spans="1:64" x14ac:dyDescent="0.25">
      <c r="A401" s="134"/>
      <c r="B401" s="134"/>
      <c r="C401" s="134"/>
      <c r="D401" s="133"/>
      <c r="E401" s="124" t="s">
        <v>306</v>
      </c>
      <c r="F401" s="2"/>
      <c r="G401" s="134"/>
      <c r="H401" s="134"/>
      <c r="I401" s="134"/>
      <c r="J401" s="134">
        <v>6000</v>
      </c>
      <c r="K401" s="134"/>
      <c r="L401" s="134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</row>
    <row r="402" spans="1:64" x14ac:dyDescent="0.25">
      <c r="A402" s="134"/>
      <c r="B402" s="134"/>
      <c r="C402" s="134"/>
      <c r="D402" s="133"/>
      <c r="E402" s="124" t="s">
        <v>307</v>
      </c>
      <c r="F402" s="2"/>
      <c r="G402" s="134"/>
      <c r="H402" s="134"/>
      <c r="I402" s="134"/>
      <c r="J402" s="134">
        <v>6000</v>
      </c>
      <c r="K402" s="134"/>
      <c r="L402" s="134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</row>
    <row r="403" spans="1:64" x14ac:dyDescent="0.25">
      <c r="A403" s="134"/>
      <c r="B403" s="134"/>
      <c r="C403" s="134"/>
      <c r="D403" s="133"/>
      <c r="E403" s="124" t="s">
        <v>308</v>
      </c>
      <c r="F403" s="2"/>
      <c r="G403" s="134"/>
      <c r="H403" s="134"/>
      <c r="I403" s="134"/>
      <c r="J403" s="134">
        <v>6000</v>
      </c>
      <c r="K403" s="134"/>
      <c r="L403" s="134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</row>
    <row r="404" spans="1:64" x14ac:dyDescent="0.25">
      <c r="A404" s="134"/>
      <c r="B404" s="134"/>
      <c r="C404" s="134"/>
      <c r="D404" s="133"/>
      <c r="E404" s="126" t="s">
        <v>309</v>
      </c>
      <c r="F404" s="2"/>
      <c r="G404" s="134"/>
      <c r="H404" s="134"/>
      <c r="I404" s="134"/>
      <c r="J404" s="134">
        <v>6000</v>
      </c>
      <c r="K404" s="134"/>
      <c r="L404" s="134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</row>
    <row r="405" spans="1:64" x14ac:dyDescent="0.25">
      <c r="A405" s="134"/>
      <c r="B405" s="134"/>
      <c r="C405" s="134"/>
      <c r="D405" s="133"/>
      <c r="E405" s="124" t="s">
        <v>306</v>
      </c>
      <c r="F405" s="2"/>
      <c r="G405" s="134"/>
      <c r="H405" s="134"/>
      <c r="I405" s="134"/>
      <c r="J405" s="134">
        <v>6000</v>
      </c>
      <c r="K405" s="134"/>
      <c r="L405" s="134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</row>
    <row r="406" spans="1:64" x14ac:dyDescent="0.25">
      <c r="A406" s="134"/>
      <c r="B406" s="134"/>
      <c r="C406" s="134"/>
      <c r="D406" s="133"/>
      <c r="E406" s="124" t="s">
        <v>310</v>
      </c>
      <c r="F406" s="2"/>
      <c r="G406" s="134"/>
      <c r="H406" s="134"/>
      <c r="I406" s="134"/>
      <c r="J406" s="134">
        <v>6000</v>
      </c>
      <c r="K406" s="134"/>
      <c r="L406" s="134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</row>
    <row r="407" spans="1:64" x14ac:dyDescent="0.25">
      <c r="A407" s="134"/>
      <c r="B407" s="134"/>
      <c r="C407" s="134"/>
      <c r="D407" s="133"/>
      <c r="E407" s="124" t="s">
        <v>311</v>
      </c>
      <c r="F407" s="2"/>
      <c r="G407" s="134"/>
      <c r="H407" s="134"/>
      <c r="I407" s="134"/>
      <c r="J407" s="134">
        <v>6000</v>
      </c>
      <c r="K407" s="134"/>
      <c r="L407" s="134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</row>
    <row r="408" spans="1:64" x14ac:dyDescent="0.25">
      <c r="A408" s="134"/>
      <c r="B408" s="134"/>
      <c r="C408" s="134"/>
      <c r="D408" s="133"/>
      <c r="E408" s="124" t="s">
        <v>312</v>
      </c>
      <c r="F408" s="2"/>
      <c r="G408" s="134"/>
      <c r="H408" s="134"/>
      <c r="I408" s="134"/>
      <c r="J408" s="134">
        <v>6000</v>
      </c>
      <c r="K408" s="134"/>
      <c r="L408" s="134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</row>
    <row r="409" spans="1:64" x14ac:dyDescent="0.25">
      <c r="A409" s="134"/>
      <c r="B409" s="134"/>
      <c r="C409" s="134"/>
      <c r="D409" s="133"/>
      <c r="E409" s="124" t="s">
        <v>313</v>
      </c>
      <c r="F409" s="2"/>
      <c r="G409" s="134"/>
      <c r="H409" s="134"/>
      <c r="I409" s="134"/>
      <c r="J409" s="134">
        <v>6000</v>
      </c>
      <c r="K409" s="134"/>
      <c r="L409" s="134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</row>
    <row r="410" spans="1:64" x14ac:dyDescent="0.25">
      <c r="A410" s="134"/>
      <c r="B410" s="134"/>
      <c r="C410" s="134"/>
      <c r="D410" s="133"/>
      <c r="E410" s="124" t="s">
        <v>314</v>
      </c>
      <c r="F410" s="2"/>
      <c r="G410" s="134"/>
      <c r="H410" s="134"/>
      <c r="I410" s="134"/>
      <c r="J410" s="134">
        <v>6000</v>
      </c>
      <c r="K410" s="134"/>
      <c r="L410" s="134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</row>
    <row r="411" spans="1:64" x14ac:dyDescent="0.25">
      <c r="A411" s="134"/>
      <c r="B411" s="134"/>
      <c r="C411" s="134"/>
      <c r="D411" s="133"/>
      <c r="E411" s="124" t="s">
        <v>315</v>
      </c>
      <c r="F411" s="2"/>
      <c r="G411" s="134"/>
      <c r="H411" s="134"/>
      <c r="I411" s="134"/>
      <c r="J411" s="134">
        <v>6000</v>
      </c>
      <c r="K411" s="134"/>
      <c r="L411" s="134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</row>
    <row r="412" spans="1:64" x14ac:dyDescent="0.25">
      <c r="A412" s="134"/>
      <c r="B412" s="134"/>
      <c r="C412" s="134"/>
      <c r="D412" s="133"/>
      <c r="E412" s="124" t="s">
        <v>316</v>
      </c>
      <c r="F412" s="2"/>
      <c r="G412" s="134"/>
      <c r="H412" s="134"/>
      <c r="I412" s="134"/>
      <c r="J412" s="134">
        <v>6000</v>
      </c>
      <c r="K412" s="134"/>
      <c r="L412" s="134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</row>
    <row r="413" spans="1:64" x14ac:dyDescent="0.25">
      <c r="A413" s="134"/>
      <c r="B413" s="134"/>
      <c r="C413" s="134"/>
      <c r="D413" s="133"/>
      <c r="E413" s="124" t="s">
        <v>317</v>
      </c>
      <c r="F413" s="2"/>
      <c r="G413" s="134"/>
      <c r="H413" s="134"/>
      <c r="I413" s="134"/>
      <c r="J413" s="134">
        <v>6000</v>
      </c>
      <c r="K413" s="134"/>
      <c r="L413" s="134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</row>
    <row r="414" spans="1:64" x14ac:dyDescent="0.25">
      <c r="A414" s="134"/>
      <c r="B414" s="134"/>
      <c r="C414" s="134"/>
      <c r="D414" s="133"/>
      <c r="E414" s="124" t="s">
        <v>318</v>
      </c>
      <c r="F414" s="2"/>
      <c r="G414" s="134"/>
      <c r="H414" s="134"/>
      <c r="I414" s="134"/>
      <c r="J414" s="134">
        <v>6000</v>
      </c>
      <c r="K414" s="134"/>
      <c r="L414" s="134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</row>
    <row r="415" spans="1:64" x14ac:dyDescent="0.25">
      <c r="A415" s="134"/>
      <c r="B415" s="134"/>
      <c r="C415" s="134"/>
      <c r="D415" s="133"/>
      <c r="E415" s="124" t="s">
        <v>319</v>
      </c>
      <c r="F415" s="2"/>
      <c r="G415" s="134"/>
      <c r="H415" s="134"/>
      <c r="I415" s="134"/>
      <c r="J415" s="134">
        <v>6000</v>
      </c>
      <c r="K415" s="134"/>
      <c r="L415" s="134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</row>
    <row r="416" spans="1:64" x14ac:dyDescent="0.25">
      <c r="A416" s="134"/>
      <c r="B416" s="134"/>
      <c r="C416" s="134"/>
      <c r="D416" s="133"/>
      <c r="E416" s="124" t="s">
        <v>320</v>
      </c>
      <c r="F416" s="2"/>
      <c r="G416" s="134"/>
      <c r="H416" s="134"/>
      <c r="I416" s="134"/>
      <c r="J416" s="134">
        <v>6000</v>
      </c>
      <c r="K416" s="134"/>
      <c r="L416" s="134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</row>
    <row r="417" spans="1:64" x14ac:dyDescent="0.25">
      <c r="A417" s="134"/>
      <c r="B417" s="134"/>
      <c r="C417" s="134"/>
      <c r="D417" s="133"/>
      <c r="E417" s="124" t="s">
        <v>321</v>
      </c>
      <c r="F417" s="2"/>
      <c r="G417" s="134"/>
      <c r="H417" s="134"/>
      <c r="I417" s="134"/>
      <c r="J417" s="134">
        <v>6000</v>
      </c>
      <c r="K417" s="134"/>
      <c r="L417" s="134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</row>
    <row r="418" spans="1:64" x14ac:dyDescent="0.25">
      <c r="A418" s="134"/>
      <c r="B418" s="134"/>
      <c r="C418" s="134"/>
      <c r="D418" s="133"/>
      <c r="E418" s="124" t="s">
        <v>322</v>
      </c>
      <c r="F418" s="2"/>
      <c r="G418" s="134"/>
      <c r="H418" s="134"/>
      <c r="I418" s="134"/>
      <c r="J418" s="134">
        <v>6000</v>
      </c>
      <c r="K418" s="134"/>
      <c r="L418" s="134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</row>
    <row r="419" spans="1:64" x14ac:dyDescent="0.25">
      <c r="A419" s="134"/>
      <c r="B419" s="134"/>
      <c r="C419" s="134"/>
      <c r="D419" s="133"/>
      <c r="E419" s="124" t="s">
        <v>323</v>
      </c>
      <c r="F419" s="2"/>
      <c r="G419" s="134"/>
      <c r="H419" s="134"/>
      <c r="I419" s="134"/>
      <c r="J419" s="134">
        <v>6000</v>
      </c>
      <c r="K419" s="134"/>
      <c r="L419" s="134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</row>
    <row r="420" spans="1:64" x14ac:dyDescent="0.25">
      <c r="A420" s="134"/>
      <c r="B420" s="134"/>
      <c r="C420" s="134"/>
      <c r="D420" s="126" t="s">
        <v>382</v>
      </c>
      <c r="E420" s="128" t="s">
        <v>324</v>
      </c>
      <c r="F420" s="2"/>
      <c r="G420" s="134"/>
      <c r="H420" s="134"/>
      <c r="I420" s="134"/>
      <c r="J420" s="134">
        <v>6000</v>
      </c>
      <c r="K420" s="134"/>
      <c r="L420" s="134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</row>
    <row r="421" spans="1:64" x14ac:dyDescent="0.25">
      <c r="A421" s="134"/>
      <c r="B421" s="134"/>
      <c r="C421" s="134"/>
      <c r="D421" s="133"/>
      <c r="E421" s="128" t="s">
        <v>325</v>
      </c>
      <c r="F421" s="2"/>
      <c r="G421" s="134"/>
      <c r="H421" s="134"/>
      <c r="I421" s="134"/>
      <c r="J421" s="134">
        <v>6000</v>
      </c>
      <c r="K421" s="134"/>
      <c r="L421" s="134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</row>
    <row r="422" spans="1:64" x14ac:dyDescent="0.25">
      <c r="A422" s="134"/>
      <c r="B422" s="134"/>
      <c r="C422" s="134"/>
      <c r="D422" s="133"/>
      <c r="E422" s="128" t="s">
        <v>326</v>
      </c>
      <c r="F422" s="2"/>
      <c r="G422" s="134"/>
      <c r="H422" s="134"/>
      <c r="I422" s="134"/>
      <c r="J422" s="134">
        <v>6000</v>
      </c>
      <c r="K422" s="134"/>
      <c r="L422" s="134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</row>
    <row r="423" spans="1:64" x14ac:dyDescent="0.25">
      <c r="A423" s="134"/>
      <c r="B423" s="134"/>
      <c r="C423" s="134"/>
      <c r="D423" s="133"/>
      <c r="E423" s="128" t="s">
        <v>327</v>
      </c>
      <c r="F423" s="2"/>
      <c r="G423" s="134"/>
      <c r="H423" s="134"/>
      <c r="I423" s="134"/>
      <c r="J423" s="134">
        <v>6000</v>
      </c>
      <c r="K423" s="134"/>
      <c r="L423" s="134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</row>
    <row r="424" spans="1:64" x14ac:dyDescent="0.25">
      <c r="A424" s="134"/>
      <c r="B424" s="134"/>
      <c r="C424" s="134"/>
      <c r="D424" s="133"/>
      <c r="E424" s="128" t="s">
        <v>328</v>
      </c>
      <c r="F424" s="2"/>
      <c r="G424" s="134"/>
      <c r="H424" s="134"/>
      <c r="I424" s="134"/>
      <c r="J424" s="134">
        <v>6000</v>
      </c>
      <c r="K424" s="134"/>
      <c r="L424" s="134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</row>
    <row r="425" spans="1:64" x14ac:dyDescent="0.25">
      <c r="A425" s="134"/>
      <c r="B425" s="134"/>
      <c r="C425" s="134"/>
      <c r="D425" s="133"/>
      <c r="E425" s="128" t="s">
        <v>329</v>
      </c>
      <c r="F425" s="2"/>
      <c r="G425" s="134"/>
      <c r="H425" s="134"/>
      <c r="I425" s="134"/>
      <c r="J425" s="134">
        <v>6000</v>
      </c>
      <c r="K425" s="134"/>
      <c r="L425" s="134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</row>
    <row r="426" spans="1:64" x14ac:dyDescent="0.25">
      <c r="A426" s="134"/>
      <c r="B426" s="134"/>
      <c r="C426" s="134"/>
      <c r="D426" s="133"/>
      <c r="E426" s="128" t="s">
        <v>330</v>
      </c>
      <c r="F426" s="2"/>
      <c r="G426" s="134"/>
      <c r="H426" s="134"/>
      <c r="I426" s="134"/>
      <c r="J426" s="134">
        <v>6000</v>
      </c>
      <c r="K426" s="134"/>
      <c r="L426" s="134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</row>
    <row r="427" spans="1:64" x14ac:dyDescent="0.25">
      <c r="A427" s="134"/>
      <c r="B427" s="134"/>
      <c r="C427" s="134"/>
      <c r="D427" s="133"/>
      <c r="E427" s="128" t="s">
        <v>331</v>
      </c>
      <c r="F427" s="2"/>
      <c r="G427" s="134"/>
      <c r="H427" s="134"/>
      <c r="I427" s="134"/>
      <c r="J427" s="134">
        <v>6000</v>
      </c>
      <c r="K427" s="134"/>
      <c r="L427" s="134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</row>
    <row r="428" spans="1:64" x14ac:dyDescent="0.25">
      <c r="A428" s="134"/>
      <c r="B428" s="134"/>
      <c r="C428" s="134"/>
      <c r="D428" s="133"/>
      <c r="E428" s="128" t="s">
        <v>332</v>
      </c>
      <c r="F428" s="2"/>
      <c r="G428" s="134"/>
      <c r="H428" s="134"/>
      <c r="I428" s="134"/>
      <c r="J428" s="134">
        <v>6000</v>
      </c>
      <c r="K428" s="134"/>
      <c r="L428" s="134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</row>
    <row r="429" spans="1:64" x14ac:dyDescent="0.25">
      <c r="A429" s="134"/>
      <c r="B429" s="134"/>
      <c r="C429" s="134"/>
      <c r="D429" s="133"/>
      <c r="E429" s="128" t="s">
        <v>333</v>
      </c>
      <c r="F429" s="2"/>
      <c r="G429" s="134"/>
      <c r="H429" s="134"/>
      <c r="I429" s="134"/>
      <c r="J429" s="134">
        <v>6000</v>
      </c>
      <c r="K429" s="134"/>
      <c r="L429" s="134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</row>
    <row r="430" spans="1:64" x14ac:dyDescent="0.25">
      <c r="A430" s="134"/>
      <c r="B430" s="134"/>
      <c r="C430" s="134"/>
      <c r="D430" s="133"/>
      <c r="E430" s="128" t="s">
        <v>334</v>
      </c>
      <c r="F430" s="2"/>
      <c r="G430" s="134"/>
      <c r="H430" s="134"/>
      <c r="I430" s="134"/>
      <c r="J430" s="134">
        <v>6000</v>
      </c>
      <c r="K430" s="134"/>
      <c r="L430" s="134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</row>
    <row r="431" spans="1:64" x14ac:dyDescent="0.25">
      <c r="A431" s="134"/>
      <c r="B431" s="134"/>
      <c r="C431" s="134"/>
      <c r="D431" s="133"/>
      <c r="E431" s="128" t="s">
        <v>335</v>
      </c>
      <c r="F431" s="2"/>
      <c r="G431" s="134"/>
      <c r="H431" s="134"/>
      <c r="I431" s="134"/>
      <c r="J431" s="134">
        <v>6000</v>
      </c>
      <c r="K431" s="134"/>
      <c r="L431" s="134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</row>
    <row r="432" spans="1:64" x14ac:dyDescent="0.25">
      <c r="A432" s="134"/>
      <c r="B432" s="134"/>
      <c r="C432" s="134"/>
      <c r="D432" s="133"/>
      <c r="E432" s="128" t="s">
        <v>336</v>
      </c>
      <c r="F432" s="2"/>
      <c r="G432" s="134"/>
      <c r="H432" s="134"/>
      <c r="I432" s="134"/>
      <c r="J432" s="134">
        <v>6000</v>
      </c>
      <c r="K432" s="134"/>
      <c r="L432" s="134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</row>
    <row r="433" spans="1:64" x14ac:dyDescent="0.25">
      <c r="A433" s="134"/>
      <c r="B433" s="134"/>
      <c r="C433" s="134"/>
      <c r="D433" s="133"/>
      <c r="E433" s="128" t="s">
        <v>337</v>
      </c>
      <c r="F433" s="2"/>
      <c r="G433" s="134"/>
      <c r="H433" s="134"/>
      <c r="I433" s="134"/>
      <c r="J433" s="134">
        <v>6000</v>
      </c>
      <c r="K433" s="134"/>
      <c r="L433" s="134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</row>
    <row r="434" spans="1:64" x14ac:dyDescent="0.25">
      <c r="A434" s="134"/>
      <c r="B434" s="134"/>
      <c r="C434" s="134"/>
      <c r="D434" s="133"/>
      <c r="E434" s="128" t="s">
        <v>338</v>
      </c>
      <c r="F434" s="2"/>
      <c r="G434" s="134"/>
      <c r="H434" s="134"/>
      <c r="I434" s="134"/>
      <c r="J434" s="134">
        <v>6000</v>
      </c>
      <c r="K434" s="134"/>
      <c r="L434" s="134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</row>
    <row r="435" spans="1:64" x14ac:dyDescent="0.25">
      <c r="A435" s="134"/>
      <c r="B435" s="134"/>
      <c r="C435" s="134"/>
      <c r="D435" s="133"/>
      <c r="E435" s="128" t="s">
        <v>339</v>
      </c>
      <c r="F435" s="2"/>
      <c r="G435" s="134"/>
      <c r="H435" s="134"/>
      <c r="I435" s="134"/>
      <c r="J435" s="134">
        <v>6000</v>
      </c>
      <c r="K435" s="134"/>
      <c r="L435" s="134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</row>
    <row r="436" spans="1:64" x14ac:dyDescent="0.25">
      <c r="A436" s="134"/>
      <c r="B436" s="134"/>
      <c r="C436" s="134"/>
      <c r="D436" s="133"/>
      <c r="E436" s="128" t="s">
        <v>340</v>
      </c>
      <c r="F436" s="2"/>
      <c r="G436" s="134"/>
      <c r="H436" s="134"/>
      <c r="I436" s="134"/>
      <c r="J436" s="134">
        <v>6000</v>
      </c>
      <c r="K436" s="134"/>
      <c r="L436" s="134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</row>
    <row r="437" spans="1:64" x14ac:dyDescent="0.25">
      <c r="A437" s="134"/>
      <c r="B437" s="134"/>
      <c r="C437" s="134"/>
      <c r="D437" s="133"/>
      <c r="E437" s="128" t="s">
        <v>341</v>
      </c>
      <c r="F437" s="2"/>
      <c r="G437" s="134"/>
      <c r="H437" s="134"/>
      <c r="I437" s="134"/>
      <c r="J437" s="134">
        <v>6000</v>
      </c>
      <c r="K437" s="134"/>
      <c r="L437" s="134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</row>
    <row r="438" spans="1:64" x14ac:dyDescent="0.25">
      <c r="A438" s="134"/>
      <c r="B438" s="134"/>
      <c r="C438" s="134"/>
      <c r="D438" s="133"/>
      <c r="E438" s="128" t="s">
        <v>342</v>
      </c>
      <c r="F438" s="2"/>
      <c r="G438" s="134"/>
      <c r="H438" s="134"/>
      <c r="I438" s="134"/>
      <c r="J438" s="134">
        <v>6000</v>
      </c>
      <c r="K438" s="134"/>
      <c r="L438" s="134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</row>
    <row r="439" spans="1:64" x14ac:dyDescent="0.25">
      <c r="A439" s="134"/>
      <c r="B439" s="134"/>
      <c r="C439" s="134"/>
      <c r="D439" s="133"/>
      <c r="E439" s="128" t="s">
        <v>343</v>
      </c>
      <c r="F439" s="2"/>
      <c r="G439" s="134"/>
      <c r="H439" s="134"/>
      <c r="I439" s="134"/>
      <c r="J439" s="134">
        <v>6000</v>
      </c>
      <c r="K439" s="134"/>
      <c r="L439" s="134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</row>
    <row r="440" spans="1:64" x14ac:dyDescent="0.25">
      <c r="A440" s="134"/>
      <c r="B440" s="134"/>
      <c r="C440" s="134"/>
      <c r="D440" s="133"/>
      <c r="E440" s="128" t="s">
        <v>344</v>
      </c>
      <c r="F440" s="2"/>
      <c r="G440" s="134"/>
      <c r="H440" s="134"/>
      <c r="I440" s="134"/>
      <c r="J440" s="134">
        <v>6000</v>
      </c>
      <c r="K440" s="134"/>
      <c r="L440" s="134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</row>
    <row r="441" spans="1:64" x14ac:dyDescent="0.25">
      <c r="A441" s="134"/>
      <c r="B441" s="134"/>
      <c r="C441" s="134"/>
      <c r="D441" s="133"/>
      <c r="E441" s="128" t="s">
        <v>345</v>
      </c>
      <c r="F441" s="2"/>
      <c r="G441" s="134"/>
      <c r="H441" s="134"/>
      <c r="I441" s="134"/>
      <c r="J441" s="134">
        <v>6000</v>
      </c>
      <c r="K441" s="134"/>
      <c r="L441" s="134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</row>
    <row r="442" spans="1:64" x14ac:dyDescent="0.25">
      <c r="A442" s="134"/>
      <c r="B442" s="134"/>
      <c r="C442" s="134"/>
      <c r="D442" s="133"/>
      <c r="E442" s="128" t="s">
        <v>346</v>
      </c>
      <c r="F442" s="2"/>
      <c r="G442" s="134"/>
      <c r="H442" s="134"/>
      <c r="I442" s="134"/>
      <c r="J442" s="134">
        <v>6000</v>
      </c>
      <c r="K442" s="134"/>
      <c r="L442" s="134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</row>
    <row r="443" spans="1:64" x14ac:dyDescent="0.25">
      <c r="A443" s="134"/>
      <c r="B443" s="134"/>
      <c r="C443" s="134"/>
      <c r="D443" s="133"/>
      <c r="E443" s="128" t="s">
        <v>347</v>
      </c>
      <c r="F443" s="2"/>
      <c r="G443" s="134"/>
      <c r="H443" s="134"/>
      <c r="I443" s="134"/>
      <c r="J443" s="134">
        <v>6000</v>
      </c>
      <c r="K443" s="134"/>
      <c r="L443" s="134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</row>
    <row r="444" spans="1:64" x14ac:dyDescent="0.25">
      <c r="A444" s="134"/>
      <c r="B444" s="134"/>
      <c r="C444" s="134"/>
      <c r="D444" s="133"/>
      <c r="E444" s="128" t="s">
        <v>348</v>
      </c>
      <c r="F444" s="2"/>
      <c r="G444" s="134"/>
      <c r="H444" s="134"/>
      <c r="I444" s="134"/>
      <c r="J444" s="134">
        <v>6000</v>
      </c>
      <c r="K444" s="134"/>
      <c r="L444" s="134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</row>
    <row r="445" spans="1:64" x14ac:dyDescent="0.25">
      <c r="A445" s="134"/>
      <c r="B445" s="134"/>
      <c r="C445" s="134"/>
      <c r="D445" s="133"/>
      <c r="E445" s="128" t="s">
        <v>349</v>
      </c>
      <c r="F445" s="2"/>
      <c r="G445" s="134"/>
      <c r="H445" s="134"/>
      <c r="I445" s="134"/>
      <c r="J445" s="134">
        <v>6000</v>
      </c>
      <c r="K445" s="134"/>
      <c r="L445" s="134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</row>
    <row r="446" spans="1:64" x14ac:dyDescent="0.25">
      <c r="A446" s="134"/>
      <c r="B446" s="134"/>
      <c r="C446" s="134"/>
      <c r="D446" s="133"/>
      <c r="E446" s="128" t="s">
        <v>350</v>
      </c>
      <c r="F446" s="2"/>
      <c r="G446" s="134"/>
      <c r="H446" s="134"/>
      <c r="I446" s="134"/>
      <c r="J446" s="134">
        <v>6000</v>
      </c>
      <c r="K446" s="134"/>
      <c r="L446" s="134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</row>
    <row r="447" spans="1:64" x14ac:dyDescent="0.25">
      <c r="A447" s="134"/>
      <c r="B447" s="134"/>
      <c r="C447" s="134"/>
      <c r="D447" s="133"/>
      <c r="E447" s="128" t="s">
        <v>351</v>
      </c>
      <c r="F447" s="2"/>
      <c r="G447" s="134"/>
      <c r="H447" s="134"/>
      <c r="I447" s="134"/>
      <c r="J447" s="134">
        <v>6000</v>
      </c>
      <c r="K447" s="134"/>
      <c r="L447" s="134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</row>
    <row r="448" spans="1:64" x14ac:dyDescent="0.25">
      <c r="A448" s="134"/>
      <c r="B448" s="134"/>
      <c r="C448" s="134"/>
      <c r="D448" s="133"/>
      <c r="E448" s="128" t="s">
        <v>352</v>
      </c>
      <c r="F448" s="2"/>
      <c r="G448" s="134"/>
      <c r="H448" s="134"/>
      <c r="I448" s="134"/>
      <c r="J448" s="134">
        <v>6000</v>
      </c>
      <c r="K448" s="134"/>
      <c r="L448" s="134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</row>
    <row r="449" spans="1:64" x14ac:dyDescent="0.25">
      <c r="A449" s="134"/>
      <c r="B449" s="134"/>
      <c r="C449" s="134"/>
      <c r="D449" s="133"/>
      <c r="E449" s="128" t="s">
        <v>353</v>
      </c>
      <c r="F449" s="2"/>
      <c r="G449" s="134"/>
      <c r="H449" s="134"/>
      <c r="I449" s="134"/>
      <c r="J449" s="134">
        <v>6000</v>
      </c>
      <c r="K449" s="134"/>
      <c r="L449" s="134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</row>
    <row r="450" spans="1:64" x14ac:dyDescent="0.25">
      <c r="A450" s="134"/>
      <c r="B450" s="134"/>
      <c r="C450" s="134"/>
      <c r="D450" s="133"/>
      <c r="E450" s="128" t="s">
        <v>336</v>
      </c>
      <c r="F450" s="2"/>
      <c r="G450" s="134"/>
      <c r="H450" s="134"/>
      <c r="I450" s="134"/>
      <c r="J450" s="134">
        <v>6000</v>
      </c>
      <c r="K450" s="134"/>
      <c r="L450" s="134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</row>
    <row r="451" spans="1:64" x14ac:dyDescent="0.25">
      <c r="A451" s="134"/>
      <c r="B451" s="134"/>
      <c r="C451" s="134"/>
      <c r="D451" s="133"/>
      <c r="E451" s="128" t="s">
        <v>337</v>
      </c>
      <c r="F451" s="2"/>
      <c r="G451" s="134"/>
      <c r="H451" s="134"/>
      <c r="I451" s="134"/>
      <c r="J451" s="134">
        <v>6000</v>
      </c>
      <c r="K451" s="134"/>
      <c r="L451" s="134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</row>
    <row r="452" spans="1:64" x14ac:dyDescent="0.25">
      <c r="A452" s="134"/>
      <c r="B452" s="134"/>
      <c r="C452" s="134"/>
      <c r="D452" s="133"/>
      <c r="E452" s="128" t="s">
        <v>338</v>
      </c>
      <c r="F452" s="2"/>
      <c r="G452" s="134"/>
      <c r="H452" s="134"/>
      <c r="I452" s="134"/>
      <c r="J452" s="134">
        <v>6000</v>
      </c>
      <c r="K452" s="134"/>
      <c r="L452" s="134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</row>
    <row r="453" spans="1:64" x14ac:dyDescent="0.25">
      <c r="A453" s="134"/>
      <c r="B453" s="134"/>
      <c r="C453" s="134"/>
      <c r="D453" s="133"/>
      <c r="E453" s="128" t="s">
        <v>339</v>
      </c>
      <c r="F453" s="2"/>
      <c r="G453" s="134"/>
      <c r="H453" s="134"/>
      <c r="I453" s="134"/>
      <c r="J453" s="134">
        <v>6000</v>
      </c>
      <c r="K453" s="134"/>
      <c r="L453" s="134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</row>
    <row r="454" spans="1:64" x14ac:dyDescent="0.25">
      <c r="A454" s="134"/>
      <c r="B454" s="134"/>
      <c r="C454" s="134"/>
      <c r="D454" s="126" t="s">
        <v>383</v>
      </c>
      <c r="E454" s="129" t="s">
        <v>332</v>
      </c>
      <c r="F454" s="2"/>
      <c r="G454" s="134"/>
      <c r="H454" s="134"/>
      <c r="I454" s="134"/>
      <c r="J454" s="134">
        <v>6000</v>
      </c>
      <c r="K454" s="134"/>
      <c r="L454" s="134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</row>
    <row r="455" spans="1:64" x14ac:dyDescent="0.25">
      <c r="A455" s="134"/>
      <c r="B455" s="134"/>
      <c r="C455" s="134"/>
      <c r="D455" s="133"/>
      <c r="E455" s="129" t="s">
        <v>333</v>
      </c>
      <c r="F455" s="2"/>
      <c r="G455" s="134"/>
      <c r="H455" s="134"/>
      <c r="I455" s="134"/>
      <c r="J455" s="134">
        <v>6000</v>
      </c>
      <c r="K455" s="134"/>
      <c r="L455" s="134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</row>
    <row r="456" spans="1:64" x14ac:dyDescent="0.25">
      <c r="A456" s="134"/>
      <c r="B456" s="134"/>
      <c r="C456" s="134"/>
      <c r="D456" s="133"/>
      <c r="E456" s="129" t="s">
        <v>334</v>
      </c>
      <c r="F456" s="2"/>
      <c r="G456" s="134"/>
      <c r="H456" s="134"/>
      <c r="I456" s="134"/>
      <c r="J456" s="134">
        <v>6000</v>
      </c>
      <c r="K456" s="134"/>
      <c r="L456" s="134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</row>
    <row r="457" spans="1:64" x14ac:dyDescent="0.25">
      <c r="A457" s="134"/>
      <c r="B457" s="134"/>
      <c r="C457" s="134"/>
      <c r="D457" s="133"/>
      <c r="E457" s="129" t="s">
        <v>335</v>
      </c>
      <c r="F457" s="2"/>
      <c r="G457" s="134"/>
      <c r="H457" s="134"/>
      <c r="I457" s="134"/>
      <c r="J457" s="134">
        <v>6000</v>
      </c>
      <c r="K457" s="134"/>
      <c r="L457" s="134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</row>
    <row r="458" spans="1:64" x14ac:dyDescent="0.25">
      <c r="A458" s="134"/>
      <c r="B458" s="134"/>
      <c r="C458" s="134"/>
      <c r="D458" s="133"/>
      <c r="E458" s="129" t="s">
        <v>354</v>
      </c>
      <c r="F458" s="2"/>
      <c r="G458" s="134"/>
      <c r="H458" s="134"/>
      <c r="I458" s="134"/>
      <c r="J458" s="134">
        <v>6000</v>
      </c>
      <c r="K458" s="134"/>
      <c r="L458" s="134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</row>
    <row r="459" spans="1:64" x14ac:dyDescent="0.25">
      <c r="A459" s="134"/>
      <c r="B459" s="134"/>
      <c r="C459" s="134"/>
      <c r="D459" s="133"/>
      <c r="E459" s="129" t="s">
        <v>355</v>
      </c>
      <c r="F459" s="2"/>
      <c r="G459" s="134"/>
      <c r="H459" s="134"/>
      <c r="I459" s="134"/>
      <c r="J459" s="134">
        <v>6000</v>
      </c>
      <c r="K459" s="134"/>
      <c r="L459" s="134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</row>
    <row r="460" spans="1:64" x14ac:dyDescent="0.25">
      <c r="A460" s="134"/>
      <c r="B460" s="134"/>
      <c r="C460" s="134"/>
      <c r="D460" s="133"/>
      <c r="E460" s="129" t="s">
        <v>340</v>
      </c>
      <c r="F460" s="2"/>
      <c r="G460" s="134"/>
      <c r="H460" s="134"/>
      <c r="I460" s="134"/>
      <c r="J460" s="134">
        <v>6000</v>
      </c>
      <c r="K460" s="134"/>
      <c r="L460" s="134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</row>
    <row r="461" spans="1:64" x14ac:dyDescent="0.25">
      <c r="A461" s="134"/>
      <c r="B461" s="134"/>
      <c r="C461" s="134"/>
      <c r="D461" s="133"/>
      <c r="E461" s="129" t="s">
        <v>341</v>
      </c>
      <c r="F461" s="2"/>
      <c r="G461" s="134"/>
      <c r="H461" s="134"/>
      <c r="I461" s="134"/>
      <c r="J461" s="134">
        <v>6000</v>
      </c>
      <c r="K461" s="134"/>
      <c r="L461" s="134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</row>
    <row r="462" spans="1:64" x14ac:dyDescent="0.25">
      <c r="A462" s="134"/>
      <c r="B462" s="134"/>
      <c r="C462" s="134"/>
      <c r="D462" s="133"/>
      <c r="E462" s="129" t="s">
        <v>342</v>
      </c>
      <c r="F462" s="2"/>
      <c r="G462" s="134"/>
      <c r="H462" s="134"/>
      <c r="I462" s="134"/>
      <c r="J462" s="134">
        <v>6000</v>
      </c>
      <c r="K462" s="134"/>
      <c r="L462" s="134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</row>
    <row r="463" spans="1:64" x14ac:dyDescent="0.25">
      <c r="A463" s="134"/>
      <c r="B463" s="134"/>
      <c r="C463" s="134"/>
      <c r="D463" s="133"/>
      <c r="E463" s="129" t="s">
        <v>343</v>
      </c>
      <c r="F463" s="2"/>
      <c r="G463" s="134"/>
      <c r="H463" s="134"/>
      <c r="I463" s="134"/>
      <c r="J463" s="134">
        <v>6000</v>
      </c>
      <c r="K463" s="134"/>
      <c r="L463" s="134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</row>
    <row r="464" spans="1:64" x14ac:dyDescent="0.25">
      <c r="A464" s="134"/>
      <c r="B464" s="134"/>
      <c r="C464" s="134"/>
      <c r="D464" s="133"/>
      <c r="E464" s="129" t="s">
        <v>356</v>
      </c>
      <c r="F464" s="2"/>
      <c r="G464" s="134"/>
      <c r="H464" s="134"/>
      <c r="I464" s="134"/>
      <c r="J464" s="134">
        <v>6000</v>
      </c>
      <c r="K464" s="134"/>
      <c r="L464" s="134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</row>
    <row r="465" spans="1:64" x14ac:dyDescent="0.25">
      <c r="A465" s="134"/>
      <c r="B465" s="134"/>
      <c r="C465" s="134"/>
      <c r="D465" s="133"/>
      <c r="E465" s="129" t="s">
        <v>357</v>
      </c>
      <c r="F465" s="2"/>
      <c r="G465" s="134"/>
      <c r="H465" s="134"/>
      <c r="I465" s="134"/>
      <c r="J465" s="134">
        <v>6000</v>
      </c>
      <c r="K465" s="134"/>
      <c r="L465" s="134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</row>
    <row r="466" spans="1:64" x14ac:dyDescent="0.25">
      <c r="A466" s="134"/>
      <c r="B466" s="134"/>
      <c r="C466" s="134"/>
      <c r="D466" s="133"/>
      <c r="E466" s="129" t="s">
        <v>358</v>
      </c>
      <c r="F466" s="2"/>
      <c r="G466" s="134"/>
      <c r="H466" s="134"/>
      <c r="I466" s="134"/>
      <c r="J466" s="134">
        <v>6000</v>
      </c>
      <c r="K466" s="134"/>
      <c r="L466" s="134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</row>
    <row r="467" spans="1:64" x14ac:dyDescent="0.25">
      <c r="A467" s="134"/>
      <c r="B467" s="134"/>
      <c r="C467" s="134"/>
      <c r="D467" s="133" t="s">
        <v>384</v>
      </c>
      <c r="E467" s="130" t="s">
        <v>359</v>
      </c>
      <c r="F467" s="2"/>
      <c r="G467" s="134"/>
      <c r="H467" s="134"/>
      <c r="I467" s="134"/>
      <c r="J467" s="134">
        <v>6000</v>
      </c>
      <c r="K467" s="134"/>
      <c r="L467" s="134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</row>
    <row r="468" spans="1:64" x14ac:dyDescent="0.25">
      <c r="A468" s="134"/>
      <c r="B468" s="134"/>
      <c r="C468" s="134"/>
      <c r="D468" s="133"/>
      <c r="E468" s="130" t="s">
        <v>360</v>
      </c>
      <c r="F468" s="2"/>
      <c r="G468" s="134"/>
      <c r="H468" s="134"/>
      <c r="I468" s="134"/>
      <c r="J468" s="134">
        <v>6000</v>
      </c>
      <c r="K468" s="134"/>
      <c r="L468" s="134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</row>
    <row r="469" spans="1:64" x14ac:dyDescent="0.25">
      <c r="A469" s="134"/>
      <c r="B469" s="134"/>
      <c r="C469" s="134"/>
      <c r="D469" s="133"/>
      <c r="E469" s="130" t="s">
        <v>361</v>
      </c>
      <c r="F469" s="2"/>
      <c r="G469" s="134"/>
      <c r="H469" s="134"/>
      <c r="I469" s="134"/>
      <c r="J469" s="134">
        <v>6000</v>
      </c>
      <c r="K469" s="134"/>
      <c r="L469" s="134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</row>
    <row r="470" spans="1:64" x14ac:dyDescent="0.25">
      <c r="A470" s="134"/>
      <c r="B470" s="134"/>
      <c r="C470" s="134"/>
      <c r="D470" s="133"/>
      <c r="E470" s="130" t="s">
        <v>362</v>
      </c>
      <c r="F470" s="2"/>
      <c r="G470" s="134"/>
      <c r="H470" s="134"/>
      <c r="I470" s="134"/>
      <c r="J470" s="134">
        <v>6000</v>
      </c>
      <c r="K470" s="134"/>
      <c r="L470" s="134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</row>
    <row r="471" spans="1:64" x14ac:dyDescent="0.25">
      <c r="A471" s="134"/>
      <c r="B471" s="134"/>
      <c r="C471" s="134"/>
      <c r="D471" s="133"/>
      <c r="E471" s="130" t="s">
        <v>363</v>
      </c>
      <c r="F471" s="2"/>
      <c r="G471" s="134"/>
      <c r="H471" s="134"/>
      <c r="I471" s="134"/>
      <c r="J471" s="134">
        <v>6000</v>
      </c>
      <c r="K471" s="134"/>
      <c r="L471" s="134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</row>
    <row r="472" spans="1:64" x14ac:dyDescent="0.25">
      <c r="A472" s="134"/>
      <c r="B472" s="134"/>
      <c r="C472" s="134"/>
      <c r="D472" s="126" t="s">
        <v>385</v>
      </c>
      <c r="E472" s="124" t="s">
        <v>364</v>
      </c>
      <c r="F472" s="2"/>
      <c r="G472" s="134"/>
      <c r="H472" s="134"/>
      <c r="I472" s="134"/>
      <c r="J472" s="134">
        <v>6000</v>
      </c>
      <c r="K472" s="134"/>
      <c r="L472" s="134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</row>
    <row r="473" spans="1:64" x14ac:dyDescent="0.25">
      <c r="A473" s="134"/>
      <c r="B473" s="134"/>
      <c r="C473" s="134"/>
      <c r="D473" s="133"/>
      <c r="E473" s="124" t="s">
        <v>365</v>
      </c>
      <c r="F473" s="2"/>
      <c r="G473" s="134"/>
      <c r="H473" s="134"/>
      <c r="I473" s="134"/>
      <c r="J473" s="134">
        <v>6000</v>
      </c>
      <c r="K473" s="134"/>
      <c r="L473" s="134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</row>
    <row r="474" spans="1:64" x14ac:dyDescent="0.25">
      <c r="A474" s="134"/>
      <c r="B474" s="134"/>
      <c r="C474" s="134"/>
      <c r="D474" s="133"/>
      <c r="E474" s="124" t="s">
        <v>366</v>
      </c>
      <c r="F474" s="2"/>
      <c r="G474" s="134"/>
      <c r="H474" s="134"/>
      <c r="I474" s="134"/>
      <c r="J474" s="134">
        <v>6000</v>
      </c>
      <c r="K474" s="134"/>
      <c r="L474" s="134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</row>
    <row r="475" spans="1:64" x14ac:dyDescent="0.25">
      <c r="A475" s="134"/>
      <c r="B475" s="134"/>
      <c r="C475" s="134"/>
      <c r="D475" s="133"/>
      <c r="E475" s="124" t="s">
        <v>367</v>
      </c>
      <c r="F475" s="2"/>
      <c r="G475" s="134"/>
      <c r="H475" s="134"/>
      <c r="I475" s="134"/>
      <c r="J475" s="134">
        <v>6000</v>
      </c>
      <c r="K475" s="134"/>
      <c r="L475" s="134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</row>
    <row r="476" spans="1:64" x14ac:dyDescent="0.25">
      <c r="A476" s="134"/>
      <c r="B476" s="134"/>
      <c r="C476" s="134"/>
      <c r="D476" s="133" t="s">
        <v>386</v>
      </c>
      <c r="E476" s="124" t="s">
        <v>368</v>
      </c>
      <c r="F476" s="2"/>
      <c r="G476" s="134"/>
      <c r="H476" s="134"/>
      <c r="I476" s="134"/>
      <c r="J476" s="134">
        <v>6000</v>
      </c>
      <c r="K476" s="134"/>
      <c r="L476" s="134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</row>
    <row r="477" spans="1:64" x14ac:dyDescent="0.25">
      <c r="A477" s="134"/>
      <c r="B477" s="134"/>
      <c r="C477" s="134"/>
      <c r="D477" s="133"/>
      <c r="E477" s="124" t="s">
        <v>368</v>
      </c>
      <c r="F477" s="2"/>
      <c r="G477" s="134"/>
      <c r="H477" s="134"/>
      <c r="I477" s="134"/>
      <c r="J477" s="134">
        <v>6000</v>
      </c>
      <c r="K477" s="134"/>
      <c r="L477" s="134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</row>
    <row r="478" spans="1:64" x14ac:dyDescent="0.25">
      <c r="A478" s="134"/>
      <c r="B478" s="134"/>
      <c r="C478" s="134"/>
      <c r="D478" s="133" t="s">
        <v>387</v>
      </c>
      <c r="E478" s="124" t="s">
        <v>369</v>
      </c>
      <c r="F478" s="2"/>
      <c r="G478" s="134"/>
      <c r="H478" s="134"/>
      <c r="I478" s="134"/>
      <c r="J478" s="134">
        <v>6000</v>
      </c>
      <c r="K478" s="134"/>
      <c r="L478" s="134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</row>
    <row r="479" spans="1:64" x14ac:dyDescent="0.25">
      <c r="A479" s="134"/>
      <c r="B479" s="134"/>
      <c r="C479" s="134"/>
      <c r="D479" s="133"/>
      <c r="E479" s="124" t="s">
        <v>370</v>
      </c>
      <c r="F479" s="2"/>
      <c r="G479" s="134"/>
      <c r="H479" s="134"/>
      <c r="I479" s="134"/>
      <c r="J479" s="134">
        <v>6000</v>
      </c>
      <c r="K479" s="134"/>
      <c r="L479" s="134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</row>
    <row r="480" spans="1:64" x14ac:dyDescent="0.25">
      <c r="A480" s="134"/>
      <c r="B480" s="134"/>
      <c r="C480" s="134"/>
      <c r="D480" s="133" t="s">
        <v>388</v>
      </c>
      <c r="E480" s="131" t="s">
        <v>371</v>
      </c>
      <c r="F480" s="2"/>
      <c r="G480" s="134"/>
      <c r="H480" s="134"/>
      <c r="I480" s="134"/>
      <c r="J480" s="134">
        <v>6000</v>
      </c>
      <c r="K480" s="134"/>
      <c r="L480" s="134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</row>
    <row r="481" spans="1:64" x14ac:dyDescent="0.25">
      <c r="A481" s="134"/>
      <c r="B481" s="134"/>
      <c r="C481" s="134"/>
      <c r="D481" s="133"/>
      <c r="E481" s="132" t="s">
        <v>372</v>
      </c>
      <c r="F481" s="2"/>
      <c r="G481" s="134"/>
      <c r="H481" s="134"/>
      <c r="I481" s="134"/>
      <c r="J481" s="134">
        <v>6000</v>
      </c>
      <c r="K481" s="134"/>
      <c r="L481" s="134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</row>
    <row r="482" spans="1:64" x14ac:dyDescent="0.25">
      <c r="A482" s="134"/>
      <c r="B482" s="134"/>
      <c r="C482" s="134"/>
      <c r="D482" s="133"/>
      <c r="E482" s="132" t="s">
        <v>373</v>
      </c>
      <c r="F482" s="2"/>
      <c r="G482" s="134"/>
      <c r="H482" s="134"/>
      <c r="I482" s="134"/>
      <c r="J482" s="134">
        <v>6000</v>
      </c>
      <c r="K482" s="134"/>
      <c r="L482" s="134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</row>
    <row r="483" spans="1:64" x14ac:dyDescent="0.25">
      <c r="A483" s="134"/>
      <c r="B483" s="134"/>
      <c r="C483" s="134"/>
      <c r="D483" s="133"/>
      <c r="E483" s="132" t="s">
        <v>374</v>
      </c>
      <c r="F483" s="2"/>
      <c r="G483" s="134"/>
      <c r="H483" s="134"/>
      <c r="I483" s="134"/>
      <c r="J483" s="134">
        <v>6000</v>
      </c>
      <c r="K483" s="134"/>
      <c r="L483" s="134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</row>
  </sheetData>
  <sheetProtection insertColumns="0" insertRows="0" deleteColumns="0" deleteRows="0" selectLockedCells="1"/>
  <mergeCells count="15">
    <mergeCell ref="A232:D232"/>
    <mergeCell ref="K5:K6"/>
    <mergeCell ref="M3:BL3"/>
    <mergeCell ref="C5:C6"/>
    <mergeCell ref="A5:A6"/>
    <mergeCell ref="E5:E6"/>
    <mergeCell ref="J5:J6"/>
    <mergeCell ref="G5:G6"/>
    <mergeCell ref="D5:D6"/>
    <mergeCell ref="B5:B6"/>
    <mergeCell ref="H5:H6"/>
    <mergeCell ref="I5:I6"/>
    <mergeCell ref="F5:F6"/>
    <mergeCell ref="L5:L6"/>
    <mergeCell ref="M5:BL5"/>
  </mergeCells>
  <conditionalFormatting sqref="AB8:AB11 AB14:AB17 AB133:AB138 AB172:AB175">
    <cfRule type="expression" dxfId="46" priority="25">
      <formula>AB8&lt;AA8</formula>
    </cfRule>
  </conditionalFormatting>
  <conditionalFormatting sqref="AB18:AB28">
    <cfRule type="expression" dxfId="45" priority="24">
      <formula>AB18&lt;AA18</formula>
    </cfRule>
  </conditionalFormatting>
  <conditionalFormatting sqref="AB29:AB39">
    <cfRule type="expression" dxfId="44" priority="23">
      <formula>AB29&lt;AA29</formula>
    </cfRule>
  </conditionalFormatting>
  <conditionalFormatting sqref="AB40:AB83">
    <cfRule type="expression" dxfId="43" priority="22">
      <formula>AB40&lt;AA40</formula>
    </cfRule>
  </conditionalFormatting>
  <conditionalFormatting sqref="AB84:AB90">
    <cfRule type="expression" dxfId="42" priority="21">
      <formula>AB84&lt;AA84</formula>
    </cfRule>
  </conditionalFormatting>
  <conditionalFormatting sqref="AB91:AB97">
    <cfRule type="expression" dxfId="41" priority="20">
      <formula>AB91&lt;AA91</formula>
    </cfRule>
  </conditionalFormatting>
  <conditionalFormatting sqref="AB98:AB104">
    <cfRule type="expression" dxfId="40" priority="19">
      <formula>AB98&lt;AA98</formula>
    </cfRule>
  </conditionalFormatting>
  <conditionalFormatting sqref="AB105:AB132">
    <cfRule type="expression" dxfId="39" priority="18">
      <formula>AB105&lt;AA105</formula>
    </cfRule>
  </conditionalFormatting>
  <conditionalFormatting sqref="AB176:AB179">
    <cfRule type="expression" dxfId="38" priority="14">
      <formula>AB176&lt;AA176</formula>
    </cfRule>
  </conditionalFormatting>
  <conditionalFormatting sqref="AB184:AB194">
    <cfRule type="expression" dxfId="37" priority="13">
      <formula>AB184&lt;AA184</formula>
    </cfRule>
  </conditionalFormatting>
  <conditionalFormatting sqref="AB7">
    <cfRule type="expression" dxfId="36" priority="12">
      <formula>AB7&lt;AA7</formula>
    </cfRule>
  </conditionalFormatting>
  <conditionalFormatting sqref="AB12">
    <cfRule type="expression" dxfId="35" priority="11">
      <formula>AB12&lt;AA12</formula>
    </cfRule>
  </conditionalFormatting>
  <conditionalFormatting sqref="AB13">
    <cfRule type="expression" dxfId="34" priority="10">
      <formula>AB13&lt;AA13</formula>
    </cfRule>
  </conditionalFormatting>
  <conditionalFormatting sqref="AC12">
    <cfRule type="expression" dxfId="33" priority="9">
      <formula>AC12&lt;AB12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F484"/>
  <sheetViews>
    <sheetView zoomScale="85" zoomScaleNormal="85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238" sqref="G238"/>
    </sheetView>
  </sheetViews>
  <sheetFormatPr defaultColWidth="9.33203125" defaultRowHeight="14.4" x14ac:dyDescent="0.3"/>
  <cols>
    <col min="1" max="1" width="11.109375" style="14" customWidth="1"/>
    <col min="2" max="2" width="5.33203125" style="14" customWidth="1"/>
    <col min="3" max="3" width="12" style="14" bestFit="1" customWidth="1"/>
    <col min="4" max="4" width="24.6640625" style="9" bestFit="1" customWidth="1"/>
    <col min="5" max="5" width="69" style="62" bestFit="1" customWidth="1"/>
    <col min="6" max="6" width="7" style="14" customWidth="1"/>
    <col min="7" max="10" width="8" style="56" customWidth="1"/>
    <col min="11" max="14" width="8.33203125" style="56" customWidth="1"/>
    <col min="15" max="18" width="8.44140625" style="56" customWidth="1"/>
    <col min="19" max="21" width="8" style="56" customWidth="1"/>
    <col min="22" max="22" width="10.5546875" style="56" bestFit="1" customWidth="1"/>
    <col min="23" max="23" width="9.5546875" style="56" bestFit="1" customWidth="1"/>
    <col min="24" max="26" width="8.5546875" style="56" customWidth="1"/>
    <col min="27" max="30" width="8.44140625" style="56" customWidth="1"/>
    <col min="31" max="34" width="8" style="56" customWidth="1"/>
    <col min="35" max="38" width="8.6640625" style="56" customWidth="1"/>
    <col min="39" max="42" width="8.33203125" style="56" customWidth="1"/>
    <col min="43" max="46" width="8" style="56" customWidth="1"/>
    <col min="47" max="54" width="8.33203125" style="56" customWidth="1"/>
    <col min="55" max="58" width="8" style="56" customWidth="1"/>
    <col min="59" max="16384" width="9.33203125" style="14"/>
  </cols>
  <sheetData>
    <row r="1" spans="1:58" ht="15.6" x14ac:dyDescent="0.3">
      <c r="A1" s="17" t="s">
        <v>29</v>
      </c>
      <c r="B1" s="17"/>
      <c r="C1" s="17"/>
      <c r="D1" s="16"/>
      <c r="E1" s="17"/>
      <c r="F1" s="17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</row>
    <row r="2" spans="1:58" x14ac:dyDescent="0.3">
      <c r="A2" s="15" t="str">
        <f>'Pencatatan HM'!C2</f>
        <v>RIVER VIEW MILL</v>
      </c>
      <c r="B2" s="15"/>
      <c r="C2" s="15"/>
    </row>
    <row r="3" spans="1:58" x14ac:dyDescent="0.3">
      <c r="A3" s="22" t="s">
        <v>22</v>
      </c>
      <c r="B3" s="22"/>
      <c r="E3" s="63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</row>
    <row r="4" spans="1:58" s="64" customFormat="1" x14ac:dyDescent="0.3">
      <c r="D4" s="65"/>
      <c r="E4" s="66"/>
      <c r="G4" s="67">
        <v>1</v>
      </c>
      <c r="H4" s="67">
        <f>G4+1</f>
        <v>2</v>
      </c>
      <c r="I4" s="67">
        <f t="shared" ref="I4:BE4" si="0">H4+1</f>
        <v>3</v>
      </c>
      <c r="J4" s="67">
        <f t="shared" si="0"/>
        <v>4</v>
      </c>
      <c r="K4" s="67">
        <f t="shared" si="0"/>
        <v>5</v>
      </c>
      <c r="L4" s="67">
        <f t="shared" si="0"/>
        <v>6</v>
      </c>
      <c r="M4" s="67">
        <f t="shared" si="0"/>
        <v>7</v>
      </c>
      <c r="N4" s="67">
        <f t="shared" si="0"/>
        <v>8</v>
      </c>
      <c r="O4" s="67">
        <f t="shared" si="0"/>
        <v>9</v>
      </c>
      <c r="P4" s="67">
        <f t="shared" si="0"/>
        <v>10</v>
      </c>
      <c r="Q4" s="67">
        <f t="shared" si="0"/>
        <v>11</v>
      </c>
      <c r="R4" s="67">
        <f t="shared" si="0"/>
        <v>12</v>
      </c>
      <c r="S4" s="67">
        <f t="shared" si="0"/>
        <v>13</v>
      </c>
      <c r="T4" s="67">
        <f t="shared" si="0"/>
        <v>14</v>
      </c>
      <c r="U4" s="67">
        <f t="shared" si="0"/>
        <v>15</v>
      </c>
      <c r="V4" s="67">
        <f t="shared" si="0"/>
        <v>16</v>
      </c>
      <c r="W4" s="67">
        <f t="shared" si="0"/>
        <v>17</v>
      </c>
      <c r="X4" s="67">
        <f t="shared" si="0"/>
        <v>18</v>
      </c>
      <c r="Y4" s="67">
        <f t="shared" si="0"/>
        <v>19</v>
      </c>
      <c r="Z4" s="67">
        <f t="shared" si="0"/>
        <v>20</v>
      </c>
      <c r="AA4" s="67">
        <f t="shared" si="0"/>
        <v>21</v>
      </c>
      <c r="AB4" s="67">
        <f t="shared" si="0"/>
        <v>22</v>
      </c>
      <c r="AC4" s="67">
        <f t="shared" si="0"/>
        <v>23</v>
      </c>
      <c r="AD4" s="67">
        <f t="shared" si="0"/>
        <v>24</v>
      </c>
      <c r="AE4" s="67">
        <f t="shared" si="0"/>
        <v>25</v>
      </c>
      <c r="AF4" s="67">
        <f t="shared" si="0"/>
        <v>26</v>
      </c>
      <c r="AG4" s="67">
        <f t="shared" si="0"/>
        <v>27</v>
      </c>
      <c r="AH4" s="67">
        <f t="shared" si="0"/>
        <v>28</v>
      </c>
      <c r="AI4" s="67">
        <f t="shared" si="0"/>
        <v>29</v>
      </c>
      <c r="AJ4" s="67">
        <f t="shared" si="0"/>
        <v>30</v>
      </c>
      <c r="AK4" s="67">
        <f t="shared" si="0"/>
        <v>31</v>
      </c>
      <c r="AL4" s="67">
        <f t="shared" si="0"/>
        <v>32</v>
      </c>
      <c r="AM4" s="67">
        <f t="shared" si="0"/>
        <v>33</v>
      </c>
      <c r="AN4" s="67">
        <f t="shared" si="0"/>
        <v>34</v>
      </c>
      <c r="AO4" s="67">
        <f t="shared" si="0"/>
        <v>35</v>
      </c>
      <c r="AP4" s="67">
        <f t="shared" si="0"/>
        <v>36</v>
      </c>
      <c r="AQ4" s="67">
        <f t="shared" si="0"/>
        <v>37</v>
      </c>
      <c r="AR4" s="67">
        <f t="shared" si="0"/>
        <v>38</v>
      </c>
      <c r="AS4" s="67">
        <f t="shared" si="0"/>
        <v>39</v>
      </c>
      <c r="AT4" s="67">
        <f t="shared" si="0"/>
        <v>40</v>
      </c>
      <c r="AU4" s="67">
        <f t="shared" si="0"/>
        <v>41</v>
      </c>
      <c r="AV4" s="67">
        <f t="shared" si="0"/>
        <v>42</v>
      </c>
      <c r="AW4" s="67">
        <f t="shared" si="0"/>
        <v>43</v>
      </c>
      <c r="AX4" s="67">
        <f t="shared" si="0"/>
        <v>44</v>
      </c>
      <c r="AY4" s="67">
        <f t="shared" si="0"/>
        <v>45</v>
      </c>
      <c r="AZ4" s="67">
        <f t="shared" si="0"/>
        <v>46</v>
      </c>
      <c r="BA4" s="67">
        <f t="shared" si="0"/>
        <v>47</v>
      </c>
      <c r="BB4" s="67">
        <f t="shared" si="0"/>
        <v>48</v>
      </c>
      <c r="BC4" s="67">
        <f t="shared" si="0"/>
        <v>49</v>
      </c>
      <c r="BD4" s="67">
        <f t="shared" si="0"/>
        <v>50</v>
      </c>
      <c r="BE4" s="67">
        <f t="shared" si="0"/>
        <v>51</v>
      </c>
      <c r="BF4" s="67">
        <f t="shared" ref="BF4" si="1">BE4+1</f>
        <v>52</v>
      </c>
    </row>
    <row r="5" spans="1:58" ht="15" customHeight="1" x14ac:dyDescent="0.3">
      <c r="A5" s="178" t="s">
        <v>0</v>
      </c>
      <c r="B5" s="178" t="s">
        <v>0</v>
      </c>
      <c r="C5" s="178" t="s">
        <v>0</v>
      </c>
      <c r="D5" s="175" t="s">
        <v>1</v>
      </c>
      <c r="E5" s="178" t="s">
        <v>4</v>
      </c>
      <c r="F5" s="176" t="s">
        <v>2</v>
      </c>
      <c r="G5" s="58" t="s">
        <v>28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60"/>
    </row>
    <row r="6" spans="1:58" x14ac:dyDescent="0.3">
      <c r="A6" s="179"/>
      <c r="B6" s="179"/>
      <c r="C6" s="179"/>
      <c r="D6" s="175"/>
      <c r="E6" s="179"/>
      <c r="F6" s="177"/>
      <c r="G6" s="72">
        <f>'Task list'!M6</f>
        <v>43471</v>
      </c>
      <c r="H6" s="72">
        <f>'Task list'!N6</f>
        <v>43478</v>
      </c>
      <c r="I6" s="72">
        <f>'Task list'!O6</f>
        <v>43485</v>
      </c>
      <c r="J6" s="72">
        <f>'Task list'!P6</f>
        <v>43492</v>
      </c>
      <c r="K6" s="72">
        <f>'Task list'!Q6</f>
        <v>43499</v>
      </c>
      <c r="L6" s="72">
        <f>'Task list'!R6</f>
        <v>43506</v>
      </c>
      <c r="M6" s="72">
        <f>'Task list'!S6</f>
        <v>43513</v>
      </c>
      <c r="N6" s="72">
        <f>'Task list'!T6</f>
        <v>43520</v>
      </c>
      <c r="O6" s="72">
        <f>'Task list'!U6</f>
        <v>43527</v>
      </c>
      <c r="P6" s="72">
        <f>'Task list'!V6</f>
        <v>43534</v>
      </c>
      <c r="Q6" s="72">
        <f>'Task list'!W6</f>
        <v>43541</v>
      </c>
      <c r="R6" s="72">
        <f>'Task list'!X6</f>
        <v>43548</v>
      </c>
      <c r="S6" s="72">
        <f>'Task list'!Y6</f>
        <v>43555</v>
      </c>
      <c r="T6" s="72">
        <f>'Task list'!Z6</f>
        <v>43562</v>
      </c>
      <c r="U6" s="72">
        <f>'Task list'!AA6</f>
        <v>43569</v>
      </c>
      <c r="V6" s="72">
        <f>'Task list'!AB6</f>
        <v>43576</v>
      </c>
      <c r="W6" s="72">
        <f>'Task list'!AC6</f>
        <v>43583</v>
      </c>
      <c r="X6" s="72">
        <f>'Task list'!AD6</f>
        <v>43225</v>
      </c>
      <c r="Y6" s="72">
        <f>'Task list'!AE6</f>
        <v>43597</v>
      </c>
      <c r="Z6" s="72">
        <f>'Task list'!AF6</f>
        <v>43604</v>
      </c>
      <c r="AA6" s="72">
        <f>'Task list'!AG6</f>
        <v>43611</v>
      </c>
      <c r="AB6" s="72">
        <f>'Task list'!AH6</f>
        <v>43618</v>
      </c>
      <c r="AC6" s="72">
        <f>'Task list'!AI6</f>
        <v>43625</v>
      </c>
      <c r="AD6" s="72">
        <f>'Task list'!AJ6</f>
        <v>43632</v>
      </c>
      <c r="AE6" s="72">
        <f>'Task list'!AK6</f>
        <v>43639</v>
      </c>
      <c r="AF6" s="72">
        <f>'Task list'!AL6</f>
        <v>43646</v>
      </c>
      <c r="AG6" s="72">
        <f>'Task list'!AM6</f>
        <v>43653</v>
      </c>
      <c r="AH6" s="72">
        <f>'Task list'!AN6</f>
        <v>43660</v>
      </c>
      <c r="AI6" s="72">
        <f>'Task list'!AO6</f>
        <v>43667</v>
      </c>
      <c r="AJ6" s="72">
        <f>'Task list'!AP6</f>
        <v>43674</v>
      </c>
      <c r="AK6" s="72">
        <f>'Task list'!AQ6</f>
        <v>43681</v>
      </c>
      <c r="AL6" s="72">
        <f>'Task list'!AR6</f>
        <v>43688</v>
      </c>
      <c r="AM6" s="72">
        <f>'Task list'!AS6</f>
        <v>43695</v>
      </c>
      <c r="AN6" s="72">
        <f>'Task list'!AT6</f>
        <v>43702</v>
      </c>
      <c r="AO6" s="72">
        <f>'Task list'!AU6</f>
        <v>43709</v>
      </c>
      <c r="AP6" s="72">
        <f>'Task list'!AV6</f>
        <v>43716</v>
      </c>
      <c r="AQ6" s="72">
        <f>'Task list'!AW6</f>
        <v>43723</v>
      </c>
      <c r="AR6" s="72">
        <f>'Task list'!AX6</f>
        <v>43730</v>
      </c>
      <c r="AS6" s="72">
        <f>'Task list'!AY6</f>
        <v>43730</v>
      </c>
      <c r="AT6" s="72">
        <f>'Task list'!AZ6</f>
        <v>43744</v>
      </c>
      <c r="AU6" s="72">
        <f>'Task list'!BA6</f>
        <v>43751</v>
      </c>
      <c r="AV6" s="72">
        <f>'Task list'!BB6</f>
        <v>43758</v>
      </c>
      <c r="AW6" s="72">
        <f>'Task list'!BC6</f>
        <v>43765</v>
      </c>
      <c r="AX6" s="72">
        <f>'Task list'!BD6</f>
        <v>43772</v>
      </c>
      <c r="AY6" s="72">
        <f>'Task list'!BE6</f>
        <v>43779</v>
      </c>
      <c r="AZ6" s="72">
        <f>'Task list'!BF6</f>
        <v>41960</v>
      </c>
      <c r="BA6" s="72">
        <f>'Task list'!BG6</f>
        <v>43793</v>
      </c>
      <c r="BB6" s="72">
        <f>'Task list'!BH6</f>
        <v>43800</v>
      </c>
      <c r="BC6" s="72">
        <f>'Task list'!BI6</f>
        <v>43807</v>
      </c>
      <c r="BD6" s="72">
        <f>'Task list'!BJ6</f>
        <v>43814</v>
      </c>
      <c r="BE6" s="72">
        <f>'Task list'!BK6</f>
        <v>43821</v>
      </c>
      <c r="BF6" s="72">
        <f>'Task list'!BL6</f>
        <v>43828</v>
      </c>
    </row>
    <row r="7" spans="1:58" x14ac:dyDescent="0.3">
      <c r="A7" s="1" t="str">
        <f>'Task list'!A7</f>
        <v>05PRS001</v>
      </c>
      <c r="B7" s="1" t="str">
        <f>'Task list'!B7</f>
        <v>01</v>
      </c>
      <c r="C7" s="1" t="str">
        <f>'Task list'!C7</f>
        <v>05PRS00101</v>
      </c>
      <c r="D7" s="13" t="str">
        <f>VLOOKUP($A7,'Pencatatan HM'!$B$7:$D$50,3,FALSE)</f>
        <v>Press #1</v>
      </c>
      <c r="E7" s="61" t="str">
        <f>'Task list'!E7</f>
        <v>Ganti Oli Gearbox Trans Press</v>
      </c>
      <c r="F7" s="1">
        <f>'Task list'!J7</f>
        <v>5000</v>
      </c>
      <c r="G7" s="78">
        <f>IF('Pencatatan HM'!H$7="","",$F7-'Pencatatan HM'!H$7+'Task list'!M7)</f>
        <v>4033.6299999999992</v>
      </c>
      <c r="H7" s="78">
        <f>IF('Pencatatan HM'!I$7="","",$F7-'Pencatatan HM'!I$7+'Task list'!N7)</f>
        <v>3988.75</v>
      </c>
      <c r="I7" s="78">
        <f>IF('Pencatatan HM'!J$7="","",$F7-'Pencatatan HM'!J$7+'Task list'!O7)</f>
        <v>3984.2099999999991</v>
      </c>
      <c r="J7" s="78">
        <f>IF('Pencatatan HM'!K$7="","",$F7-'Pencatatan HM'!K$7+'Task list'!P7)</f>
        <v>3942.3600000000006</v>
      </c>
      <c r="K7" s="78">
        <f>IF('Pencatatan HM'!L$7="","",$F7-'Pencatatan HM'!L$7+'Task list'!Q7)</f>
        <v>3942.3600000000006</v>
      </c>
      <c r="L7" s="78">
        <f>IF('Pencatatan HM'!M$7="","",$F7-'Pencatatan HM'!M$7+'Task list'!R7)</f>
        <v>3908.5699999999997</v>
      </c>
      <c r="M7" s="78">
        <f>IF('Pencatatan HM'!N$7="","",$F7-'Pencatatan HM'!N$7+'Task list'!S7)</f>
        <v>3908.5699999999997</v>
      </c>
      <c r="N7" s="78">
        <f>IF('Pencatatan HM'!O$7="","",$F7-'Pencatatan HM'!O$7+'Task list'!T7)</f>
        <v>3908.5699999999997</v>
      </c>
      <c r="O7" s="78">
        <f>IF('Pencatatan HM'!P$7="","",$F7-'Pencatatan HM'!P$7+'Task list'!U7)</f>
        <v>3908.5699999999997</v>
      </c>
      <c r="P7" s="78">
        <f>IF('Pencatatan HM'!Q$7="","",$F7-'Pencatatan HM'!Q$7+'Task list'!V7)</f>
        <v>3908.5699999999997</v>
      </c>
      <c r="Q7" s="78">
        <f>IF('Pencatatan HM'!R$7="","",$F7-'Pencatatan HM'!R$7+'Task list'!W7)</f>
        <v>3908.5400000000009</v>
      </c>
      <c r="R7" s="78">
        <f>IF('Pencatatan HM'!S$7="","",$F7-'Pencatatan HM'!S$7+'Task list'!X7)</f>
        <v>3880.5200000000004</v>
      </c>
      <c r="S7" s="78">
        <f>IF('Pencatatan HM'!T$7="","",$F7-'Pencatatan HM'!T$7+'Task list'!Y7)</f>
        <v>3852.4599999999991</v>
      </c>
      <c r="T7" s="78">
        <f>IF('Pencatatan HM'!U$7="","",$F7-'Pencatatan HM'!U$7+'Task list'!Z7)</f>
        <v>3775.17</v>
      </c>
      <c r="U7" s="78" t="str">
        <f>IF('Pencatatan HM'!V$7="","",$F7-'Pencatatan HM'!V$7+'Task list'!AA7)</f>
        <v/>
      </c>
      <c r="V7" s="78" t="str">
        <f>IF('Pencatatan HM'!W$7="","",$F7-'Pencatatan HM'!W$7+'Task list'!AB7)</f>
        <v/>
      </c>
      <c r="W7" s="78" t="str">
        <f>IF('Pencatatan HM'!X$7="","",$F7-'Pencatatan HM'!X$7+'Task list'!AC7)</f>
        <v/>
      </c>
      <c r="X7" s="78" t="str">
        <f>IF('Pencatatan HM'!Y$7="","",$F7-'Pencatatan HM'!Y$7+'Task list'!AD7)</f>
        <v/>
      </c>
      <c r="Y7" s="78" t="str">
        <f>IF('Pencatatan HM'!Z$7="","",$F7-'Pencatatan HM'!Z$7+'Task list'!AE7)</f>
        <v/>
      </c>
      <c r="Z7" s="78" t="str">
        <f>IF('Pencatatan HM'!AA$7="","",$F7-'Pencatatan HM'!AA$7+'Task list'!AF7)</f>
        <v/>
      </c>
      <c r="AA7" s="78" t="str">
        <f>IF('Pencatatan HM'!AB$7="","",$F7-'Pencatatan HM'!AB$7+'Task list'!AG7)</f>
        <v/>
      </c>
      <c r="AB7" s="78" t="str">
        <f>IF('Pencatatan HM'!AC$7="","",$F7-'Pencatatan HM'!AC$7+'Task list'!AH7)</f>
        <v/>
      </c>
      <c r="AC7" s="78" t="str">
        <f>IF('Pencatatan HM'!AD$7="","",$F7-'Pencatatan HM'!AD$7+'Task list'!AI7)</f>
        <v/>
      </c>
      <c r="AD7" s="78" t="str">
        <f>IF('Pencatatan HM'!AE$7="","",$F7-'Pencatatan HM'!AE$7+'Task list'!AJ7)</f>
        <v/>
      </c>
      <c r="AE7" s="78" t="str">
        <f>IF('Pencatatan HM'!AF$7="","",$F7-'Pencatatan HM'!AF$7+'Task list'!AK7)</f>
        <v/>
      </c>
      <c r="AF7" s="78" t="str">
        <f>IF('Pencatatan HM'!AG$7="","",$F7-'Pencatatan HM'!AG$7+'Task list'!AL7)</f>
        <v/>
      </c>
      <c r="AG7" s="78" t="str">
        <f>IF('Pencatatan HM'!AH$7="","",$F7-'Pencatatan HM'!AH$7+'Task list'!AM7)</f>
        <v/>
      </c>
      <c r="AH7" s="78" t="str">
        <f>IF('Pencatatan HM'!AI$7="","",$F7-'Pencatatan HM'!AI$7+'Task list'!AN7)</f>
        <v/>
      </c>
      <c r="AI7" s="78" t="str">
        <f>IF('Pencatatan HM'!AJ$7="","",$F7-'Pencatatan HM'!AJ$7+'Task list'!AO7)</f>
        <v/>
      </c>
      <c r="AJ7" s="78" t="str">
        <f>IF('Pencatatan HM'!AK$7="","",$F7-'Pencatatan HM'!AK$7+'Task list'!AP7)</f>
        <v/>
      </c>
      <c r="AK7" s="78" t="str">
        <f>IF('Pencatatan HM'!AL$7="","",$F7-'Pencatatan HM'!AL$7+'Task list'!AQ7)</f>
        <v/>
      </c>
      <c r="AL7" s="78" t="str">
        <f>IF('Pencatatan HM'!AM$7="","",$F7-'Pencatatan HM'!AM$7+'Task list'!AR7)</f>
        <v/>
      </c>
      <c r="AM7" s="78" t="str">
        <f>IF('Pencatatan HM'!AN$7="","",$F7-'Pencatatan HM'!AN$7+'Task list'!AS7)</f>
        <v/>
      </c>
      <c r="AN7" s="78" t="str">
        <f>IF('Pencatatan HM'!AO$7="","",$F7-'Pencatatan HM'!AO$7+'Task list'!AT7)</f>
        <v/>
      </c>
      <c r="AO7" s="78" t="str">
        <f>IF('Pencatatan HM'!AP$7="","",$F7-'Pencatatan HM'!AP$7+'Task list'!AU7)</f>
        <v/>
      </c>
      <c r="AP7" s="78" t="str">
        <f>IF('Pencatatan HM'!AQ$7="","",$F7-'Pencatatan HM'!AQ$7+'Task list'!AV7)</f>
        <v/>
      </c>
      <c r="AQ7" s="78" t="str">
        <f>IF('Pencatatan HM'!AR$7="","",$F7-'Pencatatan HM'!AR$7+'Task list'!AW7)</f>
        <v/>
      </c>
      <c r="AR7" s="78" t="str">
        <f>IF('Pencatatan HM'!AS$7="","",$F7-'Pencatatan HM'!AS$7+'Task list'!AX7)</f>
        <v/>
      </c>
      <c r="AS7" s="78" t="str">
        <f>IF('Pencatatan HM'!AT$7="","",$F7-'Pencatatan HM'!AT$7+'Task list'!AY7)</f>
        <v/>
      </c>
      <c r="AT7" s="78" t="str">
        <f>IF('Pencatatan HM'!AU$7="","",$F7-'Pencatatan HM'!AU$7+'Task list'!AZ7)</f>
        <v/>
      </c>
      <c r="AU7" s="78" t="str">
        <f>IF('Pencatatan HM'!AV$7="","",$F7-'Pencatatan HM'!AV$7+'Task list'!BA7)</f>
        <v/>
      </c>
      <c r="AV7" s="78" t="str">
        <f>IF('Pencatatan HM'!AW$7="","",$F7-'Pencatatan HM'!AW$7+'Task list'!BB7)</f>
        <v/>
      </c>
      <c r="AW7" s="78" t="str">
        <f>IF('Pencatatan HM'!AX$7="","",$F7-'Pencatatan HM'!AX$7+'Task list'!BC7)</f>
        <v/>
      </c>
      <c r="AX7" s="78" t="str">
        <f>IF('Pencatatan HM'!AY$7="","",$F7-'Pencatatan HM'!AY$7+'Task list'!BD7)</f>
        <v/>
      </c>
      <c r="AY7" s="78" t="str">
        <f>IF('Pencatatan HM'!AZ$7="","",$F7-'Pencatatan HM'!AZ$7+'Task list'!BE7)</f>
        <v/>
      </c>
      <c r="AZ7" s="78" t="str">
        <f>IF('Pencatatan HM'!BA$7="","",$F7-'Pencatatan HM'!BA$7+'Task list'!BF7)</f>
        <v/>
      </c>
      <c r="BA7" s="78" t="str">
        <f>IF('Pencatatan HM'!BB$7="","",$F7-'Pencatatan HM'!BB$7+'Task list'!BG7)</f>
        <v/>
      </c>
      <c r="BB7" s="78" t="str">
        <f>IF('Pencatatan HM'!BC$7="","",$F7-'Pencatatan HM'!BC$7+'Task list'!BH7)</f>
        <v/>
      </c>
      <c r="BC7" s="78" t="str">
        <f>IF('Pencatatan HM'!BD$7="","",$F7-'Pencatatan HM'!BD$7+'Task list'!BI7)</f>
        <v/>
      </c>
      <c r="BD7" s="78" t="str">
        <f>IF('Pencatatan HM'!BE$7="","",$F7-'Pencatatan HM'!BE$7+'Task list'!BJ7)</f>
        <v/>
      </c>
      <c r="BE7" s="78" t="str">
        <f>IF('Pencatatan HM'!BF$7="","",$F7-'Pencatatan HM'!BF$7+'Task list'!BK7)</f>
        <v/>
      </c>
      <c r="BF7" s="78" t="str">
        <f>IF('Pencatatan HM'!BG$7="","",$F7-'Pencatatan HM'!BG$7+'Task list'!BL7)</f>
        <v/>
      </c>
    </row>
    <row r="8" spans="1:58" x14ac:dyDescent="0.3">
      <c r="A8" s="1" t="str">
        <f>'Task list'!A8</f>
        <v>05PRS001</v>
      </c>
      <c r="B8" s="1" t="str">
        <f>'Task list'!B8</f>
        <v>02</v>
      </c>
      <c r="C8" s="1" t="str">
        <f>'Task list'!C8</f>
        <v>05PRS00102</v>
      </c>
      <c r="D8" s="13"/>
      <c r="E8" s="61" t="str">
        <f>'Task list'!E8</f>
        <v>Ganti adjusting Cone RHS</v>
      </c>
      <c r="F8" s="1">
        <f>'Task list'!J8</f>
        <v>5000</v>
      </c>
      <c r="G8" s="78">
        <f>IF('Pencatatan HM'!H$7="","",$F8-'Pencatatan HM'!H$7+'Task list'!M8)</f>
        <v>4033.6299999999992</v>
      </c>
      <c r="H8" s="78">
        <f>IF('Pencatatan HM'!I$7="","",$F8-'Pencatatan HM'!I$7+'Task list'!N8)</f>
        <v>3988.75</v>
      </c>
      <c r="I8" s="78">
        <f>IF('Pencatatan HM'!J$7="","",$F8-'Pencatatan HM'!J$7+'Task list'!O8)</f>
        <v>3984.2099999999991</v>
      </c>
      <c r="J8" s="78">
        <f>IF('Pencatatan HM'!K$7="","",$F8-'Pencatatan HM'!K$7+'Task list'!P8)</f>
        <v>3942.3600000000006</v>
      </c>
      <c r="K8" s="78">
        <f>IF('Pencatatan HM'!L$7="","",$F8-'Pencatatan HM'!L$7+'Task list'!Q8)</f>
        <v>3942.3600000000006</v>
      </c>
      <c r="L8" s="78">
        <f>IF('Pencatatan HM'!M$7="","",$F8-'Pencatatan HM'!M$7+'Task list'!R8)</f>
        <v>3908.5699999999997</v>
      </c>
      <c r="M8" s="78">
        <f>IF('Pencatatan HM'!N$7="","",$F8-'Pencatatan HM'!N$7+'Task list'!S8)</f>
        <v>3908.5699999999997</v>
      </c>
      <c r="N8" s="78">
        <f>IF('Pencatatan HM'!O$7="","",$F8-'Pencatatan HM'!O$7+'Task list'!T8)</f>
        <v>3908.5699999999997</v>
      </c>
      <c r="O8" s="78">
        <f>IF('Pencatatan HM'!P$7="","",$F8-'Pencatatan HM'!P$7+'Task list'!U8)</f>
        <v>3908.5699999999997</v>
      </c>
      <c r="P8" s="78">
        <f>IF('Pencatatan HM'!Q$7="","",$F8-'Pencatatan HM'!Q$7+'Task list'!V8)</f>
        <v>3908.5699999999997</v>
      </c>
      <c r="Q8" s="78">
        <f>IF('Pencatatan HM'!R$7="","",$F8-'Pencatatan HM'!R$7+'Task list'!W8)</f>
        <v>3908.5400000000009</v>
      </c>
      <c r="R8" s="78">
        <f>IF('Pencatatan HM'!S$7="","",$F8-'Pencatatan HM'!S$7+'Task list'!X8)</f>
        <v>4971.5200000000004</v>
      </c>
      <c r="S8" s="78">
        <f>IF('Pencatatan HM'!T$7="","",$F8-'Pencatatan HM'!T$7+'Task list'!Y8)</f>
        <v>4943.4599999999991</v>
      </c>
      <c r="T8" s="78">
        <f>IF('Pencatatan HM'!U$7="","",$F8-'Pencatatan HM'!U$7+'Task list'!Z8)</f>
        <v>4866.17</v>
      </c>
      <c r="U8" s="78" t="str">
        <f>IF('Pencatatan HM'!V$7="","",$F8-'Pencatatan HM'!V$7+'Task list'!AA8)</f>
        <v/>
      </c>
      <c r="V8" s="78" t="str">
        <f>IF('Pencatatan HM'!W$7="","",$F8-'Pencatatan HM'!W$7+'Task list'!AB8)</f>
        <v/>
      </c>
      <c r="W8" s="78" t="str">
        <f>IF('Pencatatan HM'!X$7="","",$F8-'Pencatatan HM'!X$7+'Task list'!AC8)</f>
        <v/>
      </c>
      <c r="X8" s="78" t="str">
        <f>IF('Pencatatan HM'!Y$7="","",$F8-'Pencatatan HM'!Y$7+'Task list'!AD8)</f>
        <v/>
      </c>
      <c r="Y8" s="78" t="str">
        <f>IF('Pencatatan HM'!Z$7="","",$F8-'Pencatatan HM'!Z$7+'Task list'!AE8)</f>
        <v/>
      </c>
      <c r="Z8" s="78" t="str">
        <f>IF('Pencatatan HM'!AA$7="","",$F8-'Pencatatan HM'!AA$7+'Task list'!AF8)</f>
        <v/>
      </c>
      <c r="AA8" s="78" t="str">
        <f>IF('Pencatatan HM'!AB$7="","",$F8-'Pencatatan HM'!AB$7+'Task list'!AG8)</f>
        <v/>
      </c>
      <c r="AB8" s="78" t="str">
        <f>IF('Pencatatan HM'!AC$7="","",$F8-'Pencatatan HM'!AC$7+'Task list'!AH8)</f>
        <v/>
      </c>
      <c r="AC8" s="78" t="str">
        <f>IF('Pencatatan HM'!AD$7="","",$F8-'Pencatatan HM'!AD$7+'Task list'!AI8)</f>
        <v/>
      </c>
      <c r="AD8" s="78" t="str">
        <f>IF('Pencatatan HM'!AE$7="","",$F8-'Pencatatan HM'!AE$7+'Task list'!AJ8)</f>
        <v/>
      </c>
      <c r="AE8" s="78" t="str">
        <f>IF('Pencatatan HM'!AF$7="","",$F8-'Pencatatan HM'!AF$7+'Task list'!AK8)</f>
        <v/>
      </c>
      <c r="AF8" s="78" t="str">
        <f>IF('Pencatatan HM'!AG$7="","",$F8-'Pencatatan HM'!AG$7+'Task list'!AL8)</f>
        <v/>
      </c>
      <c r="AG8" s="78" t="str">
        <f>IF('Pencatatan HM'!AH$7="","",$F8-'Pencatatan HM'!AH$7+'Task list'!AM8)</f>
        <v/>
      </c>
      <c r="AH8" s="78" t="str">
        <f>IF('Pencatatan HM'!AI$7="","",$F8-'Pencatatan HM'!AI$7+'Task list'!AN8)</f>
        <v/>
      </c>
      <c r="AI8" s="78" t="str">
        <f>IF('Pencatatan HM'!AJ$7="","",$F8-'Pencatatan HM'!AJ$7+'Task list'!AO8)</f>
        <v/>
      </c>
      <c r="AJ8" s="78" t="str">
        <f>IF('Pencatatan HM'!AK$7="","",$F8-'Pencatatan HM'!AK$7+'Task list'!AP8)</f>
        <v/>
      </c>
      <c r="AK8" s="78" t="str">
        <f>IF('Pencatatan HM'!AL$7="","",$F8-'Pencatatan HM'!AL$7+'Task list'!AQ8)</f>
        <v/>
      </c>
      <c r="AL8" s="78" t="str">
        <f>IF('Pencatatan HM'!AM$7="","",$F8-'Pencatatan HM'!AM$7+'Task list'!AR8)</f>
        <v/>
      </c>
      <c r="AM8" s="78" t="str">
        <f>IF('Pencatatan HM'!AN$7="","",$F8-'Pencatatan HM'!AN$7+'Task list'!AS8)</f>
        <v/>
      </c>
      <c r="AN8" s="78" t="str">
        <f>IF('Pencatatan HM'!AO$7="","",$F8-'Pencatatan HM'!AO$7+'Task list'!AT8)</f>
        <v/>
      </c>
      <c r="AO8" s="78" t="str">
        <f>IF('Pencatatan HM'!AP$7="","",$F8-'Pencatatan HM'!AP$7+'Task list'!AU8)</f>
        <v/>
      </c>
      <c r="AP8" s="78" t="str">
        <f>IF('Pencatatan HM'!AQ$7="","",$F8-'Pencatatan HM'!AQ$7+'Task list'!AV8)</f>
        <v/>
      </c>
      <c r="AQ8" s="78" t="str">
        <f>IF('Pencatatan HM'!AR$7="","",$F8-'Pencatatan HM'!AR$7+'Task list'!AW8)</f>
        <v/>
      </c>
      <c r="AR8" s="78" t="str">
        <f>IF('Pencatatan HM'!AS$7="","",$F8-'Pencatatan HM'!AS$7+'Task list'!AX8)</f>
        <v/>
      </c>
      <c r="AS8" s="78" t="str">
        <f>IF('Pencatatan HM'!AT$7="","",$F8-'Pencatatan HM'!AT$7+'Task list'!AY8)</f>
        <v/>
      </c>
      <c r="AT8" s="78" t="str">
        <f>IF('Pencatatan HM'!AU$7="","",$F8-'Pencatatan HM'!AU$7+'Task list'!AZ8)</f>
        <v/>
      </c>
      <c r="AU8" s="78" t="str">
        <f>IF('Pencatatan HM'!AV$7="","",$F8-'Pencatatan HM'!AV$7+'Task list'!BA8)</f>
        <v/>
      </c>
      <c r="AV8" s="78" t="str">
        <f>IF('Pencatatan HM'!AW$7="","",$F8-'Pencatatan HM'!AW$7+'Task list'!BB8)</f>
        <v/>
      </c>
      <c r="AW8" s="78" t="str">
        <f>IF('Pencatatan HM'!AX$7="","",$F8-'Pencatatan HM'!AX$7+'Task list'!BC8)</f>
        <v/>
      </c>
      <c r="AX8" s="78" t="str">
        <f>IF('Pencatatan HM'!AY$7="","",$F8-'Pencatatan HM'!AY$7+'Task list'!BD8)</f>
        <v/>
      </c>
      <c r="AY8" s="78" t="str">
        <f>IF('Pencatatan HM'!AZ$7="","",$F8-'Pencatatan HM'!AZ$7+'Task list'!BE8)</f>
        <v/>
      </c>
      <c r="AZ8" s="78" t="str">
        <f>IF('Pencatatan HM'!BA$7="","",$F8-'Pencatatan HM'!BA$7+'Task list'!BF8)</f>
        <v/>
      </c>
      <c r="BA8" s="78" t="str">
        <f>IF('Pencatatan HM'!BB$7="","",$F8-'Pencatatan HM'!BB$7+'Task list'!BG8)</f>
        <v/>
      </c>
      <c r="BB8" s="78" t="str">
        <f>IF('Pencatatan HM'!BC$7="","",$F8-'Pencatatan HM'!BC$7+'Task list'!BH8)</f>
        <v/>
      </c>
      <c r="BC8" s="78" t="str">
        <f>IF('Pencatatan HM'!BD$7="","",$F8-'Pencatatan HM'!BD$7+'Task list'!BI8)</f>
        <v/>
      </c>
      <c r="BD8" s="78" t="str">
        <f>IF('Pencatatan HM'!BE$7="","",$F8-'Pencatatan HM'!BE$7+'Task list'!BJ8)</f>
        <v/>
      </c>
      <c r="BE8" s="78" t="str">
        <f>IF('Pencatatan HM'!BF$7="","",$F8-'Pencatatan HM'!BF$7+'Task list'!BK8)</f>
        <v/>
      </c>
      <c r="BF8" s="78" t="str">
        <f>IF('Pencatatan HM'!BG$7="","",$F8-'Pencatatan HM'!BG$7+'Task list'!BL8)</f>
        <v/>
      </c>
    </row>
    <row r="9" spans="1:58" x14ac:dyDescent="0.3">
      <c r="A9" s="1" t="str">
        <f>'Task list'!A9</f>
        <v>05PRS001</v>
      </c>
      <c r="B9" s="1" t="str">
        <f>'Task list'!B9</f>
        <v>03</v>
      </c>
      <c r="C9" s="1" t="str">
        <f>'Task list'!C9</f>
        <v>05PRS00103</v>
      </c>
      <c r="D9" s="13"/>
      <c r="E9" s="61" t="str">
        <f>'Task list'!E9</f>
        <v>Ganti adjusting Cone LHS</v>
      </c>
      <c r="F9" s="1">
        <f>'Task list'!J9</f>
        <v>5000</v>
      </c>
      <c r="G9" s="78">
        <f>IF('Pencatatan HM'!H$7="","",$F9-'Pencatatan HM'!H$7+'Task list'!M9)</f>
        <v>4033.6299999999992</v>
      </c>
      <c r="H9" s="78">
        <f>IF('Pencatatan HM'!I$7="","",$F9-'Pencatatan HM'!I$7+'Task list'!N9)</f>
        <v>3988.75</v>
      </c>
      <c r="I9" s="78">
        <f>IF('Pencatatan HM'!J$7="","",$F9-'Pencatatan HM'!J$7+'Task list'!O9)</f>
        <v>3984.2099999999991</v>
      </c>
      <c r="J9" s="78">
        <f>IF('Pencatatan HM'!K$7="","",$F9-'Pencatatan HM'!K$7+'Task list'!P9)</f>
        <v>3942.3600000000006</v>
      </c>
      <c r="K9" s="78">
        <f>IF('Pencatatan HM'!L$7="","",$F9-'Pencatatan HM'!L$7+'Task list'!Q9)</f>
        <v>3942.3600000000006</v>
      </c>
      <c r="L9" s="78">
        <f>IF('Pencatatan HM'!M$7="","",$F9-'Pencatatan HM'!M$7+'Task list'!R9)</f>
        <v>3908.5699999999997</v>
      </c>
      <c r="M9" s="78">
        <f>IF('Pencatatan HM'!N$7="","",$F9-'Pencatatan HM'!N$7+'Task list'!S9)</f>
        <v>3908.5699999999997</v>
      </c>
      <c r="N9" s="78">
        <f>IF('Pencatatan HM'!O$7="","",$F9-'Pencatatan HM'!O$7+'Task list'!T9)</f>
        <v>3908.5699999999997</v>
      </c>
      <c r="O9" s="78">
        <f>IF('Pencatatan HM'!P$7="","",$F9-'Pencatatan HM'!P$7+'Task list'!U9)</f>
        <v>3908.5699999999997</v>
      </c>
      <c r="P9" s="78">
        <f>IF('Pencatatan HM'!Q$7="","",$F9-'Pencatatan HM'!Q$7+'Task list'!V9)</f>
        <v>3908.5699999999997</v>
      </c>
      <c r="Q9" s="78">
        <f>IF('Pencatatan HM'!R$7="","",$F9-'Pencatatan HM'!R$7+'Task list'!W9)</f>
        <v>3908.5400000000009</v>
      </c>
      <c r="R9" s="78">
        <f>IF('Pencatatan HM'!S$7="","",$F9-'Pencatatan HM'!S$7+'Task list'!X9)</f>
        <v>3880.5200000000004</v>
      </c>
      <c r="S9" s="78">
        <f>IF('Pencatatan HM'!T$7="","",$F9-'Pencatatan HM'!T$7+'Task list'!Y9)</f>
        <v>3852.4599999999991</v>
      </c>
      <c r="T9" s="78">
        <f>IF('Pencatatan HM'!U$7="","",$F9-'Pencatatan HM'!U$7+'Task list'!Z9)</f>
        <v>3775.17</v>
      </c>
      <c r="U9" s="78" t="str">
        <f>IF('Pencatatan HM'!V$7="","",$F9-'Pencatatan HM'!V$7+'Task list'!AA9)</f>
        <v/>
      </c>
      <c r="V9" s="78" t="str">
        <f>IF('Pencatatan HM'!W$7="","",$F9-'Pencatatan HM'!W$7+'Task list'!AB9)</f>
        <v/>
      </c>
      <c r="W9" s="78" t="str">
        <f>IF('Pencatatan HM'!X$7="","",$F9-'Pencatatan HM'!X$7+'Task list'!AC9)</f>
        <v/>
      </c>
      <c r="X9" s="78" t="str">
        <f>IF('Pencatatan HM'!Y$7="","",$F9-'Pencatatan HM'!Y$7+'Task list'!AD9)</f>
        <v/>
      </c>
      <c r="Y9" s="78" t="str">
        <f>IF('Pencatatan HM'!Z$7="","",$F9-'Pencatatan HM'!Z$7+'Task list'!AE9)</f>
        <v/>
      </c>
      <c r="Z9" s="78" t="str">
        <f>IF('Pencatatan HM'!AA$7="","",$F9-'Pencatatan HM'!AA$7+'Task list'!AF9)</f>
        <v/>
      </c>
      <c r="AA9" s="78" t="str">
        <f>IF('Pencatatan HM'!AB$7="","",$F9-'Pencatatan HM'!AB$7+'Task list'!AG9)</f>
        <v/>
      </c>
      <c r="AB9" s="78" t="str">
        <f>IF('Pencatatan HM'!AC$7="","",$F9-'Pencatatan HM'!AC$7+'Task list'!AH9)</f>
        <v/>
      </c>
      <c r="AC9" s="78" t="str">
        <f>IF('Pencatatan HM'!AD$7="","",$F9-'Pencatatan HM'!AD$7+'Task list'!AI9)</f>
        <v/>
      </c>
      <c r="AD9" s="78" t="str">
        <f>IF('Pencatatan HM'!AE$7="","",$F9-'Pencatatan HM'!AE$7+'Task list'!AJ9)</f>
        <v/>
      </c>
      <c r="AE9" s="78" t="str">
        <f>IF('Pencatatan HM'!AF$7="","",$F9-'Pencatatan HM'!AF$7+'Task list'!AK9)</f>
        <v/>
      </c>
      <c r="AF9" s="78" t="str">
        <f>IF('Pencatatan HM'!AG$7="","",$F9-'Pencatatan HM'!AG$7+'Task list'!AL9)</f>
        <v/>
      </c>
      <c r="AG9" s="78" t="str">
        <f>IF('Pencatatan HM'!AH$7="","",$F9-'Pencatatan HM'!AH$7+'Task list'!AM9)</f>
        <v/>
      </c>
      <c r="AH9" s="78" t="str">
        <f>IF('Pencatatan HM'!AI$7="","",$F9-'Pencatatan HM'!AI$7+'Task list'!AN9)</f>
        <v/>
      </c>
      <c r="AI9" s="78" t="str">
        <f>IF('Pencatatan HM'!AJ$7="","",$F9-'Pencatatan HM'!AJ$7+'Task list'!AO9)</f>
        <v/>
      </c>
      <c r="AJ9" s="78" t="str">
        <f>IF('Pencatatan HM'!AK$7="","",$F9-'Pencatatan HM'!AK$7+'Task list'!AP9)</f>
        <v/>
      </c>
      <c r="AK9" s="78" t="str">
        <f>IF('Pencatatan HM'!AL$7="","",$F9-'Pencatatan HM'!AL$7+'Task list'!AQ9)</f>
        <v/>
      </c>
      <c r="AL9" s="78" t="str">
        <f>IF('Pencatatan HM'!AM$7="","",$F9-'Pencatatan HM'!AM$7+'Task list'!AR9)</f>
        <v/>
      </c>
      <c r="AM9" s="78" t="str">
        <f>IF('Pencatatan HM'!AN$7="","",$F9-'Pencatatan HM'!AN$7+'Task list'!AS9)</f>
        <v/>
      </c>
      <c r="AN9" s="78" t="str">
        <f>IF('Pencatatan HM'!AO$7="","",$F9-'Pencatatan HM'!AO$7+'Task list'!AT9)</f>
        <v/>
      </c>
      <c r="AO9" s="78" t="str">
        <f>IF('Pencatatan HM'!AP$7="","",$F9-'Pencatatan HM'!AP$7+'Task list'!AU9)</f>
        <v/>
      </c>
      <c r="AP9" s="78" t="str">
        <f>IF('Pencatatan HM'!AQ$7="","",$F9-'Pencatatan HM'!AQ$7+'Task list'!AV9)</f>
        <v/>
      </c>
      <c r="AQ9" s="78" t="str">
        <f>IF('Pencatatan HM'!AR$7="","",$F9-'Pencatatan HM'!AR$7+'Task list'!AW9)</f>
        <v/>
      </c>
      <c r="AR9" s="78" t="str">
        <f>IF('Pencatatan HM'!AS$7="","",$F9-'Pencatatan HM'!AS$7+'Task list'!AX9)</f>
        <v/>
      </c>
      <c r="AS9" s="78" t="str">
        <f>IF('Pencatatan HM'!AT$7="","",$F9-'Pencatatan HM'!AT$7+'Task list'!AY9)</f>
        <v/>
      </c>
      <c r="AT9" s="78" t="str">
        <f>IF('Pencatatan HM'!AU$7="","",$F9-'Pencatatan HM'!AU$7+'Task list'!AZ9)</f>
        <v/>
      </c>
      <c r="AU9" s="78" t="str">
        <f>IF('Pencatatan HM'!AV$7="","",$F9-'Pencatatan HM'!AV$7+'Task list'!BA9)</f>
        <v/>
      </c>
      <c r="AV9" s="78" t="str">
        <f>IF('Pencatatan HM'!AW$7="","",$F9-'Pencatatan HM'!AW$7+'Task list'!BB9)</f>
        <v/>
      </c>
      <c r="AW9" s="78" t="str">
        <f>IF('Pencatatan HM'!AX$7="","",$F9-'Pencatatan HM'!AX$7+'Task list'!BC9)</f>
        <v/>
      </c>
      <c r="AX9" s="78" t="str">
        <f>IF('Pencatatan HM'!AY$7="","",$F9-'Pencatatan HM'!AY$7+'Task list'!BD9)</f>
        <v/>
      </c>
      <c r="AY9" s="78" t="str">
        <f>IF('Pencatatan HM'!AZ$7="","",$F9-'Pencatatan HM'!AZ$7+'Task list'!BE9)</f>
        <v/>
      </c>
      <c r="AZ9" s="78" t="str">
        <f>IF('Pencatatan HM'!BA$7="","",$F9-'Pencatatan HM'!BA$7+'Task list'!BF9)</f>
        <v/>
      </c>
      <c r="BA9" s="78" t="str">
        <f>IF('Pencatatan HM'!BB$7="","",$F9-'Pencatatan HM'!BB$7+'Task list'!BG9)</f>
        <v/>
      </c>
      <c r="BB9" s="78" t="str">
        <f>IF('Pencatatan HM'!BC$7="","",$F9-'Pencatatan HM'!BC$7+'Task list'!BH9)</f>
        <v/>
      </c>
      <c r="BC9" s="78" t="str">
        <f>IF('Pencatatan HM'!BD$7="","",$F9-'Pencatatan HM'!BD$7+'Task list'!BI9)</f>
        <v/>
      </c>
      <c r="BD9" s="78" t="str">
        <f>IF('Pencatatan HM'!BE$7="","",$F9-'Pencatatan HM'!BE$7+'Task list'!BJ9)</f>
        <v/>
      </c>
      <c r="BE9" s="78" t="str">
        <f>IF('Pencatatan HM'!BF$7="","",$F9-'Pencatatan HM'!BF$7+'Task list'!BK9)</f>
        <v/>
      </c>
      <c r="BF9" s="78" t="str">
        <f>IF('Pencatatan HM'!BG$7="","",$F9-'Pencatatan HM'!BG$7+'Task list'!BL9)</f>
        <v/>
      </c>
    </row>
    <row r="10" spans="1:58" x14ac:dyDescent="0.3">
      <c r="A10" s="1" t="str">
        <f>'Task list'!A10</f>
        <v>05PRS001</v>
      </c>
      <c r="B10" s="1" t="str">
        <f>'Task list'!B10</f>
        <v>04</v>
      </c>
      <c r="C10" s="1" t="str">
        <f>'Task list'!C10</f>
        <v>05PRS00104</v>
      </c>
      <c r="D10" s="13"/>
      <c r="E10" s="61" t="str">
        <f>'Task list'!E10</f>
        <v>Ganti P20 Outlet Piece RHS</v>
      </c>
      <c r="F10" s="1">
        <f>'Task list'!J10</f>
        <v>3000</v>
      </c>
      <c r="G10" s="78">
        <f>IF('Pencatatan HM'!H$7="","",$F10-'Pencatatan HM'!H$7+'Task list'!M10)</f>
        <v>2202.0999999999985</v>
      </c>
      <c r="H10" s="78">
        <f>IF('Pencatatan HM'!I$7="","",$F10-'Pencatatan HM'!I$7+'Task list'!N10)</f>
        <v>2157.2199999999993</v>
      </c>
      <c r="I10" s="78">
        <f>IF('Pencatatan HM'!J$7="","",$F10-'Pencatatan HM'!J$7+'Task list'!O10)</f>
        <v>2152.6799999999985</v>
      </c>
      <c r="J10" s="78">
        <f>IF('Pencatatan HM'!K$7="","",$F10-'Pencatatan HM'!K$7+'Task list'!P10)</f>
        <v>2110.83</v>
      </c>
      <c r="K10" s="78">
        <f>IF('Pencatatan HM'!L$7="","",$F10-'Pencatatan HM'!L$7+'Task list'!Q10)</f>
        <v>2110.83</v>
      </c>
      <c r="L10" s="78">
        <f>IF('Pencatatan HM'!M$7="","",$F10-'Pencatatan HM'!M$7+'Task list'!R10)</f>
        <v>2077.0399999999991</v>
      </c>
      <c r="M10" s="78">
        <f>IF('Pencatatan HM'!N$7="","",$F10-'Pencatatan HM'!N$7+'Task list'!S10)</f>
        <v>2077.0399999999991</v>
      </c>
      <c r="N10" s="78">
        <f>IF('Pencatatan HM'!O$7="","",$F10-'Pencatatan HM'!O$7+'Task list'!T10)</f>
        <v>2077.0399999999991</v>
      </c>
      <c r="O10" s="78">
        <f>IF('Pencatatan HM'!P$7="","",$F10-'Pencatatan HM'!P$7+'Task list'!U10)</f>
        <v>2077.0399999999991</v>
      </c>
      <c r="P10" s="78">
        <f>IF('Pencatatan HM'!Q$7="","",$F10-'Pencatatan HM'!Q$7+'Task list'!V10)</f>
        <v>2077.0399999999991</v>
      </c>
      <c r="Q10" s="78">
        <f>IF('Pencatatan HM'!R$7="","",$F10-'Pencatatan HM'!R$7+'Task list'!W10)</f>
        <v>2077.0100000000002</v>
      </c>
      <c r="R10" s="78">
        <f>IF('Pencatatan HM'!S$7="","",$F10-'Pencatatan HM'!S$7+'Task list'!X10)</f>
        <v>2048.9899999999998</v>
      </c>
      <c r="S10" s="78">
        <f>IF('Pencatatan HM'!T$7="","",$F10-'Pencatatan HM'!T$7+'Task list'!Y10)</f>
        <v>2020.9299999999985</v>
      </c>
      <c r="T10" s="78">
        <f>IF('Pencatatan HM'!U$7="","",$F10-'Pencatatan HM'!U$7+'Task list'!Z10)</f>
        <v>1943.6399999999994</v>
      </c>
      <c r="U10" s="78" t="str">
        <f>IF('Pencatatan HM'!V$7="","",$F10-'Pencatatan HM'!V$7+'Task list'!AA10)</f>
        <v/>
      </c>
      <c r="V10" s="78" t="str">
        <f>IF('Pencatatan HM'!W$7="","",$F10-'Pencatatan HM'!W$7+'Task list'!AB10)</f>
        <v/>
      </c>
      <c r="W10" s="78" t="str">
        <f>IF('Pencatatan HM'!X$7="","",$F10-'Pencatatan HM'!X$7+'Task list'!AC10)</f>
        <v/>
      </c>
      <c r="X10" s="78" t="str">
        <f>IF('Pencatatan HM'!Y$7="","",$F10-'Pencatatan HM'!Y$7+'Task list'!AD10)</f>
        <v/>
      </c>
      <c r="Y10" s="78" t="str">
        <f>IF('Pencatatan HM'!Z$7="","",$F10-'Pencatatan HM'!Z$7+'Task list'!AE10)</f>
        <v/>
      </c>
      <c r="Z10" s="78" t="str">
        <f>IF('Pencatatan HM'!AA$7="","",$F10-'Pencatatan HM'!AA$7+'Task list'!AF10)</f>
        <v/>
      </c>
      <c r="AA10" s="78" t="str">
        <f>IF('Pencatatan HM'!AB$7="","",$F10-'Pencatatan HM'!AB$7+'Task list'!AG10)</f>
        <v/>
      </c>
      <c r="AB10" s="78" t="str">
        <f>IF('Pencatatan HM'!AC$7="","",$F10-'Pencatatan HM'!AC$7+'Task list'!AH10)</f>
        <v/>
      </c>
      <c r="AC10" s="78" t="str">
        <f>IF('Pencatatan HM'!AD$7="","",$F10-'Pencatatan HM'!AD$7+'Task list'!AI10)</f>
        <v/>
      </c>
      <c r="AD10" s="78" t="str">
        <f>IF('Pencatatan HM'!AE$7="","",$F10-'Pencatatan HM'!AE$7+'Task list'!AJ10)</f>
        <v/>
      </c>
      <c r="AE10" s="78" t="str">
        <f>IF('Pencatatan HM'!AF$7="","",$F10-'Pencatatan HM'!AF$7+'Task list'!AK10)</f>
        <v/>
      </c>
      <c r="AF10" s="78" t="str">
        <f>IF('Pencatatan HM'!AG$7="","",$F10-'Pencatatan HM'!AG$7+'Task list'!AL10)</f>
        <v/>
      </c>
      <c r="AG10" s="78" t="str">
        <f>IF('Pencatatan HM'!AH$7="","",$F10-'Pencatatan HM'!AH$7+'Task list'!AM10)</f>
        <v/>
      </c>
      <c r="AH10" s="78" t="str">
        <f>IF('Pencatatan HM'!AI$7="","",$F10-'Pencatatan HM'!AI$7+'Task list'!AN10)</f>
        <v/>
      </c>
      <c r="AI10" s="78" t="str">
        <f>IF('Pencatatan HM'!AJ$7="","",$F10-'Pencatatan HM'!AJ$7+'Task list'!AO10)</f>
        <v/>
      </c>
      <c r="AJ10" s="78" t="str">
        <f>IF('Pencatatan HM'!AK$7="","",$F10-'Pencatatan HM'!AK$7+'Task list'!AP10)</f>
        <v/>
      </c>
      <c r="AK10" s="78" t="str">
        <f>IF('Pencatatan HM'!AL$7="","",$F10-'Pencatatan HM'!AL$7+'Task list'!AQ10)</f>
        <v/>
      </c>
      <c r="AL10" s="78" t="str">
        <f>IF('Pencatatan HM'!AM$7="","",$F10-'Pencatatan HM'!AM$7+'Task list'!AR10)</f>
        <v/>
      </c>
      <c r="AM10" s="78" t="str">
        <f>IF('Pencatatan HM'!AN$7="","",$F10-'Pencatatan HM'!AN$7+'Task list'!AS10)</f>
        <v/>
      </c>
      <c r="AN10" s="78" t="str">
        <f>IF('Pencatatan HM'!AO$7="","",$F10-'Pencatatan HM'!AO$7+'Task list'!AT10)</f>
        <v/>
      </c>
      <c r="AO10" s="78" t="str">
        <f>IF('Pencatatan HM'!AP$7="","",$F10-'Pencatatan HM'!AP$7+'Task list'!AU10)</f>
        <v/>
      </c>
      <c r="AP10" s="78" t="str">
        <f>IF('Pencatatan HM'!AQ$7="","",$F10-'Pencatatan HM'!AQ$7+'Task list'!AV10)</f>
        <v/>
      </c>
      <c r="AQ10" s="78" t="str">
        <f>IF('Pencatatan HM'!AR$7="","",$F10-'Pencatatan HM'!AR$7+'Task list'!AW10)</f>
        <v/>
      </c>
      <c r="AR10" s="78" t="str">
        <f>IF('Pencatatan HM'!AS$7="","",$F10-'Pencatatan HM'!AS$7+'Task list'!AX10)</f>
        <v/>
      </c>
      <c r="AS10" s="78" t="str">
        <f>IF('Pencatatan HM'!AT$7="","",$F10-'Pencatatan HM'!AT$7+'Task list'!AY10)</f>
        <v/>
      </c>
      <c r="AT10" s="78" t="str">
        <f>IF('Pencatatan HM'!AU$7="","",$F10-'Pencatatan HM'!AU$7+'Task list'!AZ10)</f>
        <v/>
      </c>
      <c r="AU10" s="78" t="str">
        <f>IF('Pencatatan HM'!AV$7="","",$F10-'Pencatatan HM'!AV$7+'Task list'!BA10)</f>
        <v/>
      </c>
      <c r="AV10" s="78" t="str">
        <f>IF('Pencatatan HM'!AW$7="","",$F10-'Pencatatan HM'!AW$7+'Task list'!BB10)</f>
        <v/>
      </c>
      <c r="AW10" s="78" t="str">
        <f>IF('Pencatatan HM'!AX$7="","",$F10-'Pencatatan HM'!AX$7+'Task list'!BC10)</f>
        <v/>
      </c>
      <c r="AX10" s="78" t="str">
        <f>IF('Pencatatan HM'!AY$7="","",$F10-'Pencatatan HM'!AY$7+'Task list'!BD10)</f>
        <v/>
      </c>
      <c r="AY10" s="78" t="str">
        <f>IF('Pencatatan HM'!AZ$7="","",$F10-'Pencatatan HM'!AZ$7+'Task list'!BE10)</f>
        <v/>
      </c>
      <c r="AZ10" s="78" t="str">
        <f>IF('Pencatatan HM'!BA$7="","",$F10-'Pencatatan HM'!BA$7+'Task list'!BF10)</f>
        <v/>
      </c>
      <c r="BA10" s="78" t="str">
        <f>IF('Pencatatan HM'!BB$7="","",$F10-'Pencatatan HM'!BB$7+'Task list'!BG10)</f>
        <v/>
      </c>
      <c r="BB10" s="78" t="str">
        <f>IF('Pencatatan HM'!BC$7="","",$F10-'Pencatatan HM'!BC$7+'Task list'!BH10)</f>
        <v/>
      </c>
      <c r="BC10" s="78" t="str">
        <f>IF('Pencatatan HM'!BD$7="","",$F10-'Pencatatan HM'!BD$7+'Task list'!BI10)</f>
        <v/>
      </c>
      <c r="BD10" s="78" t="str">
        <f>IF('Pencatatan HM'!BE$7="","",$F10-'Pencatatan HM'!BE$7+'Task list'!BJ10)</f>
        <v/>
      </c>
      <c r="BE10" s="78" t="str">
        <f>IF('Pencatatan HM'!BF$7="","",$F10-'Pencatatan HM'!BF$7+'Task list'!BK10)</f>
        <v/>
      </c>
      <c r="BF10" s="78" t="str">
        <f>IF('Pencatatan HM'!BG$7="","",$F10-'Pencatatan HM'!BG$7+'Task list'!BL10)</f>
        <v/>
      </c>
    </row>
    <row r="11" spans="1:58" x14ac:dyDescent="0.3">
      <c r="A11" s="1" t="str">
        <f>'Task list'!A11</f>
        <v>05PRS001</v>
      </c>
      <c r="B11" s="1" t="str">
        <f>'Task list'!B11</f>
        <v>05</v>
      </c>
      <c r="C11" s="1" t="str">
        <f>'Task list'!C11</f>
        <v>05PRS00105</v>
      </c>
      <c r="D11" s="13"/>
      <c r="E11" s="61" t="str">
        <f>'Task list'!E11</f>
        <v>Ganti P20 Outlet Piece LHS</v>
      </c>
      <c r="F11" s="1">
        <f>'Task list'!J11</f>
        <v>3000</v>
      </c>
      <c r="G11" s="78">
        <f>IF('Pencatatan HM'!H$7="","",$F11-'Pencatatan HM'!H$7+'Task list'!M11)</f>
        <v>2202.0999999999985</v>
      </c>
      <c r="H11" s="78">
        <f>IF('Pencatatan HM'!I$7="","",$F11-'Pencatatan HM'!I$7+'Task list'!N11)</f>
        <v>2157.2199999999993</v>
      </c>
      <c r="I11" s="78">
        <f>IF('Pencatatan HM'!J$7="","",$F11-'Pencatatan HM'!J$7+'Task list'!O11)</f>
        <v>2152.6799999999985</v>
      </c>
      <c r="J11" s="78">
        <f>IF('Pencatatan HM'!K$7="","",$F11-'Pencatatan HM'!K$7+'Task list'!P11)</f>
        <v>2110.83</v>
      </c>
      <c r="K11" s="78">
        <f>IF('Pencatatan HM'!L$7="","",$F11-'Pencatatan HM'!L$7+'Task list'!Q11)</f>
        <v>2110.83</v>
      </c>
      <c r="L11" s="78">
        <f>IF('Pencatatan HM'!M$7="","",$F11-'Pencatatan HM'!M$7+'Task list'!R11)</f>
        <v>2077.0399999999991</v>
      </c>
      <c r="M11" s="78">
        <f>IF('Pencatatan HM'!N$7="","",$F11-'Pencatatan HM'!N$7+'Task list'!S11)</f>
        <v>2077.0399999999991</v>
      </c>
      <c r="N11" s="78">
        <f>IF('Pencatatan HM'!O$7="","",$F11-'Pencatatan HM'!O$7+'Task list'!T11)</f>
        <v>2077.0399999999991</v>
      </c>
      <c r="O11" s="78">
        <f>IF('Pencatatan HM'!P$7="","",$F11-'Pencatatan HM'!P$7+'Task list'!U11)</f>
        <v>2077.0399999999991</v>
      </c>
      <c r="P11" s="78">
        <f>IF('Pencatatan HM'!Q$7="","",$F11-'Pencatatan HM'!Q$7+'Task list'!V11)</f>
        <v>2077.0399999999991</v>
      </c>
      <c r="Q11" s="78">
        <f>IF('Pencatatan HM'!R$7="","",$F11-'Pencatatan HM'!R$7+'Task list'!W11)</f>
        <v>2077.0100000000002</v>
      </c>
      <c r="R11" s="78">
        <f>IF('Pencatatan HM'!S$7="","",$F11-'Pencatatan HM'!S$7+'Task list'!X11)</f>
        <v>2048.9899999999998</v>
      </c>
      <c r="S11" s="78">
        <f>IF('Pencatatan HM'!T$7="","",$F11-'Pencatatan HM'!T$7+'Task list'!Y11)</f>
        <v>2020.9299999999985</v>
      </c>
      <c r="T11" s="78">
        <f>IF('Pencatatan HM'!U$7="","",$F11-'Pencatatan HM'!U$7+'Task list'!Z11)</f>
        <v>1943.6399999999994</v>
      </c>
      <c r="U11" s="78" t="str">
        <f>IF('Pencatatan HM'!V$7="","",$F11-'Pencatatan HM'!V$7+'Task list'!AA11)</f>
        <v/>
      </c>
      <c r="V11" s="78" t="str">
        <f>IF('Pencatatan HM'!W$7="","",$F11-'Pencatatan HM'!W$7+'Task list'!AB11)</f>
        <v/>
      </c>
      <c r="W11" s="78" t="str">
        <f>IF('Pencatatan HM'!X$7="","",$F11-'Pencatatan HM'!X$7+'Task list'!AC11)</f>
        <v/>
      </c>
      <c r="X11" s="78" t="str">
        <f>IF('Pencatatan HM'!Y$7="","",$F11-'Pencatatan HM'!Y$7+'Task list'!AD11)</f>
        <v/>
      </c>
      <c r="Y11" s="78" t="str">
        <f>IF('Pencatatan HM'!Z$7="","",$F11-'Pencatatan HM'!Z$7+'Task list'!AE11)</f>
        <v/>
      </c>
      <c r="Z11" s="78" t="str">
        <f>IF('Pencatatan HM'!AA$7="","",$F11-'Pencatatan HM'!AA$7+'Task list'!AF11)</f>
        <v/>
      </c>
      <c r="AA11" s="78" t="str">
        <f>IF('Pencatatan HM'!AB$7="","",$F11-'Pencatatan HM'!AB$7+'Task list'!AG11)</f>
        <v/>
      </c>
      <c r="AB11" s="78" t="str">
        <f>IF('Pencatatan HM'!AC$7="","",$F11-'Pencatatan HM'!AC$7+'Task list'!AH11)</f>
        <v/>
      </c>
      <c r="AC11" s="78" t="str">
        <f>IF('Pencatatan HM'!AD$7="","",$F11-'Pencatatan HM'!AD$7+'Task list'!AI11)</f>
        <v/>
      </c>
      <c r="AD11" s="78" t="str">
        <f>IF('Pencatatan HM'!AE$7="","",$F11-'Pencatatan HM'!AE$7+'Task list'!AJ11)</f>
        <v/>
      </c>
      <c r="AE11" s="78" t="str">
        <f>IF('Pencatatan HM'!AF$7="","",$F11-'Pencatatan HM'!AF$7+'Task list'!AK11)</f>
        <v/>
      </c>
      <c r="AF11" s="78" t="str">
        <f>IF('Pencatatan HM'!AG$7="","",$F11-'Pencatatan HM'!AG$7+'Task list'!AL11)</f>
        <v/>
      </c>
      <c r="AG11" s="78" t="str">
        <f>IF('Pencatatan HM'!AH$7="","",$F11-'Pencatatan HM'!AH$7+'Task list'!AM11)</f>
        <v/>
      </c>
      <c r="AH11" s="78" t="str">
        <f>IF('Pencatatan HM'!AI$7="","",$F11-'Pencatatan HM'!AI$7+'Task list'!AN11)</f>
        <v/>
      </c>
      <c r="AI11" s="78" t="str">
        <f>IF('Pencatatan HM'!AJ$7="","",$F11-'Pencatatan HM'!AJ$7+'Task list'!AO11)</f>
        <v/>
      </c>
      <c r="AJ11" s="78" t="str">
        <f>IF('Pencatatan HM'!AK$7="","",$F11-'Pencatatan HM'!AK$7+'Task list'!AP11)</f>
        <v/>
      </c>
      <c r="AK11" s="78" t="str">
        <f>IF('Pencatatan HM'!AL$7="","",$F11-'Pencatatan HM'!AL$7+'Task list'!AQ11)</f>
        <v/>
      </c>
      <c r="AL11" s="78" t="str">
        <f>IF('Pencatatan HM'!AM$7="","",$F11-'Pencatatan HM'!AM$7+'Task list'!AR11)</f>
        <v/>
      </c>
      <c r="AM11" s="78" t="str">
        <f>IF('Pencatatan HM'!AN$7="","",$F11-'Pencatatan HM'!AN$7+'Task list'!AS11)</f>
        <v/>
      </c>
      <c r="AN11" s="78" t="str">
        <f>IF('Pencatatan HM'!AO$7="","",$F11-'Pencatatan HM'!AO$7+'Task list'!AT11)</f>
        <v/>
      </c>
      <c r="AO11" s="78" t="str">
        <f>IF('Pencatatan HM'!AP$7="","",$F11-'Pencatatan HM'!AP$7+'Task list'!AU11)</f>
        <v/>
      </c>
      <c r="AP11" s="78" t="str">
        <f>IF('Pencatatan HM'!AQ$7="","",$F11-'Pencatatan HM'!AQ$7+'Task list'!AV11)</f>
        <v/>
      </c>
      <c r="AQ11" s="78" t="str">
        <f>IF('Pencatatan HM'!AR$7="","",$F11-'Pencatatan HM'!AR$7+'Task list'!AW11)</f>
        <v/>
      </c>
      <c r="AR11" s="78" t="str">
        <f>IF('Pencatatan HM'!AS$7="","",$F11-'Pencatatan HM'!AS$7+'Task list'!AX11)</f>
        <v/>
      </c>
      <c r="AS11" s="78" t="str">
        <f>IF('Pencatatan HM'!AT$7="","",$F11-'Pencatatan HM'!AT$7+'Task list'!AY11)</f>
        <v/>
      </c>
      <c r="AT11" s="78" t="str">
        <f>IF('Pencatatan HM'!AU$7="","",$F11-'Pencatatan HM'!AU$7+'Task list'!AZ11)</f>
        <v/>
      </c>
      <c r="AU11" s="78" t="str">
        <f>IF('Pencatatan HM'!AV$7="","",$F11-'Pencatatan HM'!AV$7+'Task list'!BA11)</f>
        <v/>
      </c>
      <c r="AV11" s="78" t="str">
        <f>IF('Pencatatan HM'!AW$7="","",$F11-'Pencatatan HM'!AW$7+'Task list'!BB11)</f>
        <v/>
      </c>
      <c r="AW11" s="78" t="str">
        <f>IF('Pencatatan HM'!AX$7="","",$F11-'Pencatatan HM'!AX$7+'Task list'!BC11)</f>
        <v/>
      </c>
      <c r="AX11" s="78" t="str">
        <f>IF('Pencatatan HM'!AY$7="","",$F11-'Pencatatan HM'!AY$7+'Task list'!BD11)</f>
        <v/>
      </c>
      <c r="AY11" s="78" t="str">
        <f>IF('Pencatatan HM'!AZ$7="","",$F11-'Pencatatan HM'!AZ$7+'Task list'!BE11)</f>
        <v/>
      </c>
      <c r="AZ11" s="78" t="str">
        <f>IF('Pencatatan HM'!BA$7="","",$F11-'Pencatatan HM'!BA$7+'Task list'!BF11)</f>
        <v/>
      </c>
      <c r="BA11" s="78" t="str">
        <f>IF('Pencatatan HM'!BB$7="","",$F11-'Pencatatan HM'!BB$7+'Task list'!BG11)</f>
        <v/>
      </c>
      <c r="BB11" s="78" t="str">
        <f>IF('Pencatatan HM'!BC$7="","",$F11-'Pencatatan HM'!BC$7+'Task list'!BH11)</f>
        <v/>
      </c>
      <c r="BC11" s="78" t="str">
        <f>IF('Pencatatan HM'!BD$7="","",$F11-'Pencatatan HM'!BD$7+'Task list'!BI11)</f>
        <v/>
      </c>
      <c r="BD11" s="78" t="str">
        <f>IF('Pencatatan HM'!BE$7="","",$F11-'Pencatatan HM'!BE$7+'Task list'!BJ11)</f>
        <v/>
      </c>
      <c r="BE11" s="78" t="str">
        <f>IF('Pencatatan HM'!BF$7="","",$F11-'Pencatatan HM'!BF$7+'Task list'!BK11)</f>
        <v/>
      </c>
      <c r="BF11" s="78" t="str">
        <f>IF('Pencatatan HM'!BG$7="","",$F11-'Pencatatan HM'!BG$7+'Task list'!BL11)</f>
        <v/>
      </c>
    </row>
    <row r="12" spans="1:58" x14ac:dyDescent="0.3">
      <c r="A12" s="1" t="str">
        <f>'Task list'!A12</f>
        <v>05PRS001</v>
      </c>
      <c r="B12" s="1" t="str">
        <f>'Task list'!B12</f>
        <v>06</v>
      </c>
      <c r="C12" s="1" t="str">
        <f>'Task list'!C12</f>
        <v>05PRS00106</v>
      </c>
      <c r="D12" s="13"/>
      <c r="E12" s="61" t="str">
        <f>'Task list'!E12</f>
        <v>Ganti worm screw RHS</v>
      </c>
      <c r="F12" s="1">
        <f>'Task list'!J12</f>
        <v>900</v>
      </c>
      <c r="G12" s="78">
        <f>IF('Pencatatan HM'!H$7="","",$F12-'Pencatatan HM'!H$7+'Task list'!M12)</f>
        <v>102.09999999999854</v>
      </c>
      <c r="H12" s="78">
        <f>IF('Pencatatan HM'!I$7="","",$F12-'Pencatatan HM'!I$7+'Task list'!N12)</f>
        <v>57.219999999999345</v>
      </c>
      <c r="I12" s="78">
        <f>IF('Pencatatan HM'!J$7="","",$F12-'Pencatatan HM'!J$7+'Task list'!O12)</f>
        <v>52.679999999998472</v>
      </c>
      <c r="J12" s="78">
        <f>IF('Pencatatan HM'!K$7="","",$F12-'Pencatatan HM'!K$7+'Task list'!P12)</f>
        <v>10.829999999999927</v>
      </c>
      <c r="K12" s="78">
        <f>IF('Pencatatan HM'!L$7="","",$F12-'Pencatatan HM'!L$7+'Task list'!Q12)</f>
        <v>10.829999999999927</v>
      </c>
      <c r="L12" s="78">
        <f>IF('Pencatatan HM'!M$7="","",$F12-'Pencatatan HM'!M$7+'Task list'!R12)</f>
        <v>-22.960000000000946</v>
      </c>
      <c r="M12" s="78">
        <f>IF('Pencatatan HM'!N$7="","",$F12-'Pencatatan HM'!N$7+'Task list'!S12)</f>
        <v>-22.960000000000946</v>
      </c>
      <c r="N12" s="78">
        <f>IF('Pencatatan HM'!O$7="","",$F12-'Pencatatan HM'!O$7+'Task list'!T12)</f>
        <v>-22.960000000000946</v>
      </c>
      <c r="O12" s="78">
        <f>IF('Pencatatan HM'!P$7="","",$F12-'Pencatatan HM'!P$7+'Task list'!U12)</f>
        <v>-22.960000000000946</v>
      </c>
      <c r="P12" s="78">
        <f>IF('Pencatatan HM'!Q$7="","",$F12-'Pencatatan HM'!Q$7+'Task list'!V12)</f>
        <v>-22.960000000000946</v>
      </c>
      <c r="Q12" s="78">
        <f>IF('Pencatatan HM'!R$7="","",$F12-'Pencatatan HM'!R$7+'Task list'!W12)</f>
        <v>-22.989999999999782</v>
      </c>
      <c r="R12" s="78">
        <f>IF('Pencatatan HM'!S$7="","",$F12-'Pencatatan HM'!S$7+'Task list'!X12)</f>
        <v>871.52000000000044</v>
      </c>
      <c r="S12" s="78">
        <f>IF('Pencatatan HM'!T$7="","",$F12-'Pencatatan HM'!T$7+'Task list'!Y12)</f>
        <v>843.45999999999913</v>
      </c>
      <c r="T12" s="78">
        <f>IF('Pencatatan HM'!U$7="","",$F12-'Pencatatan HM'!U$7+'Task list'!Z12)</f>
        <v>766.17000000000007</v>
      </c>
      <c r="U12" s="78" t="str">
        <f>IF('Pencatatan HM'!V$7="","",$F12-'Pencatatan HM'!V$7+'Task list'!AA12)</f>
        <v/>
      </c>
      <c r="V12" s="78" t="str">
        <f>IF('Pencatatan HM'!W$7="","",$F12-'Pencatatan HM'!W$7+'Task list'!AB12)</f>
        <v/>
      </c>
      <c r="W12" s="78" t="str">
        <f>IF('Pencatatan HM'!X$7="","",$F12-'Pencatatan HM'!X$7+'Task list'!AC12)</f>
        <v/>
      </c>
      <c r="X12" s="78" t="str">
        <f>IF('Pencatatan HM'!Y$7="","",$F12-'Pencatatan HM'!Y$7+'Task list'!AD12)</f>
        <v/>
      </c>
      <c r="Y12" s="78" t="str">
        <f>IF('Pencatatan HM'!Z$7="","",$F12-'Pencatatan HM'!Z$7+'Task list'!AE12)</f>
        <v/>
      </c>
      <c r="Z12" s="78" t="str">
        <f>IF('Pencatatan HM'!AA$7="","",$F12-'Pencatatan HM'!AA$7+'Task list'!AF12)</f>
        <v/>
      </c>
      <c r="AA12" s="78" t="str">
        <f>IF('Pencatatan HM'!AB$7="","",$F12-'Pencatatan HM'!AB$7+'Task list'!AG12)</f>
        <v/>
      </c>
      <c r="AB12" s="78" t="str">
        <f>IF('Pencatatan HM'!AC$7="","",$F12-'Pencatatan HM'!AC$7+'Task list'!AH12)</f>
        <v/>
      </c>
      <c r="AC12" s="78" t="str">
        <f>IF('Pencatatan HM'!AD$7="","",$F12-'Pencatatan HM'!AD$7+'Task list'!AI12)</f>
        <v/>
      </c>
      <c r="AD12" s="78" t="str">
        <f>IF('Pencatatan HM'!AE$7="","",$F12-'Pencatatan HM'!AE$7+'Task list'!AJ12)</f>
        <v/>
      </c>
      <c r="AE12" s="78" t="str">
        <f>IF('Pencatatan HM'!AF$7="","",$F12-'Pencatatan HM'!AF$7+'Task list'!AK12)</f>
        <v/>
      </c>
      <c r="AF12" s="78" t="str">
        <f>IF('Pencatatan HM'!AG$7="","",$F12-'Pencatatan HM'!AG$7+'Task list'!AL12)</f>
        <v/>
      </c>
      <c r="AG12" s="78" t="str">
        <f>IF('Pencatatan HM'!AH$7="","",$F12-'Pencatatan HM'!AH$7+'Task list'!AM12)</f>
        <v/>
      </c>
      <c r="AH12" s="78" t="str">
        <f>IF('Pencatatan HM'!AI$7="","",$F12-'Pencatatan HM'!AI$7+'Task list'!AN12)</f>
        <v/>
      </c>
      <c r="AI12" s="78" t="str">
        <f>IF('Pencatatan HM'!AJ$7="","",$F12-'Pencatatan HM'!AJ$7+'Task list'!AO12)</f>
        <v/>
      </c>
      <c r="AJ12" s="78" t="str">
        <f>IF('Pencatatan HM'!AK$7="","",$F12-'Pencatatan HM'!AK$7+'Task list'!AP12)</f>
        <v/>
      </c>
      <c r="AK12" s="78" t="str">
        <f>IF('Pencatatan HM'!AL$7="","",$F12-'Pencatatan HM'!AL$7+'Task list'!AQ12)</f>
        <v/>
      </c>
      <c r="AL12" s="78" t="str">
        <f>IF('Pencatatan HM'!AM$7="","",$F12-'Pencatatan HM'!AM$7+'Task list'!AR12)</f>
        <v/>
      </c>
      <c r="AM12" s="78" t="str">
        <f>IF('Pencatatan HM'!AN$7="","",$F12-'Pencatatan HM'!AN$7+'Task list'!AS12)</f>
        <v/>
      </c>
      <c r="AN12" s="78" t="str">
        <f>IF('Pencatatan HM'!AO$7="","",$F12-'Pencatatan HM'!AO$7+'Task list'!AT12)</f>
        <v/>
      </c>
      <c r="AO12" s="78" t="str">
        <f>IF('Pencatatan HM'!AP$7="","",$F12-'Pencatatan HM'!AP$7+'Task list'!AU12)</f>
        <v/>
      </c>
      <c r="AP12" s="78" t="str">
        <f>IF('Pencatatan HM'!AQ$7="","",$F12-'Pencatatan HM'!AQ$7+'Task list'!AV12)</f>
        <v/>
      </c>
      <c r="AQ12" s="78" t="str">
        <f>IF('Pencatatan HM'!AR$7="","",$F12-'Pencatatan HM'!AR$7+'Task list'!AW12)</f>
        <v/>
      </c>
      <c r="AR12" s="78" t="str">
        <f>IF('Pencatatan HM'!AS$7="","",$F12-'Pencatatan HM'!AS$7+'Task list'!AX12)</f>
        <v/>
      </c>
      <c r="AS12" s="78" t="str">
        <f>IF('Pencatatan HM'!AT$7="","",$F12-'Pencatatan HM'!AT$7+'Task list'!AY12)</f>
        <v/>
      </c>
      <c r="AT12" s="78" t="str">
        <f>IF('Pencatatan HM'!AU$7="","",$F12-'Pencatatan HM'!AU$7+'Task list'!AZ12)</f>
        <v/>
      </c>
      <c r="AU12" s="78" t="str">
        <f>IF('Pencatatan HM'!AV$7="","",$F12-'Pencatatan HM'!AV$7+'Task list'!BA12)</f>
        <v/>
      </c>
      <c r="AV12" s="78" t="str">
        <f>IF('Pencatatan HM'!AW$7="","",$F12-'Pencatatan HM'!AW$7+'Task list'!BB12)</f>
        <v/>
      </c>
      <c r="AW12" s="78" t="str">
        <f>IF('Pencatatan HM'!AX$7="","",$F12-'Pencatatan HM'!AX$7+'Task list'!BC12)</f>
        <v/>
      </c>
      <c r="AX12" s="78" t="str">
        <f>IF('Pencatatan HM'!AY$7="","",$F12-'Pencatatan HM'!AY$7+'Task list'!BD12)</f>
        <v/>
      </c>
      <c r="AY12" s="78" t="str">
        <f>IF('Pencatatan HM'!AZ$7="","",$F12-'Pencatatan HM'!AZ$7+'Task list'!BE12)</f>
        <v/>
      </c>
      <c r="AZ12" s="78" t="str">
        <f>IF('Pencatatan HM'!BA$7="","",$F12-'Pencatatan HM'!BA$7+'Task list'!BF12)</f>
        <v/>
      </c>
      <c r="BA12" s="78" t="str">
        <f>IF('Pencatatan HM'!BB$7="","",$F12-'Pencatatan HM'!BB$7+'Task list'!BG12)</f>
        <v/>
      </c>
      <c r="BB12" s="78" t="str">
        <f>IF('Pencatatan HM'!BC$7="","",$F12-'Pencatatan HM'!BC$7+'Task list'!BH12)</f>
        <v/>
      </c>
      <c r="BC12" s="78" t="str">
        <f>IF('Pencatatan HM'!BD$7="","",$F12-'Pencatatan HM'!BD$7+'Task list'!BI12)</f>
        <v/>
      </c>
      <c r="BD12" s="78" t="str">
        <f>IF('Pencatatan HM'!BE$7="","",$F12-'Pencatatan HM'!BE$7+'Task list'!BJ12)</f>
        <v/>
      </c>
      <c r="BE12" s="78" t="str">
        <f>IF('Pencatatan HM'!BF$7="","",$F12-'Pencatatan HM'!BF$7+'Task list'!BK12)</f>
        <v/>
      </c>
      <c r="BF12" s="78" t="str">
        <f>IF('Pencatatan HM'!BG$7="","",$F12-'Pencatatan HM'!BG$7+'Task list'!BL12)</f>
        <v/>
      </c>
    </row>
    <row r="13" spans="1:58" x14ac:dyDescent="0.3">
      <c r="A13" s="1" t="str">
        <f>'Task list'!A13</f>
        <v>05PRS001</v>
      </c>
      <c r="B13" s="1" t="str">
        <f>'Task list'!B13</f>
        <v>07</v>
      </c>
      <c r="C13" s="1" t="str">
        <f>'Task list'!C13</f>
        <v>05PRS00107</v>
      </c>
      <c r="D13" s="13"/>
      <c r="E13" s="61" t="str">
        <f>'Task list'!E13</f>
        <v>Ganti worm screw LHS</v>
      </c>
      <c r="F13" s="1">
        <f>'Task list'!J13</f>
        <v>900</v>
      </c>
      <c r="G13" s="78">
        <f>IF('Pencatatan HM'!H$7="","",$F13-'Pencatatan HM'!H$7+'Task list'!M13)</f>
        <v>102.09999999999854</v>
      </c>
      <c r="H13" s="78">
        <f>IF('Pencatatan HM'!I$7="","",$F13-'Pencatatan HM'!I$7+'Task list'!N13)</f>
        <v>57.219999999999345</v>
      </c>
      <c r="I13" s="78">
        <f>IF('Pencatatan HM'!J$7="","",$F13-'Pencatatan HM'!J$7+'Task list'!O13)</f>
        <v>52.679999999998472</v>
      </c>
      <c r="J13" s="78">
        <f>IF('Pencatatan HM'!K$7="","",$F13-'Pencatatan HM'!K$7+'Task list'!P13)</f>
        <v>10.829999999999927</v>
      </c>
      <c r="K13" s="78">
        <f>IF('Pencatatan HM'!L$7="","",$F13-'Pencatatan HM'!L$7+'Task list'!Q13)</f>
        <v>10.829999999999927</v>
      </c>
      <c r="L13" s="78">
        <f>IF('Pencatatan HM'!M$7="","",$F13-'Pencatatan HM'!M$7+'Task list'!R13)</f>
        <v>-22.960000000000946</v>
      </c>
      <c r="M13" s="78">
        <f>IF('Pencatatan HM'!N$7="","",$F13-'Pencatatan HM'!N$7+'Task list'!S13)</f>
        <v>-22.960000000000946</v>
      </c>
      <c r="N13" s="78">
        <f>IF('Pencatatan HM'!O$7="","",$F13-'Pencatatan HM'!O$7+'Task list'!T13)</f>
        <v>-22.960000000000946</v>
      </c>
      <c r="O13" s="78">
        <f>IF('Pencatatan HM'!P$7="","",$F13-'Pencatatan HM'!P$7+'Task list'!U13)</f>
        <v>-22.960000000000946</v>
      </c>
      <c r="P13" s="78">
        <f>IF('Pencatatan HM'!Q$7="","",$F13-'Pencatatan HM'!Q$7+'Task list'!V13)</f>
        <v>-22.960000000000946</v>
      </c>
      <c r="Q13" s="78">
        <f>IF('Pencatatan HM'!R$7="","",$F13-'Pencatatan HM'!R$7+'Task list'!W13)</f>
        <v>-22.989999999999782</v>
      </c>
      <c r="R13" s="78">
        <f>IF('Pencatatan HM'!S$7="","",$F13-'Pencatatan HM'!S$7+'Task list'!X13)</f>
        <v>871.52000000000044</v>
      </c>
      <c r="S13" s="78">
        <f>IF('Pencatatan HM'!T$7="","",$F13-'Pencatatan HM'!T$7+'Task list'!Y13)</f>
        <v>843.45999999999913</v>
      </c>
      <c r="T13" s="78">
        <f>IF('Pencatatan HM'!U$7="","",$F13-'Pencatatan HM'!U$7+'Task list'!Z13)</f>
        <v>766.17000000000007</v>
      </c>
      <c r="U13" s="78" t="str">
        <f>IF('Pencatatan HM'!V$7="","",$F13-'Pencatatan HM'!V$7+'Task list'!AA13)</f>
        <v/>
      </c>
      <c r="V13" s="78" t="str">
        <f>IF('Pencatatan HM'!W$7="","",$F13-'Pencatatan HM'!W$7+'Task list'!AB13)</f>
        <v/>
      </c>
      <c r="W13" s="78" t="str">
        <f>IF('Pencatatan HM'!X$7="","",$F13-'Pencatatan HM'!X$7+'Task list'!AC13)</f>
        <v/>
      </c>
      <c r="X13" s="78" t="str">
        <f>IF('Pencatatan HM'!Y$7="","",$F13-'Pencatatan HM'!Y$7+'Task list'!AD13)</f>
        <v/>
      </c>
      <c r="Y13" s="78" t="str">
        <f>IF('Pencatatan HM'!Z$7="","",$F13-'Pencatatan HM'!Z$7+'Task list'!AE13)</f>
        <v/>
      </c>
      <c r="Z13" s="78" t="str">
        <f>IF('Pencatatan HM'!AA$7="","",$F13-'Pencatatan HM'!AA$7+'Task list'!AF13)</f>
        <v/>
      </c>
      <c r="AA13" s="78" t="str">
        <f>IF('Pencatatan HM'!AB$7="","",$F13-'Pencatatan HM'!AB$7+'Task list'!AG13)</f>
        <v/>
      </c>
      <c r="AB13" s="78" t="str">
        <f>IF('Pencatatan HM'!AC$7="","",$F13-'Pencatatan HM'!AC$7+'Task list'!AH13)</f>
        <v/>
      </c>
      <c r="AC13" s="78" t="str">
        <f>IF('Pencatatan HM'!AD$7="","",$F13-'Pencatatan HM'!AD$7+'Task list'!AI13)</f>
        <v/>
      </c>
      <c r="AD13" s="78" t="str">
        <f>IF('Pencatatan HM'!AE$7="","",$F13-'Pencatatan HM'!AE$7+'Task list'!AJ13)</f>
        <v/>
      </c>
      <c r="AE13" s="78" t="str">
        <f>IF('Pencatatan HM'!AF$7="","",$F13-'Pencatatan HM'!AF$7+'Task list'!AK13)</f>
        <v/>
      </c>
      <c r="AF13" s="78" t="str">
        <f>IF('Pencatatan HM'!AG$7="","",$F13-'Pencatatan HM'!AG$7+'Task list'!AL13)</f>
        <v/>
      </c>
      <c r="AG13" s="78" t="str">
        <f>IF('Pencatatan HM'!AH$7="","",$F13-'Pencatatan HM'!AH$7+'Task list'!AM13)</f>
        <v/>
      </c>
      <c r="AH13" s="78" t="str">
        <f>IF('Pencatatan HM'!AI$7="","",$F13-'Pencatatan HM'!AI$7+'Task list'!AN13)</f>
        <v/>
      </c>
      <c r="AI13" s="78" t="str">
        <f>IF('Pencatatan HM'!AJ$7="","",$F13-'Pencatatan HM'!AJ$7+'Task list'!AO13)</f>
        <v/>
      </c>
      <c r="AJ13" s="78" t="str">
        <f>IF('Pencatatan HM'!AK$7="","",$F13-'Pencatatan HM'!AK$7+'Task list'!AP13)</f>
        <v/>
      </c>
      <c r="AK13" s="78" t="str">
        <f>IF('Pencatatan HM'!AL$7="","",$F13-'Pencatatan HM'!AL$7+'Task list'!AQ13)</f>
        <v/>
      </c>
      <c r="AL13" s="78" t="str">
        <f>IF('Pencatatan HM'!AM$7="","",$F13-'Pencatatan HM'!AM$7+'Task list'!AR13)</f>
        <v/>
      </c>
      <c r="AM13" s="78" t="str">
        <f>IF('Pencatatan HM'!AN$7="","",$F13-'Pencatatan HM'!AN$7+'Task list'!AS13)</f>
        <v/>
      </c>
      <c r="AN13" s="78" t="str">
        <f>IF('Pencatatan HM'!AO$7="","",$F13-'Pencatatan HM'!AO$7+'Task list'!AT13)</f>
        <v/>
      </c>
      <c r="AO13" s="78" t="str">
        <f>IF('Pencatatan HM'!AP$7="","",$F13-'Pencatatan HM'!AP$7+'Task list'!AU13)</f>
        <v/>
      </c>
      <c r="AP13" s="78" t="str">
        <f>IF('Pencatatan HM'!AQ$7="","",$F13-'Pencatatan HM'!AQ$7+'Task list'!AV13)</f>
        <v/>
      </c>
      <c r="AQ13" s="78" t="str">
        <f>IF('Pencatatan HM'!AR$7="","",$F13-'Pencatatan HM'!AR$7+'Task list'!AW13)</f>
        <v/>
      </c>
      <c r="AR13" s="78" t="str">
        <f>IF('Pencatatan HM'!AS$7="","",$F13-'Pencatatan HM'!AS$7+'Task list'!AX13)</f>
        <v/>
      </c>
      <c r="AS13" s="78" t="str">
        <f>IF('Pencatatan HM'!AT$7="","",$F13-'Pencatatan HM'!AT$7+'Task list'!AY13)</f>
        <v/>
      </c>
      <c r="AT13" s="78" t="str">
        <f>IF('Pencatatan HM'!AU$7="","",$F13-'Pencatatan HM'!AU$7+'Task list'!AZ13)</f>
        <v/>
      </c>
      <c r="AU13" s="78" t="str">
        <f>IF('Pencatatan HM'!AV$7="","",$F13-'Pencatatan HM'!AV$7+'Task list'!BA13)</f>
        <v/>
      </c>
      <c r="AV13" s="78" t="str">
        <f>IF('Pencatatan HM'!AW$7="","",$F13-'Pencatatan HM'!AW$7+'Task list'!BB13)</f>
        <v/>
      </c>
      <c r="AW13" s="78" t="str">
        <f>IF('Pencatatan HM'!AX$7="","",$F13-'Pencatatan HM'!AX$7+'Task list'!BC13)</f>
        <v/>
      </c>
      <c r="AX13" s="78" t="str">
        <f>IF('Pencatatan HM'!AY$7="","",$F13-'Pencatatan HM'!AY$7+'Task list'!BD13)</f>
        <v/>
      </c>
      <c r="AY13" s="78" t="str">
        <f>IF('Pencatatan HM'!AZ$7="","",$F13-'Pencatatan HM'!AZ$7+'Task list'!BE13)</f>
        <v/>
      </c>
      <c r="AZ13" s="78" t="str">
        <f>IF('Pencatatan HM'!BA$7="","",$F13-'Pencatatan HM'!BA$7+'Task list'!BF13)</f>
        <v/>
      </c>
      <c r="BA13" s="78" t="str">
        <f>IF('Pencatatan HM'!BB$7="","",$F13-'Pencatatan HM'!BB$7+'Task list'!BG13)</f>
        <v/>
      </c>
      <c r="BB13" s="78" t="str">
        <f>IF('Pencatatan HM'!BC$7="","",$F13-'Pencatatan HM'!BC$7+'Task list'!BH13)</f>
        <v/>
      </c>
      <c r="BC13" s="78" t="str">
        <f>IF('Pencatatan HM'!BD$7="","",$F13-'Pencatatan HM'!BD$7+'Task list'!BI13)</f>
        <v/>
      </c>
      <c r="BD13" s="78" t="str">
        <f>IF('Pencatatan HM'!BE$7="","",$F13-'Pencatatan HM'!BE$7+'Task list'!BJ13)</f>
        <v/>
      </c>
      <c r="BE13" s="78" t="str">
        <f>IF('Pencatatan HM'!BF$7="","",$F13-'Pencatatan HM'!BF$7+'Task list'!BK13)</f>
        <v/>
      </c>
      <c r="BF13" s="78" t="str">
        <f>IF('Pencatatan HM'!BG$7="","",$F13-'Pencatatan HM'!BG$7+'Task list'!BL13)</f>
        <v/>
      </c>
    </row>
    <row r="14" spans="1:58" x14ac:dyDescent="0.3">
      <c r="A14" s="1" t="str">
        <f>'Task list'!A14</f>
        <v>05PRS001</v>
      </c>
      <c r="B14" s="1" t="str">
        <f>'Task list'!B14</f>
        <v>08</v>
      </c>
      <c r="C14" s="1" t="str">
        <f>'Task list'!C14</f>
        <v>05PRS00108</v>
      </c>
      <c r="D14" s="13"/>
      <c r="E14" s="61" t="str">
        <f>'Task list'!E14</f>
        <v>Ganti Press Cage</v>
      </c>
      <c r="F14" s="1">
        <f>'Task list'!J14</f>
        <v>1400</v>
      </c>
      <c r="G14" s="78">
        <f>IF('Pencatatan HM'!H$7="","",$F14-'Pencatatan HM'!H$7+'Task list'!M14)</f>
        <v>1147.6299999999992</v>
      </c>
      <c r="H14" s="78">
        <f>IF('Pencatatan HM'!I$7="","",$F14-'Pencatatan HM'!I$7+'Task list'!N14)</f>
        <v>1102.75</v>
      </c>
      <c r="I14" s="78">
        <f>IF('Pencatatan HM'!J$7="","",$F14-'Pencatatan HM'!J$7+'Task list'!O14)</f>
        <v>1098.2099999999991</v>
      </c>
      <c r="J14" s="78">
        <f>IF('Pencatatan HM'!K$7="","",$F14-'Pencatatan HM'!K$7+'Task list'!P14)</f>
        <v>1056.3600000000006</v>
      </c>
      <c r="K14" s="78">
        <f>IF('Pencatatan HM'!L$7="","",$F14-'Pencatatan HM'!L$7+'Task list'!Q14)</f>
        <v>1056.3600000000006</v>
      </c>
      <c r="L14" s="78">
        <f>IF('Pencatatan HM'!M$7="","",$F14-'Pencatatan HM'!M$7+'Task list'!R14)</f>
        <v>1022.5699999999997</v>
      </c>
      <c r="M14" s="78">
        <f>IF('Pencatatan HM'!N$7="","",$F14-'Pencatatan HM'!N$7+'Task list'!S14)</f>
        <v>1022.5699999999997</v>
      </c>
      <c r="N14" s="78">
        <f>IF('Pencatatan HM'!O$7="","",$F14-'Pencatatan HM'!O$7+'Task list'!T14)</f>
        <v>1022.5699999999997</v>
      </c>
      <c r="O14" s="78">
        <f>IF('Pencatatan HM'!P$7="","",$F14-'Pencatatan HM'!P$7+'Task list'!U14)</f>
        <v>1022.5699999999997</v>
      </c>
      <c r="P14" s="78">
        <f>IF('Pencatatan HM'!Q$7="","",$F14-'Pencatatan HM'!Q$7+'Task list'!V14)</f>
        <v>1022.5699999999997</v>
      </c>
      <c r="Q14" s="78">
        <f>IF('Pencatatan HM'!R$7="","",$F14-'Pencatatan HM'!R$7+'Task list'!W14)</f>
        <v>1022.5400000000009</v>
      </c>
      <c r="R14" s="78">
        <f>IF('Pencatatan HM'!S$7="","",$F14-'Pencatatan HM'!S$7+'Task list'!X14)</f>
        <v>994.52000000000044</v>
      </c>
      <c r="S14" s="78">
        <f>IF('Pencatatan HM'!T$7="","",$F14-'Pencatatan HM'!T$7+'Task list'!Y14)</f>
        <v>966.45999999999913</v>
      </c>
      <c r="T14" s="78">
        <f>IF('Pencatatan HM'!U$7="","",$F14-'Pencatatan HM'!U$7+'Task list'!Z14)</f>
        <v>889.17000000000007</v>
      </c>
      <c r="U14" s="78" t="str">
        <f>IF('Pencatatan HM'!V$7="","",$F14-'Pencatatan HM'!V$7+'Task list'!AA14)</f>
        <v/>
      </c>
      <c r="V14" s="78" t="str">
        <f>IF('Pencatatan HM'!W$7="","",$F14-'Pencatatan HM'!W$7+'Task list'!AB14)</f>
        <v/>
      </c>
      <c r="W14" s="78" t="str">
        <f>IF('Pencatatan HM'!X$7="","",$F14-'Pencatatan HM'!X$7+'Task list'!AC14)</f>
        <v/>
      </c>
      <c r="X14" s="78" t="str">
        <f>IF('Pencatatan HM'!Y$7="","",$F14-'Pencatatan HM'!Y$7+'Task list'!AD14)</f>
        <v/>
      </c>
      <c r="Y14" s="78" t="str">
        <f>IF('Pencatatan HM'!Z$7="","",$F14-'Pencatatan HM'!Z$7+'Task list'!AE14)</f>
        <v/>
      </c>
      <c r="Z14" s="78" t="str">
        <f>IF('Pencatatan HM'!AA$7="","",$F14-'Pencatatan HM'!AA$7+'Task list'!AF14)</f>
        <v/>
      </c>
      <c r="AA14" s="78" t="str">
        <f>IF('Pencatatan HM'!AB$7="","",$F14-'Pencatatan HM'!AB$7+'Task list'!AG14)</f>
        <v/>
      </c>
      <c r="AB14" s="78" t="str">
        <f>IF('Pencatatan HM'!AC$7="","",$F14-'Pencatatan HM'!AC$7+'Task list'!AH14)</f>
        <v/>
      </c>
      <c r="AC14" s="78" t="str">
        <f>IF('Pencatatan HM'!AD$7="","",$F14-'Pencatatan HM'!AD$7+'Task list'!AI14)</f>
        <v/>
      </c>
      <c r="AD14" s="78" t="str">
        <f>IF('Pencatatan HM'!AE$7="","",$F14-'Pencatatan HM'!AE$7+'Task list'!AJ14)</f>
        <v/>
      </c>
      <c r="AE14" s="78" t="str">
        <f>IF('Pencatatan HM'!AF$7="","",$F14-'Pencatatan HM'!AF$7+'Task list'!AK14)</f>
        <v/>
      </c>
      <c r="AF14" s="78" t="str">
        <f>IF('Pencatatan HM'!AG$7="","",$F14-'Pencatatan HM'!AG$7+'Task list'!AL14)</f>
        <v/>
      </c>
      <c r="AG14" s="78" t="str">
        <f>IF('Pencatatan HM'!AH$7="","",$F14-'Pencatatan HM'!AH$7+'Task list'!AM14)</f>
        <v/>
      </c>
      <c r="AH14" s="78" t="str">
        <f>IF('Pencatatan HM'!AI$7="","",$F14-'Pencatatan HM'!AI$7+'Task list'!AN14)</f>
        <v/>
      </c>
      <c r="AI14" s="78" t="str">
        <f>IF('Pencatatan HM'!AJ$7="","",$F14-'Pencatatan HM'!AJ$7+'Task list'!AO14)</f>
        <v/>
      </c>
      <c r="AJ14" s="78" t="str">
        <f>IF('Pencatatan HM'!AK$7="","",$F14-'Pencatatan HM'!AK$7+'Task list'!AP14)</f>
        <v/>
      </c>
      <c r="AK14" s="78" t="str">
        <f>IF('Pencatatan HM'!AL$7="","",$F14-'Pencatatan HM'!AL$7+'Task list'!AQ14)</f>
        <v/>
      </c>
      <c r="AL14" s="78" t="str">
        <f>IF('Pencatatan HM'!AM$7="","",$F14-'Pencatatan HM'!AM$7+'Task list'!AR14)</f>
        <v/>
      </c>
      <c r="AM14" s="78" t="str">
        <f>IF('Pencatatan HM'!AN$7="","",$F14-'Pencatatan HM'!AN$7+'Task list'!AS14)</f>
        <v/>
      </c>
      <c r="AN14" s="78" t="str">
        <f>IF('Pencatatan HM'!AO$7="","",$F14-'Pencatatan HM'!AO$7+'Task list'!AT14)</f>
        <v/>
      </c>
      <c r="AO14" s="78" t="str">
        <f>IF('Pencatatan HM'!AP$7="","",$F14-'Pencatatan HM'!AP$7+'Task list'!AU14)</f>
        <v/>
      </c>
      <c r="AP14" s="78" t="str">
        <f>IF('Pencatatan HM'!AQ$7="","",$F14-'Pencatatan HM'!AQ$7+'Task list'!AV14)</f>
        <v/>
      </c>
      <c r="AQ14" s="78" t="str">
        <f>IF('Pencatatan HM'!AR$7="","",$F14-'Pencatatan HM'!AR$7+'Task list'!AW14)</f>
        <v/>
      </c>
      <c r="AR14" s="78" t="str">
        <f>IF('Pencatatan HM'!AS$7="","",$F14-'Pencatatan HM'!AS$7+'Task list'!AX14)</f>
        <v/>
      </c>
      <c r="AS14" s="78" t="str">
        <f>IF('Pencatatan HM'!AT$7="","",$F14-'Pencatatan HM'!AT$7+'Task list'!AY14)</f>
        <v/>
      </c>
      <c r="AT14" s="78" t="str">
        <f>IF('Pencatatan HM'!AU$7="","",$F14-'Pencatatan HM'!AU$7+'Task list'!AZ14)</f>
        <v/>
      </c>
      <c r="AU14" s="78" t="str">
        <f>IF('Pencatatan HM'!AV$7="","",$F14-'Pencatatan HM'!AV$7+'Task list'!BA14)</f>
        <v/>
      </c>
      <c r="AV14" s="78" t="str">
        <f>IF('Pencatatan HM'!AW$7="","",$F14-'Pencatatan HM'!AW$7+'Task list'!BB14)</f>
        <v/>
      </c>
      <c r="AW14" s="78" t="str">
        <f>IF('Pencatatan HM'!AX$7="","",$F14-'Pencatatan HM'!AX$7+'Task list'!BC14)</f>
        <v/>
      </c>
      <c r="AX14" s="78" t="str">
        <f>IF('Pencatatan HM'!AY$7="","",$F14-'Pencatatan HM'!AY$7+'Task list'!BD14)</f>
        <v/>
      </c>
      <c r="AY14" s="78" t="str">
        <f>IF('Pencatatan HM'!AZ$7="","",$F14-'Pencatatan HM'!AZ$7+'Task list'!BE14)</f>
        <v/>
      </c>
      <c r="AZ14" s="78" t="str">
        <f>IF('Pencatatan HM'!BA$7="","",$F14-'Pencatatan HM'!BA$7+'Task list'!BF14)</f>
        <v/>
      </c>
      <c r="BA14" s="78" t="str">
        <f>IF('Pencatatan HM'!BB$7="","",$F14-'Pencatatan HM'!BB$7+'Task list'!BG14)</f>
        <v/>
      </c>
      <c r="BB14" s="78" t="str">
        <f>IF('Pencatatan HM'!BC$7="","",$F14-'Pencatatan HM'!BC$7+'Task list'!BH14)</f>
        <v/>
      </c>
      <c r="BC14" s="78" t="str">
        <f>IF('Pencatatan HM'!BD$7="","",$F14-'Pencatatan HM'!BD$7+'Task list'!BI14)</f>
        <v/>
      </c>
      <c r="BD14" s="78" t="str">
        <f>IF('Pencatatan HM'!BE$7="","",$F14-'Pencatatan HM'!BE$7+'Task list'!BJ14)</f>
        <v/>
      </c>
      <c r="BE14" s="78" t="str">
        <f>IF('Pencatatan HM'!BF$7="","",$F14-'Pencatatan HM'!BF$7+'Task list'!BK14)</f>
        <v/>
      </c>
      <c r="BF14" s="78" t="str">
        <f>IF('Pencatatan HM'!BG$7="","",$F14-'Pencatatan HM'!BG$7+'Task list'!BL14)</f>
        <v/>
      </c>
    </row>
    <row r="15" spans="1:58" x14ac:dyDescent="0.3">
      <c r="A15" s="1" t="str">
        <f>'Task list'!A15</f>
        <v>05PRS001</v>
      </c>
      <c r="B15" s="1" t="str">
        <f>'Task list'!B15</f>
        <v>09</v>
      </c>
      <c r="C15" s="1" t="str">
        <f>'Task list'!C15</f>
        <v>05PRS00109</v>
      </c>
      <c r="D15" s="13"/>
      <c r="E15" s="61" t="str">
        <f>'Task list'!E15</f>
        <v>Ganti Strainer RHS</v>
      </c>
      <c r="F15" s="1">
        <f>'Task list'!J15</f>
        <v>2500</v>
      </c>
      <c r="G15" s="78">
        <f>IF('Pencatatan HM'!H$7="","",$F15-'Pencatatan HM'!H$7+'Task list'!M15)</f>
        <v>1533.6299999999992</v>
      </c>
      <c r="H15" s="78">
        <f>IF('Pencatatan HM'!I$7="","",$F15-'Pencatatan HM'!I$7+'Task list'!N15)</f>
        <v>1488.75</v>
      </c>
      <c r="I15" s="78">
        <f>IF('Pencatatan HM'!J$7="","",$F15-'Pencatatan HM'!J$7+'Task list'!O15)</f>
        <v>1484.2099999999991</v>
      </c>
      <c r="J15" s="78">
        <f>IF('Pencatatan HM'!K$7="","",$F15-'Pencatatan HM'!K$7+'Task list'!P15)</f>
        <v>1442.3600000000006</v>
      </c>
      <c r="K15" s="78">
        <f>IF('Pencatatan HM'!L$7="","",$F15-'Pencatatan HM'!L$7+'Task list'!Q15)</f>
        <v>1442.3600000000006</v>
      </c>
      <c r="L15" s="78">
        <f>IF('Pencatatan HM'!M$7="","",$F15-'Pencatatan HM'!M$7+'Task list'!R15)</f>
        <v>1408.5699999999997</v>
      </c>
      <c r="M15" s="78">
        <f>IF('Pencatatan HM'!N$7="","",$F15-'Pencatatan HM'!N$7+'Task list'!S15)</f>
        <v>1408.5699999999997</v>
      </c>
      <c r="N15" s="78">
        <f>IF('Pencatatan HM'!O$7="","",$F15-'Pencatatan HM'!O$7+'Task list'!T15)</f>
        <v>1408.5699999999997</v>
      </c>
      <c r="O15" s="78">
        <f>IF('Pencatatan HM'!P$7="","",$F15-'Pencatatan HM'!P$7+'Task list'!U15)</f>
        <v>1408.5699999999997</v>
      </c>
      <c r="P15" s="78">
        <f>IF('Pencatatan HM'!Q$7="","",$F15-'Pencatatan HM'!Q$7+'Task list'!V15)</f>
        <v>1408.5699999999997</v>
      </c>
      <c r="Q15" s="78">
        <f>IF('Pencatatan HM'!R$7="","",$F15-'Pencatatan HM'!R$7+'Task list'!W15)</f>
        <v>1408.5400000000009</v>
      </c>
      <c r="R15" s="78">
        <f>IF('Pencatatan HM'!S$7="","",$F15-'Pencatatan HM'!S$7+'Task list'!X15)</f>
        <v>1380.5200000000004</v>
      </c>
      <c r="S15" s="78">
        <f>IF('Pencatatan HM'!T$7="","",$F15-'Pencatatan HM'!T$7+'Task list'!Y15)</f>
        <v>1352.4599999999991</v>
      </c>
      <c r="T15" s="78">
        <f>IF('Pencatatan HM'!U$7="","",$F15-'Pencatatan HM'!U$7+'Task list'!Z15)</f>
        <v>1275.17</v>
      </c>
      <c r="U15" s="78" t="str">
        <f>IF('Pencatatan HM'!V$7="","",$F15-'Pencatatan HM'!V$7+'Task list'!AA15)</f>
        <v/>
      </c>
      <c r="V15" s="78" t="str">
        <f>IF('Pencatatan HM'!W$7="","",$F15-'Pencatatan HM'!W$7+'Task list'!AB15)</f>
        <v/>
      </c>
      <c r="W15" s="78" t="str">
        <f>IF('Pencatatan HM'!X$7="","",$F15-'Pencatatan HM'!X$7+'Task list'!AC15)</f>
        <v/>
      </c>
      <c r="X15" s="78" t="str">
        <f>IF('Pencatatan HM'!Y$7="","",$F15-'Pencatatan HM'!Y$7+'Task list'!AD15)</f>
        <v/>
      </c>
      <c r="Y15" s="78" t="str">
        <f>IF('Pencatatan HM'!Z$7="","",$F15-'Pencatatan HM'!Z$7+'Task list'!AE15)</f>
        <v/>
      </c>
      <c r="Z15" s="78" t="str">
        <f>IF('Pencatatan HM'!AA$7="","",$F15-'Pencatatan HM'!AA$7+'Task list'!AF15)</f>
        <v/>
      </c>
      <c r="AA15" s="78" t="str">
        <f>IF('Pencatatan HM'!AB$7="","",$F15-'Pencatatan HM'!AB$7+'Task list'!AG15)</f>
        <v/>
      </c>
      <c r="AB15" s="78" t="str">
        <f>IF('Pencatatan HM'!AC$7="","",$F15-'Pencatatan HM'!AC$7+'Task list'!AH15)</f>
        <v/>
      </c>
      <c r="AC15" s="78" t="str">
        <f>IF('Pencatatan HM'!AD$7="","",$F15-'Pencatatan HM'!AD$7+'Task list'!AI15)</f>
        <v/>
      </c>
      <c r="AD15" s="78" t="str">
        <f>IF('Pencatatan HM'!AE$7="","",$F15-'Pencatatan HM'!AE$7+'Task list'!AJ15)</f>
        <v/>
      </c>
      <c r="AE15" s="78" t="str">
        <f>IF('Pencatatan HM'!AF$7="","",$F15-'Pencatatan HM'!AF$7+'Task list'!AK15)</f>
        <v/>
      </c>
      <c r="AF15" s="78" t="str">
        <f>IF('Pencatatan HM'!AG$7="","",$F15-'Pencatatan HM'!AG$7+'Task list'!AL15)</f>
        <v/>
      </c>
      <c r="AG15" s="78" t="str">
        <f>IF('Pencatatan HM'!AH$7="","",$F15-'Pencatatan HM'!AH$7+'Task list'!AM15)</f>
        <v/>
      </c>
      <c r="AH15" s="78" t="str">
        <f>IF('Pencatatan HM'!AI$7="","",$F15-'Pencatatan HM'!AI$7+'Task list'!AN15)</f>
        <v/>
      </c>
      <c r="AI15" s="78" t="str">
        <f>IF('Pencatatan HM'!AJ$7="","",$F15-'Pencatatan HM'!AJ$7+'Task list'!AO15)</f>
        <v/>
      </c>
      <c r="AJ15" s="78" t="str">
        <f>IF('Pencatatan HM'!AK$7="","",$F15-'Pencatatan HM'!AK$7+'Task list'!AP15)</f>
        <v/>
      </c>
      <c r="AK15" s="78" t="str">
        <f>IF('Pencatatan HM'!AL$7="","",$F15-'Pencatatan HM'!AL$7+'Task list'!AQ15)</f>
        <v/>
      </c>
      <c r="AL15" s="78" t="str">
        <f>IF('Pencatatan HM'!AM$7="","",$F15-'Pencatatan HM'!AM$7+'Task list'!AR15)</f>
        <v/>
      </c>
      <c r="AM15" s="78" t="str">
        <f>IF('Pencatatan HM'!AN$7="","",$F15-'Pencatatan HM'!AN$7+'Task list'!AS15)</f>
        <v/>
      </c>
      <c r="AN15" s="78" t="str">
        <f>IF('Pencatatan HM'!AO$7="","",$F15-'Pencatatan HM'!AO$7+'Task list'!AT15)</f>
        <v/>
      </c>
      <c r="AO15" s="78" t="str">
        <f>IF('Pencatatan HM'!AP$7="","",$F15-'Pencatatan HM'!AP$7+'Task list'!AU15)</f>
        <v/>
      </c>
      <c r="AP15" s="78" t="str">
        <f>IF('Pencatatan HM'!AQ$7="","",$F15-'Pencatatan HM'!AQ$7+'Task list'!AV15)</f>
        <v/>
      </c>
      <c r="AQ15" s="78" t="str">
        <f>IF('Pencatatan HM'!AR$7="","",$F15-'Pencatatan HM'!AR$7+'Task list'!AW15)</f>
        <v/>
      </c>
      <c r="AR15" s="78" t="str">
        <f>IF('Pencatatan HM'!AS$7="","",$F15-'Pencatatan HM'!AS$7+'Task list'!AX15)</f>
        <v/>
      </c>
      <c r="AS15" s="78" t="str">
        <f>IF('Pencatatan HM'!AT$7="","",$F15-'Pencatatan HM'!AT$7+'Task list'!AY15)</f>
        <v/>
      </c>
      <c r="AT15" s="78" t="str">
        <f>IF('Pencatatan HM'!AU$7="","",$F15-'Pencatatan HM'!AU$7+'Task list'!AZ15)</f>
        <v/>
      </c>
      <c r="AU15" s="78" t="str">
        <f>IF('Pencatatan HM'!AV$7="","",$F15-'Pencatatan HM'!AV$7+'Task list'!BA15)</f>
        <v/>
      </c>
      <c r="AV15" s="78" t="str">
        <f>IF('Pencatatan HM'!AW$7="","",$F15-'Pencatatan HM'!AW$7+'Task list'!BB15)</f>
        <v/>
      </c>
      <c r="AW15" s="78" t="str">
        <f>IF('Pencatatan HM'!AX$7="","",$F15-'Pencatatan HM'!AX$7+'Task list'!BC15)</f>
        <v/>
      </c>
      <c r="AX15" s="78" t="str">
        <f>IF('Pencatatan HM'!AY$7="","",$F15-'Pencatatan HM'!AY$7+'Task list'!BD15)</f>
        <v/>
      </c>
      <c r="AY15" s="78" t="str">
        <f>IF('Pencatatan HM'!AZ$7="","",$F15-'Pencatatan HM'!AZ$7+'Task list'!BE15)</f>
        <v/>
      </c>
      <c r="AZ15" s="78" t="str">
        <f>IF('Pencatatan HM'!BA$7="","",$F15-'Pencatatan HM'!BA$7+'Task list'!BF15)</f>
        <v/>
      </c>
      <c r="BA15" s="78" t="str">
        <f>IF('Pencatatan HM'!BB$7="","",$F15-'Pencatatan HM'!BB$7+'Task list'!BG15)</f>
        <v/>
      </c>
      <c r="BB15" s="78" t="str">
        <f>IF('Pencatatan HM'!BC$7="","",$F15-'Pencatatan HM'!BC$7+'Task list'!BH15)</f>
        <v/>
      </c>
      <c r="BC15" s="78" t="str">
        <f>IF('Pencatatan HM'!BD$7="","",$F15-'Pencatatan HM'!BD$7+'Task list'!BI15)</f>
        <v/>
      </c>
      <c r="BD15" s="78" t="str">
        <f>IF('Pencatatan HM'!BE$7="","",$F15-'Pencatatan HM'!BE$7+'Task list'!BJ15)</f>
        <v/>
      </c>
      <c r="BE15" s="78" t="str">
        <f>IF('Pencatatan HM'!BF$7="","",$F15-'Pencatatan HM'!BF$7+'Task list'!BK15)</f>
        <v/>
      </c>
      <c r="BF15" s="78" t="str">
        <f>IF('Pencatatan HM'!BG$7="","",$F15-'Pencatatan HM'!BG$7+'Task list'!BL15)</f>
        <v/>
      </c>
    </row>
    <row r="16" spans="1:58" x14ac:dyDescent="0.3">
      <c r="A16" s="1" t="str">
        <f>'Task list'!A16</f>
        <v>05PRS001</v>
      </c>
      <c r="B16" s="1" t="str">
        <f>'Task list'!B16</f>
        <v>10</v>
      </c>
      <c r="C16" s="1" t="str">
        <f>'Task list'!C16</f>
        <v>05PRS00110</v>
      </c>
      <c r="D16" s="13"/>
      <c r="E16" s="61" t="str">
        <f>'Task list'!E16</f>
        <v>Ganti Strainer LHS</v>
      </c>
      <c r="F16" s="1">
        <f>'Task list'!J16</f>
        <v>2500</v>
      </c>
      <c r="G16" s="78">
        <f>IF('Pencatatan HM'!H$7="","",$F16-'Pencatatan HM'!H$7+'Task list'!M16)</f>
        <v>1533.6299999999992</v>
      </c>
      <c r="H16" s="78">
        <f>IF('Pencatatan HM'!I$7="","",$F16-'Pencatatan HM'!I$7+'Task list'!N16)</f>
        <v>1488.75</v>
      </c>
      <c r="I16" s="78">
        <f>IF('Pencatatan HM'!J$7="","",$F16-'Pencatatan HM'!J$7+'Task list'!O16)</f>
        <v>1484.2099999999991</v>
      </c>
      <c r="J16" s="78">
        <f>IF('Pencatatan HM'!K$7="","",$F16-'Pencatatan HM'!K$7+'Task list'!P16)</f>
        <v>1442.3600000000006</v>
      </c>
      <c r="K16" s="78">
        <f>IF('Pencatatan HM'!L$7="","",$F16-'Pencatatan HM'!L$7+'Task list'!Q16)</f>
        <v>1442.3600000000006</v>
      </c>
      <c r="L16" s="78">
        <f>IF('Pencatatan HM'!M$7="","",$F16-'Pencatatan HM'!M$7+'Task list'!R16)</f>
        <v>1408.5699999999997</v>
      </c>
      <c r="M16" s="78">
        <f>IF('Pencatatan HM'!N$7="","",$F16-'Pencatatan HM'!N$7+'Task list'!S16)</f>
        <v>1408.5699999999997</v>
      </c>
      <c r="N16" s="78">
        <f>IF('Pencatatan HM'!O$7="","",$F16-'Pencatatan HM'!O$7+'Task list'!T16)</f>
        <v>1408.5699999999997</v>
      </c>
      <c r="O16" s="78">
        <f>IF('Pencatatan HM'!P$7="","",$F16-'Pencatatan HM'!P$7+'Task list'!U16)</f>
        <v>1408.5699999999997</v>
      </c>
      <c r="P16" s="78">
        <f>IF('Pencatatan HM'!Q$7="","",$F16-'Pencatatan HM'!Q$7+'Task list'!V16)</f>
        <v>1408.5699999999997</v>
      </c>
      <c r="Q16" s="78">
        <f>IF('Pencatatan HM'!R$7="","",$F16-'Pencatatan HM'!R$7+'Task list'!W16)</f>
        <v>1408.5400000000009</v>
      </c>
      <c r="R16" s="78">
        <f>IF('Pencatatan HM'!S$7="","",$F16-'Pencatatan HM'!S$7+'Task list'!X16)</f>
        <v>1380.5200000000004</v>
      </c>
      <c r="S16" s="78">
        <f>IF('Pencatatan HM'!T$7="","",$F16-'Pencatatan HM'!T$7+'Task list'!Y16)</f>
        <v>1352.4599999999991</v>
      </c>
      <c r="T16" s="78">
        <f>IF('Pencatatan HM'!U$7="","",$F16-'Pencatatan HM'!U$7+'Task list'!Z16)</f>
        <v>1275.17</v>
      </c>
      <c r="U16" s="78" t="str">
        <f>IF('Pencatatan HM'!V$7="","",$F16-'Pencatatan HM'!V$7+'Task list'!AA16)</f>
        <v/>
      </c>
      <c r="V16" s="78" t="str">
        <f>IF('Pencatatan HM'!W$7="","",$F16-'Pencatatan HM'!W$7+'Task list'!AB16)</f>
        <v/>
      </c>
      <c r="W16" s="78" t="str">
        <f>IF('Pencatatan HM'!X$7="","",$F16-'Pencatatan HM'!X$7+'Task list'!AC16)</f>
        <v/>
      </c>
      <c r="X16" s="78" t="str">
        <f>IF('Pencatatan HM'!Y$7="","",$F16-'Pencatatan HM'!Y$7+'Task list'!AD16)</f>
        <v/>
      </c>
      <c r="Y16" s="78" t="str">
        <f>IF('Pencatatan HM'!Z$7="","",$F16-'Pencatatan HM'!Z$7+'Task list'!AE16)</f>
        <v/>
      </c>
      <c r="Z16" s="78" t="str">
        <f>IF('Pencatatan HM'!AA$7="","",$F16-'Pencatatan HM'!AA$7+'Task list'!AF16)</f>
        <v/>
      </c>
      <c r="AA16" s="78" t="str">
        <f>IF('Pencatatan HM'!AB$7="","",$F16-'Pencatatan HM'!AB$7+'Task list'!AG16)</f>
        <v/>
      </c>
      <c r="AB16" s="78" t="str">
        <f>IF('Pencatatan HM'!AC$7="","",$F16-'Pencatatan HM'!AC$7+'Task list'!AH16)</f>
        <v/>
      </c>
      <c r="AC16" s="78" t="str">
        <f>IF('Pencatatan HM'!AD$7="","",$F16-'Pencatatan HM'!AD$7+'Task list'!AI16)</f>
        <v/>
      </c>
      <c r="AD16" s="78" t="str">
        <f>IF('Pencatatan HM'!AE$7="","",$F16-'Pencatatan HM'!AE$7+'Task list'!AJ16)</f>
        <v/>
      </c>
      <c r="AE16" s="78" t="str">
        <f>IF('Pencatatan HM'!AF$7="","",$F16-'Pencatatan HM'!AF$7+'Task list'!AK16)</f>
        <v/>
      </c>
      <c r="AF16" s="78" t="str">
        <f>IF('Pencatatan HM'!AG$7="","",$F16-'Pencatatan HM'!AG$7+'Task list'!AL16)</f>
        <v/>
      </c>
      <c r="AG16" s="78" t="str">
        <f>IF('Pencatatan HM'!AH$7="","",$F16-'Pencatatan HM'!AH$7+'Task list'!AM16)</f>
        <v/>
      </c>
      <c r="AH16" s="78" t="str">
        <f>IF('Pencatatan HM'!AI$7="","",$F16-'Pencatatan HM'!AI$7+'Task list'!AN16)</f>
        <v/>
      </c>
      <c r="AI16" s="78" t="str">
        <f>IF('Pencatatan HM'!AJ$7="","",$F16-'Pencatatan HM'!AJ$7+'Task list'!AO16)</f>
        <v/>
      </c>
      <c r="AJ16" s="78" t="str">
        <f>IF('Pencatatan HM'!AK$7="","",$F16-'Pencatatan HM'!AK$7+'Task list'!AP16)</f>
        <v/>
      </c>
      <c r="AK16" s="78" t="str">
        <f>IF('Pencatatan HM'!AL$7="","",$F16-'Pencatatan HM'!AL$7+'Task list'!AQ16)</f>
        <v/>
      </c>
      <c r="AL16" s="78" t="str">
        <f>IF('Pencatatan HM'!AM$7="","",$F16-'Pencatatan HM'!AM$7+'Task list'!AR16)</f>
        <v/>
      </c>
      <c r="AM16" s="78" t="str">
        <f>IF('Pencatatan HM'!AN$7="","",$F16-'Pencatatan HM'!AN$7+'Task list'!AS16)</f>
        <v/>
      </c>
      <c r="AN16" s="78" t="str">
        <f>IF('Pencatatan HM'!AO$7="","",$F16-'Pencatatan HM'!AO$7+'Task list'!AT16)</f>
        <v/>
      </c>
      <c r="AO16" s="78" t="str">
        <f>IF('Pencatatan HM'!AP$7="","",$F16-'Pencatatan HM'!AP$7+'Task list'!AU16)</f>
        <v/>
      </c>
      <c r="AP16" s="78" t="str">
        <f>IF('Pencatatan HM'!AQ$7="","",$F16-'Pencatatan HM'!AQ$7+'Task list'!AV16)</f>
        <v/>
      </c>
      <c r="AQ16" s="78" t="str">
        <f>IF('Pencatatan HM'!AR$7="","",$F16-'Pencatatan HM'!AR$7+'Task list'!AW16)</f>
        <v/>
      </c>
      <c r="AR16" s="78" t="str">
        <f>IF('Pencatatan HM'!AS$7="","",$F16-'Pencatatan HM'!AS$7+'Task list'!AX16)</f>
        <v/>
      </c>
      <c r="AS16" s="78" t="str">
        <f>IF('Pencatatan HM'!AT$7="","",$F16-'Pencatatan HM'!AT$7+'Task list'!AY16)</f>
        <v/>
      </c>
      <c r="AT16" s="78" t="str">
        <f>IF('Pencatatan HM'!AU$7="","",$F16-'Pencatatan HM'!AU$7+'Task list'!AZ16)</f>
        <v/>
      </c>
      <c r="AU16" s="78" t="str">
        <f>IF('Pencatatan HM'!AV$7="","",$F16-'Pencatatan HM'!AV$7+'Task list'!BA16)</f>
        <v/>
      </c>
      <c r="AV16" s="78" t="str">
        <f>IF('Pencatatan HM'!AW$7="","",$F16-'Pencatatan HM'!AW$7+'Task list'!BB16)</f>
        <v/>
      </c>
      <c r="AW16" s="78" t="str">
        <f>IF('Pencatatan HM'!AX$7="","",$F16-'Pencatatan HM'!AX$7+'Task list'!BC16)</f>
        <v/>
      </c>
      <c r="AX16" s="78" t="str">
        <f>IF('Pencatatan HM'!AY$7="","",$F16-'Pencatatan HM'!AY$7+'Task list'!BD16)</f>
        <v/>
      </c>
      <c r="AY16" s="78" t="str">
        <f>IF('Pencatatan HM'!AZ$7="","",$F16-'Pencatatan HM'!AZ$7+'Task list'!BE16)</f>
        <v/>
      </c>
      <c r="AZ16" s="78" t="str">
        <f>IF('Pencatatan HM'!BA$7="","",$F16-'Pencatatan HM'!BA$7+'Task list'!BF16)</f>
        <v/>
      </c>
      <c r="BA16" s="78" t="str">
        <f>IF('Pencatatan HM'!BB$7="","",$F16-'Pencatatan HM'!BB$7+'Task list'!BG16)</f>
        <v/>
      </c>
      <c r="BB16" s="78" t="str">
        <f>IF('Pencatatan HM'!BC$7="","",$F16-'Pencatatan HM'!BC$7+'Task list'!BH16)</f>
        <v/>
      </c>
      <c r="BC16" s="78" t="str">
        <f>IF('Pencatatan HM'!BD$7="","",$F16-'Pencatatan HM'!BD$7+'Task list'!BI16)</f>
        <v/>
      </c>
      <c r="BD16" s="78" t="str">
        <f>IF('Pencatatan HM'!BE$7="","",$F16-'Pencatatan HM'!BE$7+'Task list'!BJ16)</f>
        <v/>
      </c>
      <c r="BE16" s="78" t="str">
        <f>IF('Pencatatan HM'!BF$7="","",$F16-'Pencatatan HM'!BF$7+'Task list'!BK16)</f>
        <v/>
      </c>
      <c r="BF16" s="78" t="str">
        <f>IF('Pencatatan HM'!BG$7="","",$F16-'Pencatatan HM'!BG$7+'Task list'!BL16)</f>
        <v/>
      </c>
    </row>
    <row r="17" spans="1:58" x14ac:dyDescent="0.3">
      <c r="A17" s="1" t="str">
        <f>'Task list'!A17</f>
        <v>05PRS001</v>
      </c>
      <c r="B17" s="1" t="str">
        <f>'Task list'!B17</f>
        <v>11</v>
      </c>
      <c r="C17" s="1" t="str">
        <f>'Task list'!C17</f>
        <v>05PRS00111</v>
      </c>
      <c r="D17" s="13"/>
      <c r="E17" s="61" t="str">
        <f>'Task list'!E17</f>
        <v>Ganti Oli Hydraulic</v>
      </c>
      <c r="F17" s="1">
        <f>'Task list'!J17</f>
        <v>3000</v>
      </c>
      <c r="G17" s="78">
        <f>IF('Pencatatan HM'!H$7="","",$F17-'Pencatatan HM'!H$7+'Task list'!M17)</f>
        <v>2202.0999999999985</v>
      </c>
      <c r="H17" s="78">
        <f>IF('Pencatatan HM'!I$7="","",$F17-'Pencatatan HM'!I$7+'Task list'!N17)</f>
        <v>2157.2199999999993</v>
      </c>
      <c r="I17" s="78">
        <f>IF('Pencatatan HM'!J$7="","",$F17-'Pencatatan HM'!J$7+'Task list'!O17)</f>
        <v>2152.6799999999985</v>
      </c>
      <c r="J17" s="78">
        <f>IF('Pencatatan HM'!K$7="","",$F17-'Pencatatan HM'!K$7+'Task list'!P17)</f>
        <v>2110.83</v>
      </c>
      <c r="K17" s="78">
        <f>IF('Pencatatan HM'!L$7="","",$F17-'Pencatatan HM'!L$7+'Task list'!Q17)</f>
        <v>2110.83</v>
      </c>
      <c r="L17" s="78">
        <f>IF('Pencatatan HM'!M$7="","",$F17-'Pencatatan HM'!M$7+'Task list'!R17)</f>
        <v>2077.0399999999991</v>
      </c>
      <c r="M17" s="78">
        <f>IF('Pencatatan HM'!N$7="","",$F17-'Pencatatan HM'!N$7+'Task list'!S17)</f>
        <v>2077.0399999999991</v>
      </c>
      <c r="N17" s="78">
        <f>IF('Pencatatan HM'!O$7="","",$F17-'Pencatatan HM'!O$7+'Task list'!T17)</f>
        <v>2077.0399999999991</v>
      </c>
      <c r="O17" s="78">
        <f>IF('Pencatatan HM'!P$7="","",$F17-'Pencatatan HM'!P$7+'Task list'!U17)</f>
        <v>2077.0399999999991</v>
      </c>
      <c r="P17" s="78">
        <f>IF('Pencatatan HM'!Q$7="","",$F17-'Pencatatan HM'!Q$7+'Task list'!V17)</f>
        <v>2077.0399999999991</v>
      </c>
      <c r="Q17" s="78">
        <f>IF('Pencatatan HM'!R$7="","",$F17-'Pencatatan HM'!R$7+'Task list'!W17)</f>
        <v>2077.0100000000002</v>
      </c>
      <c r="R17" s="78">
        <f>IF('Pencatatan HM'!S$7="","",$F17-'Pencatatan HM'!S$7+'Task list'!X17)</f>
        <v>2048.9899999999998</v>
      </c>
      <c r="S17" s="78">
        <f>IF('Pencatatan HM'!T$7="","",$F17-'Pencatatan HM'!T$7+'Task list'!Y17)</f>
        <v>2020.9299999999985</v>
      </c>
      <c r="T17" s="78">
        <f>IF('Pencatatan HM'!U$7="","",$F17-'Pencatatan HM'!U$7+'Task list'!Z17)</f>
        <v>1943.6399999999994</v>
      </c>
      <c r="U17" s="78" t="str">
        <f>IF('Pencatatan HM'!V$7="","",$F17-'Pencatatan HM'!V$7+'Task list'!AA17)</f>
        <v/>
      </c>
      <c r="V17" s="78" t="str">
        <f>IF('Pencatatan HM'!W$7="","",$F17-'Pencatatan HM'!W$7+'Task list'!AB17)</f>
        <v/>
      </c>
      <c r="W17" s="78" t="str">
        <f>IF('Pencatatan HM'!X$7="","",$F17-'Pencatatan HM'!X$7+'Task list'!AC17)</f>
        <v/>
      </c>
      <c r="X17" s="78" t="str">
        <f>IF('Pencatatan HM'!Y$7="","",$F17-'Pencatatan HM'!Y$7+'Task list'!AD17)</f>
        <v/>
      </c>
      <c r="Y17" s="78" t="str">
        <f>IF('Pencatatan HM'!Z$7="","",$F17-'Pencatatan HM'!Z$7+'Task list'!AE17)</f>
        <v/>
      </c>
      <c r="Z17" s="78" t="str">
        <f>IF('Pencatatan HM'!AA$7="","",$F17-'Pencatatan HM'!AA$7+'Task list'!AF17)</f>
        <v/>
      </c>
      <c r="AA17" s="78" t="str">
        <f>IF('Pencatatan HM'!AB$7="","",$F17-'Pencatatan HM'!AB$7+'Task list'!AG17)</f>
        <v/>
      </c>
      <c r="AB17" s="78" t="str">
        <f>IF('Pencatatan HM'!AC$7="","",$F17-'Pencatatan HM'!AC$7+'Task list'!AH17)</f>
        <v/>
      </c>
      <c r="AC17" s="78" t="str">
        <f>IF('Pencatatan HM'!AD$7="","",$F17-'Pencatatan HM'!AD$7+'Task list'!AI17)</f>
        <v/>
      </c>
      <c r="AD17" s="78" t="str">
        <f>IF('Pencatatan HM'!AE$7="","",$F17-'Pencatatan HM'!AE$7+'Task list'!AJ17)</f>
        <v/>
      </c>
      <c r="AE17" s="78" t="str">
        <f>IF('Pencatatan HM'!AF$7="","",$F17-'Pencatatan HM'!AF$7+'Task list'!AK17)</f>
        <v/>
      </c>
      <c r="AF17" s="78" t="str">
        <f>IF('Pencatatan HM'!AG$7="","",$F17-'Pencatatan HM'!AG$7+'Task list'!AL17)</f>
        <v/>
      </c>
      <c r="AG17" s="78" t="str">
        <f>IF('Pencatatan HM'!AH$7="","",$F17-'Pencatatan HM'!AH$7+'Task list'!AM17)</f>
        <v/>
      </c>
      <c r="AH17" s="78" t="str">
        <f>IF('Pencatatan HM'!AI$7="","",$F17-'Pencatatan HM'!AI$7+'Task list'!AN17)</f>
        <v/>
      </c>
      <c r="AI17" s="78" t="str">
        <f>IF('Pencatatan HM'!AJ$7="","",$F17-'Pencatatan HM'!AJ$7+'Task list'!AO17)</f>
        <v/>
      </c>
      <c r="AJ17" s="78" t="str">
        <f>IF('Pencatatan HM'!AK$7="","",$F17-'Pencatatan HM'!AK$7+'Task list'!AP17)</f>
        <v/>
      </c>
      <c r="AK17" s="78" t="str">
        <f>IF('Pencatatan HM'!AL$7="","",$F17-'Pencatatan HM'!AL$7+'Task list'!AQ17)</f>
        <v/>
      </c>
      <c r="AL17" s="78" t="str">
        <f>IF('Pencatatan HM'!AM$7="","",$F17-'Pencatatan HM'!AM$7+'Task list'!AR17)</f>
        <v/>
      </c>
      <c r="AM17" s="78" t="str">
        <f>IF('Pencatatan HM'!AN$7="","",$F17-'Pencatatan HM'!AN$7+'Task list'!AS17)</f>
        <v/>
      </c>
      <c r="AN17" s="78" t="str">
        <f>IF('Pencatatan HM'!AO$7="","",$F17-'Pencatatan HM'!AO$7+'Task list'!AT17)</f>
        <v/>
      </c>
      <c r="AO17" s="78" t="str">
        <f>IF('Pencatatan HM'!AP$7="","",$F17-'Pencatatan HM'!AP$7+'Task list'!AU17)</f>
        <v/>
      </c>
      <c r="AP17" s="78" t="str">
        <f>IF('Pencatatan HM'!AQ$7="","",$F17-'Pencatatan HM'!AQ$7+'Task list'!AV17)</f>
        <v/>
      </c>
      <c r="AQ17" s="78" t="str">
        <f>IF('Pencatatan HM'!AR$7="","",$F17-'Pencatatan HM'!AR$7+'Task list'!AW17)</f>
        <v/>
      </c>
      <c r="AR17" s="78" t="str">
        <f>IF('Pencatatan HM'!AS$7="","",$F17-'Pencatatan HM'!AS$7+'Task list'!AX17)</f>
        <v/>
      </c>
      <c r="AS17" s="78" t="str">
        <f>IF('Pencatatan HM'!AT$7="","",$F17-'Pencatatan HM'!AT$7+'Task list'!AY17)</f>
        <v/>
      </c>
      <c r="AT17" s="78" t="str">
        <f>IF('Pencatatan HM'!AU$7="","",$F17-'Pencatatan HM'!AU$7+'Task list'!AZ17)</f>
        <v/>
      </c>
      <c r="AU17" s="78" t="str">
        <f>IF('Pencatatan HM'!AV$7="","",$F17-'Pencatatan HM'!AV$7+'Task list'!BA17)</f>
        <v/>
      </c>
      <c r="AV17" s="78" t="str">
        <f>IF('Pencatatan HM'!AW$7="","",$F17-'Pencatatan HM'!AW$7+'Task list'!BB17)</f>
        <v/>
      </c>
      <c r="AW17" s="78" t="str">
        <f>IF('Pencatatan HM'!AX$7="","",$F17-'Pencatatan HM'!AX$7+'Task list'!BC17)</f>
        <v/>
      </c>
      <c r="AX17" s="78" t="str">
        <f>IF('Pencatatan HM'!AY$7="","",$F17-'Pencatatan HM'!AY$7+'Task list'!BD17)</f>
        <v/>
      </c>
      <c r="AY17" s="78" t="str">
        <f>IF('Pencatatan HM'!AZ$7="","",$F17-'Pencatatan HM'!AZ$7+'Task list'!BE17)</f>
        <v/>
      </c>
      <c r="AZ17" s="78" t="str">
        <f>IF('Pencatatan HM'!BA$7="","",$F17-'Pencatatan HM'!BA$7+'Task list'!BF17)</f>
        <v/>
      </c>
      <c r="BA17" s="78" t="str">
        <f>IF('Pencatatan HM'!BB$7="","",$F17-'Pencatatan HM'!BB$7+'Task list'!BG17)</f>
        <v/>
      </c>
      <c r="BB17" s="78" t="str">
        <f>IF('Pencatatan HM'!BC$7="","",$F17-'Pencatatan HM'!BC$7+'Task list'!BH17)</f>
        <v/>
      </c>
      <c r="BC17" s="78" t="str">
        <f>IF('Pencatatan HM'!BD$7="","",$F17-'Pencatatan HM'!BD$7+'Task list'!BI17)</f>
        <v/>
      </c>
      <c r="BD17" s="78" t="str">
        <f>IF('Pencatatan HM'!BE$7="","",$F17-'Pencatatan HM'!BE$7+'Task list'!BJ17)</f>
        <v/>
      </c>
      <c r="BE17" s="78" t="str">
        <f>IF('Pencatatan HM'!BF$7="","",$F17-'Pencatatan HM'!BF$7+'Task list'!BK17)</f>
        <v/>
      </c>
      <c r="BF17" s="78" t="str">
        <f>IF('Pencatatan HM'!BG$7="","",$F17-'Pencatatan HM'!BG$7+'Task list'!BL17)</f>
        <v/>
      </c>
    </row>
    <row r="18" spans="1:58" x14ac:dyDescent="0.3">
      <c r="A18" s="1" t="str">
        <f>'Task list'!A18</f>
        <v>05PRS002</v>
      </c>
      <c r="B18" s="1" t="str">
        <f>'Task list'!B18</f>
        <v>01</v>
      </c>
      <c r="C18" s="1" t="str">
        <f>'Task list'!C18</f>
        <v>05PRS00201</v>
      </c>
      <c r="D18" s="13" t="str">
        <f>VLOOKUP($A18,'Pencatatan HM'!$B$7:$D$50,3,FALSE)</f>
        <v>Press #2</v>
      </c>
      <c r="E18" s="61" t="str">
        <f>'Task list'!E18</f>
        <v>Ganti Oli Gearbox Trans Press</v>
      </c>
      <c r="F18" s="1">
        <f>'Task list'!J18</f>
        <v>5000</v>
      </c>
      <c r="G18" s="78">
        <f>IF('Pencatatan HM'!H$8="","",$F18-'Pencatatan HM'!H$8+'Task list'!M18)</f>
        <v>1886.7600000000002</v>
      </c>
      <c r="H18" s="78">
        <f>IF('Pencatatan HM'!I$8="","",$F18-'Pencatatan HM'!I$8+'Task list'!N18)</f>
        <v>1861.7099999999991</v>
      </c>
      <c r="I18" s="78">
        <f>IF('Pencatatan HM'!J$8="","",$F18-'Pencatatan HM'!J$8+'Task list'!O18)</f>
        <v>1858.8500000000004</v>
      </c>
      <c r="J18" s="78">
        <f>IF('Pencatatan HM'!K$8="","",$F18-'Pencatatan HM'!K$8+'Task list'!P18)</f>
        <v>1798.3099999999995</v>
      </c>
      <c r="K18" s="78">
        <f>IF('Pencatatan HM'!L$8="","",$F18-'Pencatatan HM'!L$8+'Task list'!Q18)</f>
        <v>1774.3999999999996</v>
      </c>
      <c r="L18" s="78">
        <f>IF('Pencatatan HM'!M$8="","",$F18-'Pencatatan HM'!M$8+'Task list'!R18)</f>
        <v>1774.3500000000004</v>
      </c>
      <c r="M18" s="78">
        <f>IF('Pencatatan HM'!N$8="","",$F18-'Pencatatan HM'!N$8+'Task list'!S18)</f>
        <v>1760.8999999999996</v>
      </c>
      <c r="N18" s="78">
        <f>IF('Pencatatan HM'!O$8="","",$F18-'Pencatatan HM'!O$8+'Task list'!T18)</f>
        <v>1745.6299999999992</v>
      </c>
      <c r="O18" s="78">
        <f>IF('Pencatatan HM'!P$8="","",$F18-'Pencatatan HM'!P$8+'Task list'!U18)</f>
        <v>1730.0499999999993</v>
      </c>
      <c r="P18" s="78">
        <f>IF('Pencatatan HM'!Q$8="","",$F18-'Pencatatan HM'!Q$8+'Task list'!V18)</f>
        <v>1678.5100000000002</v>
      </c>
      <c r="Q18" s="78">
        <f>IF('Pencatatan HM'!R$8="","",$F18-'Pencatatan HM'!R$8+'Task list'!W18)</f>
        <v>1635.0599999999995</v>
      </c>
      <c r="R18" s="78">
        <f>IF('Pencatatan HM'!S$8="","",$F18-'Pencatatan HM'!S$8+'Task list'!X18)</f>
        <v>1607.2600000000002</v>
      </c>
      <c r="S18" s="78">
        <f>IF('Pencatatan HM'!T$8="","",$F18-'Pencatatan HM'!T$8+'Task list'!Y18)</f>
        <v>1537.0200000000004</v>
      </c>
      <c r="T18" s="78">
        <f>IF('Pencatatan HM'!U$8="","",$F18-'Pencatatan HM'!U$8+'Task list'!Z18)</f>
        <v>1517.08</v>
      </c>
      <c r="U18" s="78" t="str">
        <f>IF('Pencatatan HM'!V$8="","",$F18-'Pencatatan HM'!V$8+'Task list'!AA18)</f>
        <v/>
      </c>
      <c r="V18" s="78" t="str">
        <f>IF('Pencatatan HM'!W$8="","",$F18-'Pencatatan HM'!W$8+'Task list'!AB18)</f>
        <v/>
      </c>
      <c r="W18" s="78" t="str">
        <f>IF('Pencatatan HM'!X$8="","",$F18-'Pencatatan HM'!X$8+'Task list'!AC18)</f>
        <v/>
      </c>
      <c r="X18" s="78" t="str">
        <f>IF('Pencatatan HM'!Y$8="","",$F18-'Pencatatan HM'!Y$8+'Task list'!AD18)</f>
        <v/>
      </c>
      <c r="Y18" s="78" t="str">
        <f>IF('Pencatatan HM'!Z$8="","",$F18-'Pencatatan HM'!Z$8+'Task list'!AE18)</f>
        <v/>
      </c>
      <c r="Z18" s="78" t="str">
        <f>IF('Pencatatan HM'!AA$8="","",$F18-'Pencatatan HM'!AA$8+'Task list'!AF18)</f>
        <v/>
      </c>
      <c r="AA18" s="78" t="str">
        <f>IF('Pencatatan HM'!AB$8="","",$F18-'Pencatatan HM'!AB$8+'Task list'!AG18)</f>
        <v/>
      </c>
      <c r="AB18" s="78" t="str">
        <f>IF('Pencatatan HM'!AC$8="","",$F18-'Pencatatan HM'!AC$8+'Task list'!AH18)</f>
        <v/>
      </c>
      <c r="AC18" s="78" t="str">
        <f>IF('Pencatatan HM'!AD$8="","",$F18-'Pencatatan HM'!AD$8+'Task list'!AI18)</f>
        <v/>
      </c>
      <c r="AD18" s="78" t="str">
        <f>IF('Pencatatan HM'!AE$8="","",$F18-'Pencatatan HM'!AE$8+'Task list'!AJ18)</f>
        <v/>
      </c>
      <c r="AE18" s="78" t="str">
        <f>IF('Pencatatan HM'!AF$8="","",$F18-'Pencatatan HM'!AF$8+'Task list'!AK18)</f>
        <v/>
      </c>
      <c r="AF18" s="78" t="str">
        <f>IF('Pencatatan HM'!AG$8="","",$F18-'Pencatatan HM'!AG$8+'Task list'!AL18)</f>
        <v/>
      </c>
      <c r="AG18" s="78" t="str">
        <f>IF('Pencatatan HM'!AH$8="","",$F18-'Pencatatan HM'!AH$8+'Task list'!AM18)</f>
        <v/>
      </c>
      <c r="AH18" s="78" t="str">
        <f>IF('Pencatatan HM'!AI$8="","",$F18-'Pencatatan HM'!AI$8+'Task list'!AN18)</f>
        <v/>
      </c>
      <c r="AI18" s="78" t="str">
        <f>IF('Pencatatan HM'!AJ$8="","",$F18-'Pencatatan HM'!AJ$8+'Task list'!AO18)</f>
        <v/>
      </c>
      <c r="AJ18" s="78" t="str">
        <f>IF('Pencatatan HM'!AK$8="","",$F18-'Pencatatan HM'!AK$8+'Task list'!AP18)</f>
        <v/>
      </c>
      <c r="AK18" s="78" t="str">
        <f>IF('Pencatatan HM'!AL$8="","",$F18-'Pencatatan HM'!AL$8+'Task list'!AQ18)</f>
        <v/>
      </c>
      <c r="AL18" s="78" t="str">
        <f>IF('Pencatatan HM'!AM$8="","",$F18-'Pencatatan HM'!AM$8+'Task list'!AR18)</f>
        <v/>
      </c>
      <c r="AM18" s="78" t="str">
        <f>IF('Pencatatan HM'!AN$8="","",$F18-'Pencatatan HM'!AN$8+'Task list'!AS18)</f>
        <v/>
      </c>
      <c r="AN18" s="78" t="str">
        <f>IF('Pencatatan HM'!AO$8="","",$F18-'Pencatatan HM'!AO$8+'Task list'!AT18)</f>
        <v/>
      </c>
      <c r="AO18" s="78" t="str">
        <f>IF('Pencatatan HM'!AP$8="","",$F18-'Pencatatan HM'!AP$8+'Task list'!AU18)</f>
        <v/>
      </c>
      <c r="AP18" s="78" t="str">
        <f>IF('Pencatatan HM'!AQ$8="","",$F18-'Pencatatan HM'!AQ$8+'Task list'!AV18)</f>
        <v/>
      </c>
      <c r="AQ18" s="78" t="str">
        <f>IF('Pencatatan HM'!AR$8="","",$F18-'Pencatatan HM'!AR$8+'Task list'!AW18)</f>
        <v/>
      </c>
      <c r="AR18" s="78" t="str">
        <f>IF('Pencatatan HM'!AS$8="","",$F18-'Pencatatan HM'!AS$8+'Task list'!AX18)</f>
        <v/>
      </c>
      <c r="AS18" s="78" t="str">
        <f>IF('Pencatatan HM'!AT$8="","",$F18-'Pencatatan HM'!AT$8+'Task list'!AY18)</f>
        <v/>
      </c>
      <c r="AT18" s="78" t="str">
        <f>IF('Pencatatan HM'!AU$8="","",$F18-'Pencatatan HM'!AU$8+'Task list'!AZ18)</f>
        <v/>
      </c>
      <c r="AU18" s="78" t="str">
        <f>IF('Pencatatan HM'!AV$8="","",$F18-'Pencatatan HM'!AV$8+'Task list'!BA18)</f>
        <v/>
      </c>
      <c r="AV18" s="78" t="str">
        <f>IF('Pencatatan HM'!AW$8="","",$F18-'Pencatatan HM'!AW$8+'Task list'!BB18)</f>
        <v/>
      </c>
      <c r="AW18" s="78" t="str">
        <f>IF('Pencatatan HM'!AX$8="","",$F18-'Pencatatan HM'!AX$8+'Task list'!BC18)</f>
        <v/>
      </c>
      <c r="AX18" s="78" t="str">
        <f>IF('Pencatatan HM'!AY$8="","",$F18-'Pencatatan HM'!AY$8+'Task list'!BD18)</f>
        <v/>
      </c>
      <c r="AY18" s="78" t="str">
        <f>IF('Pencatatan HM'!AZ$8="","",$F18-'Pencatatan HM'!AZ$8+'Task list'!BE18)</f>
        <v/>
      </c>
      <c r="AZ18" s="78" t="str">
        <f>IF('Pencatatan HM'!BA$8="","",$F18-'Pencatatan HM'!BA$8+'Task list'!BF18)</f>
        <v/>
      </c>
      <c r="BA18" s="78" t="str">
        <f>IF('Pencatatan HM'!BB$8="","",$F18-'Pencatatan HM'!BB$8+'Task list'!BG18)</f>
        <v/>
      </c>
      <c r="BB18" s="78" t="str">
        <f>IF('Pencatatan HM'!BC$8="","",$F18-'Pencatatan HM'!BC$8+'Task list'!BH18)</f>
        <v/>
      </c>
      <c r="BC18" s="78" t="str">
        <f>IF('Pencatatan HM'!BD$8="","",$F18-'Pencatatan HM'!BD$8+'Task list'!BI18)</f>
        <v/>
      </c>
      <c r="BD18" s="78" t="str">
        <f>IF('Pencatatan HM'!BE$8="","",$F18-'Pencatatan HM'!BE$8+'Task list'!BJ18)</f>
        <v/>
      </c>
      <c r="BE18" s="78" t="str">
        <f>IF('Pencatatan HM'!BF$8="","",$F18-'Pencatatan HM'!BF$8+'Task list'!BK18)</f>
        <v/>
      </c>
      <c r="BF18" s="78" t="str">
        <f>IF('Pencatatan HM'!BG$8="","",$F18-'Pencatatan HM'!BG$8+'Task list'!BL18)</f>
        <v/>
      </c>
    </row>
    <row r="19" spans="1:58" x14ac:dyDescent="0.3">
      <c r="A19" s="1" t="str">
        <f>'Task list'!A19</f>
        <v>05PRS002</v>
      </c>
      <c r="B19" s="1" t="str">
        <f>'Task list'!B19</f>
        <v>02</v>
      </c>
      <c r="C19" s="1" t="str">
        <f>'Task list'!C19</f>
        <v>05PRS00202</v>
      </c>
      <c r="D19" s="13"/>
      <c r="E19" s="61" t="str">
        <f>'Task list'!E19</f>
        <v>Ganti adjusting Cone RHS</v>
      </c>
      <c r="F19" s="1">
        <f>'Task list'!J19</f>
        <v>5000</v>
      </c>
      <c r="G19" s="78">
        <f>IF('Pencatatan HM'!H$8="","",$F19-'Pencatatan HM'!H$8+'Task list'!M19)</f>
        <v>4741.76</v>
      </c>
      <c r="H19" s="78">
        <f>IF('Pencatatan HM'!I$8="","",$F19-'Pencatatan HM'!I$8+'Task list'!N19)</f>
        <v>4716.7099999999991</v>
      </c>
      <c r="I19" s="78">
        <f>IF('Pencatatan HM'!J$8="","",$F19-'Pencatatan HM'!J$8+'Task list'!O19)</f>
        <v>4713.8500000000004</v>
      </c>
      <c r="J19" s="78">
        <f>IF('Pencatatan HM'!K$8="","",$F19-'Pencatatan HM'!K$8+'Task list'!P19)</f>
        <v>4653.3099999999995</v>
      </c>
      <c r="K19" s="78">
        <f>IF('Pencatatan HM'!L$8="","",$F19-'Pencatatan HM'!L$8+'Task list'!Q19)</f>
        <v>4629.3999999999996</v>
      </c>
      <c r="L19" s="78">
        <f>IF('Pencatatan HM'!M$8="","",$F19-'Pencatatan HM'!M$8+'Task list'!R19)</f>
        <v>4629.3500000000004</v>
      </c>
      <c r="M19" s="78">
        <f>IF('Pencatatan HM'!N$8="","",$F19-'Pencatatan HM'!N$8+'Task list'!S19)</f>
        <v>4615.8999999999996</v>
      </c>
      <c r="N19" s="78">
        <f>IF('Pencatatan HM'!O$8="","",$F19-'Pencatatan HM'!O$8+'Task list'!T19)</f>
        <v>4600.6299999999992</v>
      </c>
      <c r="O19" s="78">
        <f>IF('Pencatatan HM'!P$8="","",$F19-'Pencatatan HM'!P$8+'Task list'!U19)</f>
        <v>4585.0499999999993</v>
      </c>
      <c r="P19" s="78">
        <f>IF('Pencatatan HM'!Q$8="","",$F19-'Pencatatan HM'!Q$8+'Task list'!V19)</f>
        <v>4533.51</v>
      </c>
      <c r="Q19" s="78">
        <f>IF('Pencatatan HM'!R$8="","",$F19-'Pencatatan HM'!R$8+'Task list'!W19)</f>
        <v>4490.0599999999995</v>
      </c>
      <c r="R19" s="78">
        <f>IF('Pencatatan HM'!S$8="","",$F19-'Pencatatan HM'!S$8+'Task list'!X19)</f>
        <v>4462.26</v>
      </c>
      <c r="S19" s="78">
        <f>IF('Pencatatan HM'!T$8="","",$F19-'Pencatatan HM'!T$8+'Task list'!Y19)</f>
        <v>4392.0200000000004</v>
      </c>
      <c r="T19" s="78">
        <f>IF('Pencatatan HM'!U$8="","",$F19-'Pencatatan HM'!U$8+'Task list'!Z19)</f>
        <v>4372.08</v>
      </c>
      <c r="U19" s="78" t="str">
        <f>IF('Pencatatan HM'!V$8="","",$F19-'Pencatatan HM'!V$8+'Task list'!AA19)</f>
        <v/>
      </c>
      <c r="V19" s="78" t="str">
        <f>IF('Pencatatan HM'!W$8="","",$F19-'Pencatatan HM'!W$8+'Task list'!AB19)</f>
        <v/>
      </c>
      <c r="W19" s="78" t="str">
        <f>IF('Pencatatan HM'!X$8="","",$F19-'Pencatatan HM'!X$8+'Task list'!AC19)</f>
        <v/>
      </c>
      <c r="X19" s="78" t="str">
        <f>IF('Pencatatan HM'!Y$8="","",$F19-'Pencatatan HM'!Y$8+'Task list'!AD19)</f>
        <v/>
      </c>
      <c r="Y19" s="78" t="str">
        <f>IF('Pencatatan HM'!Z$8="","",$F19-'Pencatatan HM'!Z$8+'Task list'!AE19)</f>
        <v/>
      </c>
      <c r="Z19" s="78" t="str">
        <f>IF('Pencatatan HM'!AA$8="","",$F19-'Pencatatan HM'!AA$8+'Task list'!AF19)</f>
        <v/>
      </c>
      <c r="AA19" s="78" t="str">
        <f>IF('Pencatatan HM'!AB$8="","",$F19-'Pencatatan HM'!AB$8+'Task list'!AG19)</f>
        <v/>
      </c>
      <c r="AB19" s="78" t="str">
        <f>IF('Pencatatan HM'!AC$8="","",$F19-'Pencatatan HM'!AC$8+'Task list'!AH19)</f>
        <v/>
      </c>
      <c r="AC19" s="78" t="str">
        <f>IF('Pencatatan HM'!AD$8="","",$F19-'Pencatatan HM'!AD$8+'Task list'!AI19)</f>
        <v/>
      </c>
      <c r="AD19" s="78" t="str">
        <f>IF('Pencatatan HM'!AE$8="","",$F19-'Pencatatan HM'!AE$8+'Task list'!AJ19)</f>
        <v/>
      </c>
      <c r="AE19" s="78" t="str">
        <f>IF('Pencatatan HM'!AF$8="","",$F19-'Pencatatan HM'!AF$8+'Task list'!AK19)</f>
        <v/>
      </c>
      <c r="AF19" s="78" t="str">
        <f>IF('Pencatatan HM'!AG$8="","",$F19-'Pencatatan HM'!AG$8+'Task list'!AL19)</f>
        <v/>
      </c>
      <c r="AG19" s="78" t="str">
        <f>IF('Pencatatan HM'!AH$8="","",$F19-'Pencatatan HM'!AH$8+'Task list'!AM19)</f>
        <v/>
      </c>
      <c r="AH19" s="78" t="str">
        <f>IF('Pencatatan HM'!AI$8="","",$F19-'Pencatatan HM'!AI$8+'Task list'!AN19)</f>
        <v/>
      </c>
      <c r="AI19" s="78" t="str">
        <f>IF('Pencatatan HM'!AJ$8="","",$F19-'Pencatatan HM'!AJ$8+'Task list'!AO19)</f>
        <v/>
      </c>
      <c r="AJ19" s="78" t="str">
        <f>IF('Pencatatan HM'!AK$8="","",$F19-'Pencatatan HM'!AK$8+'Task list'!AP19)</f>
        <v/>
      </c>
      <c r="AK19" s="78" t="str">
        <f>IF('Pencatatan HM'!AL$8="","",$F19-'Pencatatan HM'!AL$8+'Task list'!AQ19)</f>
        <v/>
      </c>
      <c r="AL19" s="78" t="str">
        <f>IF('Pencatatan HM'!AM$8="","",$F19-'Pencatatan HM'!AM$8+'Task list'!AR19)</f>
        <v/>
      </c>
      <c r="AM19" s="78" t="str">
        <f>IF('Pencatatan HM'!AN$8="","",$F19-'Pencatatan HM'!AN$8+'Task list'!AS19)</f>
        <v/>
      </c>
      <c r="AN19" s="78" t="str">
        <f>IF('Pencatatan HM'!AO$8="","",$F19-'Pencatatan HM'!AO$8+'Task list'!AT19)</f>
        <v/>
      </c>
      <c r="AO19" s="78" t="str">
        <f>IF('Pencatatan HM'!AP$8="","",$F19-'Pencatatan HM'!AP$8+'Task list'!AU19)</f>
        <v/>
      </c>
      <c r="AP19" s="78" t="str">
        <f>IF('Pencatatan HM'!AQ$8="","",$F19-'Pencatatan HM'!AQ$8+'Task list'!AV19)</f>
        <v/>
      </c>
      <c r="AQ19" s="78" t="str">
        <f>IF('Pencatatan HM'!AR$8="","",$F19-'Pencatatan HM'!AR$8+'Task list'!AW19)</f>
        <v/>
      </c>
      <c r="AR19" s="78" t="str">
        <f>IF('Pencatatan HM'!AS$8="","",$F19-'Pencatatan HM'!AS$8+'Task list'!AX19)</f>
        <v/>
      </c>
      <c r="AS19" s="78" t="str">
        <f>IF('Pencatatan HM'!AT$8="","",$F19-'Pencatatan HM'!AT$8+'Task list'!AY19)</f>
        <v/>
      </c>
      <c r="AT19" s="78" t="str">
        <f>IF('Pencatatan HM'!AU$8="","",$F19-'Pencatatan HM'!AU$8+'Task list'!AZ19)</f>
        <v/>
      </c>
      <c r="AU19" s="78" t="str">
        <f>IF('Pencatatan HM'!AV$8="","",$F19-'Pencatatan HM'!AV$8+'Task list'!BA19)</f>
        <v/>
      </c>
      <c r="AV19" s="78" t="str">
        <f>IF('Pencatatan HM'!AW$8="","",$F19-'Pencatatan HM'!AW$8+'Task list'!BB19)</f>
        <v/>
      </c>
      <c r="AW19" s="78" t="str">
        <f>IF('Pencatatan HM'!AX$8="","",$F19-'Pencatatan HM'!AX$8+'Task list'!BC19)</f>
        <v/>
      </c>
      <c r="AX19" s="78" t="str">
        <f>IF('Pencatatan HM'!AY$8="","",$F19-'Pencatatan HM'!AY$8+'Task list'!BD19)</f>
        <v/>
      </c>
      <c r="AY19" s="78" t="str">
        <f>IF('Pencatatan HM'!AZ$8="","",$F19-'Pencatatan HM'!AZ$8+'Task list'!BE19)</f>
        <v/>
      </c>
      <c r="AZ19" s="78" t="str">
        <f>IF('Pencatatan HM'!BA$8="","",$F19-'Pencatatan HM'!BA$8+'Task list'!BF19)</f>
        <v/>
      </c>
      <c r="BA19" s="78" t="str">
        <f>IF('Pencatatan HM'!BB$8="","",$F19-'Pencatatan HM'!BB$8+'Task list'!BG19)</f>
        <v/>
      </c>
      <c r="BB19" s="78" t="str">
        <f>IF('Pencatatan HM'!BC$8="","",$F19-'Pencatatan HM'!BC$8+'Task list'!BH19)</f>
        <v/>
      </c>
      <c r="BC19" s="78" t="str">
        <f>IF('Pencatatan HM'!BD$8="","",$F19-'Pencatatan HM'!BD$8+'Task list'!BI19)</f>
        <v/>
      </c>
      <c r="BD19" s="78" t="str">
        <f>IF('Pencatatan HM'!BE$8="","",$F19-'Pencatatan HM'!BE$8+'Task list'!BJ19)</f>
        <v/>
      </c>
      <c r="BE19" s="78" t="str">
        <f>IF('Pencatatan HM'!BF$8="","",$F19-'Pencatatan HM'!BF$8+'Task list'!BK19)</f>
        <v/>
      </c>
      <c r="BF19" s="78" t="str">
        <f>IF('Pencatatan HM'!BG$8="","",$F19-'Pencatatan HM'!BG$8+'Task list'!BL19)</f>
        <v/>
      </c>
    </row>
    <row r="20" spans="1:58" x14ac:dyDescent="0.3">
      <c r="A20" s="1" t="str">
        <f>'Task list'!A20</f>
        <v>05PRS002</v>
      </c>
      <c r="B20" s="1" t="str">
        <f>'Task list'!B20</f>
        <v>03</v>
      </c>
      <c r="C20" s="1" t="str">
        <f>'Task list'!C20</f>
        <v>05PRS00203</v>
      </c>
      <c r="D20" s="13"/>
      <c r="E20" s="61" t="str">
        <f>'Task list'!E20</f>
        <v>Ganti adjusting Cone LHS</v>
      </c>
      <c r="F20" s="1">
        <f>'Task list'!J20</f>
        <v>5000</v>
      </c>
      <c r="G20" s="78">
        <f>IF('Pencatatan HM'!H$8="","",$F20-'Pencatatan HM'!H$8+'Task list'!M20)</f>
        <v>4741.76</v>
      </c>
      <c r="H20" s="78">
        <f>IF('Pencatatan HM'!I$8="","",$F20-'Pencatatan HM'!I$8+'Task list'!N20)</f>
        <v>4716.7099999999991</v>
      </c>
      <c r="I20" s="78">
        <f>IF('Pencatatan HM'!J$8="","",$F20-'Pencatatan HM'!J$8+'Task list'!O20)</f>
        <v>4713.8500000000004</v>
      </c>
      <c r="J20" s="78">
        <f>IF('Pencatatan HM'!K$8="","",$F20-'Pencatatan HM'!K$8+'Task list'!P20)</f>
        <v>4653.3099999999995</v>
      </c>
      <c r="K20" s="78">
        <f>IF('Pencatatan HM'!L$8="","",$F20-'Pencatatan HM'!L$8+'Task list'!Q20)</f>
        <v>4629.3999999999996</v>
      </c>
      <c r="L20" s="78">
        <f>IF('Pencatatan HM'!M$8="","",$F20-'Pencatatan HM'!M$8+'Task list'!R20)</f>
        <v>4629.3500000000004</v>
      </c>
      <c r="M20" s="78">
        <f>IF('Pencatatan HM'!N$8="","",$F20-'Pencatatan HM'!N$8+'Task list'!S20)</f>
        <v>4615.8999999999996</v>
      </c>
      <c r="N20" s="78">
        <f>IF('Pencatatan HM'!O$8="","",$F20-'Pencatatan HM'!O$8+'Task list'!T20)</f>
        <v>4600.6299999999992</v>
      </c>
      <c r="O20" s="78">
        <f>IF('Pencatatan HM'!P$8="","",$F20-'Pencatatan HM'!P$8+'Task list'!U20)</f>
        <v>4585.0499999999993</v>
      </c>
      <c r="P20" s="78">
        <f>IF('Pencatatan HM'!Q$8="","",$F20-'Pencatatan HM'!Q$8+'Task list'!V20)</f>
        <v>4533.51</v>
      </c>
      <c r="Q20" s="78">
        <f>IF('Pencatatan HM'!R$8="","",$F20-'Pencatatan HM'!R$8+'Task list'!W20)</f>
        <v>4490.0599999999995</v>
      </c>
      <c r="R20" s="78">
        <f>IF('Pencatatan HM'!S$8="","",$F20-'Pencatatan HM'!S$8+'Task list'!X20)</f>
        <v>4462.26</v>
      </c>
      <c r="S20" s="78">
        <f>IF('Pencatatan HM'!T$8="","",$F20-'Pencatatan HM'!T$8+'Task list'!Y20)</f>
        <v>4392.0200000000004</v>
      </c>
      <c r="T20" s="78">
        <f>IF('Pencatatan HM'!U$8="","",$F20-'Pencatatan HM'!U$8+'Task list'!Z20)</f>
        <v>4372.08</v>
      </c>
      <c r="U20" s="78" t="str">
        <f>IF('Pencatatan HM'!V$8="","",$F20-'Pencatatan HM'!V$8+'Task list'!AA20)</f>
        <v/>
      </c>
      <c r="V20" s="78" t="str">
        <f>IF('Pencatatan HM'!W$8="","",$F20-'Pencatatan HM'!W$8+'Task list'!AB20)</f>
        <v/>
      </c>
      <c r="W20" s="78" t="str">
        <f>IF('Pencatatan HM'!X$8="","",$F20-'Pencatatan HM'!X$8+'Task list'!AC20)</f>
        <v/>
      </c>
      <c r="X20" s="78" t="str">
        <f>IF('Pencatatan HM'!Y$8="","",$F20-'Pencatatan HM'!Y$8+'Task list'!AD20)</f>
        <v/>
      </c>
      <c r="Y20" s="78" t="str">
        <f>IF('Pencatatan HM'!Z$8="","",$F20-'Pencatatan HM'!Z$8+'Task list'!AE20)</f>
        <v/>
      </c>
      <c r="Z20" s="78" t="str">
        <f>IF('Pencatatan HM'!AA$8="","",$F20-'Pencatatan HM'!AA$8+'Task list'!AF20)</f>
        <v/>
      </c>
      <c r="AA20" s="78" t="str">
        <f>IF('Pencatatan HM'!AB$8="","",$F20-'Pencatatan HM'!AB$8+'Task list'!AG20)</f>
        <v/>
      </c>
      <c r="AB20" s="78" t="str">
        <f>IF('Pencatatan HM'!AC$8="","",$F20-'Pencatatan HM'!AC$8+'Task list'!AH20)</f>
        <v/>
      </c>
      <c r="AC20" s="78" t="str">
        <f>IF('Pencatatan HM'!AD$8="","",$F20-'Pencatatan HM'!AD$8+'Task list'!AI20)</f>
        <v/>
      </c>
      <c r="AD20" s="78" t="str">
        <f>IF('Pencatatan HM'!AE$8="","",$F20-'Pencatatan HM'!AE$8+'Task list'!AJ20)</f>
        <v/>
      </c>
      <c r="AE20" s="78" t="str">
        <f>IF('Pencatatan HM'!AF$8="","",$F20-'Pencatatan HM'!AF$8+'Task list'!AK20)</f>
        <v/>
      </c>
      <c r="AF20" s="78" t="str">
        <f>IF('Pencatatan HM'!AG$8="","",$F20-'Pencatatan HM'!AG$8+'Task list'!AL20)</f>
        <v/>
      </c>
      <c r="AG20" s="78" t="str">
        <f>IF('Pencatatan HM'!AH$8="","",$F20-'Pencatatan HM'!AH$8+'Task list'!AM20)</f>
        <v/>
      </c>
      <c r="AH20" s="78" t="str">
        <f>IF('Pencatatan HM'!AI$8="","",$F20-'Pencatatan HM'!AI$8+'Task list'!AN20)</f>
        <v/>
      </c>
      <c r="AI20" s="78" t="str">
        <f>IF('Pencatatan HM'!AJ$8="","",$F20-'Pencatatan HM'!AJ$8+'Task list'!AO20)</f>
        <v/>
      </c>
      <c r="AJ20" s="78" t="str">
        <f>IF('Pencatatan HM'!AK$8="","",$F20-'Pencatatan HM'!AK$8+'Task list'!AP20)</f>
        <v/>
      </c>
      <c r="AK20" s="78" t="str">
        <f>IF('Pencatatan HM'!AL$8="","",$F20-'Pencatatan HM'!AL$8+'Task list'!AQ20)</f>
        <v/>
      </c>
      <c r="AL20" s="78" t="str">
        <f>IF('Pencatatan HM'!AM$8="","",$F20-'Pencatatan HM'!AM$8+'Task list'!AR20)</f>
        <v/>
      </c>
      <c r="AM20" s="78" t="str">
        <f>IF('Pencatatan HM'!AN$8="","",$F20-'Pencatatan HM'!AN$8+'Task list'!AS20)</f>
        <v/>
      </c>
      <c r="AN20" s="78" t="str">
        <f>IF('Pencatatan HM'!AO$8="","",$F20-'Pencatatan HM'!AO$8+'Task list'!AT20)</f>
        <v/>
      </c>
      <c r="AO20" s="78" t="str">
        <f>IF('Pencatatan HM'!AP$8="","",$F20-'Pencatatan HM'!AP$8+'Task list'!AU20)</f>
        <v/>
      </c>
      <c r="AP20" s="78" t="str">
        <f>IF('Pencatatan HM'!AQ$8="","",$F20-'Pencatatan HM'!AQ$8+'Task list'!AV20)</f>
        <v/>
      </c>
      <c r="AQ20" s="78" t="str">
        <f>IF('Pencatatan HM'!AR$8="","",$F20-'Pencatatan HM'!AR$8+'Task list'!AW20)</f>
        <v/>
      </c>
      <c r="AR20" s="78" t="str">
        <f>IF('Pencatatan HM'!AS$8="","",$F20-'Pencatatan HM'!AS$8+'Task list'!AX20)</f>
        <v/>
      </c>
      <c r="AS20" s="78" t="str">
        <f>IF('Pencatatan HM'!AT$8="","",$F20-'Pencatatan HM'!AT$8+'Task list'!AY20)</f>
        <v/>
      </c>
      <c r="AT20" s="78" t="str">
        <f>IF('Pencatatan HM'!AU$8="","",$F20-'Pencatatan HM'!AU$8+'Task list'!AZ20)</f>
        <v/>
      </c>
      <c r="AU20" s="78" t="str">
        <f>IF('Pencatatan HM'!AV$8="","",$F20-'Pencatatan HM'!AV$8+'Task list'!BA20)</f>
        <v/>
      </c>
      <c r="AV20" s="78" t="str">
        <f>IF('Pencatatan HM'!AW$8="","",$F20-'Pencatatan HM'!AW$8+'Task list'!BB20)</f>
        <v/>
      </c>
      <c r="AW20" s="78" t="str">
        <f>IF('Pencatatan HM'!AX$8="","",$F20-'Pencatatan HM'!AX$8+'Task list'!BC20)</f>
        <v/>
      </c>
      <c r="AX20" s="78" t="str">
        <f>IF('Pencatatan HM'!AY$8="","",$F20-'Pencatatan HM'!AY$8+'Task list'!BD20)</f>
        <v/>
      </c>
      <c r="AY20" s="78" t="str">
        <f>IF('Pencatatan HM'!AZ$8="","",$F20-'Pencatatan HM'!AZ$8+'Task list'!BE20)</f>
        <v/>
      </c>
      <c r="AZ20" s="78" t="str">
        <f>IF('Pencatatan HM'!BA$8="","",$F20-'Pencatatan HM'!BA$8+'Task list'!BF20)</f>
        <v/>
      </c>
      <c r="BA20" s="78" t="str">
        <f>IF('Pencatatan HM'!BB$8="","",$F20-'Pencatatan HM'!BB$8+'Task list'!BG20)</f>
        <v/>
      </c>
      <c r="BB20" s="78" t="str">
        <f>IF('Pencatatan HM'!BC$8="","",$F20-'Pencatatan HM'!BC$8+'Task list'!BH20)</f>
        <v/>
      </c>
      <c r="BC20" s="78" t="str">
        <f>IF('Pencatatan HM'!BD$8="","",$F20-'Pencatatan HM'!BD$8+'Task list'!BI20)</f>
        <v/>
      </c>
      <c r="BD20" s="78" t="str">
        <f>IF('Pencatatan HM'!BE$8="","",$F20-'Pencatatan HM'!BE$8+'Task list'!BJ20)</f>
        <v/>
      </c>
      <c r="BE20" s="78" t="str">
        <f>IF('Pencatatan HM'!BF$8="","",$F20-'Pencatatan HM'!BF$8+'Task list'!BK20)</f>
        <v/>
      </c>
      <c r="BF20" s="78" t="str">
        <f>IF('Pencatatan HM'!BG$8="","",$F20-'Pencatatan HM'!BG$8+'Task list'!BL20)</f>
        <v/>
      </c>
    </row>
    <row r="21" spans="1:58" x14ac:dyDescent="0.3">
      <c r="A21" s="1" t="str">
        <f>'Task list'!A21</f>
        <v>05PRS002</v>
      </c>
      <c r="B21" s="1" t="str">
        <f>'Task list'!B21</f>
        <v>04</v>
      </c>
      <c r="C21" s="1" t="str">
        <f>'Task list'!C21</f>
        <v>05PRS00204</v>
      </c>
      <c r="D21" s="13"/>
      <c r="E21" s="61" t="str">
        <f>'Task list'!E21</f>
        <v>Ganti P20 Outlet Piece RHS</v>
      </c>
      <c r="F21" s="1">
        <f>'Task list'!J21</f>
        <v>3000</v>
      </c>
      <c r="G21" s="78">
        <f>IF('Pencatatan HM'!H$8="","",$F21-'Pencatatan HM'!H$8+'Task list'!M21)</f>
        <v>2741.76</v>
      </c>
      <c r="H21" s="78">
        <f>IF('Pencatatan HM'!I$8="","",$F21-'Pencatatan HM'!I$8+'Task list'!N21)</f>
        <v>2716.7099999999991</v>
      </c>
      <c r="I21" s="78">
        <f>IF('Pencatatan HM'!J$8="","",$F21-'Pencatatan HM'!J$8+'Task list'!O21)</f>
        <v>2713.8500000000004</v>
      </c>
      <c r="J21" s="78">
        <f>IF('Pencatatan HM'!K$8="","",$F21-'Pencatatan HM'!K$8+'Task list'!P21)</f>
        <v>2653.3099999999995</v>
      </c>
      <c r="K21" s="78">
        <f>IF('Pencatatan HM'!L$8="","",$F21-'Pencatatan HM'!L$8+'Task list'!Q21)</f>
        <v>2629.3999999999996</v>
      </c>
      <c r="L21" s="78">
        <f>IF('Pencatatan HM'!M$8="","",$F21-'Pencatatan HM'!M$8+'Task list'!R21)</f>
        <v>2629.3500000000004</v>
      </c>
      <c r="M21" s="78">
        <f>IF('Pencatatan HM'!N$8="","",$F21-'Pencatatan HM'!N$8+'Task list'!S21)</f>
        <v>2615.8999999999996</v>
      </c>
      <c r="N21" s="78">
        <f>IF('Pencatatan HM'!O$8="","",$F21-'Pencatatan HM'!O$8+'Task list'!T21)</f>
        <v>2600.6299999999992</v>
      </c>
      <c r="O21" s="78">
        <f>IF('Pencatatan HM'!P$8="","",$F21-'Pencatatan HM'!P$8+'Task list'!U21)</f>
        <v>2585.0499999999993</v>
      </c>
      <c r="P21" s="78">
        <f>IF('Pencatatan HM'!Q$8="","",$F21-'Pencatatan HM'!Q$8+'Task list'!V21)</f>
        <v>2533.5100000000002</v>
      </c>
      <c r="Q21" s="78">
        <f>IF('Pencatatan HM'!R$8="","",$F21-'Pencatatan HM'!R$8+'Task list'!W21)</f>
        <v>2490.0599999999995</v>
      </c>
      <c r="R21" s="78">
        <f>IF('Pencatatan HM'!S$8="","",$F21-'Pencatatan HM'!S$8+'Task list'!X21)</f>
        <v>2462.2600000000002</v>
      </c>
      <c r="S21" s="78">
        <f>IF('Pencatatan HM'!T$8="","",$F21-'Pencatatan HM'!T$8+'Task list'!Y21)</f>
        <v>2392.0200000000004</v>
      </c>
      <c r="T21" s="78">
        <f>IF('Pencatatan HM'!U$8="","",$F21-'Pencatatan HM'!U$8+'Task list'!Z21)</f>
        <v>2372.08</v>
      </c>
      <c r="U21" s="78" t="str">
        <f>IF('Pencatatan HM'!V$8="","",$F21-'Pencatatan HM'!V$8+'Task list'!AA21)</f>
        <v/>
      </c>
      <c r="V21" s="78" t="str">
        <f>IF('Pencatatan HM'!W$8="","",$F21-'Pencatatan HM'!W$8+'Task list'!AB21)</f>
        <v/>
      </c>
      <c r="W21" s="78" t="str">
        <f>IF('Pencatatan HM'!X$8="","",$F21-'Pencatatan HM'!X$8+'Task list'!AC21)</f>
        <v/>
      </c>
      <c r="X21" s="78" t="str">
        <f>IF('Pencatatan HM'!Y$8="","",$F21-'Pencatatan HM'!Y$8+'Task list'!AD21)</f>
        <v/>
      </c>
      <c r="Y21" s="78" t="str">
        <f>IF('Pencatatan HM'!Z$8="","",$F21-'Pencatatan HM'!Z$8+'Task list'!AE21)</f>
        <v/>
      </c>
      <c r="Z21" s="78" t="str">
        <f>IF('Pencatatan HM'!AA$8="","",$F21-'Pencatatan HM'!AA$8+'Task list'!AF21)</f>
        <v/>
      </c>
      <c r="AA21" s="78" t="str">
        <f>IF('Pencatatan HM'!AB$8="","",$F21-'Pencatatan HM'!AB$8+'Task list'!AG21)</f>
        <v/>
      </c>
      <c r="AB21" s="78" t="str">
        <f>IF('Pencatatan HM'!AC$8="","",$F21-'Pencatatan HM'!AC$8+'Task list'!AH21)</f>
        <v/>
      </c>
      <c r="AC21" s="78" t="str">
        <f>IF('Pencatatan HM'!AD$8="","",$F21-'Pencatatan HM'!AD$8+'Task list'!AI21)</f>
        <v/>
      </c>
      <c r="AD21" s="78" t="str">
        <f>IF('Pencatatan HM'!AE$8="","",$F21-'Pencatatan HM'!AE$8+'Task list'!AJ21)</f>
        <v/>
      </c>
      <c r="AE21" s="78" t="str">
        <f>IF('Pencatatan HM'!AF$8="","",$F21-'Pencatatan HM'!AF$8+'Task list'!AK21)</f>
        <v/>
      </c>
      <c r="AF21" s="78" t="str">
        <f>IF('Pencatatan HM'!AG$8="","",$F21-'Pencatatan HM'!AG$8+'Task list'!AL21)</f>
        <v/>
      </c>
      <c r="AG21" s="78" t="str">
        <f>IF('Pencatatan HM'!AH$8="","",$F21-'Pencatatan HM'!AH$8+'Task list'!AM21)</f>
        <v/>
      </c>
      <c r="AH21" s="78" t="str">
        <f>IF('Pencatatan HM'!AI$8="","",$F21-'Pencatatan HM'!AI$8+'Task list'!AN21)</f>
        <v/>
      </c>
      <c r="AI21" s="78" t="str">
        <f>IF('Pencatatan HM'!AJ$8="","",$F21-'Pencatatan HM'!AJ$8+'Task list'!AO21)</f>
        <v/>
      </c>
      <c r="AJ21" s="78" t="str">
        <f>IF('Pencatatan HM'!AK$8="","",$F21-'Pencatatan HM'!AK$8+'Task list'!AP21)</f>
        <v/>
      </c>
      <c r="AK21" s="78" t="str">
        <f>IF('Pencatatan HM'!AL$8="","",$F21-'Pencatatan HM'!AL$8+'Task list'!AQ21)</f>
        <v/>
      </c>
      <c r="AL21" s="78" t="str">
        <f>IF('Pencatatan HM'!AM$8="","",$F21-'Pencatatan HM'!AM$8+'Task list'!AR21)</f>
        <v/>
      </c>
      <c r="AM21" s="78" t="str">
        <f>IF('Pencatatan HM'!AN$8="","",$F21-'Pencatatan HM'!AN$8+'Task list'!AS21)</f>
        <v/>
      </c>
      <c r="AN21" s="78" t="str">
        <f>IF('Pencatatan HM'!AO$8="","",$F21-'Pencatatan HM'!AO$8+'Task list'!AT21)</f>
        <v/>
      </c>
      <c r="AO21" s="78" t="str">
        <f>IF('Pencatatan HM'!AP$8="","",$F21-'Pencatatan HM'!AP$8+'Task list'!AU21)</f>
        <v/>
      </c>
      <c r="AP21" s="78" t="str">
        <f>IF('Pencatatan HM'!AQ$8="","",$F21-'Pencatatan HM'!AQ$8+'Task list'!AV21)</f>
        <v/>
      </c>
      <c r="AQ21" s="78" t="str">
        <f>IF('Pencatatan HM'!AR$8="","",$F21-'Pencatatan HM'!AR$8+'Task list'!AW21)</f>
        <v/>
      </c>
      <c r="AR21" s="78" t="str">
        <f>IF('Pencatatan HM'!AS$8="","",$F21-'Pencatatan HM'!AS$8+'Task list'!AX21)</f>
        <v/>
      </c>
      <c r="AS21" s="78" t="str">
        <f>IF('Pencatatan HM'!AT$8="","",$F21-'Pencatatan HM'!AT$8+'Task list'!AY21)</f>
        <v/>
      </c>
      <c r="AT21" s="78" t="str">
        <f>IF('Pencatatan HM'!AU$8="","",$F21-'Pencatatan HM'!AU$8+'Task list'!AZ21)</f>
        <v/>
      </c>
      <c r="AU21" s="78" t="str">
        <f>IF('Pencatatan HM'!AV$8="","",$F21-'Pencatatan HM'!AV$8+'Task list'!BA21)</f>
        <v/>
      </c>
      <c r="AV21" s="78" t="str">
        <f>IF('Pencatatan HM'!AW$8="","",$F21-'Pencatatan HM'!AW$8+'Task list'!BB21)</f>
        <v/>
      </c>
      <c r="AW21" s="78" t="str">
        <f>IF('Pencatatan HM'!AX$8="","",$F21-'Pencatatan HM'!AX$8+'Task list'!BC21)</f>
        <v/>
      </c>
      <c r="AX21" s="78" t="str">
        <f>IF('Pencatatan HM'!AY$8="","",$F21-'Pencatatan HM'!AY$8+'Task list'!BD21)</f>
        <v/>
      </c>
      <c r="AY21" s="78" t="str">
        <f>IF('Pencatatan HM'!AZ$8="","",$F21-'Pencatatan HM'!AZ$8+'Task list'!BE21)</f>
        <v/>
      </c>
      <c r="AZ21" s="78" t="str">
        <f>IF('Pencatatan HM'!BA$8="","",$F21-'Pencatatan HM'!BA$8+'Task list'!BF21)</f>
        <v/>
      </c>
      <c r="BA21" s="78" t="str">
        <f>IF('Pencatatan HM'!BB$8="","",$F21-'Pencatatan HM'!BB$8+'Task list'!BG21)</f>
        <v/>
      </c>
      <c r="BB21" s="78" t="str">
        <f>IF('Pencatatan HM'!BC$8="","",$F21-'Pencatatan HM'!BC$8+'Task list'!BH21)</f>
        <v/>
      </c>
      <c r="BC21" s="78" t="str">
        <f>IF('Pencatatan HM'!BD$8="","",$F21-'Pencatatan HM'!BD$8+'Task list'!BI21)</f>
        <v/>
      </c>
      <c r="BD21" s="78" t="str">
        <f>IF('Pencatatan HM'!BE$8="","",$F21-'Pencatatan HM'!BE$8+'Task list'!BJ21)</f>
        <v/>
      </c>
      <c r="BE21" s="78" t="str">
        <f>IF('Pencatatan HM'!BF$8="","",$F21-'Pencatatan HM'!BF$8+'Task list'!BK21)</f>
        <v/>
      </c>
      <c r="BF21" s="78" t="str">
        <f>IF('Pencatatan HM'!BG$8="","",$F21-'Pencatatan HM'!BG$8+'Task list'!BL21)</f>
        <v/>
      </c>
    </row>
    <row r="22" spans="1:58" x14ac:dyDescent="0.3">
      <c r="A22" s="1" t="str">
        <f>'Task list'!A22</f>
        <v>05PRS002</v>
      </c>
      <c r="B22" s="1" t="str">
        <f>'Task list'!B22</f>
        <v>05</v>
      </c>
      <c r="C22" s="1" t="str">
        <f>'Task list'!C22</f>
        <v>05PRS00205</v>
      </c>
      <c r="D22" s="13"/>
      <c r="E22" s="61" t="str">
        <f>'Task list'!E22</f>
        <v>Ganti P20 Outlet Piece LHS</v>
      </c>
      <c r="F22" s="1">
        <f>'Task list'!J22</f>
        <v>3000</v>
      </c>
      <c r="G22" s="78">
        <f>IF('Pencatatan HM'!H$8="","",$F22-'Pencatatan HM'!H$8+'Task list'!M22)</f>
        <v>2741.76</v>
      </c>
      <c r="H22" s="78">
        <f>IF('Pencatatan HM'!I$8="","",$F22-'Pencatatan HM'!I$8+'Task list'!N22)</f>
        <v>2716.7099999999991</v>
      </c>
      <c r="I22" s="78">
        <f>IF('Pencatatan HM'!J$8="","",$F22-'Pencatatan HM'!J$8+'Task list'!O22)</f>
        <v>2713.8500000000004</v>
      </c>
      <c r="J22" s="78">
        <f>IF('Pencatatan HM'!K$8="","",$F22-'Pencatatan HM'!K$8+'Task list'!P22)</f>
        <v>2653.3099999999995</v>
      </c>
      <c r="K22" s="78">
        <f>IF('Pencatatan HM'!L$8="","",$F22-'Pencatatan HM'!L$8+'Task list'!Q22)</f>
        <v>2629.3999999999996</v>
      </c>
      <c r="L22" s="78">
        <f>IF('Pencatatan HM'!M$8="","",$F22-'Pencatatan HM'!M$8+'Task list'!R22)</f>
        <v>2629.3500000000004</v>
      </c>
      <c r="M22" s="78">
        <f>IF('Pencatatan HM'!N$8="","",$F22-'Pencatatan HM'!N$8+'Task list'!S22)</f>
        <v>2615.8999999999996</v>
      </c>
      <c r="N22" s="78">
        <f>IF('Pencatatan HM'!O$8="","",$F22-'Pencatatan HM'!O$8+'Task list'!T22)</f>
        <v>2600.6299999999992</v>
      </c>
      <c r="O22" s="78">
        <f>IF('Pencatatan HM'!P$8="","",$F22-'Pencatatan HM'!P$8+'Task list'!U22)</f>
        <v>2585.0499999999993</v>
      </c>
      <c r="P22" s="78">
        <f>IF('Pencatatan HM'!Q$8="","",$F22-'Pencatatan HM'!Q$8+'Task list'!V22)</f>
        <v>2533.5100000000002</v>
      </c>
      <c r="Q22" s="78">
        <f>IF('Pencatatan HM'!R$8="","",$F22-'Pencatatan HM'!R$8+'Task list'!W22)</f>
        <v>2490.0599999999995</v>
      </c>
      <c r="R22" s="78">
        <f>IF('Pencatatan HM'!S$8="","",$F22-'Pencatatan HM'!S$8+'Task list'!X22)</f>
        <v>2462.2600000000002</v>
      </c>
      <c r="S22" s="78">
        <f>IF('Pencatatan HM'!T$8="","",$F22-'Pencatatan HM'!T$8+'Task list'!Y22)</f>
        <v>2392.0200000000004</v>
      </c>
      <c r="T22" s="78">
        <f>IF('Pencatatan HM'!U$8="","",$F22-'Pencatatan HM'!U$8+'Task list'!Z22)</f>
        <v>2372.08</v>
      </c>
      <c r="U22" s="78" t="str">
        <f>IF('Pencatatan HM'!V$8="","",$F22-'Pencatatan HM'!V$8+'Task list'!AA22)</f>
        <v/>
      </c>
      <c r="V22" s="78" t="str">
        <f>IF('Pencatatan HM'!W$8="","",$F22-'Pencatatan HM'!W$8+'Task list'!AB22)</f>
        <v/>
      </c>
      <c r="W22" s="78" t="str">
        <f>IF('Pencatatan HM'!X$8="","",$F22-'Pencatatan HM'!X$8+'Task list'!AC22)</f>
        <v/>
      </c>
      <c r="X22" s="78" t="str">
        <f>IF('Pencatatan HM'!Y$8="","",$F22-'Pencatatan HM'!Y$8+'Task list'!AD22)</f>
        <v/>
      </c>
      <c r="Y22" s="78" t="str">
        <f>IF('Pencatatan HM'!Z$8="","",$F22-'Pencatatan HM'!Z$8+'Task list'!AE22)</f>
        <v/>
      </c>
      <c r="Z22" s="78" t="str">
        <f>IF('Pencatatan HM'!AA$8="","",$F22-'Pencatatan HM'!AA$8+'Task list'!AF22)</f>
        <v/>
      </c>
      <c r="AA22" s="78" t="str">
        <f>IF('Pencatatan HM'!AB$8="","",$F22-'Pencatatan HM'!AB$8+'Task list'!AG22)</f>
        <v/>
      </c>
      <c r="AB22" s="78" t="str">
        <f>IF('Pencatatan HM'!AC$8="","",$F22-'Pencatatan HM'!AC$8+'Task list'!AH22)</f>
        <v/>
      </c>
      <c r="AC22" s="78" t="str">
        <f>IF('Pencatatan HM'!AD$8="","",$F22-'Pencatatan HM'!AD$8+'Task list'!AI22)</f>
        <v/>
      </c>
      <c r="AD22" s="78" t="str">
        <f>IF('Pencatatan HM'!AE$8="","",$F22-'Pencatatan HM'!AE$8+'Task list'!AJ22)</f>
        <v/>
      </c>
      <c r="AE22" s="78" t="str">
        <f>IF('Pencatatan HM'!AF$8="","",$F22-'Pencatatan HM'!AF$8+'Task list'!AK22)</f>
        <v/>
      </c>
      <c r="AF22" s="78" t="str">
        <f>IF('Pencatatan HM'!AG$8="","",$F22-'Pencatatan HM'!AG$8+'Task list'!AL22)</f>
        <v/>
      </c>
      <c r="AG22" s="78" t="str">
        <f>IF('Pencatatan HM'!AH$8="","",$F22-'Pencatatan HM'!AH$8+'Task list'!AM22)</f>
        <v/>
      </c>
      <c r="AH22" s="78" t="str">
        <f>IF('Pencatatan HM'!AI$8="","",$F22-'Pencatatan HM'!AI$8+'Task list'!AN22)</f>
        <v/>
      </c>
      <c r="AI22" s="78" t="str">
        <f>IF('Pencatatan HM'!AJ$8="","",$F22-'Pencatatan HM'!AJ$8+'Task list'!AO22)</f>
        <v/>
      </c>
      <c r="AJ22" s="78" t="str">
        <f>IF('Pencatatan HM'!AK$8="","",$F22-'Pencatatan HM'!AK$8+'Task list'!AP22)</f>
        <v/>
      </c>
      <c r="AK22" s="78" t="str">
        <f>IF('Pencatatan HM'!AL$8="","",$F22-'Pencatatan HM'!AL$8+'Task list'!AQ22)</f>
        <v/>
      </c>
      <c r="AL22" s="78" t="str">
        <f>IF('Pencatatan HM'!AM$8="","",$F22-'Pencatatan HM'!AM$8+'Task list'!AR22)</f>
        <v/>
      </c>
      <c r="AM22" s="78" t="str">
        <f>IF('Pencatatan HM'!AN$8="","",$F22-'Pencatatan HM'!AN$8+'Task list'!AS22)</f>
        <v/>
      </c>
      <c r="AN22" s="78" t="str">
        <f>IF('Pencatatan HM'!AO$8="","",$F22-'Pencatatan HM'!AO$8+'Task list'!AT22)</f>
        <v/>
      </c>
      <c r="AO22" s="78" t="str">
        <f>IF('Pencatatan HM'!AP$8="","",$F22-'Pencatatan HM'!AP$8+'Task list'!AU22)</f>
        <v/>
      </c>
      <c r="AP22" s="78" t="str">
        <f>IF('Pencatatan HM'!AQ$8="","",$F22-'Pencatatan HM'!AQ$8+'Task list'!AV22)</f>
        <v/>
      </c>
      <c r="AQ22" s="78" t="str">
        <f>IF('Pencatatan HM'!AR$8="","",$F22-'Pencatatan HM'!AR$8+'Task list'!AW22)</f>
        <v/>
      </c>
      <c r="AR22" s="78" t="str">
        <f>IF('Pencatatan HM'!AS$8="","",$F22-'Pencatatan HM'!AS$8+'Task list'!AX22)</f>
        <v/>
      </c>
      <c r="AS22" s="78" t="str">
        <f>IF('Pencatatan HM'!AT$8="","",$F22-'Pencatatan HM'!AT$8+'Task list'!AY22)</f>
        <v/>
      </c>
      <c r="AT22" s="78" t="str">
        <f>IF('Pencatatan HM'!AU$8="","",$F22-'Pencatatan HM'!AU$8+'Task list'!AZ22)</f>
        <v/>
      </c>
      <c r="AU22" s="78" t="str">
        <f>IF('Pencatatan HM'!AV$8="","",$F22-'Pencatatan HM'!AV$8+'Task list'!BA22)</f>
        <v/>
      </c>
      <c r="AV22" s="78" t="str">
        <f>IF('Pencatatan HM'!AW$8="","",$F22-'Pencatatan HM'!AW$8+'Task list'!BB22)</f>
        <v/>
      </c>
      <c r="AW22" s="78" t="str">
        <f>IF('Pencatatan HM'!AX$8="","",$F22-'Pencatatan HM'!AX$8+'Task list'!BC22)</f>
        <v/>
      </c>
      <c r="AX22" s="78" t="str">
        <f>IF('Pencatatan HM'!AY$8="","",$F22-'Pencatatan HM'!AY$8+'Task list'!BD22)</f>
        <v/>
      </c>
      <c r="AY22" s="78" t="str">
        <f>IF('Pencatatan HM'!AZ$8="","",$F22-'Pencatatan HM'!AZ$8+'Task list'!BE22)</f>
        <v/>
      </c>
      <c r="AZ22" s="78" t="str">
        <f>IF('Pencatatan HM'!BA$8="","",$F22-'Pencatatan HM'!BA$8+'Task list'!BF22)</f>
        <v/>
      </c>
      <c r="BA22" s="78" t="str">
        <f>IF('Pencatatan HM'!BB$8="","",$F22-'Pencatatan HM'!BB$8+'Task list'!BG22)</f>
        <v/>
      </c>
      <c r="BB22" s="78" t="str">
        <f>IF('Pencatatan HM'!BC$8="","",$F22-'Pencatatan HM'!BC$8+'Task list'!BH22)</f>
        <v/>
      </c>
      <c r="BC22" s="78" t="str">
        <f>IF('Pencatatan HM'!BD$8="","",$F22-'Pencatatan HM'!BD$8+'Task list'!BI22)</f>
        <v/>
      </c>
      <c r="BD22" s="78" t="str">
        <f>IF('Pencatatan HM'!BE$8="","",$F22-'Pencatatan HM'!BE$8+'Task list'!BJ22)</f>
        <v/>
      </c>
      <c r="BE22" s="78" t="str">
        <f>IF('Pencatatan HM'!BF$8="","",$F22-'Pencatatan HM'!BF$8+'Task list'!BK22)</f>
        <v/>
      </c>
      <c r="BF22" s="78" t="str">
        <f>IF('Pencatatan HM'!BG$8="","",$F22-'Pencatatan HM'!BG$8+'Task list'!BL22)</f>
        <v/>
      </c>
    </row>
    <row r="23" spans="1:58" x14ac:dyDescent="0.3">
      <c r="A23" s="1" t="str">
        <f>'Task list'!A23</f>
        <v>05PRS002</v>
      </c>
      <c r="B23" s="1" t="str">
        <f>'Task list'!B23</f>
        <v>06</v>
      </c>
      <c r="C23" s="1" t="str">
        <f>'Task list'!C23</f>
        <v>05PRS00206</v>
      </c>
      <c r="D23" s="13"/>
      <c r="E23" s="61" t="str">
        <f>'Task list'!E23</f>
        <v>Ganti worm screw RHS</v>
      </c>
      <c r="F23" s="1">
        <f>'Task list'!J23</f>
        <v>900</v>
      </c>
      <c r="G23" s="78">
        <f>IF('Pencatatan HM'!H$8="","",$F23-'Pencatatan HM'!H$8+'Task list'!M23)</f>
        <v>641.76000000000022</v>
      </c>
      <c r="H23" s="78">
        <f>IF('Pencatatan HM'!I$8="","",$F23-'Pencatatan HM'!I$8+'Task list'!N23)</f>
        <v>616.70999999999913</v>
      </c>
      <c r="I23" s="78">
        <f>IF('Pencatatan HM'!J$8="","",$F23-'Pencatatan HM'!J$8+'Task list'!O23)</f>
        <v>613.85000000000036</v>
      </c>
      <c r="J23" s="78">
        <f>IF('Pencatatan HM'!K$8="","",$F23-'Pencatatan HM'!K$8+'Task list'!P23)</f>
        <v>553.30999999999949</v>
      </c>
      <c r="K23" s="78">
        <f>IF('Pencatatan HM'!L$8="","",$F23-'Pencatatan HM'!L$8+'Task list'!Q23)</f>
        <v>529.39999999999964</v>
      </c>
      <c r="L23" s="78">
        <f>IF('Pencatatan HM'!M$8="","",$F23-'Pencatatan HM'!M$8+'Task list'!R23)</f>
        <v>529.35000000000036</v>
      </c>
      <c r="M23" s="78">
        <f>IF('Pencatatan HM'!N$8="","",$F23-'Pencatatan HM'!N$8+'Task list'!S23)</f>
        <v>515.89999999999964</v>
      </c>
      <c r="N23" s="78">
        <f>IF('Pencatatan HM'!O$8="","",$F23-'Pencatatan HM'!O$8+'Task list'!T23)</f>
        <v>500.6299999999992</v>
      </c>
      <c r="O23" s="78">
        <f>IF('Pencatatan HM'!P$8="","",$F23-'Pencatatan HM'!P$8+'Task list'!U23)</f>
        <v>485.04999999999927</v>
      </c>
      <c r="P23" s="78">
        <f>IF('Pencatatan HM'!Q$8="","",$F23-'Pencatatan HM'!Q$8+'Task list'!V23)</f>
        <v>433.51000000000022</v>
      </c>
      <c r="Q23" s="78">
        <f>IF('Pencatatan HM'!R$8="","",$F23-'Pencatatan HM'!R$8+'Task list'!W23)</f>
        <v>390.05999999999949</v>
      </c>
      <c r="R23" s="78">
        <f>IF('Pencatatan HM'!S$8="","",$F23-'Pencatatan HM'!S$8+'Task list'!X23)</f>
        <v>362.26000000000022</v>
      </c>
      <c r="S23" s="78">
        <f>IF('Pencatatan HM'!T$8="","",$F23-'Pencatatan HM'!T$8+'Task list'!Y23)</f>
        <v>292.02000000000044</v>
      </c>
      <c r="T23" s="78">
        <f>IF('Pencatatan HM'!U$8="","",$F23-'Pencatatan HM'!U$8+'Task list'!Z23)</f>
        <v>272.07999999999993</v>
      </c>
      <c r="U23" s="78" t="str">
        <f>IF('Pencatatan HM'!V$8="","",$F23-'Pencatatan HM'!V$8+'Task list'!AA23)</f>
        <v/>
      </c>
      <c r="V23" s="78" t="str">
        <f>IF('Pencatatan HM'!W$8="","",$F23-'Pencatatan HM'!W$8+'Task list'!AB23)</f>
        <v/>
      </c>
      <c r="W23" s="78" t="str">
        <f>IF('Pencatatan HM'!X$8="","",$F23-'Pencatatan HM'!X$8+'Task list'!AC23)</f>
        <v/>
      </c>
      <c r="X23" s="78" t="str">
        <f>IF('Pencatatan HM'!Y$8="","",$F23-'Pencatatan HM'!Y$8+'Task list'!AD23)</f>
        <v/>
      </c>
      <c r="Y23" s="78" t="str">
        <f>IF('Pencatatan HM'!Z$8="","",$F23-'Pencatatan HM'!Z$8+'Task list'!AE23)</f>
        <v/>
      </c>
      <c r="Z23" s="78" t="str">
        <f>IF('Pencatatan HM'!AA$8="","",$F23-'Pencatatan HM'!AA$8+'Task list'!AF23)</f>
        <v/>
      </c>
      <c r="AA23" s="78" t="str">
        <f>IF('Pencatatan HM'!AB$8="","",$F23-'Pencatatan HM'!AB$8+'Task list'!AG23)</f>
        <v/>
      </c>
      <c r="AB23" s="78" t="str">
        <f>IF('Pencatatan HM'!AC$8="","",$F23-'Pencatatan HM'!AC$8+'Task list'!AH23)</f>
        <v/>
      </c>
      <c r="AC23" s="78" t="str">
        <f>IF('Pencatatan HM'!AD$8="","",$F23-'Pencatatan HM'!AD$8+'Task list'!AI23)</f>
        <v/>
      </c>
      <c r="AD23" s="78" t="str">
        <f>IF('Pencatatan HM'!AE$8="","",$F23-'Pencatatan HM'!AE$8+'Task list'!AJ23)</f>
        <v/>
      </c>
      <c r="AE23" s="78" t="str">
        <f>IF('Pencatatan HM'!AF$8="","",$F23-'Pencatatan HM'!AF$8+'Task list'!AK23)</f>
        <v/>
      </c>
      <c r="AF23" s="78" t="str">
        <f>IF('Pencatatan HM'!AG$8="","",$F23-'Pencatatan HM'!AG$8+'Task list'!AL23)</f>
        <v/>
      </c>
      <c r="AG23" s="78" t="str">
        <f>IF('Pencatatan HM'!AH$8="","",$F23-'Pencatatan HM'!AH$8+'Task list'!AM23)</f>
        <v/>
      </c>
      <c r="AH23" s="78" t="str">
        <f>IF('Pencatatan HM'!AI$8="","",$F23-'Pencatatan HM'!AI$8+'Task list'!AN23)</f>
        <v/>
      </c>
      <c r="AI23" s="78" t="str">
        <f>IF('Pencatatan HM'!AJ$8="","",$F23-'Pencatatan HM'!AJ$8+'Task list'!AO23)</f>
        <v/>
      </c>
      <c r="AJ23" s="78" t="str">
        <f>IF('Pencatatan HM'!AK$8="","",$F23-'Pencatatan HM'!AK$8+'Task list'!AP23)</f>
        <v/>
      </c>
      <c r="AK23" s="78" t="str">
        <f>IF('Pencatatan HM'!AL$8="","",$F23-'Pencatatan HM'!AL$8+'Task list'!AQ23)</f>
        <v/>
      </c>
      <c r="AL23" s="78" t="str">
        <f>IF('Pencatatan HM'!AM$8="","",$F23-'Pencatatan HM'!AM$8+'Task list'!AR23)</f>
        <v/>
      </c>
      <c r="AM23" s="78" t="str">
        <f>IF('Pencatatan HM'!AN$8="","",$F23-'Pencatatan HM'!AN$8+'Task list'!AS23)</f>
        <v/>
      </c>
      <c r="AN23" s="78" t="str">
        <f>IF('Pencatatan HM'!AO$8="","",$F23-'Pencatatan HM'!AO$8+'Task list'!AT23)</f>
        <v/>
      </c>
      <c r="AO23" s="78" t="str">
        <f>IF('Pencatatan HM'!AP$8="","",$F23-'Pencatatan HM'!AP$8+'Task list'!AU23)</f>
        <v/>
      </c>
      <c r="AP23" s="78" t="str">
        <f>IF('Pencatatan HM'!AQ$8="","",$F23-'Pencatatan HM'!AQ$8+'Task list'!AV23)</f>
        <v/>
      </c>
      <c r="AQ23" s="78" t="str">
        <f>IF('Pencatatan HM'!AR$8="","",$F23-'Pencatatan HM'!AR$8+'Task list'!AW23)</f>
        <v/>
      </c>
      <c r="AR23" s="78" t="str">
        <f>IF('Pencatatan HM'!AS$8="","",$F23-'Pencatatan HM'!AS$8+'Task list'!AX23)</f>
        <v/>
      </c>
      <c r="AS23" s="78" t="str">
        <f>IF('Pencatatan HM'!AT$8="","",$F23-'Pencatatan HM'!AT$8+'Task list'!AY23)</f>
        <v/>
      </c>
      <c r="AT23" s="78" t="str">
        <f>IF('Pencatatan HM'!AU$8="","",$F23-'Pencatatan HM'!AU$8+'Task list'!AZ23)</f>
        <v/>
      </c>
      <c r="AU23" s="78" t="str">
        <f>IF('Pencatatan HM'!AV$8="","",$F23-'Pencatatan HM'!AV$8+'Task list'!BA23)</f>
        <v/>
      </c>
      <c r="AV23" s="78" t="str">
        <f>IF('Pencatatan HM'!AW$8="","",$F23-'Pencatatan HM'!AW$8+'Task list'!BB23)</f>
        <v/>
      </c>
      <c r="AW23" s="78" t="str">
        <f>IF('Pencatatan HM'!AX$8="","",$F23-'Pencatatan HM'!AX$8+'Task list'!BC23)</f>
        <v/>
      </c>
      <c r="AX23" s="78" t="str">
        <f>IF('Pencatatan HM'!AY$8="","",$F23-'Pencatatan HM'!AY$8+'Task list'!BD23)</f>
        <v/>
      </c>
      <c r="AY23" s="78" t="str">
        <f>IF('Pencatatan HM'!AZ$8="","",$F23-'Pencatatan HM'!AZ$8+'Task list'!BE23)</f>
        <v/>
      </c>
      <c r="AZ23" s="78" t="str">
        <f>IF('Pencatatan HM'!BA$8="","",$F23-'Pencatatan HM'!BA$8+'Task list'!BF23)</f>
        <v/>
      </c>
      <c r="BA23" s="78" t="str">
        <f>IF('Pencatatan HM'!BB$8="","",$F23-'Pencatatan HM'!BB$8+'Task list'!BG23)</f>
        <v/>
      </c>
      <c r="BB23" s="78" t="str">
        <f>IF('Pencatatan HM'!BC$8="","",$F23-'Pencatatan HM'!BC$8+'Task list'!BH23)</f>
        <v/>
      </c>
      <c r="BC23" s="78" t="str">
        <f>IF('Pencatatan HM'!BD$8="","",$F23-'Pencatatan HM'!BD$8+'Task list'!BI23)</f>
        <v/>
      </c>
      <c r="BD23" s="78" t="str">
        <f>IF('Pencatatan HM'!BE$8="","",$F23-'Pencatatan HM'!BE$8+'Task list'!BJ23)</f>
        <v/>
      </c>
      <c r="BE23" s="78" t="str">
        <f>IF('Pencatatan HM'!BF$8="","",$F23-'Pencatatan HM'!BF$8+'Task list'!BK23)</f>
        <v/>
      </c>
      <c r="BF23" s="78" t="str">
        <f>IF('Pencatatan HM'!BG$8="","",$F23-'Pencatatan HM'!BG$8+'Task list'!BL23)</f>
        <v/>
      </c>
    </row>
    <row r="24" spans="1:58" x14ac:dyDescent="0.3">
      <c r="A24" s="1" t="str">
        <f>'Task list'!A24</f>
        <v>05PRS002</v>
      </c>
      <c r="B24" s="1" t="str">
        <f>'Task list'!B24</f>
        <v>07</v>
      </c>
      <c r="C24" s="1" t="str">
        <f>'Task list'!C24</f>
        <v>05PRS00207</v>
      </c>
      <c r="D24" s="13"/>
      <c r="E24" s="61" t="str">
        <f>'Task list'!E24</f>
        <v>Ganti worm screw LHS</v>
      </c>
      <c r="F24" s="1">
        <f>'Task list'!J24</f>
        <v>900</v>
      </c>
      <c r="G24" s="78">
        <f>IF('Pencatatan HM'!H$8="","",$F24-'Pencatatan HM'!H$8+'Task list'!M24)</f>
        <v>641.76000000000022</v>
      </c>
      <c r="H24" s="78">
        <f>IF('Pencatatan HM'!I$8="","",$F24-'Pencatatan HM'!I$8+'Task list'!N24)</f>
        <v>616.70999999999913</v>
      </c>
      <c r="I24" s="78">
        <f>IF('Pencatatan HM'!J$8="","",$F24-'Pencatatan HM'!J$8+'Task list'!O24)</f>
        <v>613.85000000000036</v>
      </c>
      <c r="J24" s="78">
        <f>IF('Pencatatan HM'!K$8="","",$F24-'Pencatatan HM'!K$8+'Task list'!P24)</f>
        <v>553.30999999999949</v>
      </c>
      <c r="K24" s="78">
        <f>IF('Pencatatan HM'!L$8="","",$F24-'Pencatatan HM'!L$8+'Task list'!Q24)</f>
        <v>529.39999999999964</v>
      </c>
      <c r="L24" s="78">
        <f>IF('Pencatatan HM'!M$8="","",$F24-'Pencatatan HM'!M$8+'Task list'!R24)</f>
        <v>529.35000000000036</v>
      </c>
      <c r="M24" s="78">
        <f>IF('Pencatatan HM'!N$8="","",$F24-'Pencatatan HM'!N$8+'Task list'!S24)</f>
        <v>515.89999999999964</v>
      </c>
      <c r="N24" s="78">
        <f>IF('Pencatatan HM'!O$8="","",$F24-'Pencatatan HM'!O$8+'Task list'!T24)</f>
        <v>500.6299999999992</v>
      </c>
      <c r="O24" s="78">
        <f>IF('Pencatatan HM'!P$8="","",$F24-'Pencatatan HM'!P$8+'Task list'!U24)</f>
        <v>485.04999999999927</v>
      </c>
      <c r="P24" s="78">
        <f>IF('Pencatatan HM'!Q$8="","",$F24-'Pencatatan HM'!Q$8+'Task list'!V24)</f>
        <v>433.51000000000022</v>
      </c>
      <c r="Q24" s="78">
        <f>IF('Pencatatan HM'!R$8="","",$F24-'Pencatatan HM'!R$8+'Task list'!W24)</f>
        <v>390.05999999999949</v>
      </c>
      <c r="R24" s="78">
        <f>IF('Pencatatan HM'!S$8="","",$F24-'Pencatatan HM'!S$8+'Task list'!X24)</f>
        <v>362.26000000000022</v>
      </c>
      <c r="S24" s="78">
        <f>IF('Pencatatan HM'!T$8="","",$F24-'Pencatatan HM'!T$8+'Task list'!Y24)</f>
        <v>292.02000000000044</v>
      </c>
      <c r="T24" s="78">
        <f>IF('Pencatatan HM'!U$8="","",$F24-'Pencatatan HM'!U$8+'Task list'!Z24)</f>
        <v>272.07999999999993</v>
      </c>
      <c r="U24" s="78" t="str">
        <f>IF('Pencatatan HM'!V$8="","",$F24-'Pencatatan HM'!V$8+'Task list'!AA24)</f>
        <v/>
      </c>
      <c r="V24" s="78" t="str">
        <f>IF('Pencatatan HM'!W$8="","",$F24-'Pencatatan HM'!W$8+'Task list'!AB24)</f>
        <v/>
      </c>
      <c r="W24" s="78" t="str">
        <f>IF('Pencatatan HM'!X$8="","",$F24-'Pencatatan HM'!X$8+'Task list'!AC24)</f>
        <v/>
      </c>
      <c r="X24" s="78" t="str">
        <f>IF('Pencatatan HM'!Y$8="","",$F24-'Pencatatan HM'!Y$8+'Task list'!AD24)</f>
        <v/>
      </c>
      <c r="Y24" s="78" t="str">
        <f>IF('Pencatatan HM'!Z$8="","",$F24-'Pencatatan HM'!Z$8+'Task list'!AE24)</f>
        <v/>
      </c>
      <c r="Z24" s="78" t="str">
        <f>IF('Pencatatan HM'!AA$8="","",$F24-'Pencatatan HM'!AA$8+'Task list'!AF24)</f>
        <v/>
      </c>
      <c r="AA24" s="78" t="str">
        <f>IF('Pencatatan HM'!AB$8="","",$F24-'Pencatatan HM'!AB$8+'Task list'!AG24)</f>
        <v/>
      </c>
      <c r="AB24" s="78" t="str">
        <f>IF('Pencatatan HM'!AC$8="","",$F24-'Pencatatan HM'!AC$8+'Task list'!AH24)</f>
        <v/>
      </c>
      <c r="AC24" s="78" t="str">
        <f>IF('Pencatatan HM'!AD$8="","",$F24-'Pencatatan HM'!AD$8+'Task list'!AI24)</f>
        <v/>
      </c>
      <c r="AD24" s="78" t="str">
        <f>IF('Pencatatan HM'!AE$8="","",$F24-'Pencatatan HM'!AE$8+'Task list'!AJ24)</f>
        <v/>
      </c>
      <c r="AE24" s="78" t="str">
        <f>IF('Pencatatan HM'!AF$8="","",$F24-'Pencatatan HM'!AF$8+'Task list'!AK24)</f>
        <v/>
      </c>
      <c r="AF24" s="78" t="str">
        <f>IF('Pencatatan HM'!AG$8="","",$F24-'Pencatatan HM'!AG$8+'Task list'!AL24)</f>
        <v/>
      </c>
      <c r="AG24" s="78" t="str">
        <f>IF('Pencatatan HM'!AH$8="","",$F24-'Pencatatan HM'!AH$8+'Task list'!AM24)</f>
        <v/>
      </c>
      <c r="AH24" s="78" t="str">
        <f>IF('Pencatatan HM'!AI$8="","",$F24-'Pencatatan HM'!AI$8+'Task list'!AN24)</f>
        <v/>
      </c>
      <c r="AI24" s="78" t="str">
        <f>IF('Pencatatan HM'!AJ$8="","",$F24-'Pencatatan HM'!AJ$8+'Task list'!AO24)</f>
        <v/>
      </c>
      <c r="AJ24" s="78" t="str">
        <f>IF('Pencatatan HM'!AK$8="","",$F24-'Pencatatan HM'!AK$8+'Task list'!AP24)</f>
        <v/>
      </c>
      <c r="AK24" s="78" t="str">
        <f>IF('Pencatatan HM'!AL$8="","",$F24-'Pencatatan HM'!AL$8+'Task list'!AQ24)</f>
        <v/>
      </c>
      <c r="AL24" s="78" t="str">
        <f>IF('Pencatatan HM'!AM$8="","",$F24-'Pencatatan HM'!AM$8+'Task list'!AR24)</f>
        <v/>
      </c>
      <c r="AM24" s="78" t="str">
        <f>IF('Pencatatan HM'!AN$8="","",$F24-'Pencatatan HM'!AN$8+'Task list'!AS24)</f>
        <v/>
      </c>
      <c r="AN24" s="78" t="str">
        <f>IF('Pencatatan HM'!AO$8="","",$F24-'Pencatatan HM'!AO$8+'Task list'!AT24)</f>
        <v/>
      </c>
      <c r="AO24" s="78" t="str">
        <f>IF('Pencatatan HM'!AP$8="","",$F24-'Pencatatan HM'!AP$8+'Task list'!AU24)</f>
        <v/>
      </c>
      <c r="AP24" s="78" t="str">
        <f>IF('Pencatatan HM'!AQ$8="","",$F24-'Pencatatan HM'!AQ$8+'Task list'!AV24)</f>
        <v/>
      </c>
      <c r="AQ24" s="78" t="str">
        <f>IF('Pencatatan HM'!AR$8="","",$F24-'Pencatatan HM'!AR$8+'Task list'!AW24)</f>
        <v/>
      </c>
      <c r="AR24" s="78" t="str">
        <f>IF('Pencatatan HM'!AS$8="","",$F24-'Pencatatan HM'!AS$8+'Task list'!AX24)</f>
        <v/>
      </c>
      <c r="AS24" s="78" t="str">
        <f>IF('Pencatatan HM'!AT$8="","",$F24-'Pencatatan HM'!AT$8+'Task list'!AY24)</f>
        <v/>
      </c>
      <c r="AT24" s="78" t="str">
        <f>IF('Pencatatan HM'!AU$8="","",$F24-'Pencatatan HM'!AU$8+'Task list'!AZ24)</f>
        <v/>
      </c>
      <c r="AU24" s="78" t="str">
        <f>IF('Pencatatan HM'!AV$8="","",$F24-'Pencatatan HM'!AV$8+'Task list'!BA24)</f>
        <v/>
      </c>
      <c r="AV24" s="78" t="str">
        <f>IF('Pencatatan HM'!AW$8="","",$F24-'Pencatatan HM'!AW$8+'Task list'!BB24)</f>
        <v/>
      </c>
      <c r="AW24" s="78" t="str">
        <f>IF('Pencatatan HM'!AX$8="","",$F24-'Pencatatan HM'!AX$8+'Task list'!BC24)</f>
        <v/>
      </c>
      <c r="AX24" s="78" t="str">
        <f>IF('Pencatatan HM'!AY$8="","",$F24-'Pencatatan HM'!AY$8+'Task list'!BD24)</f>
        <v/>
      </c>
      <c r="AY24" s="78" t="str">
        <f>IF('Pencatatan HM'!AZ$8="","",$F24-'Pencatatan HM'!AZ$8+'Task list'!BE24)</f>
        <v/>
      </c>
      <c r="AZ24" s="78" t="str">
        <f>IF('Pencatatan HM'!BA$8="","",$F24-'Pencatatan HM'!BA$8+'Task list'!BF24)</f>
        <v/>
      </c>
      <c r="BA24" s="78" t="str">
        <f>IF('Pencatatan HM'!BB$8="","",$F24-'Pencatatan HM'!BB$8+'Task list'!BG24)</f>
        <v/>
      </c>
      <c r="BB24" s="78" t="str">
        <f>IF('Pencatatan HM'!BC$8="","",$F24-'Pencatatan HM'!BC$8+'Task list'!BH24)</f>
        <v/>
      </c>
      <c r="BC24" s="78" t="str">
        <f>IF('Pencatatan HM'!BD$8="","",$F24-'Pencatatan HM'!BD$8+'Task list'!BI24)</f>
        <v/>
      </c>
      <c r="BD24" s="78" t="str">
        <f>IF('Pencatatan HM'!BE$8="","",$F24-'Pencatatan HM'!BE$8+'Task list'!BJ24)</f>
        <v/>
      </c>
      <c r="BE24" s="78" t="str">
        <f>IF('Pencatatan HM'!BF$8="","",$F24-'Pencatatan HM'!BF$8+'Task list'!BK24)</f>
        <v/>
      </c>
      <c r="BF24" s="78" t="str">
        <f>IF('Pencatatan HM'!BG$8="","",$F24-'Pencatatan HM'!BG$8+'Task list'!BL24)</f>
        <v/>
      </c>
    </row>
    <row r="25" spans="1:58" x14ac:dyDescent="0.3">
      <c r="A25" s="1" t="str">
        <f>'Task list'!A25</f>
        <v>05PRS002</v>
      </c>
      <c r="B25" s="1" t="str">
        <f>'Task list'!B25</f>
        <v>08</v>
      </c>
      <c r="C25" s="1" t="str">
        <f>'Task list'!C25</f>
        <v>05PRS00208</v>
      </c>
      <c r="D25" s="13"/>
      <c r="E25" s="61" t="str">
        <f>'Task list'!E25</f>
        <v>Ganti Press Cage</v>
      </c>
      <c r="F25" s="1">
        <f>'Task list'!J25</f>
        <v>1400</v>
      </c>
      <c r="G25" s="78">
        <f>IF('Pencatatan HM'!H$8="","",$F25-'Pencatatan HM'!H$8+'Task list'!M25)</f>
        <v>1141.7600000000002</v>
      </c>
      <c r="H25" s="78">
        <f>IF('Pencatatan HM'!I$8="","",$F25-'Pencatatan HM'!I$8+'Task list'!N25)</f>
        <v>1116.7099999999991</v>
      </c>
      <c r="I25" s="78">
        <f>IF('Pencatatan HM'!J$8="","",$F25-'Pencatatan HM'!J$8+'Task list'!O25)</f>
        <v>1113.8500000000004</v>
      </c>
      <c r="J25" s="78">
        <f>IF('Pencatatan HM'!K$8="","",$F25-'Pencatatan HM'!K$8+'Task list'!P25)</f>
        <v>1053.3099999999995</v>
      </c>
      <c r="K25" s="78">
        <f>IF('Pencatatan HM'!L$8="","",$F25-'Pencatatan HM'!L$8+'Task list'!Q25)</f>
        <v>1029.3999999999996</v>
      </c>
      <c r="L25" s="78">
        <f>IF('Pencatatan HM'!M$8="","",$F25-'Pencatatan HM'!M$8+'Task list'!R25)</f>
        <v>1029.3500000000004</v>
      </c>
      <c r="M25" s="78">
        <f>IF('Pencatatan HM'!N$8="","",$F25-'Pencatatan HM'!N$8+'Task list'!S25)</f>
        <v>1015.8999999999996</v>
      </c>
      <c r="N25" s="78">
        <f>IF('Pencatatan HM'!O$8="","",$F25-'Pencatatan HM'!O$8+'Task list'!T25)</f>
        <v>1400</v>
      </c>
      <c r="O25" s="78">
        <f>IF('Pencatatan HM'!P$8="","",$F25-'Pencatatan HM'!P$8+'Task list'!U25)</f>
        <v>1384.42</v>
      </c>
      <c r="P25" s="78">
        <f>IF('Pencatatan HM'!Q$8="","",$F25-'Pencatatan HM'!Q$8+'Task list'!V25)</f>
        <v>1332.880000000001</v>
      </c>
      <c r="Q25" s="78">
        <f>IF('Pencatatan HM'!R$8="","",$F25-'Pencatatan HM'!R$8+'Task list'!W25)</f>
        <v>1289.4300000000003</v>
      </c>
      <c r="R25" s="78">
        <f>IF('Pencatatan HM'!S$8="","",$F25-'Pencatatan HM'!S$8+'Task list'!X25)</f>
        <v>1261.630000000001</v>
      </c>
      <c r="S25" s="78">
        <f>IF('Pencatatan HM'!T$8="","",$F25-'Pencatatan HM'!T$8+'Task list'!Y25)</f>
        <v>1191.3900000000012</v>
      </c>
      <c r="T25" s="78">
        <f>IF('Pencatatan HM'!U$8="","",$F25-'Pencatatan HM'!U$8+'Task list'!Z25)</f>
        <v>1171.4500000000007</v>
      </c>
      <c r="U25" s="78" t="str">
        <f>IF('Pencatatan HM'!V$8="","",$F25-'Pencatatan HM'!V$8+'Task list'!AA25)</f>
        <v/>
      </c>
      <c r="V25" s="78" t="str">
        <f>IF('Pencatatan HM'!W$8="","",$F25-'Pencatatan HM'!W$8+'Task list'!AB25)</f>
        <v/>
      </c>
      <c r="W25" s="78" t="str">
        <f>IF('Pencatatan HM'!X$8="","",$F25-'Pencatatan HM'!X$8+'Task list'!AC25)</f>
        <v/>
      </c>
      <c r="X25" s="78" t="str">
        <f>IF('Pencatatan HM'!Y$8="","",$F25-'Pencatatan HM'!Y$8+'Task list'!AD25)</f>
        <v/>
      </c>
      <c r="Y25" s="78" t="str">
        <f>IF('Pencatatan HM'!Z$8="","",$F25-'Pencatatan HM'!Z$8+'Task list'!AE25)</f>
        <v/>
      </c>
      <c r="Z25" s="78" t="str">
        <f>IF('Pencatatan HM'!AA$8="","",$F25-'Pencatatan HM'!AA$8+'Task list'!AF25)</f>
        <v/>
      </c>
      <c r="AA25" s="78" t="str">
        <f>IF('Pencatatan HM'!AB$8="","",$F25-'Pencatatan HM'!AB$8+'Task list'!AG25)</f>
        <v/>
      </c>
      <c r="AB25" s="78" t="str">
        <f>IF('Pencatatan HM'!AC$8="","",$F25-'Pencatatan HM'!AC$8+'Task list'!AH25)</f>
        <v/>
      </c>
      <c r="AC25" s="78" t="str">
        <f>IF('Pencatatan HM'!AD$8="","",$F25-'Pencatatan HM'!AD$8+'Task list'!AI25)</f>
        <v/>
      </c>
      <c r="AD25" s="78" t="str">
        <f>IF('Pencatatan HM'!AE$8="","",$F25-'Pencatatan HM'!AE$8+'Task list'!AJ25)</f>
        <v/>
      </c>
      <c r="AE25" s="78" t="str">
        <f>IF('Pencatatan HM'!AF$8="","",$F25-'Pencatatan HM'!AF$8+'Task list'!AK25)</f>
        <v/>
      </c>
      <c r="AF25" s="78" t="str">
        <f>IF('Pencatatan HM'!AG$8="","",$F25-'Pencatatan HM'!AG$8+'Task list'!AL25)</f>
        <v/>
      </c>
      <c r="AG25" s="78" t="str">
        <f>IF('Pencatatan HM'!AH$8="","",$F25-'Pencatatan HM'!AH$8+'Task list'!AM25)</f>
        <v/>
      </c>
      <c r="AH25" s="78" t="str">
        <f>IF('Pencatatan HM'!AI$8="","",$F25-'Pencatatan HM'!AI$8+'Task list'!AN25)</f>
        <v/>
      </c>
      <c r="AI25" s="78" t="str">
        <f>IF('Pencatatan HM'!AJ$8="","",$F25-'Pencatatan HM'!AJ$8+'Task list'!AO25)</f>
        <v/>
      </c>
      <c r="AJ25" s="78" t="str">
        <f>IF('Pencatatan HM'!AK$8="","",$F25-'Pencatatan HM'!AK$8+'Task list'!AP25)</f>
        <v/>
      </c>
      <c r="AK25" s="78" t="str">
        <f>IF('Pencatatan HM'!AL$8="","",$F25-'Pencatatan HM'!AL$8+'Task list'!AQ25)</f>
        <v/>
      </c>
      <c r="AL25" s="78" t="str">
        <f>IF('Pencatatan HM'!AM$8="","",$F25-'Pencatatan HM'!AM$8+'Task list'!AR25)</f>
        <v/>
      </c>
      <c r="AM25" s="78" t="str">
        <f>IF('Pencatatan HM'!AN$8="","",$F25-'Pencatatan HM'!AN$8+'Task list'!AS25)</f>
        <v/>
      </c>
      <c r="AN25" s="78" t="str">
        <f>IF('Pencatatan HM'!AO$8="","",$F25-'Pencatatan HM'!AO$8+'Task list'!AT25)</f>
        <v/>
      </c>
      <c r="AO25" s="78" t="str">
        <f>IF('Pencatatan HM'!AP$8="","",$F25-'Pencatatan HM'!AP$8+'Task list'!AU25)</f>
        <v/>
      </c>
      <c r="AP25" s="78" t="str">
        <f>IF('Pencatatan HM'!AQ$8="","",$F25-'Pencatatan HM'!AQ$8+'Task list'!AV25)</f>
        <v/>
      </c>
      <c r="AQ25" s="78" t="str">
        <f>IF('Pencatatan HM'!AR$8="","",$F25-'Pencatatan HM'!AR$8+'Task list'!AW25)</f>
        <v/>
      </c>
      <c r="AR25" s="78" t="str">
        <f>IF('Pencatatan HM'!AS$8="","",$F25-'Pencatatan HM'!AS$8+'Task list'!AX25)</f>
        <v/>
      </c>
      <c r="AS25" s="78" t="str">
        <f>IF('Pencatatan HM'!AT$8="","",$F25-'Pencatatan HM'!AT$8+'Task list'!AY25)</f>
        <v/>
      </c>
      <c r="AT25" s="78" t="str">
        <f>IF('Pencatatan HM'!AU$8="","",$F25-'Pencatatan HM'!AU$8+'Task list'!AZ25)</f>
        <v/>
      </c>
      <c r="AU25" s="78" t="str">
        <f>IF('Pencatatan HM'!AV$8="","",$F25-'Pencatatan HM'!AV$8+'Task list'!BA25)</f>
        <v/>
      </c>
      <c r="AV25" s="78" t="str">
        <f>IF('Pencatatan HM'!AW$8="","",$F25-'Pencatatan HM'!AW$8+'Task list'!BB25)</f>
        <v/>
      </c>
      <c r="AW25" s="78" t="str">
        <f>IF('Pencatatan HM'!AX$8="","",$F25-'Pencatatan HM'!AX$8+'Task list'!BC25)</f>
        <v/>
      </c>
      <c r="AX25" s="78" t="str">
        <f>IF('Pencatatan HM'!AY$8="","",$F25-'Pencatatan HM'!AY$8+'Task list'!BD25)</f>
        <v/>
      </c>
      <c r="AY25" s="78" t="str">
        <f>IF('Pencatatan HM'!AZ$8="","",$F25-'Pencatatan HM'!AZ$8+'Task list'!BE25)</f>
        <v/>
      </c>
      <c r="AZ25" s="78" t="str">
        <f>IF('Pencatatan HM'!BA$8="","",$F25-'Pencatatan HM'!BA$8+'Task list'!BF25)</f>
        <v/>
      </c>
      <c r="BA25" s="78" t="str">
        <f>IF('Pencatatan HM'!BB$8="","",$F25-'Pencatatan HM'!BB$8+'Task list'!BG25)</f>
        <v/>
      </c>
      <c r="BB25" s="78" t="str">
        <f>IF('Pencatatan HM'!BC$8="","",$F25-'Pencatatan HM'!BC$8+'Task list'!BH25)</f>
        <v/>
      </c>
      <c r="BC25" s="78" t="str">
        <f>IF('Pencatatan HM'!BD$8="","",$F25-'Pencatatan HM'!BD$8+'Task list'!BI25)</f>
        <v/>
      </c>
      <c r="BD25" s="78" t="str">
        <f>IF('Pencatatan HM'!BE$8="","",$F25-'Pencatatan HM'!BE$8+'Task list'!BJ25)</f>
        <v/>
      </c>
      <c r="BE25" s="78" t="str">
        <f>IF('Pencatatan HM'!BF$8="","",$F25-'Pencatatan HM'!BF$8+'Task list'!BK25)</f>
        <v/>
      </c>
      <c r="BF25" s="78" t="str">
        <f>IF('Pencatatan HM'!BG$8="","",$F25-'Pencatatan HM'!BG$8+'Task list'!BL25)</f>
        <v/>
      </c>
    </row>
    <row r="26" spans="1:58" x14ac:dyDescent="0.3">
      <c r="A26" s="1" t="str">
        <f>'Task list'!A26</f>
        <v>05PRS002</v>
      </c>
      <c r="B26" s="1" t="str">
        <f>'Task list'!B26</f>
        <v>09</v>
      </c>
      <c r="C26" s="1" t="str">
        <f>'Task list'!C26</f>
        <v>05PRS00209</v>
      </c>
      <c r="D26" s="13"/>
      <c r="E26" s="61" t="str">
        <f>'Task list'!E26</f>
        <v>Ganti Strainer RHS</v>
      </c>
      <c r="F26" s="1">
        <f>'Task list'!J26</f>
        <v>2500</v>
      </c>
      <c r="G26" s="78">
        <f>IF('Pencatatan HM'!H$8="","",$F26-'Pencatatan HM'!H$8+'Task list'!M26)</f>
        <v>2241.7600000000002</v>
      </c>
      <c r="H26" s="78">
        <f>IF('Pencatatan HM'!I$8="","",$F26-'Pencatatan HM'!I$8+'Task list'!N26)</f>
        <v>2216.7099999999991</v>
      </c>
      <c r="I26" s="78">
        <f>IF('Pencatatan HM'!J$8="","",$F26-'Pencatatan HM'!J$8+'Task list'!O26)</f>
        <v>2213.8500000000004</v>
      </c>
      <c r="J26" s="78">
        <f>IF('Pencatatan HM'!K$8="","",$F26-'Pencatatan HM'!K$8+'Task list'!P26)</f>
        <v>2153.3099999999995</v>
      </c>
      <c r="K26" s="78">
        <f>IF('Pencatatan HM'!L$8="","",$F26-'Pencatatan HM'!L$8+'Task list'!Q26)</f>
        <v>2129.3999999999996</v>
      </c>
      <c r="L26" s="78">
        <f>IF('Pencatatan HM'!M$8="","",$F26-'Pencatatan HM'!M$8+'Task list'!R26)</f>
        <v>2129.3500000000004</v>
      </c>
      <c r="M26" s="78">
        <f>IF('Pencatatan HM'!N$8="","",$F26-'Pencatatan HM'!N$8+'Task list'!S26)</f>
        <v>2115.8999999999996</v>
      </c>
      <c r="N26" s="78">
        <f>IF('Pencatatan HM'!O$8="","",$F26-'Pencatatan HM'!O$8+'Task list'!T26)</f>
        <v>2100.6299999999992</v>
      </c>
      <c r="O26" s="78">
        <f>IF('Pencatatan HM'!P$8="","",$F26-'Pencatatan HM'!P$8+'Task list'!U26)</f>
        <v>2085.0499999999993</v>
      </c>
      <c r="P26" s="78">
        <f>IF('Pencatatan HM'!Q$8="","",$F26-'Pencatatan HM'!Q$8+'Task list'!V26)</f>
        <v>2033.5100000000002</v>
      </c>
      <c r="Q26" s="78">
        <f>IF('Pencatatan HM'!R$8="","",$F26-'Pencatatan HM'!R$8+'Task list'!W26)</f>
        <v>1990.0599999999995</v>
      </c>
      <c r="R26" s="78">
        <f>IF('Pencatatan HM'!S$8="","",$F26-'Pencatatan HM'!S$8+'Task list'!X26)</f>
        <v>1962.2600000000002</v>
      </c>
      <c r="S26" s="78">
        <f>IF('Pencatatan HM'!T$8="","",$F26-'Pencatatan HM'!T$8+'Task list'!Y26)</f>
        <v>1892.0200000000004</v>
      </c>
      <c r="T26" s="78">
        <f>IF('Pencatatan HM'!U$8="","",$F26-'Pencatatan HM'!U$8+'Task list'!Z26)</f>
        <v>1872.08</v>
      </c>
      <c r="U26" s="78" t="str">
        <f>IF('Pencatatan HM'!V$8="","",$F26-'Pencatatan HM'!V$8+'Task list'!AA26)</f>
        <v/>
      </c>
      <c r="V26" s="78" t="str">
        <f>IF('Pencatatan HM'!W$8="","",$F26-'Pencatatan HM'!W$8+'Task list'!AB26)</f>
        <v/>
      </c>
      <c r="W26" s="78" t="str">
        <f>IF('Pencatatan HM'!X$8="","",$F26-'Pencatatan HM'!X$8+'Task list'!AC26)</f>
        <v/>
      </c>
      <c r="X26" s="78" t="str">
        <f>IF('Pencatatan HM'!Y$8="","",$F26-'Pencatatan HM'!Y$8+'Task list'!AD26)</f>
        <v/>
      </c>
      <c r="Y26" s="78" t="str">
        <f>IF('Pencatatan HM'!Z$8="","",$F26-'Pencatatan HM'!Z$8+'Task list'!AE26)</f>
        <v/>
      </c>
      <c r="Z26" s="78" t="str">
        <f>IF('Pencatatan HM'!AA$8="","",$F26-'Pencatatan HM'!AA$8+'Task list'!AF26)</f>
        <v/>
      </c>
      <c r="AA26" s="78" t="str">
        <f>IF('Pencatatan HM'!AB$8="","",$F26-'Pencatatan HM'!AB$8+'Task list'!AG26)</f>
        <v/>
      </c>
      <c r="AB26" s="78" t="str">
        <f>IF('Pencatatan HM'!AC$8="","",$F26-'Pencatatan HM'!AC$8+'Task list'!AH26)</f>
        <v/>
      </c>
      <c r="AC26" s="78" t="str">
        <f>IF('Pencatatan HM'!AD$8="","",$F26-'Pencatatan HM'!AD$8+'Task list'!AI26)</f>
        <v/>
      </c>
      <c r="AD26" s="78" t="str">
        <f>IF('Pencatatan HM'!AE$8="","",$F26-'Pencatatan HM'!AE$8+'Task list'!AJ26)</f>
        <v/>
      </c>
      <c r="AE26" s="78" t="str">
        <f>IF('Pencatatan HM'!AF$8="","",$F26-'Pencatatan HM'!AF$8+'Task list'!AK26)</f>
        <v/>
      </c>
      <c r="AF26" s="78" t="str">
        <f>IF('Pencatatan HM'!AG$8="","",$F26-'Pencatatan HM'!AG$8+'Task list'!AL26)</f>
        <v/>
      </c>
      <c r="AG26" s="78" t="str">
        <f>IF('Pencatatan HM'!AH$8="","",$F26-'Pencatatan HM'!AH$8+'Task list'!AM26)</f>
        <v/>
      </c>
      <c r="AH26" s="78" t="str">
        <f>IF('Pencatatan HM'!AI$8="","",$F26-'Pencatatan HM'!AI$8+'Task list'!AN26)</f>
        <v/>
      </c>
      <c r="AI26" s="78" t="str">
        <f>IF('Pencatatan HM'!AJ$8="","",$F26-'Pencatatan HM'!AJ$8+'Task list'!AO26)</f>
        <v/>
      </c>
      <c r="AJ26" s="78" t="str">
        <f>IF('Pencatatan HM'!AK$8="","",$F26-'Pencatatan HM'!AK$8+'Task list'!AP26)</f>
        <v/>
      </c>
      <c r="AK26" s="78" t="str">
        <f>IF('Pencatatan HM'!AL$8="","",$F26-'Pencatatan HM'!AL$8+'Task list'!AQ26)</f>
        <v/>
      </c>
      <c r="AL26" s="78" t="str">
        <f>IF('Pencatatan HM'!AM$8="","",$F26-'Pencatatan HM'!AM$8+'Task list'!AR26)</f>
        <v/>
      </c>
      <c r="AM26" s="78" t="str">
        <f>IF('Pencatatan HM'!AN$8="","",$F26-'Pencatatan HM'!AN$8+'Task list'!AS26)</f>
        <v/>
      </c>
      <c r="AN26" s="78" t="str">
        <f>IF('Pencatatan HM'!AO$8="","",$F26-'Pencatatan HM'!AO$8+'Task list'!AT26)</f>
        <v/>
      </c>
      <c r="AO26" s="78" t="str">
        <f>IF('Pencatatan HM'!AP$8="","",$F26-'Pencatatan HM'!AP$8+'Task list'!AU26)</f>
        <v/>
      </c>
      <c r="AP26" s="78" t="str">
        <f>IF('Pencatatan HM'!AQ$8="","",$F26-'Pencatatan HM'!AQ$8+'Task list'!AV26)</f>
        <v/>
      </c>
      <c r="AQ26" s="78" t="str">
        <f>IF('Pencatatan HM'!AR$8="","",$F26-'Pencatatan HM'!AR$8+'Task list'!AW26)</f>
        <v/>
      </c>
      <c r="AR26" s="78" t="str">
        <f>IF('Pencatatan HM'!AS$8="","",$F26-'Pencatatan HM'!AS$8+'Task list'!AX26)</f>
        <v/>
      </c>
      <c r="AS26" s="78" t="str">
        <f>IF('Pencatatan HM'!AT$8="","",$F26-'Pencatatan HM'!AT$8+'Task list'!AY26)</f>
        <v/>
      </c>
      <c r="AT26" s="78" t="str">
        <f>IF('Pencatatan HM'!AU$8="","",$F26-'Pencatatan HM'!AU$8+'Task list'!AZ26)</f>
        <v/>
      </c>
      <c r="AU26" s="78" t="str">
        <f>IF('Pencatatan HM'!AV$8="","",$F26-'Pencatatan HM'!AV$8+'Task list'!BA26)</f>
        <v/>
      </c>
      <c r="AV26" s="78" t="str">
        <f>IF('Pencatatan HM'!AW$8="","",$F26-'Pencatatan HM'!AW$8+'Task list'!BB26)</f>
        <v/>
      </c>
      <c r="AW26" s="78" t="str">
        <f>IF('Pencatatan HM'!AX$8="","",$F26-'Pencatatan HM'!AX$8+'Task list'!BC26)</f>
        <v/>
      </c>
      <c r="AX26" s="78" t="str">
        <f>IF('Pencatatan HM'!AY$8="","",$F26-'Pencatatan HM'!AY$8+'Task list'!BD26)</f>
        <v/>
      </c>
      <c r="AY26" s="78" t="str">
        <f>IF('Pencatatan HM'!AZ$8="","",$F26-'Pencatatan HM'!AZ$8+'Task list'!BE26)</f>
        <v/>
      </c>
      <c r="AZ26" s="78" t="str">
        <f>IF('Pencatatan HM'!BA$8="","",$F26-'Pencatatan HM'!BA$8+'Task list'!BF26)</f>
        <v/>
      </c>
      <c r="BA26" s="78" t="str">
        <f>IF('Pencatatan HM'!BB$8="","",$F26-'Pencatatan HM'!BB$8+'Task list'!BG26)</f>
        <v/>
      </c>
      <c r="BB26" s="78" t="str">
        <f>IF('Pencatatan HM'!BC$8="","",$F26-'Pencatatan HM'!BC$8+'Task list'!BH26)</f>
        <v/>
      </c>
      <c r="BC26" s="78" t="str">
        <f>IF('Pencatatan HM'!BD$8="","",$F26-'Pencatatan HM'!BD$8+'Task list'!BI26)</f>
        <v/>
      </c>
      <c r="BD26" s="78" t="str">
        <f>IF('Pencatatan HM'!BE$8="","",$F26-'Pencatatan HM'!BE$8+'Task list'!BJ26)</f>
        <v/>
      </c>
      <c r="BE26" s="78" t="str">
        <f>IF('Pencatatan HM'!BF$8="","",$F26-'Pencatatan HM'!BF$8+'Task list'!BK26)</f>
        <v/>
      </c>
      <c r="BF26" s="78" t="str">
        <f>IF('Pencatatan HM'!BG$8="","",$F26-'Pencatatan HM'!BG$8+'Task list'!BL26)</f>
        <v/>
      </c>
    </row>
    <row r="27" spans="1:58" x14ac:dyDescent="0.3">
      <c r="A27" s="1" t="str">
        <f>'Task list'!A27</f>
        <v>05PRS002</v>
      </c>
      <c r="B27" s="1" t="str">
        <f>'Task list'!B27</f>
        <v>10</v>
      </c>
      <c r="C27" s="1" t="str">
        <f>'Task list'!C27</f>
        <v>05PRS00210</v>
      </c>
      <c r="D27" s="13"/>
      <c r="E27" s="61" t="str">
        <f>'Task list'!E27</f>
        <v>Ganti Strainer LHS</v>
      </c>
      <c r="F27" s="1">
        <f>'Task list'!J27</f>
        <v>2500</v>
      </c>
      <c r="G27" s="78">
        <f>IF('Pencatatan HM'!H$8="","",$F27-'Pencatatan HM'!H$8+'Task list'!M27)</f>
        <v>2241.7600000000002</v>
      </c>
      <c r="H27" s="78">
        <f>IF('Pencatatan HM'!I$8="","",$F27-'Pencatatan HM'!I$8+'Task list'!N27)</f>
        <v>2216.7099999999991</v>
      </c>
      <c r="I27" s="78">
        <f>IF('Pencatatan HM'!J$8="","",$F27-'Pencatatan HM'!J$8+'Task list'!O27)</f>
        <v>2213.8500000000004</v>
      </c>
      <c r="J27" s="78">
        <f>IF('Pencatatan HM'!K$8="","",$F27-'Pencatatan HM'!K$8+'Task list'!P27)</f>
        <v>2153.3099999999995</v>
      </c>
      <c r="K27" s="78">
        <f>IF('Pencatatan HM'!L$8="","",$F27-'Pencatatan HM'!L$8+'Task list'!Q27)</f>
        <v>2129.3999999999996</v>
      </c>
      <c r="L27" s="78">
        <f>IF('Pencatatan HM'!M$8="","",$F27-'Pencatatan HM'!M$8+'Task list'!R27)</f>
        <v>2129.3500000000004</v>
      </c>
      <c r="M27" s="78">
        <f>IF('Pencatatan HM'!N$8="","",$F27-'Pencatatan HM'!N$8+'Task list'!S27)</f>
        <v>2115.8999999999996</v>
      </c>
      <c r="N27" s="78">
        <f>IF('Pencatatan HM'!O$8="","",$F27-'Pencatatan HM'!O$8+'Task list'!T27)</f>
        <v>2100.6299999999992</v>
      </c>
      <c r="O27" s="78">
        <f>IF('Pencatatan HM'!P$8="","",$F27-'Pencatatan HM'!P$8+'Task list'!U27)</f>
        <v>2085.0499999999993</v>
      </c>
      <c r="P27" s="78">
        <f>IF('Pencatatan HM'!Q$8="","",$F27-'Pencatatan HM'!Q$8+'Task list'!V27)</f>
        <v>2033.5100000000002</v>
      </c>
      <c r="Q27" s="78">
        <f>IF('Pencatatan HM'!R$8="","",$F27-'Pencatatan HM'!R$8+'Task list'!W27)</f>
        <v>1990.0599999999995</v>
      </c>
      <c r="R27" s="78">
        <f>IF('Pencatatan HM'!S$8="","",$F27-'Pencatatan HM'!S$8+'Task list'!X27)</f>
        <v>1962.2600000000002</v>
      </c>
      <c r="S27" s="78">
        <f>IF('Pencatatan HM'!T$8="","",$F27-'Pencatatan HM'!T$8+'Task list'!Y27)</f>
        <v>1892.0200000000004</v>
      </c>
      <c r="T27" s="78">
        <f>IF('Pencatatan HM'!U$8="","",$F27-'Pencatatan HM'!U$8+'Task list'!Z27)</f>
        <v>1872.08</v>
      </c>
      <c r="U27" s="78" t="str">
        <f>IF('Pencatatan HM'!V$8="","",$F27-'Pencatatan HM'!V$8+'Task list'!AA27)</f>
        <v/>
      </c>
      <c r="V27" s="78" t="str">
        <f>IF('Pencatatan HM'!W$8="","",$F27-'Pencatatan HM'!W$8+'Task list'!AB27)</f>
        <v/>
      </c>
      <c r="W27" s="78" t="str">
        <f>IF('Pencatatan HM'!X$8="","",$F27-'Pencatatan HM'!X$8+'Task list'!AC27)</f>
        <v/>
      </c>
      <c r="X27" s="78" t="str">
        <f>IF('Pencatatan HM'!Y$8="","",$F27-'Pencatatan HM'!Y$8+'Task list'!AD27)</f>
        <v/>
      </c>
      <c r="Y27" s="78" t="str">
        <f>IF('Pencatatan HM'!Z$8="","",$F27-'Pencatatan HM'!Z$8+'Task list'!AE27)</f>
        <v/>
      </c>
      <c r="Z27" s="78" t="str">
        <f>IF('Pencatatan HM'!AA$8="","",$F27-'Pencatatan HM'!AA$8+'Task list'!AF27)</f>
        <v/>
      </c>
      <c r="AA27" s="78" t="str">
        <f>IF('Pencatatan HM'!AB$8="","",$F27-'Pencatatan HM'!AB$8+'Task list'!AG27)</f>
        <v/>
      </c>
      <c r="AB27" s="78" t="str">
        <f>IF('Pencatatan HM'!AC$8="","",$F27-'Pencatatan HM'!AC$8+'Task list'!AH27)</f>
        <v/>
      </c>
      <c r="AC27" s="78" t="str">
        <f>IF('Pencatatan HM'!AD$8="","",$F27-'Pencatatan HM'!AD$8+'Task list'!AI27)</f>
        <v/>
      </c>
      <c r="AD27" s="78" t="str">
        <f>IF('Pencatatan HM'!AE$8="","",$F27-'Pencatatan HM'!AE$8+'Task list'!AJ27)</f>
        <v/>
      </c>
      <c r="AE27" s="78" t="str">
        <f>IF('Pencatatan HM'!AF$8="","",$F27-'Pencatatan HM'!AF$8+'Task list'!AK27)</f>
        <v/>
      </c>
      <c r="AF27" s="78" t="str">
        <f>IF('Pencatatan HM'!AG$8="","",$F27-'Pencatatan HM'!AG$8+'Task list'!AL27)</f>
        <v/>
      </c>
      <c r="AG27" s="78" t="str">
        <f>IF('Pencatatan HM'!AH$8="","",$F27-'Pencatatan HM'!AH$8+'Task list'!AM27)</f>
        <v/>
      </c>
      <c r="AH27" s="78" t="str">
        <f>IF('Pencatatan HM'!AI$8="","",$F27-'Pencatatan HM'!AI$8+'Task list'!AN27)</f>
        <v/>
      </c>
      <c r="AI27" s="78" t="str">
        <f>IF('Pencatatan HM'!AJ$8="","",$F27-'Pencatatan HM'!AJ$8+'Task list'!AO27)</f>
        <v/>
      </c>
      <c r="AJ27" s="78" t="str">
        <f>IF('Pencatatan HM'!AK$8="","",$F27-'Pencatatan HM'!AK$8+'Task list'!AP27)</f>
        <v/>
      </c>
      <c r="AK27" s="78" t="str">
        <f>IF('Pencatatan HM'!AL$8="","",$F27-'Pencatatan HM'!AL$8+'Task list'!AQ27)</f>
        <v/>
      </c>
      <c r="AL27" s="78" t="str">
        <f>IF('Pencatatan HM'!AM$8="","",$F27-'Pencatatan HM'!AM$8+'Task list'!AR27)</f>
        <v/>
      </c>
      <c r="AM27" s="78" t="str">
        <f>IF('Pencatatan HM'!AN$8="","",$F27-'Pencatatan HM'!AN$8+'Task list'!AS27)</f>
        <v/>
      </c>
      <c r="AN27" s="78" t="str">
        <f>IF('Pencatatan HM'!AO$8="","",$F27-'Pencatatan HM'!AO$8+'Task list'!AT27)</f>
        <v/>
      </c>
      <c r="AO27" s="78" t="str">
        <f>IF('Pencatatan HM'!AP$8="","",$F27-'Pencatatan HM'!AP$8+'Task list'!AU27)</f>
        <v/>
      </c>
      <c r="AP27" s="78" t="str">
        <f>IF('Pencatatan HM'!AQ$8="","",$F27-'Pencatatan HM'!AQ$8+'Task list'!AV27)</f>
        <v/>
      </c>
      <c r="AQ27" s="78" t="str">
        <f>IF('Pencatatan HM'!AR$8="","",$F27-'Pencatatan HM'!AR$8+'Task list'!AW27)</f>
        <v/>
      </c>
      <c r="AR27" s="78" t="str">
        <f>IF('Pencatatan HM'!AS$8="","",$F27-'Pencatatan HM'!AS$8+'Task list'!AX27)</f>
        <v/>
      </c>
      <c r="AS27" s="78" t="str">
        <f>IF('Pencatatan HM'!AT$8="","",$F27-'Pencatatan HM'!AT$8+'Task list'!AY27)</f>
        <v/>
      </c>
      <c r="AT27" s="78" t="str">
        <f>IF('Pencatatan HM'!AU$8="","",$F27-'Pencatatan HM'!AU$8+'Task list'!AZ27)</f>
        <v/>
      </c>
      <c r="AU27" s="78" t="str">
        <f>IF('Pencatatan HM'!AV$8="","",$F27-'Pencatatan HM'!AV$8+'Task list'!BA27)</f>
        <v/>
      </c>
      <c r="AV27" s="78" t="str">
        <f>IF('Pencatatan HM'!AW$8="","",$F27-'Pencatatan HM'!AW$8+'Task list'!BB27)</f>
        <v/>
      </c>
      <c r="AW27" s="78" t="str">
        <f>IF('Pencatatan HM'!AX$8="","",$F27-'Pencatatan HM'!AX$8+'Task list'!BC27)</f>
        <v/>
      </c>
      <c r="AX27" s="78" t="str">
        <f>IF('Pencatatan HM'!AY$8="","",$F27-'Pencatatan HM'!AY$8+'Task list'!BD27)</f>
        <v/>
      </c>
      <c r="AY27" s="78" t="str">
        <f>IF('Pencatatan HM'!AZ$8="","",$F27-'Pencatatan HM'!AZ$8+'Task list'!BE27)</f>
        <v/>
      </c>
      <c r="AZ27" s="78" t="str">
        <f>IF('Pencatatan HM'!BA$8="","",$F27-'Pencatatan HM'!BA$8+'Task list'!BF27)</f>
        <v/>
      </c>
      <c r="BA27" s="78" t="str">
        <f>IF('Pencatatan HM'!BB$8="","",$F27-'Pencatatan HM'!BB$8+'Task list'!BG27)</f>
        <v/>
      </c>
      <c r="BB27" s="78" t="str">
        <f>IF('Pencatatan HM'!BC$8="","",$F27-'Pencatatan HM'!BC$8+'Task list'!BH27)</f>
        <v/>
      </c>
      <c r="BC27" s="78" t="str">
        <f>IF('Pencatatan HM'!BD$8="","",$F27-'Pencatatan HM'!BD$8+'Task list'!BI27)</f>
        <v/>
      </c>
      <c r="BD27" s="78" t="str">
        <f>IF('Pencatatan HM'!BE$8="","",$F27-'Pencatatan HM'!BE$8+'Task list'!BJ27)</f>
        <v/>
      </c>
      <c r="BE27" s="78" t="str">
        <f>IF('Pencatatan HM'!BF$8="","",$F27-'Pencatatan HM'!BF$8+'Task list'!BK27)</f>
        <v/>
      </c>
      <c r="BF27" s="78" t="str">
        <f>IF('Pencatatan HM'!BG$8="","",$F27-'Pencatatan HM'!BG$8+'Task list'!BL27)</f>
        <v/>
      </c>
    </row>
    <row r="28" spans="1:58" x14ac:dyDescent="0.3">
      <c r="A28" s="1" t="str">
        <f>'Task list'!A28</f>
        <v>05PRS002</v>
      </c>
      <c r="B28" s="1" t="str">
        <f>'Task list'!B28</f>
        <v>11</v>
      </c>
      <c r="C28" s="1" t="str">
        <f>'Task list'!C28</f>
        <v>05PRS00211</v>
      </c>
      <c r="D28" s="13"/>
      <c r="E28" s="61" t="str">
        <f>'Task list'!E28</f>
        <v>Ganti Oli Hydraulic</v>
      </c>
      <c r="F28" s="1">
        <f>'Task list'!J28</f>
        <v>3000</v>
      </c>
      <c r="G28" s="78">
        <f>IF('Pencatatan HM'!H$8="","",$F28-'Pencatatan HM'!H$8+'Task list'!M28)</f>
        <v>1790.7600000000002</v>
      </c>
      <c r="H28" s="78">
        <f>IF('Pencatatan HM'!I$8="","",$F28-'Pencatatan HM'!I$8+'Task list'!N28)</f>
        <v>1765.7099999999991</v>
      </c>
      <c r="I28" s="78">
        <f>IF('Pencatatan HM'!J$8="","",$F28-'Pencatatan HM'!J$8+'Task list'!O28)</f>
        <v>1762.8500000000004</v>
      </c>
      <c r="J28" s="78">
        <f>IF('Pencatatan HM'!K$8="","",$F28-'Pencatatan HM'!K$8+'Task list'!P28)</f>
        <v>1702.3099999999995</v>
      </c>
      <c r="K28" s="78">
        <f>IF('Pencatatan HM'!L$8="","",$F28-'Pencatatan HM'!L$8+'Task list'!Q28)</f>
        <v>1678.3999999999996</v>
      </c>
      <c r="L28" s="78">
        <f>IF('Pencatatan HM'!M$8="","",$F28-'Pencatatan HM'!M$8+'Task list'!R28)</f>
        <v>1678.3500000000004</v>
      </c>
      <c r="M28" s="78">
        <f>IF('Pencatatan HM'!N$8="","",$F28-'Pencatatan HM'!N$8+'Task list'!S28)</f>
        <v>1664.8999999999996</v>
      </c>
      <c r="N28" s="78">
        <f>IF('Pencatatan HM'!O$8="","",$F28-'Pencatatan HM'!O$8+'Task list'!T28)</f>
        <v>1649.6299999999992</v>
      </c>
      <c r="O28" s="78">
        <f>IF('Pencatatan HM'!P$8="","",$F28-'Pencatatan HM'!P$8+'Task list'!U28)</f>
        <v>1634.0499999999993</v>
      </c>
      <c r="P28" s="78">
        <f>IF('Pencatatan HM'!Q$8="","",$F28-'Pencatatan HM'!Q$8+'Task list'!V28)</f>
        <v>1582.5100000000002</v>
      </c>
      <c r="Q28" s="78">
        <f>IF('Pencatatan HM'!R$8="","",$F28-'Pencatatan HM'!R$8+'Task list'!W28)</f>
        <v>1539.0599999999995</v>
      </c>
      <c r="R28" s="78">
        <f>IF('Pencatatan HM'!S$8="","",$F28-'Pencatatan HM'!S$8+'Task list'!X28)</f>
        <v>1511.2600000000002</v>
      </c>
      <c r="S28" s="78">
        <f>IF('Pencatatan HM'!T$8="","",$F28-'Pencatatan HM'!T$8+'Task list'!Y28)</f>
        <v>1441.0200000000004</v>
      </c>
      <c r="T28" s="78">
        <f>IF('Pencatatan HM'!U$8="","",$F28-'Pencatatan HM'!U$8+'Task list'!Z28)</f>
        <v>1421.08</v>
      </c>
      <c r="U28" s="78" t="str">
        <f>IF('Pencatatan HM'!V$8="","",$F28-'Pencatatan HM'!V$8+'Task list'!AA28)</f>
        <v/>
      </c>
      <c r="V28" s="78" t="str">
        <f>IF('Pencatatan HM'!W$8="","",$F28-'Pencatatan HM'!W$8+'Task list'!AB28)</f>
        <v/>
      </c>
      <c r="W28" s="78" t="str">
        <f>IF('Pencatatan HM'!X$8="","",$F28-'Pencatatan HM'!X$8+'Task list'!AC28)</f>
        <v/>
      </c>
      <c r="X28" s="78" t="str">
        <f>IF('Pencatatan HM'!Y$8="","",$F28-'Pencatatan HM'!Y$8+'Task list'!AD28)</f>
        <v/>
      </c>
      <c r="Y28" s="78" t="str">
        <f>IF('Pencatatan HM'!Z$8="","",$F28-'Pencatatan HM'!Z$8+'Task list'!AE28)</f>
        <v/>
      </c>
      <c r="Z28" s="78" t="str">
        <f>IF('Pencatatan HM'!AA$8="","",$F28-'Pencatatan HM'!AA$8+'Task list'!AF28)</f>
        <v/>
      </c>
      <c r="AA28" s="78" t="str">
        <f>IF('Pencatatan HM'!AB$8="","",$F28-'Pencatatan HM'!AB$8+'Task list'!AG28)</f>
        <v/>
      </c>
      <c r="AB28" s="78" t="str">
        <f>IF('Pencatatan HM'!AC$8="","",$F28-'Pencatatan HM'!AC$8+'Task list'!AH28)</f>
        <v/>
      </c>
      <c r="AC28" s="78" t="str">
        <f>IF('Pencatatan HM'!AD$8="","",$F28-'Pencatatan HM'!AD$8+'Task list'!AI28)</f>
        <v/>
      </c>
      <c r="AD28" s="78" t="str">
        <f>IF('Pencatatan HM'!AE$8="","",$F28-'Pencatatan HM'!AE$8+'Task list'!AJ28)</f>
        <v/>
      </c>
      <c r="AE28" s="78" t="str">
        <f>IF('Pencatatan HM'!AF$8="","",$F28-'Pencatatan HM'!AF$8+'Task list'!AK28)</f>
        <v/>
      </c>
      <c r="AF28" s="78" t="str">
        <f>IF('Pencatatan HM'!AG$8="","",$F28-'Pencatatan HM'!AG$8+'Task list'!AL28)</f>
        <v/>
      </c>
      <c r="AG28" s="78" t="str">
        <f>IF('Pencatatan HM'!AH$8="","",$F28-'Pencatatan HM'!AH$8+'Task list'!AM28)</f>
        <v/>
      </c>
      <c r="AH28" s="78" t="str">
        <f>IF('Pencatatan HM'!AI$8="","",$F28-'Pencatatan HM'!AI$8+'Task list'!AN28)</f>
        <v/>
      </c>
      <c r="AI28" s="78" t="str">
        <f>IF('Pencatatan HM'!AJ$8="","",$F28-'Pencatatan HM'!AJ$8+'Task list'!AO28)</f>
        <v/>
      </c>
      <c r="AJ28" s="78" t="str">
        <f>IF('Pencatatan HM'!AK$8="","",$F28-'Pencatatan HM'!AK$8+'Task list'!AP28)</f>
        <v/>
      </c>
      <c r="AK28" s="78" t="str">
        <f>IF('Pencatatan HM'!AL$8="","",$F28-'Pencatatan HM'!AL$8+'Task list'!AQ28)</f>
        <v/>
      </c>
      <c r="AL28" s="78" t="str">
        <f>IF('Pencatatan HM'!AM$8="","",$F28-'Pencatatan HM'!AM$8+'Task list'!AR28)</f>
        <v/>
      </c>
      <c r="AM28" s="78" t="str">
        <f>IF('Pencatatan HM'!AN$8="","",$F28-'Pencatatan HM'!AN$8+'Task list'!AS28)</f>
        <v/>
      </c>
      <c r="AN28" s="78" t="str">
        <f>IF('Pencatatan HM'!AO$8="","",$F28-'Pencatatan HM'!AO$8+'Task list'!AT28)</f>
        <v/>
      </c>
      <c r="AO28" s="78" t="str">
        <f>IF('Pencatatan HM'!AP$8="","",$F28-'Pencatatan HM'!AP$8+'Task list'!AU28)</f>
        <v/>
      </c>
      <c r="AP28" s="78" t="str">
        <f>IF('Pencatatan HM'!AQ$8="","",$F28-'Pencatatan HM'!AQ$8+'Task list'!AV28)</f>
        <v/>
      </c>
      <c r="AQ28" s="78" t="str">
        <f>IF('Pencatatan HM'!AR$8="","",$F28-'Pencatatan HM'!AR$8+'Task list'!AW28)</f>
        <v/>
      </c>
      <c r="AR28" s="78" t="str">
        <f>IF('Pencatatan HM'!AS$8="","",$F28-'Pencatatan HM'!AS$8+'Task list'!AX28)</f>
        <v/>
      </c>
      <c r="AS28" s="78" t="str">
        <f>IF('Pencatatan HM'!AT$8="","",$F28-'Pencatatan HM'!AT$8+'Task list'!AY28)</f>
        <v/>
      </c>
      <c r="AT28" s="78" t="str">
        <f>IF('Pencatatan HM'!AU$8="","",$F28-'Pencatatan HM'!AU$8+'Task list'!AZ28)</f>
        <v/>
      </c>
      <c r="AU28" s="78" t="str">
        <f>IF('Pencatatan HM'!AV$8="","",$F28-'Pencatatan HM'!AV$8+'Task list'!BA28)</f>
        <v/>
      </c>
      <c r="AV28" s="78" t="str">
        <f>IF('Pencatatan HM'!AW$8="","",$F28-'Pencatatan HM'!AW$8+'Task list'!BB28)</f>
        <v/>
      </c>
      <c r="AW28" s="78" t="str">
        <f>IF('Pencatatan HM'!AX$8="","",$F28-'Pencatatan HM'!AX$8+'Task list'!BC28)</f>
        <v/>
      </c>
      <c r="AX28" s="78" t="str">
        <f>IF('Pencatatan HM'!AY$8="","",$F28-'Pencatatan HM'!AY$8+'Task list'!BD28)</f>
        <v/>
      </c>
      <c r="AY28" s="78" t="str">
        <f>IF('Pencatatan HM'!AZ$8="","",$F28-'Pencatatan HM'!AZ$8+'Task list'!BE28)</f>
        <v/>
      </c>
      <c r="AZ28" s="78" t="str">
        <f>IF('Pencatatan HM'!BA$8="","",$F28-'Pencatatan HM'!BA$8+'Task list'!BF28)</f>
        <v/>
      </c>
      <c r="BA28" s="78" t="str">
        <f>IF('Pencatatan HM'!BB$8="","",$F28-'Pencatatan HM'!BB$8+'Task list'!BG28)</f>
        <v/>
      </c>
      <c r="BB28" s="78" t="str">
        <f>IF('Pencatatan HM'!BC$8="","",$F28-'Pencatatan HM'!BC$8+'Task list'!BH28)</f>
        <v/>
      </c>
      <c r="BC28" s="78" t="str">
        <f>IF('Pencatatan HM'!BD$8="","",$F28-'Pencatatan HM'!BD$8+'Task list'!BI28)</f>
        <v/>
      </c>
      <c r="BD28" s="78" t="str">
        <f>IF('Pencatatan HM'!BE$8="","",$F28-'Pencatatan HM'!BE$8+'Task list'!BJ28)</f>
        <v/>
      </c>
      <c r="BE28" s="78" t="str">
        <f>IF('Pencatatan HM'!BF$8="","",$F28-'Pencatatan HM'!BF$8+'Task list'!BK28)</f>
        <v/>
      </c>
      <c r="BF28" s="78" t="str">
        <f>IF('Pencatatan HM'!BG$8="","",$F28-'Pencatatan HM'!BG$8+'Task list'!BL28)</f>
        <v/>
      </c>
    </row>
    <row r="29" spans="1:58" x14ac:dyDescent="0.3">
      <c r="A29" s="1" t="str">
        <f>'Task list'!A29</f>
        <v>05PRS003</v>
      </c>
      <c r="B29" s="1" t="str">
        <f>'Task list'!B29</f>
        <v>01</v>
      </c>
      <c r="C29" s="1" t="str">
        <f>'Task list'!C29</f>
        <v>05PRS00301</v>
      </c>
      <c r="D29" s="13" t="str">
        <f>VLOOKUP($A29,'Pencatatan HM'!$B$7:$D$50,3,FALSE)</f>
        <v>Press #3</v>
      </c>
      <c r="E29" s="61" t="str">
        <f>'Task list'!E29</f>
        <v>Ganti Oli Gearbox Trans Press</v>
      </c>
      <c r="F29" s="1">
        <f>'Task list'!J29</f>
        <v>5000</v>
      </c>
      <c r="G29" s="78">
        <f>IF('Pencatatan HM'!H$9="","",$F29-'Pencatatan HM'!H$9+'Task list'!M29)</f>
        <v>4163.42</v>
      </c>
      <c r="H29" s="78">
        <f>IF('Pencatatan HM'!I$9="","",$F29-'Pencatatan HM'!I$9+'Task list'!N29)</f>
        <v>4117.1100000000006</v>
      </c>
      <c r="I29" s="78">
        <f>IF('Pencatatan HM'!J$9="","",$F29-'Pencatatan HM'!J$9+'Task list'!O29)</f>
        <v>4116.7</v>
      </c>
      <c r="J29" s="78">
        <f>IF('Pencatatan HM'!K$9="","",$F29-'Pencatatan HM'!K$9+'Task list'!P29)</f>
        <v>4098.99</v>
      </c>
      <c r="K29" s="78">
        <f>IF('Pencatatan HM'!L$9="","",$F29-'Pencatatan HM'!L$9+'Task list'!Q29)</f>
        <v>4064.08</v>
      </c>
      <c r="L29" s="78">
        <f>IF('Pencatatan HM'!M$9="","",$F29-'Pencatatan HM'!M$9+'Task list'!R29)</f>
        <v>4035.68</v>
      </c>
      <c r="M29" s="78">
        <f>IF('Pencatatan HM'!N$9="","",$F29-'Pencatatan HM'!N$9+'Task list'!S29)</f>
        <v>4016.4700000000003</v>
      </c>
      <c r="N29" s="78">
        <f>IF('Pencatatan HM'!O$9="","",$F29-'Pencatatan HM'!O$9+'Task list'!T29)</f>
        <v>3998.1</v>
      </c>
      <c r="O29" s="78">
        <f>IF('Pencatatan HM'!P$9="","",$F29-'Pencatatan HM'!P$9+'Task list'!U29)</f>
        <v>3983.32</v>
      </c>
      <c r="P29" s="78">
        <f>IF('Pencatatan HM'!Q$9="","",$F29-'Pencatatan HM'!Q$9+'Task list'!V29)</f>
        <v>3929.89</v>
      </c>
      <c r="Q29" s="78">
        <f>IF('Pencatatan HM'!R$9="","",$F29-'Pencatatan HM'!R$9+'Task list'!W29)</f>
        <v>3885.84</v>
      </c>
      <c r="R29" s="78">
        <f>IF('Pencatatan HM'!S$9="","",$F29-'Pencatatan HM'!S$9+'Task list'!X29)</f>
        <v>3816.5</v>
      </c>
      <c r="S29" s="78">
        <f>IF('Pencatatan HM'!T$9="","",$F29-'Pencatatan HM'!T$9+'Task list'!Y29)</f>
        <v>3720.21</v>
      </c>
      <c r="T29" s="78">
        <f>IF('Pencatatan HM'!U$9="","",$F29-'Pencatatan HM'!U$9+'Task list'!Z29)</f>
        <v>3644.4</v>
      </c>
      <c r="U29" s="78" t="str">
        <f>IF('Pencatatan HM'!V$9="","",$F29-'Pencatatan HM'!V$9+'Task list'!AA29)</f>
        <v/>
      </c>
      <c r="V29" s="78" t="str">
        <f>IF('Pencatatan HM'!W$9="","",$F29-'Pencatatan HM'!W$9+'Task list'!AB29)</f>
        <v/>
      </c>
      <c r="W29" s="78" t="str">
        <f>IF('Pencatatan HM'!X$9="","",$F29-'Pencatatan HM'!X$9+'Task list'!AC29)</f>
        <v/>
      </c>
      <c r="X29" s="78" t="str">
        <f>IF('Pencatatan HM'!Y$9="","",$F29-'Pencatatan HM'!Y$9+'Task list'!AD29)</f>
        <v/>
      </c>
      <c r="Y29" s="78" t="str">
        <f>IF('Pencatatan HM'!Z$9="","",$F29-'Pencatatan HM'!Z$9+'Task list'!AE29)</f>
        <v/>
      </c>
      <c r="Z29" s="78" t="str">
        <f>IF('Pencatatan HM'!AA$9="","",$F29-'Pencatatan HM'!AA$9+'Task list'!AF29)</f>
        <v/>
      </c>
      <c r="AA29" s="78" t="str">
        <f>IF('Pencatatan HM'!AB$9="","",$F29-'Pencatatan HM'!AB$9+'Task list'!AG29)</f>
        <v/>
      </c>
      <c r="AB29" s="78" t="str">
        <f>IF('Pencatatan HM'!AC$9="","",$F29-'Pencatatan HM'!AC$9+'Task list'!AH29)</f>
        <v/>
      </c>
      <c r="AC29" s="78" t="str">
        <f>IF('Pencatatan HM'!AD$9="","",$F29-'Pencatatan HM'!AD$9+'Task list'!AI29)</f>
        <v/>
      </c>
      <c r="AD29" s="78" t="str">
        <f>IF('Pencatatan HM'!AE$9="","",$F29-'Pencatatan HM'!AE$9+'Task list'!AJ29)</f>
        <v/>
      </c>
      <c r="AE29" s="78" t="str">
        <f>IF('Pencatatan HM'!AF$9="","",$F29-'Pencatatan HM'!AF$9+'Task list'!AK29)</f>
        <v/>
      </c>
      <c r="AF29" s="78" t="str">
        <f>IF('Pencatatan HM'!AG$9="","",$F29-'Pencatatan HM'!AG$9+'Task list'!AL29)</f>
        <v/>
      </c>
      <c r="AG29" s="78" t="str">
        <f>IF('Pencatatan HM'!AH$9="","",$F29-'Pencatatan HM'!AH$9+'Task list'!AM29)</f>
        <v/>
      </c>
      <c r="AH29" s="78" t="str">
        <f>IF('Pencatatan HM'!AI$9="","",$F29-'Pencatatan HM'!AI$9+'Task list'!AN29)</f>
        <v/>
      </c>
      <c r="AI29" s="78" t="str">
        <f>IF('Pencatatan HM'!AJ$9="","",$F29-'Pencatatan HM'!AJ$9+'Task list'!AO29)</f>
        <v/>
      </c>
      <c r="AJ29" s="78" t="str">
        <f>IF('Pencatatan HM'!AK$9="","",$F29-'Pencatatan HM'!AK$9+'Task list'!AP29)</f>
        <v/>
      </c>
      <c r="AK29" s="78" t="str">
        <f>IF('Pencatatan HM'!AL$9="","",$F29-'Pencatatan HM'!AL$9+'Task list'!AQ29)</f>
        <v/>
      </c>
      <c r="AL29" s="78" t="str">
        <f>IF('Pencatatan HM'!AM$9="","",$F29-'Pencatatan HM'!AM$9+'Task list'!AR29)</f>
        <v/>
      </c>
      <c r="AM29" s="78" t="str">
        <f>IF('Pencatatan HM'!AN$9="","",$F29-'Pencatatan HM'!AN$9+'Task list'!AS29)</f>
        <v/>
      </c>
      <c r="AN29" s="78" t="str">
        <f>IF('Pencatatan HM'!AO$9="","",$F29-'Pencatatan HM'!AO$9+'Task list'!AT29)</f>
        <v/>
      </c>
      <c r="AO29" s="78" t="str">
        <f>IF('Pencatatan HM'!AP$9="","",$F29-'Pencatatan HM'!AP$9+'Task list'!AU29)</f>
        <v/>
      </c>
      <c r="AP29" s="78" t="str">
        <f>IF('Pencatatan HM'!AQ$9="","",$F29-'Pencatatan HM'!AQ$9+'Task list'!AV29)</f>
        <v/>
      </c>
      <c r="AQ29" s="78" t="str">
        <f>IF('Pencatatan HM'!AR$9="","",$F29-'Pencatatan HM'!AR$9+'Task list'!AW29)</f>
        <v/>
      </c>
      <c r="AR29" s="78" t="str">
        <f>IF('Pencatatan HM'!AS$9="","",$F29-'Pencatatan HM'!AS$9+'Task list'!AX29)</f>
        <v/>
      </c>
      <c r="AS29" s="78" t="str">
        <f>IF('Pencatatan HM'!AT$9="","",$F29-'Pencatatan HM'!AT$9+'Task list'!AY29)</f>
        <v/>
      </c>
      <c r="AT29" s="78" t="str">
        <f>IF('Pencatatan HM'!AU$9="","",$F29-'Pencatatan HM'!AU$9+'Task list'!AZ29)</f>
        <v/>
      </c>
      <c r="AU29" s="78" t="str">
        <f>IF('Pencatatan HM'!AV$9="","",$F29-'Pencatatan HM'!AV$9+'Task list'!BA29)</f>
        <v/>
      </c>
      <c r="AV29" s="78" t="str">
        <f>IF('Pencatatan HM'!AW$9="","",$F29-'Pencatatan HM'!AW$9+'Task list'!BB29)</f>
        <v/>
      </c>
      <c r="AW29" s="78" t="str">
        <f>IF('Pencatatan HM'!AX$9="","",$F29-'Pencatatan HM'!AX$9+'Task list'!BC29)</f>
        <v/>
      </c>
      <c r="AX29" s="78" t="str">
        <f>IF('Pencatatan HM'!AY$9="","",$F29-'Pencatatan HM'!AY$9+'Task list'!BD29)</f>
        <v/>
      </c>
      <c r="AY29" s="78" t="str">
        <f>IF('Pencatatan HM'!AZ$9="","",$F29-'Pencatatan HM'!AZ$9+'Task list'!BE29)</f>
        <v/>
      </c>
      <c r="AZ29" s="78" t="str">
        <f>IF('Pencatatan HM'!BA$9="","",$F29-'Pencatatan HM'!BA$9+'Task list'!BF29)</f>
        <v/>
      </c>
      <c r="BA29" s="78" t="str">
        <f>IF('Pencatatan HM'!BB$9="","",$F29-'Pencatatan HM'!BB$9+'Task list'!BG29)</f>
        <v/>
      </c>
      <c r="BB29" s="78" t="str">
        <f>IF('Pencatatan HM'!BC$9="","",$F29-'Pencatatan HM'!BC$9+'Task list'!BH29)</f>
        <v/>
      </c>
      <c r="BC29" s="78" t="str">
        <f>IF('Pencatatan HM'!BD$9="","",$F29-'Pencatatan HM'!BD$9+'Task list'!BI29)</f>
        <v/>
      </c>
      <c r="BD29" s="78" t="str">
        <f>IF('Pencatatan HM'!BE$9="","",$F29-'Pencatatan HM'!BE$9+'Task list'!BJ29)</f>
        <v/>
      </c>
      <c r="BE29" s="78" t="str">
        <f>IF('Pencatatan HM'!BF$9="","",$F29-'Pencatatan HM'!BF$9+'Task list'!BK29)</f>
        <v/>
      </c>
      <c r="BF29" s="78" t="str">
        <f>IF('Pencatatan HM'!BG$9="","",$F29-'Pencatatan HM'!BG$9+'Task list'!BL29)</f>
        <v/>
      </c>
    </row>
    <row r="30" spans="1:58" x14ac:dyDescent="0.3">
      <c r="A30" s="1" t="str">
        <f>'Task list'!A30</f>
        <v>05PRS003</v>
      </c>
      <c r="B30" s="1" t="str">
        <f>'Task list'!B30</f>
        <v>02</v>
      </c>
      <c r="C30" s="1" t="str">
        <f>'Task list'!C30</f>
        <v>05PRS00302</v>
      </c>
      <c r="D30" s="13"/>
      <c r="E30" s="61" t="str">
        <f>'Task list'!E30</f>
        <v>Ganti adjusting Cone RHS</v>
      </c>
      <c r="F30" s="1">
        <f>'Task list'!J30</f>
        <v>5000</v>
      </c>
      <c r="G30" s="78">
        <f>IF('Pencatatan HM'!H$9="","",$F30-'Pencatatan HM'!H$9+'Task list'!M30)</f>
        <v>4163.42</v>
      </c>
      <c r="H30" s="78">
        <f>IF('Pencatatan HM'!I$9="","",$F30-'Pencatatan HM'!I$9+'Task list'!N30)</f>
        <v>4117.1100000000006</v>
      </c>
      <c r="I30" s="78">
        <f>IF('Pencatatan HM'!J$9="","",$F30-'Pencatatan HM'!J$9+'Task list'!O30)</f>
        <v>5000</v>
      </c>
      <c r="J30" s="78">
        <f>IF('Pencatatan HM'!K$9="","",$F30-'Pencatatan HM'!K$9+'Task list'!P30)</f>
        <v>4982.2900000000009</v>
      </c>
      <c r="K30" s="78">
        <f>IF('Pencatatan HM'!L$9="","",$F30-'Pencatatan HM'!L$9+'Task list'!Q30)</f>
        <v>4947.38</v>
      </c>
      <c r="L30" s="78">
        <f>IF('Pencatatan HM'!M$9="","",$F30-'Pencatatan HM'!M$9+'Task list'!R30)</f>
        <v>4918.9799999999996</v>
      </c>
      <c r="M30" s="78">
        <f>IF('Pencatatan HM'!N$9="","",$F30-'Pencatatan HM'!N$9+'Task list'!S30)</f>
        <v>4899.7700000000004</v>
      </c>
      <c r="N30" s="78">
        <f>IF('Pencatatan HM'!O$9="","",$F30-'Pencatatan HM'!O$9+'Task list'!T30)</f>
        <v>4881.3999999999996</v>
      </c>
      <c r="O30" s="78">
        <f>IF('Pencatatan HM'!P$9="","",$F30-'Pencatatan HM'!P$9+'Task list'!U30)</f>
        <v>4866.6200000000008</v>
      </c>
      <c r="P30" s="78">
        <f>IF('Pencatatan HM'!Q$9="","",$F30-'Pencatatan HM'!Q$9+'Task list'!V30)</f>
        <v>4813.1900000000005</v>
      </c>
      <c r="Q30" s="78">
        <f>IF('Pencatatan HM'!R$9="","",$F30-'Pencatatan HM'!R$9+'Task list'!W30)</f>
        <v>4769.1400000000003</v>
      </c>
      <c r="R30" s="78">
        <f>IF('Pencatatan HM'!S$9="","",$F30-'Pencatatan HM'!S$9+'Task list'!X30)</f>
        <v>4699.8</v>
      </c>
      <c r="S30" s="78">
        <f>IF('Pencatatan HM'!T$9="","",$F30-'Pencatatan HM'!T$9+'Task list'!Y30)</f>
        <v>4603.51</v>
      </c>
      <c r="T30" s="78">
        <f>IF('Pencatatan HM'!U$9="","",$F30-'Pencatatan HM'!U$9+'Task list'!Z30)</f>
        <v>4527.7000000000007</v>
      </c>
      <c r="U30" s="78" t="str">
        <f>IF('Pencatatan HM'!V$9="","",$F30-'Pencatatan HM'!V$9+'Task list'!AA30)</f>
        <v/>
      </c>
      <c r="V30" s="78" t="str">
        <f>IF('Pencatatan HM'!W$9="","",$F30-'Pencatatan HM'!W$9+'Task list'!AB30)</f>
        <v/>
      </c>
      <c r="W30" s="78" t="str">
        <f>IF('Pencatatan HM'!X$9="","",$F30-'Pencatatan HM'!X$9+'Task list'!AC30)</f>
        <v/>
      </c>
      <c r="X30" s="78" t="str">
        <f>IF('Pencatatan HM'!Y$9="","",$F30-'Pencatatan HM'!Y$9+'Task list'!AD30)</f>
        <v/>
      </c>
      <c r="Y30" s="78" t="str">
        <f>IF('Pencatatan HM'!Z$9="","",$F30-'Pencatatan HM'!Z$9+'Task list'!AE30)</f>
        <v/>
      </c>
      <c r="Z30" s="78" t="str">
        <f>IF('Pencatatan HM'!AA$9="","",$F30-'Pencatatan HM'!AA$9+'Task list'!AF30)</f>
        <v/>
      </c>
      <c r="AA30" s="78" t="str">
        <f>IF('Pencatatan HM'!AB$9="","",$F30-'Pencatatan HM'!AB$9+'Task list'!AG30)</f>
        <v/>
      </c>
      <c r="AB30" s="78" t="str">
        <f>IF('Pencatatan HM'!AC$9="","",$F30-'Pencatatan HM'!AC$9+'Task list'!AH30)</f>
        <v/>
      </c>
      <c r="AC30" s="78" t="str">
        <f>IF('Pencatatan HM'!AD$9="","",$F30-'Pencatatan HM'!AD$9+'Task list'!AI30)</f>
        <v/>
      </c>
      <c r="AD30" s="78" t="str">
        <f>IF('Pencatatan HM'!AE$9="","",$F30-'Pencatatan HM'!AE$9+'Task list'!AJ30)</f>
        <v/>
      </c>
      <c r="AE30" s="78" t="str">
        <f>IF('Pencatatan HM'!AF$9="","",$F30-'Pencatatan HM'!AF$9+'Task list'!AK30)</f>
        <v/>
      </c>
      <c r="AF30" s="78" t="str">
        <f>IF('Pencatatan HM'!AG$9="","",$F30-'Pencatatan HM'!AG$9+'Task list'!AL30)</f>
        <v/>
      </c>
      <c r="AG30" s="78" t="str">
        <f>IF('Pencatatan HM'!AH$9="","",$F30-'Pencatatan HM'!AH$9+'Task list'!AM30)</f>
        <v/>
      </c>
      <c r="AH30" s="78" t="str">
        <f>IF('Pencatatan HM'!AI$9="","",$F30-'Pencatatan HM'!AI$9+'Task list'!AN30)</f>
        <v/>
      </c>
      <c r="AI30" s="78" t="str">
        <f>IF('Pencatatan HM'!AJ$9="","",$F30-'Pencatatan HM'!AJ$9+'Task list'!AO30)</f>
        <v/>
      </c>
      <c r="AJ30" s="78" t="str">
        <f>IF('Pencatatan HM'!AK$9="","",$F30-'Pencatatan HM'!AK$9+'Task list'!AP30)</f>
        <v/>
      </c>
      <c r="AK30" s="78" t="str">
        <f>IF('Pencatatan HM'!AL$9="","",$F30-'Pencatatan HM'!AL$9+'Task list'!AQ30)</f>
        <v/>
      </c>
      <c r="AL30" s="78" t="str">
        <f>IF('Pencatatan HM'!AM$9="","",$F30-'Pencatatan HM'!AM$9+'Task list'!AR30)</f>
        <v/>
      </c>
      <c r="AM30" s="78" t="str">
        <f>IF('Pencatatan HM'!AN$9="","",$F30-'Pencatatan HM'!AN$9+'Task list'!AS30)</f>
        <v/>
      </c>
      <c r="AN30" s="78" t="str">
        <f>IF('Pencatatan HM'!AO$9="","",$F30-'Pencatatan HM'!AO$9+'Task list'!AT30)</f>
        <v/>
      </c>
      <c r="AO30" s="78" t="str">
        <f>IF('Pencatatan HM'!AP$9="","",$F30-'Pencatatan HM'!AP$9+'Task list'!AU30)</f>
        <v/>
      </c>
      <c r="AP30" s="78" t="str">
        <f>IF('Pencatatan HM'!AQ$9="","",$F30-'Pencatatan HM'!AQ$9+'Task list'!AV30)</f>
        <v/>
      </c>
      <c r="AQ30" s="78" t="str">
        <f>IF('Pencatatan HM'!AR$9="","",$F30-'Pencatatan HM'!AR$9+'Task list'!AW30)</f>
        <v/>
      </c>
      <c r="AR30" s="78" t="str">
        <f>IF('Pencatatan HM'!AS$9="","",$F30-'Pencatatan HM'!AS$9+'Task list'!AX30)</f>
        <v/>
      </c>
      <c r="AS30" s="78" t="str">
        <f>IF('Pencatatan HM'!AT$9="","",$F30-'Pencatatan HM'!AT$9+'Task list'!AY30)</f>
        <v/>
      </c>
      <c r="AT30" s="78" t="str">
        <f>IF('Pencatatan HM'!AU$9="","",$F30-'Pencatatan HM'!AU$9+'Task list'!AZ30)</f>
        <v/>
      </c>
      <c r="AU30" s="78" t="str">
        <f>IF('Pencatatan HM'!AV$9="","",$F30-'Pencatatan HM'!AV$9+'Task list'!BA30)</f>
        <v/>
      </c>
      <c r="AV30" s="78" t="str">
        <f>IF('Pencatatan HM'!AW$9="","",$F30-'Pencatatan HM'!AW$9+'Task list'!BB30)</f>
        <v/>
      </c>
      <c r="AW30" s="78" t="str">
        <f>IF('Pencatatan HM'!AX$9="","",$F30-'Pencatatan HM'!AX$9+'Task list'!BC30)</f>
        <v/>
      </c>
      <c r="AX30" s="78" t="str">
        <f>IF('Pencatatan HM'!AY$9="","",$F30-'Pencatatan HM'!AY$9+'Task list'!BD30)</f>
        <v/>
      </c>
      <c r="AY30" s="78" t="str">
        <f>IF('Pencatatan HM'!AZ$9="","",$F30-'Pencatatan HM'!AZ$9+'Task list'!BE30)</f>
        <v/>
      </c>
      <c r="AZ30" s="78" t="str">
        <f>IF('Pencatatan HM'!BA$9="","",$F30-'Pencatatan HM'!BA$9+'Task list'!BF30)</f>
        <v/>
      </c>
      <c r="BA30" s="78" t="str">
        <f>IF('Pencatatan HM'!BB$9="","",$F30-'Pencatatan HM'!BB$9+'Task list'!BG30)</f>
        <v/>
      </c>
      <c r="BB30" s="78" t="str">
        <f>IF('Pencatatan HM'!BC$9="","",$F30-'Pencatatan HM'!BC$9+'Task list'!BH30)</f>
        <v/>
      </c>
      <c r="BC30" s="78" t="str">
        <f>IF('Pencatatan HM'!BD$9="","",$F30-'Pencatatan HM'!BD$9+'Task list'!BI30)</f>
        <v/>
      </c>
      <c r="BD30" s="78" t="str">
        <f>IF('Pencatatan HM'!BE$9="","",$F30-'Pencatatan HM'!BE$9+'Task list'!BJ30)</f>
        <v/>
      </c>
      <c r="BE30" s="78" t="str">
        <f>IF('Pencatatan HM'!BF$9="","",$F30-'Pencatatan HM'!BF$9+'Task list'!BK30)</f>
        <v/>
      </c>
      <c r="BF30" s="78" t="str">
        <f>IF('Pencatatan HM'!BG$9="","",$F30-'Pencatatan HM'!BG$9+'Task list'!BL30)</f>
        <v/>
      </c>
    </row>
    <row r="31" spans="1:58" x14ac:dyDescent="0.3">
      <c r="A31" s="1" t="str">
        <f>'Task list'!A31</f>
        <v>05PRS003</v>
      </c>
      <c r="B31" s="1" t="str">
        <f>'Task list'!B31</f>
        <v>03</v>
      </c>
      <c r="C31" s="1" t="str">
        <f>'Task list'!C31</f>
        <v>05PRS00303</v>
      </c>
      <c r="D31" s="13"/>
      <c r="E31" s="61" t="str">
        <f>'Task list'!E31</f>
        <v>Ganti adjusting Cone LHS</v>
      </c>
      <c r="F31" s="1">
        <f>'Task list'!J31</f>
        <v>5000</v>
      </c>
      <c r="G31" s="78">
        <f>IF('Pencatatan HM'!H$9="","",$F31-'Pencatatan HM'!H$9+'Task list'!M31)</f>
        <v>4163.42</v>
      </c>
      <c r="H31" s="78">
        <f>IF('Pencatatan HM'!I$9="","",$F31-'Pencatatan HM'!I$9+'Task list'!N31)</f>
        <v>4117.1100000000006</v>
      </c>
      <c r="I31" s="78">
        <f>IF('Pencatatan HM'!J$9="","",$F31-'Pencatatan HM'!J$9+'Task list'!O31)</f>
        <v>5000</v>
      </c>
      <c r="J31" s="78">
        <f>IF('Pencatatan HM'!K$9="","",$F31-'Pencatatan HM'!K$9+'Task list'!P31)</f>
        <v>4982.2900000000009</v>
      </c>
      <c r="K31" s="78">
        <f>IF('Pencatatan HM'!L$9="","",$F31-'Pencatatan HM'!L$9+'Task list'!Q31)</f>
        <v>4947.38</v>
      </c>
      <c r="L31" s="78">
        <f>IF('Pencatatan HM'!M$9="","",$F31-'Pencatatan HM'!M$9+'Task list'!R31)</f>
        <v>4918.9799999999996</v>
      </c>
      <c r="M31" s="78">
        <f>IF('Pencatatan HM'!N$9="","",$F31-'Pencatatan HM'!N$9+'Task list'!S31)</f>
        <v>4899.7700000000004</v>
      </c>
      <c r="N31" s="78">
        <f>IF('Pencatatan HM'!O$9="","",$F31-'Pencatatan HM'!O$9+'Task list'!T31)</f>
        <v>4881.3999999999996</v>
      </c>
      <c r="O31" s="78">
        <f>IF('Pencatatan HM'!P$9="","",$F31-'Pencatatan HM'!P$9+'Task list'!U31)</f>
        <v>4866.6200000000008</v>
      </c>
      <c r="P31" s="78">
        <f>IF('Pencatatan HM'!Q$9="","",$F31-'Pencatatan HM'!Q$9+'Task list'!V31)</f>
        <v>4813.1900000000005</v>
      </c>
      <c r="Q31" s="78">
        <f>IF('Pencatatan HM'!R$9="","",$F31-'Pencatatan HM'!R$9+'Task list'!W31)</f>
        <v>4769.1400000000003</v>
      </c>
      <c r="R31" s="78">
        <f>IF('Pencatatan HM'!S$9="","",$F31-'Pencatatan HM'!S$9+'Task list'!X31)</f>
        <v>4699.8</v>
      </c>
      <c r="S31" s="78">
        <f>IF('Pencatatan HM'!T$9="","",$F31-'Pencatatan HM'!T$9+'Task list'!Y31)</f>
        <v>4603.51</v>
      </c>
      <c r="T31" s="78">
        <f>IF('Pencatatan HM'!U$9="","",$F31-'Pencatatan HM'!U$9+'Task list'!Z31)</f>
        <v>4527.7000000000007</v>
      </c>
      <c r="U31" s="78" t="str">
        <f>IF('Pencatatan HM'!V$9="","",$F31-'Pencatatan HM'!V$9+'Task list'!AA31)</f>
        <v/>
      </c>
      <c r="V31" s="78" t="str">
        <f>IF('Pencatatan HM'!W$9="","",$F31-'Pencatatan HM'!W$9+'Task list'!AB31)</f>
        <v/>
      </c>
      <c r="W31" s="78" t="str">
        <f>IF('Pencatatan HM'!X$9="","",$F31-'Pencatatan HM'!X$9+'Task list'!AC31)</f>
        <v/>
      </c>
      <c r="X31" s="78" t="str">
        <f>IF('Pencatatan HM'!Y$9="","",$F31-'Pencatatan HM'!Y$9+'Task list'!AD31)</f>
        <v/>
      </c>
      <c r="Y31" s="78" t="str">
        <f>IF('Pencatatan HM'!Z$9="","",$F31-'Pencatatan HM'!Z$9+'Task list'!AE31)</f>
        <v/>
      </c>
      <c r="Z31" s="78" t="str">
        <f>IF('Pencatatan HM'!AA$9="","",$F31-'Pencatatan HM'!AA$9+'Task list'!AF31)</f>
        <v/>
      </c>
      <c r="AA31" s="78" t="str">
        <f>IF('Pencatatan HM'!AB$9="","",$F31-'Pencatatan HM'!AB$9+'Task list'!AG31)</f>
        <v/>
      </c>
      <c r="AB31" s="78" t="str">
        <f>IF('Pencatatan HM'!AC$9="","",$F31-'Pencatatan HM'!AC$9+'Task list'!AH31)</f>
        <v/>
      </c>
      <c r="AC31" s="78" t="str">
        <f>IF('Pencatatan HM'!AD$9="","",$F31-'Pencatatan HM'!AD$9+'Task list'!AI31)</f>
        <v/>
      </c>
      <c r="AD31" s="78" t="str">
        <f>IF('Pencatatan HM'!AE$9="","",$F31-'Pencatatan HM'!AE$9+'Task list'!AJ31)</f>
        <v/>
      </c>
      <c r="AE31" s="78" t="str">
        <f>IF('Pencatatan HM'!AF$9="","",$F31-'Pencatatan HM'!AF$9+'Task list'!AK31)</f>
        <v/>
      </c>
      <c r="AF31" s="78" t="str">
        <f>IF('Pencatatan HM'!AG$9="","",$F31-'Pencatatan HM'!AG$9+'Task list'!AL31)</f>
        <v/>
      </c>
      <c r="AG31" s="78" t="str">
        <f>IF('Pencatatan HM'!AH$9="","",$F31-'Pencatatan HM'!AH$9+'Task list'!AM31)</f>
        <v/>
      </c>
      <c r="AH31" s="78" t="str">
        <f>IF('Pencatatan HM'!AI$9="","",$F31-'Pencatatan HM'!AI$9+'Task list'!AN31)</f>
        <v/>
      </c>
      <c r="AI31" s="78" t="str">
        <f>IF('Pencatatan HM'!AJ$9="","",$F31-'Pencatatan HM'!AJ$9+'Task list'!AO31)</f>
        <v/>
      </c>
      <c r="AJ31" s="78" t="str">
        <f>IF('Pencatatan HM'!AK$9="","",$F31-'Pencatatan HM'!AK$9+'Task list'!AP31)</f>
        <v/>
      </c>
      <c r="AK31" s="78" t="str">
        <f>IF('Pencatatan HM'!AL$9="","",$F31-'Pencatatan HM'!AL$9+'Task list'!AQ31)</f>
        <v/>
      </c>
      <c r="AL31" s="78" t="str">
        <f>IF('Pencatatan HM'!AM$9="","",$F31-'Pencatatan HM'!AM$9+'Task list'!AR31)</f>
        <v/>
      </c>
      <c r="AM31" s="78" t="str">
        <f>IF('Pencatatan HM'!AN$9="","",$F31-'Pencatatan HM'!AN$9+'Task list'!AS31)</f>
        <v/>
      </c>
      <c r="AN31" s="78" t="str">
        <f>IF('Pencatatan HM'!AO$9="","",$F31-'Pencatatan HM'!AO$9+'Task list'!AT31)</f>
        <v/>
      </c>
      <c r="AO31" s="78" t="str">
        <f>IF('Pencatatan HM'!AP$9="","",$F31-'Pencatatan HM'!AP$9+'Task list'!AU31)</f>
        <v/>
      </c>
      <c r="AP31" s="78" t="str">
        <f>IF('Pencatatan HM'!AQ$9="","",$F31-'Pencatatan HM'!AQ$9+'Task list'!AV31)</f>
        <v/>
      </c>
      <c r="AQ31" s="78" t="str">
        <f>IF('Pencatatan HM'!AR$9="","",$F31-'Pencatatan HM'!AR$9+'Task list'!AW31)</f>
        <v/>
      </c>
      <c r="AR31" s="78" t="str">
        <f>IF('Pencatatan HM'!AS$9="","",$F31-'Pencatatan HM'!AS$9+'Task list'!AX31)</f>
        <v/>
      </c>
      <c r="AS31" s="78" t="str">
        <f>IF('Pencatatan HM'!AT$9="","",$F31-'Pencatatan HM'!AT$9+'Task list'!AY31)</f>
        <v/>
      </c>
      <c r="AT31" s="78" t="str">
        <f>IF('Pencatatan HM'!AU$9="","",$F31-'Pencatatan HM'!AU$9+'Task list'!AZ31)</f>
        <v/>
      </c>
      <c r="AU31" s="78" t="str">
        <f>IF('Pencatatan HM'!AV$9="","",$F31-'Pencatatan HM'!AV$9+'Task list'!BA31)</f>
        <v/>
      </c>
      <c r="AV31" s="78" t="str">
        <f>IF('Pencatatan HM'!AW$9="","",$F31-'Pencatatan HM'!AW$9+'Task list'!BB31)</f>
        <v/>
      </c>
      <c r="AW31" s="78" t="str">
        <f>IF('Pencatatan HM'!AX$9="","",$F31-'Pencatatan HM'!AX$9+'Task list'!BC31)</f>
        <v/>
      </c>
      <c r="AX31" s="78" t="str">
        <f>IF('Pencatatan HM'!AY$9="","",$F31-'Pencatatan HM'!AY$9+'Task list'!BD31)</f>
        <v/>
      </c>
      <c r="AY31" s="78" t="str">
        <f>IF('Pencatatan HM'!AZ$9="","",$F31-'Pencatatan HM'!AZ$9+'Task list'!BE31)</f>
        <v/>
      </c>
      <c r="AZ31" s="78" t="str">
        <f>IF('Pencatatan HM'!BA$9="","",$F31-'Pencatatan HM'!BA$9+'Task list'!BF31)</f>
        <v/>
      </c>
      <c r="BA31" s="78" t="str">
        <f>IF('Pencatatan HM'!BB$9="","",$F31-'Pencatatan HM'!BB$9+'Task list'!BG31)</f>
        <v/>
      </c>
      <c r="BB31" s="78" t="str">
        <f>IF('Pencatatan HM'!BC$9="","",$F31-'Pencatatan HM'!BC$9+'Task list'!BH31)</f>
        <v/>
      </c>
      <c r="BC31" s="78" t="str">
        <f>IF('Pencatatan HM'!BD$9="","",$F31-'Pencatatan HM'!BD$9+'Task list'!BI31)</f>
        <v/>
      </c>
      <c r="BD31" s="78" t="str">
        <f>IF('Pencatatan HM'!BE$9="","",$F31-'Pencatatan HM'!BE$9+'Task list'!BJ31)</f>
        <v/>
      </c>
      <c r="BE31" s="78" t="str">
        <f>IF('Pencatatan HM'!BF$9="","",$F31-'Pencatatan HM'!BF$9+'Task list'!BK31)</f>
        <v/>
      </c>
      <c r="BF31" s="78" t="str">
        <f>IF('Pencatatan HM'!BG$9="","",$F31-'Pencatatan HM'!BG$9+'Task list'!BL31)</f>
        <v/>
      </c>
    </row>
    <row r="32" spans="1:58" x14ac:dyDescent="0.3">
      <c r="A32" s="1" t="str">
        <f>'Task list'!A32</f>
        <v>05PRS003</v>
      </c>
      <c r="B32" s="1" t="str">
        <f>'Task list'!B32</f>
        <v>04</v>
      </c>
      <c r="C32" s="1" t="str">
        <f>'Task list'!C32</f>
        <v>05PRS00304</v>
      </c>
      <c r="D32" s="13"/>
      <c r="E32" s="61" t="str">
        <f>'Task list'!E32</f>
        <v>Ganti P20 Outlet Piece RHS</v>
      </c>
      <c r="F32" s="1">
        <f>'Task list'!J32</f>
        <v>3000</v>
      </c>
      <c r="G32" s="78">
        <f>IF('Pencatatan HM'!H$9="","",$F32-'Pencatatan HM'!H$9+'Task list'!M32)</f>
        <v>2163.42</v>
      </c>
      <c r="H32" s="78">
        <f>IF('Pencatatan HM'!I$9="","",$F32-'Pencatatan HM'!I$9+'Task list'!N32)</f>
        <v>2117.11</v>
      </c>
      <c r="I32" s="78">
        <f>IF('Pencatatan HM'!J$9="","",$F32-'Pencatatan HM'!J$9+'Task list'!O32)</f>
        <v>2116.6999999999998</v>
      </c>
      <c r="J32" s="78">
        <f>IF('Pencatatan HM'!K$9="","",$F32-'Pencatatan HM'!K$9+'Task list'!P32)</f>
        <v>2098.9900000000002</v>
      </c>
      <c r="K32" s="78">
        <f>IF('Pencatatan HM'!L$9="","",$F32-'Pencatatan HM'!L$9+'Task list'!Q32)</f>
        <v>2064.08</v>
      </c>
      <c r="L32" s="78">
        <f>IF('Pencatatan HM'!M$9="","",$F32-'Pencatatan HM'!M$9+'Task list'!R32)</f>
        <v>2035.6799999999998</v>
      </c>
      <c r="M32" s="78">
        <f>IF('Pencatatan HM'!N$9="","",$F32-'Pencatatan HM'!N$9+'Task list'!S32)</f>
        <v>2016.4700000000003</v>
      </c>
      <c r="N32" s="78">
        <f>IF('Pencatatan HM'!O$9="","",$F32-'Pencatatan HM'!O$9+'Task list'!T32)</f>
        <v>1998.1</v>
      </c>
      <c r="O32" s="78">
        <f>IF('Pencatatan HM'!P$9="","",$F32-'Pencatatan HM'!P$9+'Task list'!U32)</f>
        <v>1983.3200000000002</v>
      </c>
      <c r="P32" s="78">
        <f>IF('Pencatatan HM'!Q$9="","",$F32-'Pencatatan HM'!Q$9+'Task list'!V32)</f>
        <v>1929.8899999999999</v>
      </c>
      <c r="Q32" s="78">
        <f>IF('Pencatatan HM'!R$9="","",$F32-'Pencatatan HM'!R$9+'Task list'!W32)</f>
        <v>1885.8400000000001</v>
      </c>
      <c r="R32" s="78">
        <f>IF('Pencatatan HM'!S$9="","",$F32-'Pencatatan HM'!S$9+'Task list'!X32)</f>
        <v>1816.5</v>
      </c>
      <c r="S32" s="78">
        <f>IF('Pencatatan HM'!T$9="","",$F32-'Pencatatan HM'!T$9+'Task list'!Y32)</f>
        <v>1720.21</v>
      </c>
      <c r="T32" s="78">
        <f>IF('Pencatatan HM'!U$9="","",$F32-'Pencatatan HM'!U$9+'Task list'!Z32)</f>
        <v>1644.4</v>
      </c>
      <c r="U32" s="78" t="str">
        <f>IF('Pencatatan HM'!V$9="","",$F32-'Pencatatan HM'!V$9+'Task list'!AA32)</f>
        <v/>
      </c>
      <c r="V32" s="78" t="str">
        <f>IF('Pencatatan HM'!W$9="","",$F32-'Pencatatan HM'!W$9+'Task list'!AB32)</f>
        <v/>
      </c>
      <c r="W32" s="78" t="str">
        <f>IF('Pencatatan HM'!X$9="","",$F32-'Pencatatan HM'!X$9+'Task list'!AC32)</f>
        <v/>
      </c>
      <c r="X32" s="78" t="str">
        <f>IF('Pencatatan HM'!Y$9="","",$F32-'Pencatatan HM'!Y$9+'Task list'!AD32)</f>
        <v/>
      </c>
      <c r="Y32" s="78" t="str">
        <f>IF('Pencatatan HM'!Z$9="","",$F32-'Pencatatan HM'!Z$9+'Task list'!AE32)</f>
        <v/>
      </c>
      <c r="Z32" s="78" t="str">
        <f>IF('Pencatatan HM'!AA$9="","",$F32-'Pencatatan HM'!AA$9+'Task list'!AF32)</f>
        <v/>
      </c>
      <c r="AA32" s="78" t="str">
        <f>IF('Pencatatan HM'!AB$9="","",$F32-'Pencatatan HM'!AB$9+'Task list'!AG32)</f>
        <v/>
      </c>
      <c r="AB32" s="78" t="str">
        <f>IF('Pencatatan HM'!AC$9="","",$F32-'Pencatatan HM'!AC$9+'Task list'!AH32)</f>
        <v/>
      </c>
      <c r="AC32" s="78" t="str">
        <f>IF('Pencatatan HM'!AD$9="","",$F32-'Pencatatan HM'!AD$9+'Task list'!AI32)</f>
        <v/>
      </c>
      <c r="AD32" s="78" t="str">
        <f>IF('Pencatatan HM'!AE$9="","",$F32-'Pencatatan HM'!AE$9+'Task list'!AJ32)</f>
        <v/>
      </c>
      <c r="AE32" s="78" t="str">
        <f>IF('Pencatatan HM'!AF$9="","",$F32-'Pencatatan HM'!AF$9+'Task list'!AK32)</f>
        <v/>
      </c>
      <c r="AF32" s="78" t="str">
        <f>IF('Pencatatan HM'!AG$9="","",$F32-'Pencatatan HM'!AG$9+'Task list'!AL32)</f>
        <v/>
      </c>
      <c r="AG32" s="78" t="str">
        <f>IF('Pencatatan HM'!AH$9="","",$F32-'Pencatatan HM'!AH$9+'Task list'!AM32)</f>
        <v/>
      </c>
      <c r="AH32" s="78" t="str">
        <f>IF('Pencatatan HM'!AI$9="","",$F32-'Pencatatan HM'!AI$9+'Task list'!AN32)</f>
        <v/>
      </c>
      <c r="AI32" s="78" t="str">
        <f>IF('Pencatatan HM'!AJ$9="","",$F32-'Pencatatan HM'!AJ$9+'Task list'!AO32)</f>
        <v/>
      </c>
      <c r="AJ32" s="78" t="str">
        <f>IF('Pencatatan HM'!AK$9="","",$F32-'Pencatatan HM'!AK$9+'Task list'!AP32)</f>
        <v/>
      </c>
      <c r="AK32" s="78" t="str">
        <f>IF('Pencatatan HM'!AL$9="","",$F32-'Pencatatan HM'!AL$9+'Task list'!AQ32)</f>
        <v/>
      </c>
      <c r="AL32" s="78" t="str">
        <f>IF('Pencatatan HM'!AM$9="","",$F32-'Pencatatan HM'!AM$9+'Task list'!AR32)</f>
        <v/>
      </c>
      <c r="AM32" s="78" t="str">
        <f>IF('Pencatatan HM'!AN$9="","",$F32-'Pencatatan HM'!AN$9+'Task list'!AS32)</f>
        <v/>
      </c>
      <c r="AN32" s="78" t="str">
        <f>IF('Pencatatan HM'!AO$9="","",$F32-'Pencatatan HM'!AO$9+'Task list'!AT32)</f>
        <v/>
      </c>
      <c r="AO32" s="78" t="str">
        <f>IF('Pencatatan HM'!AP$9="","",$F32-'Pencatatan HM'!AP$9+'Task list'!AU32)</f>
        <v/>
      </c>
      <c r="AP32" s="78" t="str">
        <f>IF('Pencatatan HM'!AQ$9="","",$F32-'Pencatatan HM'!AQ$9+'Task list'!AV32)</f>
        <v/>
      </c>
      <c r="AQ32" s="78" t="str">
        <f>IF('Pencatatan HM'!AR$9="","",$F32-'Pencatatan HM'!AR$9+'Task list'!AW32)</f>
        <v/>
      </c>
      <c r="AR32" s="78" t="str">
        <f>IF('Pencatatan HM'!AS$9="","",$F32-'Pencatatan HM'!AS$9+'Task list'!AX32)</f>
        <v/>
      </c>
      <c r="AS32" s="78" t="str">
        <f>IF('Pencatatan HM'!AT$9="","",$F32-'Pencatatan HM'!AT$9+'Task list'!AY32)</f>
        <v/>
      </c>
      <c r="AT32" s="78" t="str">
        <f>IF('Pencatatan HM'!AU$9="","",$F32-'Pencatatan HM'!AU$9+'Task list'!AZ32)</f>
        <v/>
      </c>
      <c r="AU32" s="78" t="str">
        <f>IF('Pencatatan HM'!AV$9="","",$F32-'Pencatatan HM'!AV$9+'Task list'!BA32)</f>
        <v/>
      </c>
      <c r="AV32" s="78" t="str">
        <f>IF('Pencatatan HM'!AW$9="","",$F32-'Pencatatan HM'!AW$9+'Task list'!BB32)</f>
        <v/>
      </c>
      <c r="AW32" s="78" t="str">
        <f>IF('Pencatatan HM'!AX$9="","",$F32-'Pencatatan HM'!AX$9+'Task list'!BC32)</f>
        <v/>
      </c>
      <c r="AX32" s="78" t="str">
        <f>IF('Pencatatan HM'!AY$9="","",$F32-'Pencatatan HM'!AY$9+'Task list'!BD32)</f>
        <v/>
      </c>
      <c r="AY32" s="78" t="str">
        <f>IF('Pencatatan HM'!AZ$9="","",$F32-'Pencatatan HM'!AZ$9+'Task list'!BE32)</f>
        <v/>
      </c>
      <c r="AZ32" s="78" t="str">
        <f>IF('Pencatatan HM'!BA$9="","",$F32-'Pencatatan HM'!BA$9+'Task list'!BF32)</f>
        <v/>
      </c>
      <c r="BA32" s="78" t="str">
        <f>IF('Pencatatan HM'!BB$9="","",$F32-'Pencatatan HM'!BB$9+'Task list'!BG32)</f>
        <v/>
      </c>
      <c r="BB32" s="78" t="str">
        <f>IF('Pencatatan HM'!BC$9="","",$F32-'Pencatatan HM'!BC$9+'Task list'!BH32)</f>
        <v/>
      </c>
      <c r="BC32" s="78" t="str">
        <f>IF('Pencatatan HM'!BD$9="","",$F32-'Pencatatan HM'!BD$9+'Task list'!BI32)</f>
        <v/>
      </c>
      <c r="BD32" s="78" t="str">
        <f>IF('Pencatatan HM'!BE$9="","",$F32-'Pencatatan HM'!BE$9+'Task list'!BJ32)</f>
        <v/>
      </c>
      <c r="BE32" s="78" t="str">
        <f>IF('Pencatatan HM'!BF$9="","",$F32-'Pencatatan HM'!BF$9+'Task list'!BK32)</f>
        <v/>
      </c>
      <c r="BF32" s="78" t="str">
        <f>IF('Pencatatan HM'!BG$9="","",$F32-'Pencatatan HM'!BG$9+'Task list'!BL32)</f>
        <v/>
      </c>
    </row>
    <row r="33" spans="1:58" x14ac:dyDescent="0.3">
      <c r="A33" s="1" t="str">
        <f>'Task list'!A33</f>
        <v>05PRS003</v>
      </c>
      <c r="B33" s="1" t="str">
        <f>'Task list'!B33</f>
        <v>05</v>
      </c>
      <c r="C33" s="1" t="str">
        <f>'Task list'!C33</f>
        <v>05PRS00305</v>
      </c>
      <c r="D33" s="13"/>
      <c r="E33" s="61" t="str">
        <f>'Task list'!E33</f>
        <v>Ganti P20 Outlet Piece LHS</v>
      </c>
      <c r="F33" s="1">
        <f>'Task list'!J33</f>
        <v>3000</v>
      </c>
      <c r="G33" s="78">
        <f>IF('Pencatatan HM'!H$9="","",$F33-'Pencatatan HM'!H$9+'Task list'!M33)</f>
        <v>2163.42</v>
      </c>
      <c r="H33" s="78">
        <f>IF('Pencatatan HM'!I$9="","",$F33-'Pencatatan HM'!I$9+'Task list'!N33)</f>
        <v>2117.11</v>
      </c>
      <c r="I33" s="78">
        <f>IF('Pencatatan HM'!J$9="","",$F33-'Pencatatan HM'!J$9+'Task list'!O33)</f>
        <v>2116.6999999999998</v>
      </c>
      <c r="J33" s="78">
        <f>IF('Pencatatan HM'!K$9="","",$F33-'Pencatatan HM'!K$9+'Task list'!P33)</f>
        <v>2098.9900000000002</v>
      </c>
      <c r="K33" s="78">
        <f>IF('Pencatatan HM'!L$9="","",$F33-'Pencatatan HM'!L$9+'Task list'!Q33)</f>
        <v>2064.08</v>
      </c>
      <c r="L33" s="78">
        <f>IF('Pencatatan HM'!M$9="","",$F33-'Pencatatan HM'!M$9+'Task list'!R33)</f>
        <v>2035.6799999999998</v>
      </c>
      <c r="M33" s="78">
        <f>IF('Pencatatan HM'!N$9="","",$F33-'Pencatatan HM'!N$9+'Task list'!S33)</f>
        <v>2016.4700000000003</v>
      </c>
      <c r="N33" s="78">
        <f>IF('Pencatatan HM'!O$9="","",$F33-'Pencatatan HM'!O$9+'Task list'!T33)</f>
        <v>1998.1</v>
      </c>
      <c r="O33" s="78">
        <f>IF('Pencatatan HM'!P$9="","",$F33-'Pencatatan HM'!P$9+'Task list'!U33)</f>
        <v>1983.3200000000002</v>
      </c>
      <c r="P33" s="78">
        <f>IF('Pencatatan HM'!Q$9="","",$F33-'Pencatatan HM'!Q$9+'Task list'!V33)</f>
        <v>1929.8899999999999</v>
      </c>
      <c r="Q33" s="78">
        <f>IF('Pencatatan HM'!R$9="","",$F33-'Pencatatan HM'!R$9+'Task list'!W33)</f>
        <v>1885.8400000000001</v>
      </c>
      <c r="R33" s="78">
        <f>IF('Pencatatan HM'!S$9="","",$F33-'Pencatatan HM'!S$9+'Task list'!X33)</f>
        <v>1816.5</v>
      </c>
      <c r="S33" s="78">
        <f>IF('Pencatatan HM'!T$9="","",$F33-'Pencatatan HM'!T$9+'Task list'!Y33)</f>
        <v>1720.21</v>
      </c>
      <c r="T33" s="78">
        <f>IF('Pencatatan HM'!U$9="","",$F33-'Pencatatan HM'!U$9+'Task list'!Z33)</f>
        <v>1644.4</v>
      </c>
      <c r="U33" s="78" t="str">
        <f>IF('Pencatatan HM'!V$9="","",$F33-'Pencatatan HM'!V$9+'Task list'!AA33)</f>
        <v/>
      </c>
      <c r="V33" s="78" t="str">
        <f>IF('Pencatatan HM'!W$9="","",$F33-'Pencatatan HM'!W$9+'Task list'!AB33)</f>
        <v/>
      </c>
      <c r="W33" s="78" t="str">
        <f>IF('Pencatatan HM'!X$9="","",$F33-'Pencatatan HM'!X$9+'Task list'!AC33)</f>
        <v/>
      </c>
      <c r="X33" s="78" t="str">
        <f>IF('Pencatatan HM'!Y$9="","",$F33-'Pencatatan HM'!Y$9+'Task list'!AD33)</f>
        <v/>
      </c>
      <c r="Y33" s="78" t="str">
        <f>IF('Pencatatan HM'!Z$9="","",$F33-'Pencatatan HM'!Z$9+'Task list'!AE33)</f>
        <v/>
      </c>
      <c r="Z33" s="78" t="str">
        <f>IF('Pencatatan HM'!AA$9="","",$F33-'Pencatatan HM'!AA$9+'Task list'!AF33)</f>
        <v/>
      </c>
      <c r="AA33" s="78" t="str">
        <f>IF('Pencatatan HM'!AB$9="","",$F33-'Pencatatan HM'!AB$9+'Task list'!AG33)</f>
        <v/>
      </c>
      <c r="AB33" s="78" t="str">
        <f>IF('Pencatatan HM'!AC$9="","",$F33-'Pencatatan HM'!AC$9+'Task list'!AH33)</f>
        <v/>
      </c>
      <c r="AC33" s="78" t="str">
        <f>IF('Pencatatan HM'!AD$9="","",$F33-'Pencatatan HM'!AD$9+'Task list'!AI33)</f>
        <v/>
      </c>
      <c r="AD33" s="78" t="str">
        <f>IF('Pencatatan HM'!AE$9="","",$F33-'Pencatatan HM'!AE$9+'Task list'!AJ33)</f>
        <v/>
      </c>
      <c r="AE33" s="78" t="str">
        <f>IF('Pencatatan HM'!AF$9="","",$F33-'Pencatatan HM'!AF$9+'Task list'!AK33)</f>
        <v/>
      </c>
      <c r="AF33" s="78" t="str">
        <f>IF('Pencatatan HM'!AG$9="","",$F33-'Pencatatan HM'!AG$9+'Task list'!AL33)</f>
        <v/>
      </c>
      <c r="AG33" s="78" t="str">
        <f>IF('Pencatatan HM'!AH$9="","",$F33-'Pencatatan HM'!AH$9+'Task list'!AM33)</f>
        <v/>
      </c>
      <c r="AH33" s="78" t="str">
        <f>IF('Pencatatan HM'!AI$9="","",$F33-'Pencatatan HM'!AI$9+'Task list'!AN33)</f>
        <v/>
      </c>
      <c r="AI33" s="78" t="str">
        <f>IF('Pencatatan HM'!AJ$9="","",$F33-'Pencatatan HM'!AJ$9+'Task list'!AO33)</f>
        <v/>
      </c>
      <c r="AJ33" s="78" t="str">
        <f>IF('Pencatatan HM'!AK$9="","",$F33-'Pencatatan HM'!AK$9+'Task list'!AP33)</f>
        <v/>
      </c>
      <c r="AK33" s="78" t="str">
        <f>IF('Pencatatan HM'!AL$9="","",$F33-'Pencatatan HM'!AL$9+'Task list'!AQ33)</f>
        <v/>
      </c>
      <c r="AL33" s="78" t="str">
        <f>IF('Pencatatan HM'!AM$9="","",$F33-'Pencatatan HM'!AM$9+'Task list'!AR33)</f>
        <v/>
      </c>
      <c r="AM33" s="78" t="str">
        <f>IF('Pencatatan HM'!AN$9="","",$F33-'Pencatatan HM'!AN$9+'Task list'!AS33)</f>
        <v/>
      </c>
      <c r="AN33" s="78" t="str">
        <f>IF('Pencatatan HM'!AO$9="","",$F33-'Pencatatan HM'!AO$9+'Task list'!AT33)</f>
        <v/>
      </c>
      <c r="AO33" s="78" t="str">
        <f>IF('Pencatatan HM'!AP$9="","",$F33-'Pencatatan HM'!AP$9+'Task list'!AU33)</f>
        <v/>
      </c>
      <c r="AP33" s="78" t="str">
        <f>IF('Pencatatan HM'!AQ$9="","",$F33-'Pencatatan HM'!AQ$9+'Task list'!AV33)</f>
        <v/>
      </c>
      <c r="AQ33" s="78" t="str">
        <f>IF('Pencatatan HM'!AR$9="","",$F33-'Pencatatan HM'!AR$9+'Task list'!AW33)</f>
        <v/>
      </c>
      <c r="AR33" s="78" t="str">
        <f>IF('Pencatatan HM'!AS$9="","",$F33-'Pencatatan HM'!AS$9+'Task list'!AX33)</f>
        <v/>
      </c>
      <c r="AS33" s="78" t="str">
        <f>IF('Pencatatan HM'!AT$9="","",$F33-'Pencatatan HM'!AT$9+'Task list'!AY33)</f>
        <v/>
      </c>
      <c r="AT33" s="78" t="str">
        <f>IF('Pencatatan HM'!AU$9="","",$F33-'Pencatatan HM'!AU$9+'Task list'!AZ33)</f>
        <v/>
      </c>
      <c r="AU33" s="78" t="str">
        <f>IF('Pencatatan HM'!AV$9="","",$F33-'Pencatatan HM'!AV$9+'Task list'!BA33)</f>
        <v/>
      </c>
      <c r="AV33" s="78" t="str">
        <f>IF('Pencatatan HM'!AW$9="","",$F33-'Pencatatan HM'!AW$9+'Task list'!BB33)</f>
        <v/>
      </c>
      <c r="AW33" s="78" t="str">
        <f>IF('Pencatatan HM'!AX$9="","",$F33-'Pencatatan HM'!AX$9+'Task list'!BC33)</f>
        <v/>
      </c>
      <c r="AX33" s="78" t="str">
        <f>IF('Pencatatan HM'!AY$9="","",$F33-'Pencatatan HM'!AY$9+'Task list'!BD33)</f>
        <v/>
      </c>
      <c r="AY33" s="78" t="str">
        <f>IF('Pencatatan HM'!AZ$9="","",$F33-'Pencatatan HM'!AZ$9+'Task list'!BE33)</f>
        <v/>
      </c>
      <c r="AZ33" s="78" t="str">
        <f>IF('Pencatatan HM'!BA$9="","",$F33-'Pencatatan HM'!BA$9+'Task list'!BF33)</f>
        <v/>
      </c>
      <c r="BA33" s="78" t="str">
        <f>IF('Pencatatan HM'!BB$9="","",$F33-'Pencatatan HM'!BB$9+'Task list'!BG33)</f>
        <v/>
      </c>
      <c r="BB33" s="78" t="str">
        <f>IF('Pencatatan HM'!BC$9="","",$F33-'Pencatatan HM'!BC$9+'Task list'!BH33)</f>
        <v/>
      </c>
      <c r="BC33" s="78" t="str">
        <f>IF('Pencatatan HM'!BD$9="","",$F33-'Pencatatan HM'!BD$9+'Task list'!BI33)</f>
        <v/>
      </c>
      <c r="BD33" s="78" t="str">
        <f>IF('Pencatatan HM'!BE$9="","",$F33-'Pencatatan HM'!BE$9+'Task list'!BJ33)</f>
        <v/>
      </c>
      <c r="BE33" s="78" t="str">
        <f>IF('Pencatatan HM'!BF$9="","",$F33-'Pencatatan HM'!BF$9+'Task list'!BK33)</f>
        <v/>
      </c>
      <c r="BF33" s="78" t="str">
        <f>IF('Pencatatan HM'!BG$9="","",$F33-'Pencatatan HM'!BG$9+'Task list'!BL33)</f>
        <v/>
      </c>
    </row>
    <row r="34" spans="1:58" x14ac:dyDescent="0.3">
      <c r="A34" s="1" t="str">
        <f>'Task list'!A34</f>
        <v>05PRS003</v>
      </c>
      <c r="B34" s="1" t="str">
        <f>'Task list'!B34</f>
        <v>06</v>
      </c>
      <c r="C34" s="1" t="str">
        <f>'Task list'!C34</f>
        <v>05PRS00306</v>
      </c>
      <c r="D34" s="13"/>
      <c r="E34" s="61" t="str">
        <f>'Task list'!E34</f>
        <v>Ganti worm screw RHS</v>
      </c>
      <c r="F34" s="1">
        <f>'Task list'!J34</f>
        <v>900</v>
      </c>
      <c r="G34" s="78">
        <f>IF('Pencatatan HM'!H$9="","",$F34-'Pencatatan HM'!H$9+'Task list'!M34)</f>
        <v>63.420000000000073</v>
      </c>
      <c r="H34" s="78">
        <f>IF('Pencatatan HM'!I$9="","",$F34-'Pencatatan HM'!I$9+'Task list'!N34)</f>
        <v>17.110000000000127</v>
      </c>
      <c r="I34" s="78">
        <f>IF('Pencatatan HM'!J$9="","",$F34-'Pencatatan HM'!J$9+'Task list'!O34)</f>
        <v>900</v>
      </c>
      <c r="J34" s="78">
        <f>IF('Pencatatan HM'!K$9="","",$F34-'Pencatatan HM'!K$9+'Task list'!P34)</f>
        <v>882.29000000000042</v>
      </c>
      <c r="K34" s="78">
        <f>IF('Pencatatan HM'!L$9="","",$F34-'Pencatatan HM'!L$9+'Task list'!Q34)</f>
        <v>847.38000000000011</v>
      </c>
      <c r="L34" s="78">
        <f>IF('Pencatatan HM'!M$9="","",$F34-'Pencatatan HM'!M$9+'Task list'!R34)</f>
        <v>818.98</v>
      </c>
      <c r="M34" s="78">
        <f>IF('Pencatatan HM'!N$9="","",$F34-'Pencatatan HM'!N$9+'Task list'!S34)</f>
        <v>799.77000000000044</v>
      </c>
      <c r="N34" s="78">
        <f>IF('Pencatatan HM'!O$9="","",$F34-'Pencatatan HM'!O$9+'Task list'!T34)</f>
        <v>781.40000000000009</v>
      </c>
      <c r="O34" s="78">
        <f>IF('Pencatatan HM'!P$9="","",$F34-'Pencatatan HM'!P$9+'Task list'!U34)</f>
        <v>766.62000000000035</v>
      </c>
      <c r="P34" s="78">
        <f>IF('Pencatatan HM'!Q$9="","",$F34-'Pencatatan HM'!Q$9+'Task list'!V34)</f>
        <v>713.19</v>
      </c>
      <c r="Q34" s="78">
        <f>IF('Pencatatan HM'!R$9="","",$F34-'Pencatatan HM'!R$9+'Task list'!W34)</f>
        <v>669.14000000000033</v>
      </c>
      <c r="R34" s="78">
        <f>IF('Pencatatan HM'!S$9="","",$F34-'Pencatatan HM'!S$9+'Task list'!X34)</f>
        <v>599.80000000000018</v>
      </c>
      <c r="S34" s="78">
        <f>IF('Pencatatan HM'!T$9="","",$F34-'Pencatatan HM'!T$9+'Task list'!Y34)</f>
        <v>503.51000000000022</v>
      </c>
      <c r="T34" s="78">
        <f>IF('Pencatatan HM'!U$9="","",$F34-'Pencatatan HM'!U$9+'Task list'!Z34)</f>
        <v>427.70000000000027</v>
      </c>
      <c r="U34" s="78" t="str">
        <f>IF('Pencatatan HM'!V$9="","",$F34-'Pencatatan HM'!V$9+'Task list'!AA34)</f>
        <v/>
      </c>
      <c r="V34" s="78" t="str">
        <f>IF('Pencatatan HM'!W$9="","",$F34-'Pencatatan HM'!W$9+'Task list'!AB34)</f>
        <v/>
      </c>
      <c r="W34" s="78" t="str">
        <f>IF('Pencatatan HM'!X$9="","",$F34-'Pencatatan HM'!X$9+'Task list'!AC34)</f>
        <v/>
      </c>
      <c r="X34" s="78" t="str">
        <f>IF('Pencatatan HM'!Y$9="","",$F34-'Pencatatan HM'!Y$9+'Task list'!AD34)</f>
        <v/>
      </c>
      <c r="Y34" s="78" t="str">
        <f>IF('Pencatatan HM'!Z$9="","",$F34-'Pencatatan HM'!Z$9+'Task list'!AE34)</f>
        <v/>
      </c>
      <c r="Z34" s="78" t="str">
        <f>IF('Pencatatan HM'!AA$9="","",$F34-'Pencatatan HM'!AA$9+'Task list'!AF34)</f>
        <v/>
      </c>
      <c r="AA34" s="78" t="str">
        <f>IF('Pencatatan HM'!AB$9="","",$F34-'Pencatatan HM'!AB$9+'Task list'!AG34)</f>
        <v/>
      </c>
      <c r="AB34" s="78" t="str">
        <f>IF('Pencatatan HM'!AC$9="","",$F34-'Pencatatan HM'!AC$9+'Task list'!AH34)</f>
        <v/>
      </c>
      <c r="AC34" s="78" t="str">
        <f>IF('Pencatatan HM'!AD$9="","",$F34-'Pencatatan HM'!AD$9+'Task list'!AI34)</f>
        <v/>
      </c>
      <c r="AD34" s="78" t="str">
        <f>IF('Pencatatan HM'!AE$9="","",$F34-'Pencatatan HM'!AE$9+'Task list'!AJ34)</f>
        <v/>
      </c>
      <c r="AE34" s="78" t="str">
        <f>IF('Pencatatan HM'!AF$9="","",$F34-'Pencatatan HM'!AF$9+'Task list'!AK34)</f>
        <v/>
      </c>
      <c r="AF34" s="78" t="str">
        <f>IF('Pencatatan HM'!AG$9="","",$F34-'Pencatatan HM'!AG$9+'Task list'!AL34)</f>
        <v/>
      </c>
      <c r="AG34" s="78" t="str">
        <f>IF('Pencatatan HM'!AH$9="","",$F34-'Pencatatan HM'!AH$9+'Task list'!AM34)</f>
        <v/>
      </c>
      <c r="AH34" s="78" t="str">
        <f>IF('Pencatatan HM'!AI$9="","",$F34-'Pencatatan HM'!AI$9+'Task list'!AN34)</f>
        <v/>
      </c>
      <c r="AI34" s="78" t="str">
        <f>IF('Pencatatan HM'!AJ$9="","",$F34-'Pencatatan HM'!AJ$9+'Task list'!AO34)</f>
        <v/>
      </c>
      <c r="AJ34" s="78" t="str">
        <f>IF('Pencatatan HM'!AK$9="","",$F34-'Pencatatan HM'!AK$9+'Task list'!AP34)</f>
        <v/>
      </c>
      <c r="AK34" s="78" t="str">
        <f>IF('Pencatatan HM'!AL$9="","",$F34-'Pencatatan HM'!AL$9+'Task list'!AQ34)</f>
        <v/>
      </c>
      <c r="AL34" s="78" t="str">
        <f>IF('Pencatatan HM'!AM$9="","",$F34-'Pencatatan HM'!AM$9+'Task list'!AR34)</f>
        <v/>
      </c>
      <c r="AM34" s="78" t="str">
        <f>IF('Pencatatan HM'!AN$9="","",$F34-'Pencatatan HM'!AN$9+'Task list'!AS34)</f>
        <v/>
      </c>
      <c r="AN34" s="78" t="str">
        <f>IF('Pencatatan HM'!AO$9="","",$F34-'Pencatatan HM'!AO$9+'Task list'!AT34)</f>
        <v/>
      </c>
      <c r="AO34" s="78" t="str">
        <f>IF('Pencatatan HM'!AP$9="","",$F34-'Pencatatan HM'!AP$9+'Task list'!AU34)</f>
        <v/>
      </c>
      <c r="AP34" s="78" t="str">
        <f>IF('Pencatatan HM'!AQ$9="","",$F34-'Pencatatan HM'!AQ$9+'Task list'!AV34)</f>
        <v/>
      </c>
      <c r="AQ34" s="78" t="str">
        <f>IF('Pencatatan HM'!AR$9="","",$F34-'Pencatatan HM'!AR$9+'Task list'!AW34)</f>
        <v/>
      </c>
      <c r="AR34" s="78" t="str">
        <f>IF('Pencatatan HM'!AS$9="","",$F34-'Pencatatan HM'!AS$9+'Task list'!AX34)</f>
        <v/>
      </c>
      <c r="AS34" s="78" t="str">
        <f>IF('Pencatatan HM'!AT$9="","",$F34-'Pencatatan HM'!AT$9+'Task list'!AY34)</f>
        <v/>
      </c>
      <c r="AT34" s="78" t="str">
        <f>IF('Pencatatan HM'!AU$9="","",$F34-'Pencatatan HM'!AU$9+'Task list'!AZ34)</f>
        <v/>
      </c>
      <c r="AU34" s="78" t="str">
        <f>IF('Pencatatan HM'!AV$9="","",$F34-'Pencatatan HM'!AV$9+'Task list'!BA34)</f>
        <v/>
      </c>
      <c r="AV34" s="78" t="str">
        <f>IF('Pencatatan HM'!AW$9="","",$F34-'Pencatatan HM'!AW$9+'Task list'!BB34)</f>
        <v/>
      </c>
      <c r="AW34" s="78" t="str">
        <f>IF('Pencatatan HM'!AX$9="","",$F34-'Pencatatan HM'!AX$9+'Task list'!BC34)</f>
        <v/>
      </c>
      <c r="AX34" s="78" t="str">
        <f>IF('Pencatatan HM'!AY$9="","",$F34-'Pencatatan HM'!AY$9+'Task list'!BD34)</f>
        <v/>
      </c>
      <c r="AY34" s="78" t="str">
        <f>IF('Pencatatan HM'!AZ$9="","",$F34-'Pencatatan HM'!AZ$9+'Task list'!BE34)</f>
        <v/>
      </c>
      <c r="AZ34" s="78" t="str">
        <f>IF('Pencatatan HM'!BA$9="","",$F34-'Pencatatan HM'!BA$9+'Task list'!BF34)</f>
        <v/>
      </c>
      <c r="BA34" s="78" t="str">
        <f>IF('Pencatatan HM'!BB$9="","",$F34-'Pencatatan HM'!BB$9+'Task list'!BG34)</f>
        <v/>
      </c>
      <c r="BB34" s="78" t="str">
        <f>IF('Pencatatan HM'!BC$9="","",$F34-'Pencatatan HM'!BC$9+'Task list'!BH34)</f>
        <v/>
      </c>
      <c r="BC34" s="78" t="str">
        <f>IF('Pencatatan HM'!BD$9="","",$F34-'Pencatatan HM'!BD$9+'Task list'!BI34)</f>
        <v/>
      </c>
      <c r="BD34" s="78" t="str">
        <f>IF('Pencatatan HM'!BE$9="","",$F34-'Pencatatan HM'!BE$9+'Task list'!BJ34)</f>
        <v/>
      </c>
      <c r="BE34" s="78" t="str">
        <f>IF('Pencatatan HM'!BF$9="","",$F34-'Pencatatan HM'!BF$9+'Task list'!BK34)</f>
        <v/>
      </c>
      <c r="BF34" s="78" t="str">
        <f>IF('Pencatatan HM'!BG$9="","",$F34-'Pencatatan HM'!BG$9+'Task list'!BL34)</f>
        <v/>
      </c>
    </row>
    <row r="35" spans="1:58" x14ac:dyDescent="0.3">
      <c r="A35" s="1" t="str">
        <f>'Task list'!A35</f>
        <v>05PRS003</v>
      </c>
      <c r="B35" s="1" t="str">
        <f>'Task list'!B35</f>
        <v>07</v>
      </c>
      <c r="C35" s="1" t="str">
        <f>'Task list'!C35</f>
        <v>05PRS00307</v>
      </c>
      <c r="D35" s="13"/>
      <c r="E35" s="61" t="str">
        <f>'Task list'!E35</f>
        <v>Ganti worm screw LHS</v>
      </c>
      <c r="F35" s="1">
        <f>'Task list'!J35</f>
        <v>900</v>
      </c>
      <c r="G35" s="78">
        <f>IF('Pencatatan HM'!H$9="","",$F35-'Pencatatan HM'!H$9+'Task list'!M35)</f>
        <v>63.420000000000073</v>
      </c>
      <c r="H35" s="78">
        <f>IF('Pencatatan HM'!I$9="","",$F35-'Pencatatan HM'!I$9+'Task list'!N35)</f>
        <v>17.110000000000127</v>
      </c>
      <c r="I35" s="78">
        <f>IF('Pencatatan HM'!J$9="","",$F35-'Pencatatan HM'!J$9+'Task list'!O35)</f>
        <v>900</v>
      </c>
      <c r="J35" s="78">
        <f>IF('Pencatatan HM'!K$9="","",$F35-'Pencatatan HM'!K$9+'Task list'!P35)</f>
        <v>882.29000000000042</v>
      </c>
      <c r="K35" s="78">
        <f>IF('Pencatatan HM'!L$9="","",$F35-'Pencatatan HM'!L$9+'Task list'!Q35)</f>
        <v>847.38000000000011</v>
      </c>
      <c r="L35" s="78">
        <f>IF('Pencatatan HM'!M$9="","",$F35-'Pencatatan HM'!M$9+'Task list'!R35)</f>
        <v>818.98</v>
      </c>
      <c r="M35" s="78">
        <f>IF('Pencatatan HM'!N$9="","",$F35-'Pencatatan HM'!N$9+'Task list'!S35)</f>
        <v>799.77000000000044</v>
      </c>
      <c r="N35" s="78">
        <f>IF('Pencatatan HM'!O$9="","",$F35-'Pencatatan HM'!O$9+'Task list'!T35)</f>
        <v>781.40000000000009</v>
      </c>
      <c r="O35" s="78">
        <f>IF('Pencatatan HM'!P$9="","",$F35-'Pencatatan HM'!P$9+'Task list'!U35)</f>
        <v>766.62000000000035</v>
      </c>
      <c r="P35" s="78">
        <f>IF('Pencatatan HM'!Q$9="","",$F35-'Pencatatan HM'!Q$9+'Task list'!V35)</f>
        <v>713.19</v>
      </c>
      <c r="Q35" s="78">
        <f>IF('Pencatatan HM'!R$9="","",$F35-'Pencatatan HM'!R$9+'Task list'!W35)</f>
        <v>669.14000000000033</v>
      </c>
      <c r="R35" s="78">
        <f>IF('Pencatatan HM'!S$9="","",$F35-'Pencatatan HM'!S$9+'Task list'!X35)</f>
        <v>599.80000000000018</v>
      </c>
      <c r="S35" s="78">
        <f>IF('Pencatatan HM'!T$9="","",$F35-'Pencatatan HM'!T$9+'Task list'!Y35)</f>
        <v>503.51000000000022</v>
      </c>
      <c r="T35" s="78">
        <f>IF('Pencatatan HM'!U$9="","",$F35-'Pencatatan HM'!U$9+'Task list'!Z35)</f>
        <v>427.70000000000027</v>
      </c>
      <c r="U35" s="78" t="str">
        <f>IF('Pencatatan HM'!V$9="","",$F35-'Pencatatan HM'!V$9+'Task list'!AA35)</f>
        <v/>
      </c>
      <c r="V35" s="78" t="str">
        <f>IF('Pencatatan HM'!W$9="","",$F35-'Pencatatan HM'!W$9+'Task list'!AB35)</f>
        <v/>
      </c>
      <c r="W35" s="78" t="str">
        <f>IF('Pencatatan HM'!X$9="","",$F35-'Pencatatan HM'!X$9+'Task list'!AC35)</f>
        <v/>
      </c>
      <c r="X35" s="78" t="str">
        <f>IF('Pencatatan HM'!Y$9="","",$F35-'Pencatatan HM'!Y$9+'Task list'!AD35)</f>
        <v/>
      </c>
      <c r="Y35" s="78" t="str">
        <f>IF('Pencatatan HM'!Z$9="","",$F35-'Pencatatan HM'!Z$9+'Task list'!AE35)</f>
        <v/>
      </c>
      <c r="Z35" s="78" t="str">
        <f>IF('Pencatatan HM'!AA$9="","",$F35-'Pencatatan HM'!AA$9+'Task list'!AF35)</f>
        <v/>
      </c>
      <c r="AA35" s="78" t="str">
        <f>IF('Pencatatan HM'!AB$9="","",$F35-'Pencatatan HM'!AB$9+'Task list'!AG35)</f>
        <v/>
      </c>
      <c r="AB35" s="78" t="str">
        <f>IF('Pencatatan HM'!AC$9="","",$F35-'Pencatatan HM'!AC$9+'Task list'!AH35)</f>
        <v/>
      </c>
      <c r="AC35" s="78" t="str">
        <f>IF('Pencatatan HM'!AD$9="","",$F35-'Pencatatan HM'!AD$9+'Task list'!AI35)</f>
        <v/>
      </c>
      <c r="AD35" s="78" t="str">
        <f>IF('Pencatatan HM'!AE$9="","",$F35-'Pencatatan HM'!AE$9+'Task list'!AJ35)</f>
        <v/>
      </c>
      <c r="AE35" s="78" t="str">
        <f>IF('Pencatatan HM'!AF$9="","",$F35-'Pencatatan HM'!AF$9+'Task list'!AK35)</f>
        <v/>
      </c>
      <c r="AF35" s="78" t="str">
        <f>IF('Pencatatan HM'!AG$9="","",$F35-'Pencatatan HM'!AG$9+'Task list'!AL35)</f>
        <v/>
      </c>
      <c r="AG35" s="78" t="str">
        <f>IF('Pencatatan HM'!AH$9="","",$F35-'Pencatatan HM'!AH$9+'Task list'!AM35)</f>
        <v/>
      </c>
      <c r="AH35" s="78" t="str">
        <f>IF('Pencatatan HM'!AI$9="","",$F35-'Pencatatan HM'!AI$9+'Task list'!AN35)</f>
        <v/>
      </c>
      <c r="AI35" s="78" t="str">
        <f>IF('Pencatatan HM'!AJ$9="","",$F35-'Pencatatan HM'!AJ$9+'Task list'!AO35)</f>
        <v/>
      </c>
      <c r="AJ35" s="78" t="str">
        <f>IF('Pencatatan HM'!AK$9="","",$F35-'Pencatatan HM'!AK$9+'Task list'!AP35)</f>
        <v/>
      </c>
      <c r="AK35" s="78" t="str">
        <f>IF('Pencatatan HM'!AL$9="","",$F35-'Pencatatan HM'!AL$9+'Task list'!AQ35)</f>
        <v/>
      </c>
      <c r="AL35" s="78" t="str">
        <f>IF('Pencatatan HM'!AM$9="","",$F35-'Pencatatan HM'!AM$9+'Task list'!AR35)</f>
        <v/>
      </c>
      <c r="AM35" s="78" t="str">
        <f>IF('Pencatatan HM'!AN$9="","",$F35-'Pencatatan HM'!AN$9+'Task list'!AS35)</f>
        <v/>
      </c>
      <c r="AN35" s="78" t="str">
        <f>IF('Pencatatan HM'!AO$9="","",$F35-'Pencatatan HM'!AO$9+'Task list'!AT35)</f>
        <v/>
      </c>
      <c r="AO35" s="78" t="str">
        <f>IF('Pencatatan HM'!AP$9="","",$F35-'Pencatatan HM'!AP$9+'Task list'!AU35)</f>
        <v/>
      </c>
      <c r="AP35" s="78" t="str">
        <f>IF('Pencatatan HM'!AQ$9="","",$F35-'Pencatatan HM'!AQ$9+'Task list'!AV35)</f>
        <v/>
      </c>
      <c r="AQ35" s="78" t="str">
        <f>IF('Pencatatan HM'!AR$9="","",$F35-'Pencatatan HM'!AR$9+'Task list'!AW35)</f>
        <v/>
      </c>
      <c r="AR35" s="78" t="str">
        <f>IF('Pencatatan HM'!AS$9="","",$F35-'Pencatatan HM'!AS$9+'Task list'!AX35)</f>
        <v/>
      </c>
      <c r="AS35" s="78" t="str">
        <f>IF('Pencatatan HM'!AT$9="","",$F35-'Pencatatan HM'!AT$9+'Task list'!AY35)</f>
        <v/>
      </c>
      <c r="AT35" s="78" t="str">
        <f>IF('Pencatatan HM'!AU$9="","",$F35-'Pencatatan HM'!AU$9+'Task list'!AZ35)</f>
        <v/>
      </c>
      <c r="AU35" s="78" t="str">
        <f>IF('Pencatatan HM'!AV$9="","",$F35-'Pencatatan HM'!AV$9+'Task list'!BA35)</f>
        <v/>
      </c>
      <c r="AV35" s="78" t="str">
        <f>IF('Pencatatan HM'!AW$9="","",$F35-'Pencatatan HM'!AW$9+'Task list'!BB35)</f>
        <v/>
      </c>
      <c r="AW35" s="78" t="str">
        <f>IF('Pencatatan HM'!AX$9="","",$F35-'Pencatatan HM'!AX$9+'Task list'!BC35)</f>
        <v/>
      </c>
      <c r="AX35" s="78" t="str">
        <f>IF('Pencatatan HM'!AY$9="","",$F35-'Pencatatan HM'!AY$9+'Task list'!BD35)</f>
        <v/>
      </c>
      <c r="AY35" s="78" t="str">
        <f>IF('Pencatatan HM'!AZ$9="","",$F35-'Pencatatan HM'!AZ$9+'Task list'!BE35)</f>
        <v/>
      </c>
      <c r="AZ35" s="78" t="str">
        <f>IF('Pencatatan HM'!BA$9="","",$F35-'Pencatatan HM'!BA$9+'Task list'!BF35)</f>
        <v/>
      </c>
      <c r="BA35" s="78" t="str">
        <f>IF('Pencatatan HM'!BB$9="","",$F35-'Pencatatan HM'!BB$9+'Task list'!BG35)</f>
        <v/>
      </c>
      <c r="BB35" s="78" t="str">
        <f>IF('Pencatatan HM'!BC$9="","",$F35-'Pencatatan HM'!BC$9+'Task list'!BH35)</f>
        <v/>
      </c>
      <c r="BC35" s="78" t="str">
        <f>IF('Pencatatan HM'!BD$9="","",$F35-'Pencatatan HM'!BD$9+'Task list'!BI35)</f>
        <v/>
      </c>
      <c r="BD35" s="78" t="str">
        <f>IF('Pencatatan HM'!BE$9="","",$F35-'Pencatatan HM'!BE$9+'Task list'!BJ35)</f>
        <v/>
      </c>
      <c r="BE35" s="78" t="str">
        <f>IF('Pencatatan HM'!BF$9="","",$F35-'Pencatatan HM'!BF$9+'Task list'!BK35)</f>
        <v/>
      </c>
      <c r="BF35" s="78" t="str">
        <f>IF('Pencatatan HM'!BG$9="","",$F35-'Pencatatan HM'!BG$9+'Task list'!BL35)</f>
        <v/>
      </c>
    </row>
    <row r="36" spans="1:58" x14ac:dyDescent="0.3">
      <c r="A36" s="1" t="str">
        <f>'Task list'!A36</f>
        <v>05PRS003</v>
      </c>
      <c r="B36" s="1" t="str">
        <f>'Task list'!B36</f>
        <v>08</v>
      </c>
      <c r="C36" s="1" t="str">
        <f>'Task list'!C36</f>
        <v>05PRS00308</v>
      </c>
      <c r="D36" s="13"/>
      <c r="E36" s="61" t="str">
        <f>'Task list'!E36</f>
        <v>Ganti Press Cage</v>
      </c>
      <c r="F36" s="1">
        <f>'Task list'!J36</f>
        <v>1400</v>
      </c>
      <c r="G36" s="78">
        <f>IF('Pencatatan HM'!H$9="","",$F36-'Pencatatan HM'!H$9+'Task list'!M36)</f>
        <v>563.42000000000007</v>
      </c>
      <c r="H36" s="78">
        <f>IF('Pencatatan HM'!I$9="","",$F36-'Pencatatan HM'!I$9+'Task list'!N36)</f>
        <v>517.11000000000013</v>
      </c>
      <c r="I36" s="78">
        <f>IF('Pencatatan HM'!J$9="","",$F36-'Pencatatan HM'!J$9+'Task list'!O36)</f>
        <v>1400</v>
      </c>
      <c r="J36" s="78">
        <f>IF('Pencatatan HM'!K$9="","",$F36-'Pencatatan HM'!K$9+'Task list'!P36)</f>
        <v>1382.2900000000004</v>
      </c>
      <c r="K36" s="78">
        <f>IF('Pencatatan HM'!L$9="","",$F36-'Pencatatan HM'!L$9+'Task list'!Q36)</f>
        <v>1347.38</v>
      </c>
      <c r="L36" s="78">
        <f>IF('Pencatatan HM'!M$9="","",$F36-'Pencatatan HM'!M$9+'Task list'!R36)</f>
        <v>1318.98</v>
      </c>
      <c r="M36" s="78">
        <f>IF('Pencatatan HM'!N$9="","",$F36-'Pencatatan HM'!N$9+'Task list'!S36)</f>
        <v>1299.7700000000004</v>
      </c>
      <c r="N36" s="78">
        <f>IF('Pencatatan HM'!O$9="","",$F36-'Pencatatan HM'!O$9+'Task list'!T36)</f>
        <v>1281.4000000000001</v>
      </c>
      <c r="O36" s="78">
        <f>IF('Pencatatan HM'!P$9="","",$F36-'Pencatatan HM'!P$9+'Task list'!U36)</f>
        <v>1266.6200000000003</v>
      </c>
      <c r="P36" s="78">
        <f>IF('Pencatatan HM'!Q$9="","",$F36-'Pencatatan HM'!Q$9+'Task list'!V36)</f>
        <v>1213.19</v>
      </c>
      <c r="Q36" s="78">
        <f>IF('Pencatatan HM'!R$9="","",$F36-'Pencatatan HM'!R$9+'Task list'!W36)</f>
        <v>1169.1400000000003</v>
      </c>
      <c r="R36" s="78">
        <f>IF('Pencatatan HM'!S$9="","",$F36-'Pencatatan HM'!S$9+'Task list'!X36)</f>
        <v>1099.8000000000002</v>
      </c>
      <c r="S36" s="78">
        <f>IF('Pencatatan HM'!T$9="","",$F36-'Pencatatan HM'!T$9+'Task list'!Y36)</f>
        <v>1003.5100000000002</v>
      </c>
      <c r="T36" s="78">
        <f>IF('Pencatatan HM'!U$9="","",$F36-'Pencatatan HM'!U$9+'Task list'!Z36)</f>
        <v>927.70000000000027</v>
      </c>
      <c r="U36" s="78" t="str">
        <f>IF('Pencatatan HM'!V$9="","",$F36-'Pencatatan HM'!V$9+'Task list'!AA36)</f>
        <v/>
      </c>
      <c r="V36" s="78" t="str">
        <f>IF('Pencatatan HM'!W$9="","",$F36-'Pencatatan HM'!W$9+'Task list'!AB36)</f>
        <v/>
      </c>
      <c r="W36" s="78" t="str">
        <f>IF('Pencatatan HM'!X$9="","",$F36-'Pencatatan HM'!X$9+'Task list'!AC36)</f>
        <v/>
      </c>
      <c r="X36" s="78" t="str">
        <f>IF('Pencatatan HM'!Y$9="","",$F36-'Pencatatan HM'!Y$9+'Task list'!AD36)</f>
        <v/>
      </c>
      <c r="Y36" s="78" t="str">
        <f>IF('Pencatatan HM'!Z$9="","",$F36-'Pencatatan HM'!Z$9+'Task list'!AE36)</f>
        <v/>
      </c>
      <c r="Z36" s="78" t="str">
        <f>IF('Pencatatan HM'!AA$9="","",$F36-'Pencatatan HM'!AA$9+'Task list'!AF36)</f>
        <v/>
      </c>
      <c r="AA36" s="78" t="str">
        <f>IF('Pencatatan HM'!AB$9="","",$F36-'Pencatatan HM'!AB$9+'Task list'!AG36)</f>
        <v/>
      </c>
      <c r="AB36" s="78" t="str">
        <f>IF('Pencatatan HM'!AC$9="","",$F36-'Pencatatan HM'!AC$9+'Task list'!AH36)</f>
        <v/>
      </c>
      <c r="AC36" s="78" t="str">
        <f>IF('Pencatatan HM'!AD$9="","",$F36-'Pencatatan HM'!AD$9+'Task list'!AI36)</f>
        <v/>
      </c>
      <c r="AD36" s="78" t="str">
        <f>IF('Pencatatan HM'!AE$9="","",$F36-'Pencatatan HM'!AE$9+'Task list'!AJ36)</f>
        <v/>
      </c>
      <c r="AE36" s="78" t="str">
        <f>IF('Pencatatan HM'!AF$9="","",$F36-'Pencatatan HM'!AF$9+'Task list'!AK36)</f>
        <v/>
      </c>
      <c r="AF36" s="78" t="str">
        <f>IF('Pencatatan HM'!AG$9="","",$F36-'Pencatatan HM'!AG$9+'Task list'!AL36)</f>
        <v/>
      </c>
      <c r="AG36" s="78" t="str">
        <f>IF('Pencatatan HM'!AH$9="","",$F36-'Pencatatan HM'!AH$9+'Task list'!AM36)</f>
        <v/>
      </c>
      <c r="AH36" s="78" t="str">
        <f>IF('Pencatatan HM'!AI$9="","",$F36-'Pencatatan HM'!AI$9+'Task list'!AN36)</f>
        <v/>
      </c>
      <c r="AI36" s="78" t="str">
        <f>IF('Pencatatan HM'!AJ$9="","",$F36-'Pencatatan HM'!AJ$9+'Task list'!AO36)</f>
        <v/>
      </c>
      <c r="AJ36" s="78" t="str">
        <f>IF('Pencatatan HM'!AK$9="","",$F36-'Pencatatan HM'!AK$9+'Task list'!AP36)</f>
        <v/>
      </c>
      <c r="AK36" s="78" t="str">
        <f>IF('Pencatatan HM'!AL$9="","",$F36-'Pencatatan HM'!AL$9+'Task list'!AQ36)</f>
        <v/>
      </c>
      <c r="AL36" s="78" t="str">
        <f>IF('Pencatatan HM'!AM$9="","",$F36-'Pencatatan HM'!AM$9+'Task list'!AR36)</f>
        <v/>
      </c>
      <c r="AM36" s="78" t="str">
        <f>IF('Pencatatan HM'!AN$9="","",$F36-'Pencatatan HM'!AN$9+'Task list'!AS36)</f>
        <v/>
      </c>
      <c r="AN36" s="78" t="str">
        <f>IF('Pencatatan HM'!AO$9="","",$F36-'Pencatatan HM'!AO$9+'Task list'!AT36)</f>
        <v/>
      </c>
      <c r="AO36" s="78" t="str">
        <f>IF('Pencatatan HM'!AP$9="","",$F36-'Pencatatan HM'!AP$9+'Task list'!AU36)</f>
        <v/>
      </c>
      <c r="AP36" s="78" t="str">
        <f>IF('Pencatatan HM'!AQ$9="","",$F36-'Pencatatan HM'!AQ$9+'Task list'!AV36)</f>
        <v/>
      </c>
      <c r="AQ36" s="78" t="str">
        <f>IF('Pencatatan HM'!AR$9="","",$F36-'Pencatatan HM'!AR$9+'Task list'!AW36)</f>
        <v/>
      </c>
      <c r="AR36" s="78" t="str">
        <f>IF('Pencatatan HM'!AS$9="","",$F36-'Pencatatan HM'!AS$9+'Task list'!AX36)</f>
        <v/>
      </c>
      <c r="AS36" s="78" t="str">
        <f>IF('Pencatatan HM'!AT$9="","",$F36-'Pencatatan HM'!AT$9+'Task list'!AY36)</f>
        <v/>
      </c>
      <c r="AT36" s="78" t="str">
        <f>IF('Pencatatan HM'!AU$9="","",$F36-'Pencatatan HM'!AU$9+'Task list'!AZ36)</f>
        <v/>
      </c>
      <c r="AU36" s="78" t="str">
        <f>IF('Pencatatan HM'!AV$9="","",$F36-'Pencatatan HM'!AV$9+'Task list'!BA36)</f>
        <v/>
      </c>
      <c r="AV36" s="78" t="str">
        <f>IF('Pencatatan HM'!AW$9="","",$F36-'Pencatatan HM'!AW$9+'Task list'!BB36)</f>
        <v/>
      </c>
      <c r="AW36" s="78" t="str">
        <f>IF('Pencatatan HM'!AX$9="","",$F36-'Pencatatan HM'!AX$9+'Task list'!BC36)</f>
        <v/>
      </c>
      <c r="AX36" s="78" t="str">
        <f>IF('Pencatatan HM'!AY$9="","",$F36-'Pencatatan HM'!AY$9+'Task list'!BD36)</f>
        <v/>
      </c>
      <c r="AY36" s="78" t="str">
        <f>IF('Pencatatan HM'!AZ$9="","",$F36-'Pencatatan HM'!AZ$9+'Task list'!BE36)</f>
        <v/>
      </c>
      <c r="AZ36" s="78" t="str">
        <f>IF('Pencatatan HM'!BA$9="","",$F36-'Pencatatan HM'!BA$9+'Task list'!BF36)</f>
        <v/>
      </c>
      <c r="BA36" s="78" t="str">
        <f>IF('Pencatatan HM'!BB$9="","",$F36-'Pencatatan HM'!BB$9+'Task list'!BG36)</f>
        <v/>
      </c>
      <c r="BB36" s="78" t="str">
        <f>IF('Pencatatan HM'!BC$9="","",$F36-'Pencatatan HM'!BC$9+'Task list'!BH36)</f>
        <v/>
      </c>
      <c r="BC36" s="78" t="str">
        <f>IF('Pencatatan HM'!BD$9="","",$F36-'Pencatatan HM'!BD$9+'Task list'!BI36)</f>
        <v/>
      </c>
      <c r="BD36" s="78" t="str">
        <f>IF('Pencatatan HM'!BE$9="","",$F36-'Pencatatan HM'!BE$9+'Task list'!BJ36)</f>
        <v/>
      </c>
      <c r="BE36" s="78" t="str">
        <f>IF('Pencatatan HM'!BF$9="","",$F36-'Pencatatan HM'!BF$9+'Task list'!BK36)</f>
        <v/>
      </c>
      <c r="BF36" s="78" t="str">
        <f>IF('Pencatatan HM'!BG$9="","",$F36-'Pencatatan HM'!BG$9+'Task list'!BL36)</f>
        <v/>
      </c>
    </row>
    <row r="37" spans="1:58" x14ac:dyDescent="0.3">
      <c r="A37" s="1" t="str">
        <f>'Task list'!A37</f>
        <v>05PRS003</v>
      </c>
      <c r="B37" s="1" t="str">
        <f>'Task list'!B37</f>
        <v>09</v>
      </c>
      <c r="C37" s="1" t="str">
        <f>'Task list'!C37</f>
        <v>05PRS00309</v>
      </c>
      <c r="D37" s="13"/>
      <c r="E37" s="61" t="str">
        <f>'Task list'!E37</f>
        <v>Ganti Strainer RHS</v>
      </c>
      <c r="F37" s="1">
        <f>'Task list'!J37</f>
        <v>2500</v>
      </c>
      <c r="G37" s="78">
        <f>IF('Pencatatan HM'!H$9="","",$F37-'Pencatatan HM'!H$9+'Task list'!M37)</f>
        <v>1663.42</v>
      </c>
      <c r="H37" s="78">
        <f>IF('Pencatatan HM'!I$9="","",$F37-'Pencatatan HM'!I$9+'Task list'!N37)</f>
        <v>1617.1100000000001</v>
      </c>
      <c r="I37" s="78">
        <f>IF('Pencatatan HM'!J$9="","",$F37-'Pencatatan HM'!J$9+'Task list'!O37)</f>
        <v>2500</v>
      </c>
      <c r="J37" s="78">
        <f>IF('Pencatatan HM'!K$9="","",$F37-'Pencatatan HM'!K$9+'Task list'!P37)</f>
        <v>2482.2900000000004</v>
      </c>
      <c r="K37" s="78">
        <f>IF('Pencatatan HM'!L$9="","",$F37-'Pencatatan HM'!L$9+'Task list'!Q37)</f>
        <v>2447.38</v>
      </c>
      <c r="L37" s="78">
        <f>IF('Pencatatan HM'!M$9="","",$F37-'Pencatatan HM'!M$9+'Task list'!R37)</f>
        <v>2418.98</v>
      </c>
      <c r="M37" s="78">
        <f>IF('Pencatatan HM'!N$9="","",$F37-'Pencatatan HM'!N$9+'Task list'!S37)</f>
        <v>2399.7700000000004</v>
      </c>
      <c r="N37" s="78">
        <f>IF('Pencatatan HM'!O$9="","",$F37-'Pencatatan HM'!O$9+'Task list'!T37)</f>
        <v>2381.4</v>
      </c>
      <c r="O37" s="78">
        <f>IF('Pencatatan HM'!P$9="","",$F37-'Pencatatan HM'!P$9+'Task list'!U37)</f>
        <v>2366.6200000000003</v>
      </c>
      <c r="P37" s="78">
        <f>IF('Pencatatan HM'!Q$9="","",$F37-'Pencatatan HM'!Q$9+'Task list'!V37)</f>
        <v>2313.19</v>
      </c>
      <c r="Q37" s="78">
        <f>IF('Pencatatan HM'!R$9="","",$F37-'Pencatatan HM'!R$9+'Task list'!W37)</f>
        <v>2269.1400000000003</v>
      </c>
      <c r="R37" s="78">
        <f>IF('Pencatatan HM'!S$9="","",$F37-'Pencatatan HM'!S$9+'Task list'!X37)</f>
        <v>2199.8000000000002</v>
      </c>
      <c r="S37" s="78">
        <f>IF('Pencatatan HM'!T$9="","",$F37-'Pencatatan HM'!T$9+'Task list'!Y37)</f>
        <v>2103.5100000000002</v>
      </c>
      <c r="T37" s="78">
        <f>IF('Pencatatan HM'!U$9="","",$F37-'Pencatatan HM'!U$9+'Task list'!Z37)</f>
        <v>2027.7000000000003</v>
      </c>
      <c r="U37" s="78" t="str">
        <f>IF('Pencatatan HM'!V$9="","",$F37-'Pencatatan HM'!V$9+'Task list'!AA37)</f>
        <v/>
      </c>
      <c r="V37" s="78" t="str">
        <f>IF('Pencatatan HM'!W$9="","",$F37-'Pencatatan HM'!W$9+'Task list'!AB37)</f>
        <v/>
      </c>
      <c r="W37" s="78" t="str">
        <f>IF('Pencatatan HM'!X$9="","",$F37-'Pencatatan HM'!X$9+'Task list'!AC37)</f>
        <v/>
      </c>
      <c r="X37" s="78" t="str">
        <f>IF('Pencatatan HM'!Y$9="","",$F37-'Pencatatan HM'!Y$9+'Task list'!AD37)</f>
        <v/>
      </c>
      <c r="Y37" s="78" t="str">
        <f>IF('Pencatatan HM'!Z$9="","",$F37-'Pencatatan HM'!Z$9+'Task list'!AE37)</f>
        <v/>
      </c>
      <c r="Z37" s="78" t="str">
        <f>IF('Pencatatan HM'!AA$9="","",$F37-'Pencatatan HM'!AA$9+'Task list'!AF37)</f>
        <v/>
      </c>
      <c r="AA37" s="78" t="str">
        <f>IF('Pencatatan HM'!AB$9="","",$F37-'Pencatatan HM'!AB$9+'Task list'!AG37)</f>
        <v/>
      </c>
      <c r="AB37" s="78" t="str">
        <f>IF('Pencatatan HM'!AC$9="","",$F37-'Pencatatan HM'!AC$9+'Task list'!AH37)</f>
        <v/>
      </c>
      <c r="AC37" s="78" t="str">
        <f>IF('Pencatatan HM'!AD$9="","",$F37-'Pencatatan HM'!AD$9+'Task list'!AI37)</f>
        <v/>
      </c>
      <c r="AD37" s="78" t="str">
        <f>IF('Pencatatan HM'!AE$9="","",$F37-'Pencatatan HM'!AE$9+'Task list'!AJ37)</f>
        <v/>
      </c>
      <c r="AE37" s="78" t="str">
        <f>IF('Pencatatan HM'!AF$9="","",$F37-'Pencatatan HM'!AF$9+'Task list'!AK37)</f>
        <v/>
      </c>
      <c r="AF37" s="78" t="str">
        <f>IF('Pencatatan HM'!AG$9="","",$F37-'Pencatatan HM'!AG$9+'Task list'!AL37)</f>
        <v/>
      </c>
      <c r="AG37" s="78" t="str">
        <f>IF('Pencatatan HM'!AH$9="","",$F37-'Pencatatan HM'!AH$9+'Task list'!AM37)</f>
        <v/>
      </c>
      <c r="AH37" s="78" t="str">
        <f>IF('Pencatatan HM'!AI$9="","",$F37-'Pencatatan HM'!AI$9+'Task list'!AN37)</f>
        <v/>
      </c>
      <c r="AI37" s="78" t="str">
        <f>IF('Pencatatan HM'!AJ$9="","",$F37-'Pencatatan HM'!AJ$9+'Task list'!AO37)</f>
        <v/>
      </c>
      <c r="AJ37" s="78" t="str">
        <f>IF('Pencatatan HM'!AK$9="","",$F37-'Pencatatan HM'!AK$9+'Task list'!AP37)</f>
        <v/>
      </c>
      <c r="AK37" s="78" t="str">
        <f>IF('Pencatatan HM'!AL$9="","",$F37-'Pencatatan HM'!AL$9+'Task list'!AQ37)</f>
        <v/>
      </c>
      <c r="AL37" s="78" t="str">
        <f>IF('Pencatatan HM'!AM$9="","",$F37-'Pencatatan HM'!AM$9+'Task list'!AR37)</f>
        <v/>
      </c>
      <c r="AM37" s="78" t="str">
        <f>IF('Pencatatan HM'!AN$9="","",$F37-'Pencatatan HM'!AN$9+'Task list'!AS37)</f>
        <v/>
      </c>
      <c r="AN37" s="78" t="str">
        <f>IF('Pencatatan HM'!AO$9="","",$F37-'Pencatatan HM'!AO$9+'Task list'!AT37)</f>
        <v/>
      </c>
      <c r="AO37" s="78" t="str">
        <f>IF('Pencatatan HM'!AP$9="","",$F37-'Pencatatan HM'!AP$9+'Task list'!AU37)</f>
        <v/>
      </c>
      <c r="AP37" s="78" t="str">
        <f>IF('Pencatatan HM'!AQ$9="","",$F37-'Pencatatan HM'!AQ$9+'Task list'!AV37)</f>
        <v/>
      </c>
      <c r="AQ37" s="78" t="str">
        <f>IF('Pencatatan HM'!AR$9="","",$F37-'Pencatatan HM'!AR$9+'Task list'!AW37)</f>
        <v/>
      </c>
      <c r="AR37" s="78" t="str">
        <f>IF('Pencatatan HM'!AS$9="","",$F37-'Pencatatan HM'!AS$9+'Task list'!AX37)</f>
        <v/>
      </c>
      <c r="AS37" s="78" t="str">
        <f>IF('Pencatatan HM'!AT$9="","",$F37-'Pencatatan HM'!AT$9+'Task list'!AY37)</f>
        <v/>
      </c>
      <c r="AT37" s="78" t="str">
        <f>IF('Pencatatan HM'!AU$9="","",$F37-'Pencatatan HM'!AU$9+'Task list'!AZ37)</f>
        <v/>
      </c>
      <c r="AU37" s="78" t="str">
        <f>IF('Pencatatan HM'!AV$9="","",$F37-'Pencatatan HM'!AV$9+'Task list'!BA37)</f>
        <v/>
      </c>
      <c r="AV37" s="78" t="str">
        <f>IF('Pencatatan HM'!AW$9="","",$F37-'Pencatatan HM'!AW$9+'Task list'!BB37)</f>
        <v/>
      </c>
      <c r="AW37" s="78" t="str">
        <f>IF('Pencatatan HM'!AX$9="","",$F37-'Pencatatan HM'!AX$9+'Task list'!BC37)</f>
        <v/>
      </c>
      <c r="AX37" s="78" t="str">
        <f>IF('Pencatatan HM'!AY$9="","",$F37-'Pencatatan HM'!AY$9+'Task list'!BD37)</f>
        <v/>
      </c>
      <c r="AY37" s="78" t="str">
        <f>IF('Pencatatan HM'!AZ$9="","",$F37-'Pencatatan HM'!AZ$9+'Task list'!BE37)</f>
        <v/>
      </c>
      <c r="AZ37" s="78" t="str">
        <f>IF('Pencatatan HM'!BA$9="","",$F37-'Pencatatan HM'!BA$9+'Task list'!BF37)</f>
        <v/>
      </c>
      <c r="BA37" s="78" t="str">
        <f>IF('Pencatatan HM'!BB$9="","",$F37-'Pencatatan HM'!BB$9+'Task list'!BG37)</f>
        <v/>
      </c>
      <c r="BB37" s="78" t="str">
        <f>IF('Pencatatan HM'!BC$9="","",$F37-'Pencatatan HM'!BC$9+'Task list'!BH37)</f>
        <v/>
      </c>
      <c r="BC37" s="78" t="str">
        <f>IF('Pencatatan HM'!BD$9="","",$F37-'Pencatatan HM'!BD$9+'Task list'!BI37)</f>
        <v/>
      </c>
      <c r="BD37" s="78" t="str">
        <f>IF('Pencatatan HM'!BE$9="","",$F37-'Pencatatan HM'!BE$9+'Task list'!BJ37)</f>
        <v/>
      </c>
      <c r="BE37" s="78" t="str">
        <f>IF('Pencatatan HM'!BF$9="","",$F37-'Pencatatan HM'!BF$9+'Task list'!BK37)</f>
        <v/>
      </c>
      <c r="BF37" s="78" t="str">
        <f>IF('Pencatatan HM'!BG$9="","",$F37-'Pencatatan HM'!BG$9+'Task list'!BL37)</f>
        <v/>
      </c>
    </row>
    <row r="38" spans="1:58" x14ac:dyDescent="0.3">
      <c r="A38" s="1" t="str">
        <f>'Task list'!A38</f>
        <v>05PRS003</v>
      </c>
      <c r="B38" s="1" t="str">
        <f>'Task list'!B38</f>
        <v>10</v>
      </c>
      <c r="C38" s="1" t="str">
        <f>'Task list'!C38</f>
        <v>05PRS00310</v>
      </c>
      <c r="D38" s="13"/>
      <c r="E38" s="61" t="str">
        <f>'Task list'!E38</f>
        <v>Ganti Strainer LHS</v>
      </c>
      <c r="F38" s="1">
        <f>'Task list'!J38</f>
        <v>2500</v>
      </c>
      <c r="G38" s="78">
        <f>IF('Pencatatan HM'!H$9="","",$F38-'Pencatatan HM'!H$9+'Task list'!M38)</f>
        <v>1663.42</v>
      </c>
      <c r="H38" s="78">
        <f>IF('Pencatatan HM'!I$9="","",$F38-'Pencatatan HM'!I$9+'Task list'!N38)</f>
        <v>1617.1100000000001</v>
      </c>
      <c r="I38" s="78">
        <f>IF('Pencatatan HM'!J$9="","",$F38-'Pencatatan HM'!J$9+'Task list'!O38)</f>
        <v>2500</v>
      </c>
      <c r="J38" s="78">
        <f>IF('Pencatatan HM'!K$9="","",$F38-'Pencatatan HM'!K$9+'Task list'!P38)</f>
        <v>2482.2900000000004</v>
      </c>
      <c r="K38" s="78">
        <f>IF('Pencatatan HM'!L$9="","",$F38-'Pencatatan HM'!L$9+'Task list'!Q38)</f>
        <v>2447.38</v>
      </c>
      <c r="L38" s="78">
        <f>IF('Pencatatan HM'!M$9="","",$F38-'Pencatatan HM'!M$9+'Task list'!R38)</f>
        <v>2418.98</v>
      </c>
      <c r="M38" s="78">
        <f>IF('Pencatatan HM'!N$9="","",$F38-'Pencatatan HM'!N$9+'Task list'!S38)</f>
        <v>2399.7700000000004</v>
      </c>
      <c r="N38" s="78">
        <f>IF('Pencatatan HM'!O$9="","",$F38-'Pencatatan HM'!O$9+'Task list'!T38)</f>
        <v>2381.4</v>
      </c>
      <c r="O38" s="78">
        <f>IF('Pencatatan HM'!P$9="","",$F38-'Pencatatan HM'!P$9+'Task list'!U38)</f>
        <v>2366.6200000000003</v>
      </c>
      <c r="P38" s="78">
        <f>IF('Pencatatan HM'!Q$9="","",$F38-'Pencatatan HM'!Q$9+'Task list'!V38)</f>
        <v>2313.19</v>
      </c>
      <c r="Q38" s="78">
        <f>IF('Pencatatan HM'!R$9="","",$F38-'Pencatatan HM'!R$9+'Task list'!W38)</f>
        <v>2269.1400000000003</v>
      </c>
      <c r="R38" s="78">
        <f>IF('Pencatatan HM'!S$9="","",$F38-'Pencatatan HM'!S$9+'Task list'!X38)</f>
        <v>2199.8000000000002</v>
      </c>
      <c r="S38" s="78">
        <f>IF('Pencatatan HM'!T$9="","",$F38-'Pencatatan HM'!T$9+'Task list'!Y38)</f>
        <v>2103.5100000000002</v>
      </c>
      <c r="T38" s="78">
        <f>IF('Pencatatan HM'!U$9="","",$F38-'Pencatatan HM'!U$9+'Task list'!Z38)</f>
        <v>2027.7000000000003</v>
      </c>
      <c r="U38" s="78" t="str">
        <f>IF('Pencatatan HM'!V$9="","",$F38-'Pencatatan HM'!V$9+'Task list'!AA38)</f>
        <v/>
      </c>
      <c r="V38" s="78" t="str">
        <f>IF('Pencatatan HM'!W$9="","",$F38-'Pencatatan HM'!W$9+'Task list'!AB38)</f>
        <v/>
      </c>
      <c r="W38" s="78" t="str">
        <f>IF('Pencatatan HM'!X$9="","",$F38-'Pencatatan HM'!X$9+'Task list'!AC38)</f>
        <v/>
      </c>
      <c r="X38" s="78" t="str">
        <f>IF('Pencatatan HM'!Y$9="","",$F38-'Pencatatan HM'!Y$9+'Task list'!AD38)</f>
        <v/>
      </c>
      <c r="Y38" s="78" t="str">
        <f>IF('Pencatatan HM'!Z$9="","",$F38-'Pencatatan HM'!Z$9+'Task list'!AE38)</f>
        <v/>
      </c>
      <c r="Z38" s="78" t="str">
        <f>IF('Pencatatan HM'!AA$9="","",$F38-'Pencatatan HM'!AA$9+'Task list'!AF38)</f>
        <v/>
      </c>
      <c r="AA38" s="78" t="str">
        <f>IF('Pencatatan HM'!AB$9="","",$F38-'Pencatatan HM'!AB$9+'Task list'!AG38)</f>
        <v/>
      </c>
      <c r="AB38" s="78" t="str">
        <f>IF('Pencatatan HM'!AC$9="","",$F38-'Pencatatan HM'!AC$9+'Task list'!AH38)</f>
        <v/>
      </c>
      <c r="AC38" s="78" t="str">
        <f>IF('Pencatatan HM'!AD$9="","",$F38-'Pencatatan HM'!AD$9+'Task list'!AI38)</f>
        <v/>
      </c>
      <c r="AD38" s="78" t="str">
        <f>IF('Pencatatan HM'!AE$9="","",$F38-'Pencatatan HM'!AE$9+'Task list'!AJ38)</f>
        <v/>
      </c>
      <c r="AE38" s="78" t="str">
        <f>IF('Pencatatan HM'!AF$9="","",$F38-'Pencatatan HM'!AF$9+'Task list'!AK38)</f>
        <v/>
      </c>
      <c r="AF38" s="78" t="str">
        <f>IF('Pencatatan HM'!AG$9="","",$F38-'Pencatatan HM'!AG$9+'Task list'!AL38)</f>
        <v/>
      </c>
      <c r="AG38" s="78" t="str">
        <f>IF('Pencatatan HM'!AH$9="","",$F38-'Pencatatan HM'!AH$9+'Task list'!AM38)</f>
        <v/>
      </c>
      <c r="AH38" s="78" t="str">
        <f>IF('Pencatatan HM'!AI$9="","",$F38-'Pencatatan HM'!AI$9+'Task list'!AN38)</f>
        <v/>
      </c>
      <c r="AI38" s="78" t="str">
        <f>IF('Pencatatan HM'!AJ$9="","",$F38-'Pencatatan HM'!AJ$9+'Task list'!AO38)</f>
        <v/>
      </c>
      <c r="AJ38" s="78" t="str">
        <f>IF('Pencatatan HM'!AK$9="","",$F38-'Pencatatan HM'!AK$9+'Task list'!AP38)</f>
        <v/>
      </c>
      <c r="AK38" s="78" t="str">
        <f>IF('Pencatatan HM'!AL$9="","",$F38-'Pencatatan HM'!AL$9+'Task list'!AQ38)</f>
        <v/>
      </c>
      <c r="AL38" s="78" t="str">
        <f>IF('Pencatatan HM'!AM$9="","",$F38-'Pencatatan HM'!AM$9+'Task list'!AR38)</f>
        <v/>
      </c>
      <c r="AM38" s="78" t="str">
        <f>IF('Pencatatan HM'!AN$9="","",$F38-'Pencatatan HM'!AN$9+'Task list'!AS38)</f>
        <v/>
      </c>
      <c r="AN38" s="78" t="str">
        <f>IF('Pencatatan HM'!AO$9="","",$F38-'Pencatatan HM'!AO$9+'Task list'!AT38)</f>
        <v/>
      </c>
      <c r="AO38" s="78" t="str">
        <f>IF('Pencatatan HM'!AP$9="","",$F38-'Pencatatan HM'!AP$9+'Task list'!AU38)</f>
        <v/>
      </c>
      <c r="AP38" s="78" t="str">
        <f>IF('Pencatatan HM'!AQ$9="","",$F38-'Pencatatan HM'!AQ$9+'Task list'!AV38)</f>
        <v/>
      </c>
      <c r="AQ38" s="78" t="str">
        <f>IF('Pencatatan HM'!AR$9="","",$F38-'Pencatatan HM'!AR$9+'Task list'!AW38)</f>
        <v/>
      </c>
      <c r="AR38" s="78" t="str">
        <f>IF('Pencatatan HM'!AS$9="","",$F38-'Pencatatan HM'!AS$9+'Task list'!AX38)</f>
        <v/>
      </c>
      <c r="AS38" s="78" t="str">
        <f>IF('Pencatatan HM'!AT$9="","",$F38-'Pencatatan HM'!AT$9+'Task list'!AY38)</f>
        <v/>
      </c>
      <c r="AT38" s="78" t="str">
        <f>IF('Pencatatan HM'!AU$9="","",$F38-'Pencatatan HM'!AU$9+'Task list'!AZ38)</f>
        <v/>
      </c>
      <c r="AU38" s="78" t="str">
        <f>IF('Pencatatan HM'!AV$9="","",$F38-'Pencatatan HM'!AV$9+'Task list'!BA38)</f>
        <v/>
      </c>
      <c r="AV38" s="78" t="str">
        <f>IF('Pencatatan HM'!AW$9="","",$F38-'Pencatatan HM'!AW$9+'Task list'!BB38)</f>
        <v/>
      </c>
      <c r="AW38" s="78" t="str">
        <f>IF('Pencatatan HM'!AX$9="","",$F38-'Pencatatan HM'!AX$9+'Task list'!BC38)</f>
        <v/>
      </c>
      <c r="AX38" s="78" t="str">
        <f>IF('Pencatatan HM'!AY$9="","",$F38-'Pencatatan HM'!AY$9+'Task list'!BD38)</f>
        <v/>
      </c>
      <c r="AY38" s="78" t="str">
        <f>IF('Pencatatan HM'!AZ$9="","",$F38-'Pencatatan HM'!AZ$9+'Task list'!BE38)</f>
        <v/>
      </c>
      <c r="AZ38" s="78" t="str">
        <f>IF('Pencatatan HM'!BA$9="","",$F38-'Pencatatan HM'!BA$9+'Task list'!BF38)</f>
        <v/>
      </c>
      <c r="BA38" s="78" t="str">
        <f>IF('Pencatatan HM'!BB$9="","",$F38-'Pencatatan HM'!BB$9+'Task list'!BG38)</f>
        <v/>
      </c>
      <c r="BB38" s="78" t="str">
        <f>IF('Pencatatan HM'!BC$9="","",$F38-'Pencatatan HM'!BC$9+'Task list'!BH38)</f>
        <v/>
      </c>
      <c r="BC38" s="78" t="str">
        <f>IF('Pencatatan HM'!BD$9="","",$F38-'Pencatatan HM'!BD$9+'Task list'!BI38)</f>
        <v/>
      </c>
      <c r="BD38" s="78" t="str">
        <f>IF('Pencatatan HM'!BE$9="","",$F38-'Pencatatan HM'!BE$9+'Task list'!BJ38)</f>
        <v/>
      </c>
      <c r="BE38" s="78" t="str">
        <f>IF('Pencatatan HM'!BF$9="","",$F38-'Pencatatan HM'!BF$9+'Task list'!BK38)</f>
        <v/>
      </c>
      <c r="BF38" s="78" t="str">
        <f>IF('Pencatatan HM'!BG$9="","",$F38-'Pencatatan HM'!BG$9+'Task list'!BL38)</f>
        <v/>
      </c>
    </row>
    <row r="39" spans="1:58" x14ac:dyDescent="0.3">
      <c r="A39" s="1" t="str">
        <f>'Task list'!A39</f>
        <v>05PRS003</v>
      </c>
      <c r="B39" s="1" t="str">
        <f>'Task list'!B39</f>
        <v>11</v>
      </c>
      <c r="C39" s="1" t="str">
        <f>'Task list'!C39</f>
        <v>05PRS00311</v>
      </c>
      <c r="D39" s="13"/>
      <c r="E39" s="61" t="str">
        <f>'Task list'!E39</f>
        <v>Ganti Oli Hydraulic</v>
      </c>
      <c r="F39" s="1">
        <f>'Task list'!J39</f>
        <v>3000</v>
      </c>
      <c r="G39" s="78">
        <f>IF('Pencatatan HM'!H$9="","",$F39-'Pencatatan HM'!H$9+'Task list'!M39)</f>
        <v>2163.42</v>
      </c>
      <c r="H39" s="78">
        <f>IF('Pencatatan HM'!I$9="","",$F39-'Pencatatan HM'!I$9+'Task list'!N39)</f>
        <v>2117.11</v>
      </c>
      <c r="I39" s="78">
        <f>IF('Pencatatan HM'!J$9="","",$F39-'Pencatatan HM'!J$9+'Task list'!O39)</f>
        <v>2116.6999999999998</v>
      </c>
      <c r="J39" s="78">
        <f>IF('Pencatatan HM'!K$9="","",$F39-'Pencatatan HM'!K$9+'Task list'!P39)</f>
        <v>2098.9900000000002</v>
      </c>
      <c r="K39" s="78">
        <f>IF('Pencatatan HM'!L$9="","",$F39-'Pencatatan HM'!L$9+'Task list'!Q39)</f>
        <v>2064.08</v>
      </c>
      <c r="L39" s="78">
        <f>IF('Pencatatan HM'!M$9="","",$F39-'Pencatatan HM'!M$9+'Task list'!R39)</f>
        <v>2035.6799999999998</v>
      </c>
      <c r="M39" s="78">
        <f>IF('Pencatatan HM'!N$9="","",$F39-'Pencatatan HM'!N$9+'Task list'!S39)</f>
        <v>2016.4700000000003</v>
      </c>
      <c r="N39" s="78">
        <f>IF('Pencatatan HM'!O$9="","",$F39-'Pencatatan HM'!O$9+'Task list'!T39)</f>
        <v>1998.1</v>
      </c>
      <c r="O39" s="78">
        <f>IF('Pencatatan HM'!P$9="","",$F39-'Pencatatan HM'!P$9+'Task list'!U39)</f>
        <v>1983.3200000000002</v>
      </c>
      <c r="P39" s="78">
        <f>IF('Pencatatan HM'!Q$9="","",$F39-'Pencatatan HM'!Q$9+'Task list'!V39)</f>
        <v>1929.8899999999999</v>
      </c>
      <c r="Q39" s="78">
        <f>IF('Pencatatan HM'!R$9="","",$F39-'Pencatatan HM'!R$9+'Task list'!W39)</f>
        <v>1885.8400000000001</v>
      </c>
      <c r="R39" s="78">
        <f>IF('Pencatatan HM'!S$9="","",$F39-'Pencatatan HM'!S$9+'Task list'!X39)</f>
        <v>1816.5</v>
      </c>
      <c r="S39" s="78">
        <f>IF('Pencatatan HM'!T$9="","",$F39-'Pencatatan HM'!T$9+'Task list'!Y39)</f>
        <v>1720.21</v>
      </c>
      <c r="T39" s="78">
        <f>IF('Pencatatan HM'!U$9="","",$F39-'Pencatatan HM'!U$9+'Task list'!Z39)</f>
        <v>1644.4</v>
      </c>
      <c r="U39" s="78" t="str">
        <f>IF('Pencatatan HM'!V$9="","",$F39-'Pencatatan HM'!V$9+'Task list'!AA39)</f>
        <v/>
      </c>
      <c r="V39" s="78" t="str">
        <f>IF('Pencatatan HM'!W$9="","",$F39-'Pencatatan HM'!W$9+'Task list'!AB39)</f>
        <v/>
      </c>
      <c r="W39" s="78" t="str">
        <f>IF('Pencatatan HM'!X$9="","",$F39-'Pencatatan HM'!X$9+'Task list'!AC39)</f>
        <v/>
      </c>
      <c r="X39" s="78" t="str">
        <f>IF('Pencatatan HM'!Y$9="","",$F39-'Pencatatan HM'!Y$9+'Task list'!AD39)</f>
        <v/>
      </c>
      <c r="Y39" s="78" t="str">
        <f>IF('Pencatatan HM'!Z$9="","",$F39-'Pencatatan HM'!Z$9+'Task list'!AE39)</f>
        <v/>
      </c>
      <c r="Z39" s="78" t="str">
        <f>IF('Pencatatan HM'!AA$9="","",$F39-'Pencatatan HM'!AA$9+'Task list'!AF39)</f>
        <v/>
      </c>
      <c r="AA39" s="78" t="str">
        <f>IF('Pencatatan HM'!AB$9="","",$F39-'Pencatatan HM'!AB$9+'Task list'!AG39)</f>
        <v/>
      </c>
      <c r="AB39" s="78" t="str">
        <f>IF('Pencatatan HM'!AC$9="","",$F39-'Pencatatan HM'!AC$9+'Task list'!AH39)</f>
        <v/>
      </c>
      <c r="AC39" s="78" t="str">
        <f>IF('Pencatatan HM'!AD$9="","",$F39-'Pencatatan HM'!AD$9+'Task list'!AI39)</f>
        <v/>
      </c>
      <c r="AD39" s="78" t="str">
        <f>IF('Pencatatan HM'!AE$9="","",$F39-'Pencatatan HM'!AE$9+'Task list'!AJ39)</f>
        <v/>
      </c>
      <c r="AE39" s="78" t="str">
        <f>IF('Pencatatan HM'!AF$9="","",$F39-'Pencatatan HM'!AF$9+'Task list'!AK39)</f>
        <v/>
      </c>
      <c r="AF39" s="78" t="str">
        <f>IF('Pencatatan HM'!AG$9="","",$F39-'Pencatatan HM'!AG$9+'Task list'!AL39)</f>
        <v/>
      </c>
      <c r="AG39" s="78" t="str">
        <f>IF('Pencatatan HM'!AH$9="","",$F39-'Pencatatan HM'!AH$9+'Task list'!AM39)</f>
        <v/>
      </c>
      <c r="AH39" s="78" t="str">
        <f>IF('Pencatatan HM'!AI$9="","",$F39-'Pencatatan HM'!AI$9+'Task list'!AN39)</f>
        <v/>
      </c>
      <c r="AI39" s="78" t="str">
        <f>IF('Pencatatan HM'!AJ$9="","",$F39-'Pencatatan HM'!AJ$9+'Task list'!AO39)</f>
        <v/>
      </c>
      <c r="AJ39" s="78" t="str">
        <f>IF('Pencatatan HM'!AK$9="","",$F39-'Pencatatan HM'!AK$9+'Task list'!AP39)</f>
        <v/>
      </c>
      <c r="AK39" s="78" t="str">
        <f>IF('Pencatatan HM'!AL$9="","",$F39-'Pencatatan HM'!AL$9+'Task list'!AQ39)</f>
        <v/>
      </c>
      <c r="AL39" s="78" t="str">
        <f>IF('Pencatatan HM'!AM$9="","",$F39-'Pencatatan HM'!AM$9+'Task list'!AR39)</f>
        <v/>
      </c>
      <c r="AM39" s="78" t="str">
        <f>IF('Pencatatan HM'!AN$9="","",$F39-'Pencatatan HM'!AN$9+'Task list'!AS39)</f>
        <v/>
      </c>
      <c r="AN39" s="78" t="str">
        <f>IF('Pencatatan HM'!AO$9="","",$F39-'Pencatatan HM'!AO$9+'Task list'!AT39)</f>
        <v/>
      </c>
      <c r="AO39" s="78" t="str">
        <f>IF('Pencatatan HM'!AP$9="","",$F39-'Pencatatan HM'!AP$9+'Task list'!AU39)</f>
        <v/>
      </c>
      <c r="AP39" s="78" t="str">
        <f>IF('Pencatatan HM'!AQ$9="","",$F39-'Pencatatan HM'!AQ$9+'Task list'!AV39)</f>
        <v/>
      </c>
      <c r="AQ39" s="78" t="str">
        <f>IF('Pencatatan HM'!AR$9="","",$F39-'Pencatatan HM'!AR$9+'Task list'!AW39)</f>
        <v/>
      </c>
      <c r="AR39" s="78" t="str">
        <f>IF('Pencatatan HM'!AS$9="","",$F39-'Pencatatan HM'!AS$9+'Task list'!AX39)</f>
        <v/>
      </c>
      <c r="AS39" s="78" t="str">
        <f>IF('Pencatatan HM'!AT$9="","",$F39-'Pencatatan HM'!AT$9+'Task list'!AY39)</f>
        <v/>
      </c>
      <c r="AT39" s="78" t="str">
        <f>IF('Pencatatan HM'!AU$9="","",$F39-'Pencatatan HM'!AU$9+'Task list'!AZ39)</f>
        <v/>
      </c>
      <c r="AU39" s="78" t="str">
        <f>IF('Pencatatan HM'!AV$9="","",$F39-'Pencatatan HM'!AV$9+'Task list'!BA39)</f>
        <v/>
      </c>
      <c r="AV39" s="78" t="str">
        <f>IF('Pencatatan HM'!AW$9="","",$F39-'Pencatatan HM'!AW$9+'Task list'!BB39)</f>
        <v/>
      </c>
      <c r="AW39" s="78" t="str">
        <f>IF('Pencatatan HM'!AX$9="","",$F39-'Pencatatan HM'!AX$9+'Task list'!BC39)</f>
        <v/>
      </c>
      <c r="AX39" s="78" t="str">
        <f>IF('Pencatatan HM'!AY$9="","",$F39-'Pencatatan HM'!AY$9+'Task list'!BD39)</f>
        <v/>
      </c>
      <c r="AY39" s="78" t="str">
        <f>IF('Pencatatan HM'!AZ$9="","",$F39-'Pencatatan HM'!AZ$9+'Task list'!BE39)</f>
        <v/>
      </c>
      <c r="AZ39" s="78" t="str">
        <f>IF('Pencatatan HM'!BA$9="","",$F39-'Pencatatan HM'!BA$9+'Task list'!BF39)</f>
        <v/>
      </c>
      <c r="BA39" s="78" t="str">
        <f>IF('Pencatatan HM'!BB$9="","",$F39-'Pencatatan HM'!BB$9+'Task list'!BG39)</f>
        <v/>
      </c>
      <c r="BB39" s="78" t="str">
        <f>IF('Pencatatan HM'!BC$9="","",$F39-'Pencatatan HM'!BC$9+'Task list'!BH39)</f>
        <v/>
      </c>
      <c r="BC39" s="78" t="str">
        <f>IF('Pencatatan HM'!BD$9="","",$F39-'Pencatatan HM'!BD$9+'Task list'!BI39)</f>
        <v/>
      </c>
      <c r="BD39" s="78" t="str">
        <f>IF('Pencatatan HM'!BE$9="","",$F39-'Pencatatan HM'!BE$9+'Task list'!BJ39)</f>
        <v/>
      </c>
      <c r="BE39" s="78" t="str">
        <f>IF('Pencatatan HM'!BF$9="","",$F39-'Pencatatan HM'!BF$9+'Task list'!BK39)</f>
        <v/>
      </c>
      <c r="BF39" s="78" t="str">
        <f>IF('Pencatatan HM'!BG$9="","",$F39-'Pencatatan HM'!BG$9+'Task list'!BL39)</f>
        <v/>
      </c>
    </row>
    <row r="40" spans="1:58" x14ac:dyDescent="0.3">
      <c r="A40" s="1" t="str">
        <f>'Task list'!A40</f>
        <v>05PRS004</v>
      </c>
      <c r="B40" s="1" t="str">
        <f>'Task list'!B40</f>
        <v>01</v>
      </c>
      <c r="C40" s="1" t="str">
        <f>'Task list'!C40</f>
        <v>05PRS00401</v>
      </c>
      <c r="D40" s="13" t="str">
        <f>VLOOKUP($A40,'Pencatatan HM'!$B$7:$D$50,3,FALSE)</f>
        <v>Press #4</v>
      </c>
      <c r="E40" s="61" t="str">
        <f>'Task list'!E40</f>
        <v>Ganti Oli Gearbox Trans Press</v>
      </c>
      <c r="F40" s="1">
        <f>'Task list'!J40</f>
        <v>5000</v>
      </c>
      <c r="G40" s="78">
        <f>IF('Pencatatan HM'!H$10="","",$F40-'Pencatatan HM'!H$10+'Task list'!M40)</f>
        <v>3420.51</v>
      </c>
      <c r="H40" s="78">
        <f>IF('Pencatatan HM'!I$10="","",$F40-'Pencatatan HM'!I$10+'Task list'!N40)</f>
        <v>3403.8899999999994</v>
      </c>
      <c r="I40" s="78">
        <f>IF('Pencatatan HM'!J$10="","",$F40-'Pencatatan HM'!J$10+'Task list'!O40)</f>
        <v>4999.2100000000009</v>
      </c>
      <c r="J40" s="78">
        <f>IF('Pencatatan HM'!K$10="","",$F40-'Pencatatan HM'!K$10+'Task list'!P40)</f>
        <v>4950.5500000000011</v>
      </c>
      <c r="K40" s="78">
        <f>IF('Pencatatan HM'!L$10="","",$F40-'Pencatatan HM'!L$10+'Task list'!Q40)</f>
        <v>4920.6900000000005</v>
      </c>
      <c r="L40" s="78">
        <f>IF('Pencatatan HM'!M$10="","",$F40-'Pencatatan HM'!M$10+'Task list'!R40)</f>
        <v>4887.1000000000004</v>
      </c>
      <c r="M40" s="78">
        <f>IF('Pencatatan HM'!N$10="","",$F40-'Pencatatan HM'!N$10+'Task list'!S40)</f>
        <v>4870.4400000000005</v>
      </c>
      <c r="N40" s="78">
        <f>IF('Pencatatan HM'!O$10="","",$F40-'Pencatatan HM'!O$10+'Task list'!T40)</f>
        <v>4852.6500000000015</v>
      </c>
      <c r="O40" s="78">
        <f>IF('Pencatatan HM'!P$10="","",$F40-'Pencatatan HM'!P$10+'Task list'!U40)</f>
        <v>4844.24</v>
      </c>
      <c r="P40" s="78">
        <f>IF('Pencatatan HM'!Q$10="","",$F40-'Pencatatan HM'!Q$10+'Task list'!V40)</f>
        <v>4808.41</v>
      </c>
      <c r="Q40" s="78">
        <f>IF('Pencatatan HM'!R$10="","",$F40-'Pencatatan HM'!R$10+'Task list'!W40)</f>
        <v>4767.2000000000007</v>
      </c>
      <c r="R40" s="78">
        <f>IF('Pencatatan HM'!S$10="","",$F40-'Pencatatan HM'!S$10+'Task list'!X40)</f>
        <v>4706.5</v>
      </c>
      <c r="S40" s="78">
        <f>IF('Pencatatan HM'!T$10="","",$F40-'Pencatatan HM'!T$10+'Task list'!Y40)</f>
        <v>4627.8300000000017</v>
      </c>
      <c r="T40" s="78">
        <f>IF('Pencatatan HM'!U$10="","",$F40-'Pencatatan HM'!U$10+'Task list'!Z40)</f>
        <v>4598.9599999999991</v>
      </c>
      <c r="U40" s="78" t="str">
        <f>IF('Pencatatan HM'!V$10="","",$F40-'Pencatatan HM'!V$10+'Task list'!AA40)</f>
        <v/>
      </c>
      <c r="V40" s="78" t="str">
        <f>IF('Pencatatan HM'!W$10="","",$F40-'Pencatatan HM'!W$10+'Task list'!AB40)</f>
        <v/>
      </c>
      <c r="W40" s="78" t="str">
        <f>IF('Pencatatan HM'!X$10="","",$F40-'Pencatatan HM'!X$10+'Task list'!AC40)</f>
        <v/>
      </c>
      <c r="X40" s="78" t="str">
        <f>IF('Pencatatan HM'!Y$10="","",$F40-'Pencatatan HM'!Y$10+'Task list'!AD40)</f>
        <v/>
      </c>
      <c r="Y40" s="78" t="str">
        <f>IF('Pencatatan HM'!Z$10="","",$F40-'Pencatatan HM'!Z$10+'Task list'!AE40)</f>
        <v/>
      </c>
      <c r="Z40" s="78" t="str">
        <f>IF('Pencatatan HM'!AA$10="","",$F40-'Pencatatan HM'!AA$10+'Task list'!AF40)</f>
        <v/>
      </c>
      <c r="AA40" s="78" t="str">
        <f>IF('Pencatatan HM'!AB$10="","",$F40-'Pencatatan HM'!AB$10+'Task list'!AG40)</f>
        <v/>
      </c>
      <c r="AB40" s="78" t="str">
        <f>IF('Pencatatan HM'!AC$10="","",$F40-'Pencatatan HM'!AC$10+'Task list'!AH40)</f>
        <v/>
      </c>
      <c r="AC40" s="78" t="str">
        <f>IF('Pencatatan HM'!AD$10="","",$F40-'Pencatatan HM'!AD$10+'Task list'!AI40)</f>
        <v/>
      </c>
      <c r="AD40" s="78" t="str">
        <f>IF('Pencatatan HM'!AE$10="","",$F40-'Pencatatan HM'!AE$10+'Task list'!AJ40)</f>
        <v/>
      </c>
      <c r="AE40" s="78" t="str">
        <f>IF('Pencatatan HM'!AF$10="","",$F40-'Pencatatan HM'!AF$10+'Task list'!AK40)</f>
        <v/>
      </c>
      <c r="AF40" s="78" t="str">
        <f>IF('Pencatatan HM'!AG$10="","",$F40-'Pencatatan HM'!AG$10+'Task list'!AL40)</f>
        <v/>
      </c>
      <c r="AG40" s="78" t="str">
        <f>IF('Pencatatan HM'!AH$10="","",$F40-'Pencatatan HM'!AH$10+'Task list'!AM40)</f>
        <v/>
      </c>
      <c r="AH40" s="78" t="str">
        <f>IF('Pencatatan HM'!AI$10="","",$F40-'Pencatatan HM'!AI$10+'Task list'!AN40)</f>
        <v/>
      </c>
      <c r="AI40" s="78" t="str">
        <f>IF('Pencatatan HM'!AJ$10="","",$F40-'Pencatatan HM'!AJ$10+'Task list'!AO40)</f>
        <v/>
      </c>
      <c r="AJ40" s="78" t="str">
        <f>IF('Pencatatan HM'!AK$10="","",$F40-'Pencatatan HM'!AK$10+'Task list'!AP40)</f>
        <v/>
      </c>
      <c r="AK40" s="78" t="str">
        <f>IF('Pencatatan HM'!AL$10="","",$F40-'Pencatatan HM'!AL$10+'Task list'!AQ40)</f>
        <v/>
      </c>
      <c r="AL40" s="78" t="str">
        <f>IF('Pencatatan HM'!AM$10="","",$F40-'Pencatatan HM'!AM$10+'Task list'!AR40)</f>
        <v/>
      </c>
      <c r="AM40" s="78" t="str">
        <f>IF('Pencatatan HM'!AN$10="","",$F40-'Pencatatan HM'!AN$10+'Task list'!AS40)</f>
        <v/>
      </c>
      <c r="AN40" s="78" t="str">
        <f>IF('Pencatatan HM'!AO$10="","",$F40-'Pencatatan HM'!AO$10+'Task list'!AT40)</f>
        <v/>
      </c>
      <c r="AO40" s="78" t="str">
        <f>IF('Pencatatan HM'!AP$10="","",$F40-'Pencatatan HM'!AP$10+'Task list'!AU40)</f>
        <v/>
      </c>
      <c r="AP40" s="78" t="str">
        <f>IF('Pencatatan HM'!AQ$10="","",$F40-'Pencatatan HM'!AQ$10+'Task list'!AV40)</f>
        <v/>
      </c>
      <c r="AQ40" s="78" t="str">
        <f>IF('Pencatatan HM'!AR$10="","",$F40-'Pencatatan HM'!AR$10+'Task list'!AW40)</f>
        <v/>
      </c>
      <c r="AR40" s="78" t="str">
        <f>IF('Pencatatan HM'!AS$10="","",$F40-'Pencatatan HM'!AS$10+'Task list'!AX40)</f>
        <v/>
      </c>
      <c r="AS40" s="78" t="str">
        <f>IF('Pencatatan HM'!AT$10="","",$F40-'Pencatatan HM'!AT$10+'Task list'!AY40)</f>
        <v/>
      </c>
      <c r="AT40" s="78" t="str">
        <f>IF('Pencatatan HM'!AU$10="","",$F40-'Pencatatan HM'!AU$10+'Task list'!AZ40)</f>
        <v/>
      </c>
      <c r="AU40" s="78" t="str">
        <f>IF('Pencatatan HM'!AV$10="","",$F40-'Pencatatan HM'!AV$10+'Task list'!BA40)</f>
        <v/>
      </c>
      <c r="AV40" s="78" t="str">
        <f>IF('Pencatatan HM'!AW$10="","",$F40-'Pencatatan HM'!AW$10+'Task list'!BB40)</f>
        <v/>
      </c>
      <c r="AW40" s="78" t="str">
        <f>IF('Pencatatan HM'!AX$10="","",$F40-'Pencatatan HM'!AX$10+'Task list'!BC40)</f>
        <v/>
      </c>
      <c r="AX40" s="78" t="str">
        <f>IF('Pencatatan HM'!AY$10="","",$F40-'Pencatatan HM'!AY$10+'Task list'!BD40)</f>
        <v/>
      </c>
      <c r="AY40" s="78" t="str">
        <f>IF('Pencatatan HM'!AZ$10="","",$F40-'Pencatatan HM'!AZ$10+'Task list'!BE40)</f>
        <v/>
      </c>
      <c r="AZ40" s="78" t="str">
        <f>IF('Pencatatan HM'!BA$10="","",$F40-'Pencatatan HM'!BA$10+'Task list'!BF40)</f>
        <v/>
      </c>
      <c r="BA40" s="78" t="str">
        <f>IF('Pencatatan HM'!BB$10="","",$F40-'Pencatatan HM'!BB$10+'Task list'!BG40)</f>
        <v/>
      </c>
      <c r="BB40" s="78" t="str">
        <f>IF('Pencatatan HM'!BC$10="","",$F40-'Pencatatan HM'!BC$10+'Task list'!BH40)</f>
        <v/>
      </c>
      <c r="BC40" s="78" t="str">
        <f>IF('Pencatatan HM'!BD$10="","",$F40-'Pencatatan HM'!BD$10+'Task list'!BI40)</f>
        <v/>
      </c>
      <c r="BD40" s="78" t="str">
        <f>IF('Pencatatan HM'!BE$10="","",$F40-'Pencatatan HM'!BE$10+'Task list'!BJ40)</f>
        <v/>
      </c>
      <c r="BE40" s="78" t="str">
        <f>IF('Pencatatan HM'!BF$10="","",$F40-'Pencatatan HM'!BF$10+'Task list'!BK40)</f>
        <v/>
      </c>
      <c r="BF40" s="78" t="str">
        <f>IF('Pencatatan HM'!BG$10="","",$F40-'Pencatatan HM'!BG$10+'Task list'!BL40)</f>
        <v/>
      </c>
    </row>
    <row r="41" spans="1:58" x14ac:dyDescent="0.3">
      <c r="A41" s="1" t="str">
        <f>'Task list'!A41</f>
        <v>05PRS004</v>
      </c>
      <c r="B41" s="1" t="str">
        <f>'Task list'!B41</f>
        <v>02</v>
      </c>
      <c r="C41" s="1" t="str">
        <f>'Task list'!C41</f>
        <v>05PRS00402</v>
      </c>
      <c r="D41" s="13"/>
      <c r="E41" s="61" t="str">
        <f>'Task list'!E41</f>
        <v>Ganti adjusting Cone RHS</v>
      </c>
      <c r="F41" s="1">
        <f>'Task list'!J41</f>
        <v>5000</v>
      </c>
      <c r="G41" s="78">
        <f>IF('Pencatatan HM'!H$10="","",$F41-'Pencatatan HM'!H$10+'Task list'!M41)</f>
        <v>1801.5100000000002</v>
      </c>
      <c r="H41" s="78">
        <f>IF('Pencatatan HM'!I$10="","",$F41-'Pencatatan HM'!I$10+'Task list'!N41)</f>
        <v>1784.8899999999994</v>
      </c>
      <c r="I41" s="78">
        <f>IF('Pencatatan HM'!J$10="","",$F41-'Pencatatan HM'!J$10+'Task list'!O41)</f>
        <v>4999.2100000000009</v>
      </c>
      <c r="J41" s="78">
        <f>IF('Pencatatan HM'!K$10="","",$F41-'Pencatatan HM'!K$10+'Task list'!P41)</f>
        <v>4950.5500000000011</v>
      </c>
      <c r="K41" s="78">
        <f>IF('Pencatatan HM'!L$10="","",$F41-'Pencatatan HM'!L$10+'Task list'!Q41)</f>
        <v>4920.6900000000005</v>
      </c>
      <c r="L41" s="78">
        <f>IF('Pencatatan HM'!M$10="","",$F41-'Pencatatan HM'!M$10+'Task list'!R41)</f>
        <v>4887.1000000000004</v>
      </c>
      <c r="M41" s="78">
        <f>IF('Pencatatan HM'!N$10="","",$F41-'Pencatatan HM'!N$10+'Task list'!S41)</f>
        <v>4870.4400000000005</v>
      </c>
      <c r="N41" s="78">
        <f>IF('Pencatatan HM'!O$10="","",$F41-'Pencatatan HM'!O$10+'Task list'!T41)</f>
        <v>4852.6500000000015</v>
      </c>
      <c r="O41" s="78">
        <f>IF('Pencatatan HM'!P$10="","",$F41-'Pencatatan HM'!P$10+'Task list'!U41)</f>
        <v>4844.24</v>
      </c>
      <c r="P41" s="78">
        <f>IF('Pencatatan HM'!Q$10="","",$F41-'Pencatatan HM'!Q$10+'Task list'!V41)</f>
        <v>4808.41</v>
      </c>
      <c r="Q41" s="78">
        <f>IF('Pencatatan HM'!R$10="","",$F41-'Pencatatan HM'!R$10+'Task list'!W41)</f>
        <v>4767.2000000000007</v>
      </c>
      <c r="R41" s="78">
        <f>IF('Pencatatan HM'!S$10="","",$F41-'Pencatatan HM'!S$10+'Task list'!X41)</f>
        <v>4706.5</v>
      </c>
      <c r="S41" s="78">
        <f>IF('Pencatatan HM'!T$10="","",$F41-'Pencatatan HM'!T$10+'Task list'!Y41)</f>
        <v>4627.8300000000017</v>
      </c>
      <c r="T41" s="78">
        <f>IF('Pencatatan HM'!U$10="","",$F41-'Pencatatan HM'!U$10+'Task list'!Z41)</f>
        <v>4598.9599999999991</v>
      </c>
      <c r="U41" s="78" t="str">
        <f>IF('Pencatatan HM'!V$10="","",$F41-'Pencatatan HM'!V$10+'Task list'!AA41)</f>
        <v/>
      </c>
      <c r="V41" s="78" t="str">
        <f>IF('Pencatatan HM'!W$10="","",$F41-'Pencatatan HM'!W$10+'Task list'!AB41)</f>
        <v/>
      </c>
      <c r="W41" s="78" t="str">
        <f>IF('Pencatatan HM'!X$10="","",$F41-'Pencatatan HM'!X$10+'Task list'!AC41)</f>
        <v/>
      </c>
      <c r="X41" s="78" t="str">
        <f>IF('Pencatatan HM'!Y$10="","",$F41-'Pencatatan HM'!Y$10+'Task list'!AD41)</f>
        <v/>
      </c>
      <c r="Y41" s="78" t="str">
        <f>IF('Pencatatan HM'!Z$10="","",$F41-'Pencatatan HM'!Z$10+'Task list'!AE41)</f>
        <v/>
      </c>
      <c r="Z41" s="78" t="str">
        <f>IF('Pencatatan HM'!AA$10="","",$F41-'Pencatatan HM'!AA$10+'Task list'!AF41)</f>
        <v/>
      </c>
      <c r="AA41" s="78" t="str">
        <f>IF('Pencatatan HM'!AB$10="","",$F41-'Pencatatan HM'!AB$10+'Task list'!AG41)</f>
        <v/>
      </c>
      <c r="AB41" s="78" t="str">
        <f>IF('Pencatatan HM'!AC$10="","",$F41-'Pencatatan HM'!AC$10+'Task list'!AH41)</f>
        <v/>
      </c>
      <c r="AC41" s="78" t="str">
        <f>IF('Pencatatan HM'!AD$10="","",$F41-'Pencatatan HM'!AD$10+'Task list'!AI41)</f>
        <v/>
      </c>
      <c r="AD41" s="78" t="str">
        <f>IF('Pencatatan HM'!AE$10="","",$F41-'Pencatatan HM'!AE$10+'Task list'!AJ41)</f>
        <v/>
      </c>
      <c r="AE41" s="78" t="str">
        <f>IF('Pencatatan HM'!AF$10="","",$F41-'Pencatatan HM'!AF$10+'Task list'!AK41)</f>
        <v/>
      </c>
      <c r="AF41" s="78" t="str">
        <f>IF('Pencatatan HM'!AG$10="","",$F41-'Pencatatan HM'!AG$10+'Task list'!AL41)</f>
        <v/>
      </c>
      <c r="AG41" s="78" t="str">
        <f>IF('Pencatatan HM'!AH$10="","",$F41-'Pencatatan HM'!AH$10+'Task list'!AM41)</f>
        <v/>
      </c>
      <c r="AH41" s="78" t="str">
        <f>IF('Pencatatan HM'!AI$10="","",$F41-'Pencatatan HM'!AI$10+'Task list'!AN41)</f>
        <v/>
      </c>
      <c r="AI41" s="78" t="str">
        <f>IF('Pencatatan HM'!AJ$10="","",$F41-'Pencatatan HM'!AJ$10+'Task list'!AO41)</f>
        <v/>
      </c>
      <c r="AJ41" s="78" t="str">
        <f>IF('Pencatatan HM'!AK$10="","",$F41-'Pencatatan HM'!AK$10+'Task list'!AP41)</f>
        <v/>
      </c>
      <c r="AK41" s="78" t="str">
        <f>IF('Pencatatan HM'!AL$10="","",$F41-'Pencatatan HM'!AL$10+'Task list'!AQ41)</f>
        <v/>
      </c>
      <c r="AL41" s="78" t="str">
        <f>IF('Pencatatan HM'!AM$10="","",$F41-'Pencatatan HM'!AM$10+'Task list'!AR41)</f>
        <v/>
      </c>
      <c r="AM41" s="78" t="str">
        <f>IF('Pencatatan HM'!AN$10="","",$F41-'Pencatatan HM'!AN$10+'Task list'!AS41)</f>
        <v/>
      </c>
      <c r="AN41" s="78" t="str">
        <f>IF('Pencatatan HM'!AO$10="","",$F41-'Pencatatan HM'!AO$10+'Task list'!AT41)</f>
        <v/>
      </c>
      <c r="AO41" s="78" t="str">
        <f>IF('Pencatatan HM'!AP$10="","",$F41-'Pencatatan HM'!AP$10+'Task list'!AU41)</f>
        <v/>
      </c>
      <c r="AP41" s="78" t="str">
        <f>IF('Pencatatan HM'!AQ$10="","",$F41-'Pencatatan HM'!AQ$10+'Task list'!AV41)</f>
        <v/>
      </c>
      <c r="AQ41" s="78" t="str">
        <f>IF('Pencatatan HM'!AR$10="","",$F41-'Pencatatan HM'!AR$10+'Task list'!AW41)</f>
        <v/>
      </c>
      <c r="AR41" s="78" t="str">
        <f>IF('Pencatatan HM'!AS$10="","",$F41-'Pencatatan HM'!AS$10+'Task list'!AX41)</f>
        <v/>
      </c>
      <c r="AS41" s="78" t="str">
        <f>IF('Pencatatan HM'!AT$10="","",$F41-'Pencatatan HM'!AT$10+'Task list'!AY41)</f>
        <v/>
      </c>
      <c r="AT41" s="78" t="str">
        <f>IF('Pencatatan HM'!AU$10="","",$F41-'Pencatatan HM'!AU$10+'Task list'!AZ41)</f>
        <v/>
      </c>
      <c r="AU41" s="78" t="str">
        <f>IF('Pencatatan HM'!AV$10="","",$F41-'Pencatatan HM'!AV$10+'Task list'!BA41)</f>
        <v/>
      </c>
      <c r="AV41" s="78" t="str">
        <f>IF('Pencatatan HM'!AW$10="","",$F41-'Pencatatan HM'!AW$10+'Task list'!BB41)</f>
        <v/>
      </c>
      <c r="AW41" s="78" t="str">
        <f>IF('Pencatatan HM'!AX$10="","",$F41-'Pencatatan HM'!AX$10+'Task list'!BC41)</f>
        <v/>
      </c>
      <c r="AX41" s="78" t="str">
        <f>IF('Pencatatan HM'!AY$10="","",$F41-'Pencatatan HM'!AY$10+'Task list'!BD41)</f>
        <v/>
      </c>
      <c r="AY41" s="78" t="str">
        <f>IF('Pencatatan HM'!AZ$10="","",$F41-'Pencatatan HM'!AZ$10+'Task list'!BE41)</f>
        <v/>
      </c>
      <c r="AZ41" s="78" t="str">
        <f>IF('Pencatatan HM'!BA$10="","",$F41-'Pencatatan HM'!BA$10+'Task list'!BF41)</f>
        <v/>
      </c>
      <c r="BA41" s="78" t="str">
        <f>IF('Pencatatan HM'!BB$10="","",$F41-'Pencatatan HM'!BB$10+'Task list'!BG41)</f>
        <v/>
      </c>
      <c r="BB41" s="78" t="str">
        <f>IF('Pencatatan HM'!BC$10="","",$F41-'Pencatatan HM'!BC$10+'Task list'!BH41)</f>
        <v/>
      </c>
      <c r="BC41" s="78" t="str">
        <f>IF('Pencatatan HM'!BD$10="","",$F41-'Pencatatan HM'!BD$10+'Task list'!BI41)</f>
        <v/>
      </c>
      <c r="BD41" s="78" t="str">
        <f>IF('Pencatatan HM'!BE$10="","",$F41-'Pencatatan HM'!BE$10+'Task list'!BJ41)</f>
        <v/>
      </c>
      <c r="BE41" s="78" t="str">
        <f>IF('Pencatatan HM'!BF$10="","",$F41-'Pencatatan HM'!BF$10+'Task list'!BK41)</f>
        <v/>
      </c>
      <c r="BF41" s="78" t="str">
        <f>IF('Pencatatan HM'!BG$10="","",$F41-'Pencatatan HM'!BG$10+'Task list'!BL41)</f>
        <v/>
      </c>
    </row>
    <row r="42" spans="1:58" x14ac:dyDescent="0.3">
      <c r="A42" s="1" t="str">
        <f>'Task list'!A42</f>
        <v>05PRS004</v>
      </c>
      <c r="B42" s="1" t="str">
        <f>'Task list'!B42</f>
        <v>03</v>
      </c>
      <c r="C42" s="1" t="str">
        <f>'Task list'!C42</f>
        <v>05PRS00403</v>
      </c>
      <c r="D42" s="13"/>
      <c r="E42" s="61" t="str">
        <f>'Task list'!E42</f>
        <v>Ganti adjusting Cone LHS</v>
      </c>
      <c r="F42" s="1">
        <f>'Task list'!J42</f>
        <v>5000</v>
      </c>
      <c r="G42" s="78">
        <f>IF('Pencatatan HM'!H$10="","",$F42-'Pencatatan HM'!H$10+'Task list'!M42)</f>
        <v>1801.5100000000002</v>
      </c>
      <c r="H42" s="78">
        <f>IF('Pencatatan HM'!I$10="","",$F42-'Pencatatan HM'!I$10+'Task list'!N42)</f>
        <v>1784.8899999999994</v>
      </c>
      <c r="I42" s="78">
        <f>IF('Pencatatan HM'!J$10="","",$F42-'Pencatatan HM'!J$10+'Task list'!O42)</f>
        <v>4999.2100000000009</v>
      </c>
      <c r="J42" s="78">
        <f>IF('Pencatatan HM'!K$10="","",$F42-'Pencatatan HM'!K$10+'Task list'!P42)</f>
        <v>4950.5500000000011</v>
      </c>
      <c r="K42" s="78">
        <f>IF('Pencatatan HM'!L$10="","",$F42-'Pencatatan HM'!L$10+'Task list'!Q42)</f>
        <v>4920.6900000000005</v>
      </c>
      <c r="L42" s="78">
        <f>IF('Pencatatan HM'!M$10="","",$F42-'Pencatatan HM'!M$10+'Task list'!R42)</f>
        <v>4887.1000000000004</v>
      </c>
      <c r="M42" s="78">
        <f>IF('Pencatatan HM'!N$10="","",$F42-'Pencatatan HM'!N$10+'Task list'!S42)</f>
        <v>4870.4400000000005</v>
      </c>
      <c r="N42" s="78">
        <f>IF('Pencatatan HM'!O$10="","",$F42-'Pencatatan HM'!O$10+'Task list'!T42)</f>
        <v>4852.6500000000015</v>
      </c>
      <c r="O42" s="78">
        <f>IF('Pencatatan HM'!P$10="","",$F42-'Pencatatan HM'!P$10+'Task list'!U42)</f>
        <v>4844.24</v>
      </c>
      <c r="P42" s="78">
        <f>IF('Pencatatan HM'!Q$10="","",$F42-'Pencatatan HM'!Q$10+'Task list'!V42)</f>
        <v>4808.41</v>
      </c>
      <c r="Q42" s="78">
        <f>IF('Pencatatan HM'!R$10="","",$F42-'Pencatatan HM'!R$10+'Task list'!W42)</f>
        <v>4767.2000000000007</v>
      </c>
      <c r="R42" s="78">
        <f>IF('Pencatatan HM'!S$10="","",$F42-'Pencatatan HM'!S$10+'Task list'!X42)</f>
        <v>4706.5</v>
      </c>
      <c r="S42" s="78">
        <f>IF('Pencatatan HM'!T$10="","",$F42-'Pencatatan HM'!T$10+'Task list'!Y42)</f>
        <v>4627.8300000000017</v>
      </c>
      <c r="T42" s="78">
        <f>IF('Pencatatan HM'!U$10="","",$F42-'Pencatatan HM'!U$10+'Task list'!Z42)</f>
        <v>4598.9599999999991</v>
      </c>
      <c r="U42" s="78" t="str">
        <f>IF('Pencatatan HM'!V$10="","",$F42-'Pencatatan HM'!V$10+'Task list'!AA42)</f>
        <v/>
      </c>
      <c r="V42" s="78" t="str">
        <f>IF('Pencatatan HM'!W$10="","",$F42-'Pencatatan HM'!W$10+'Task list'!AB42)</f>
        <v/>
      </c>
      <c r="W42" s="78" t="str">
        <f>IF('Pencatatan HM'!X$10="","",$F42-'Pencatatan HM'!X$10+'Task list'!AC42)</f>
        <v/>
      </c>
      <c r="X42" s="78" t="str">
        <f>IF('Pencatatan HM'!Y$10="","",$F42-'Pencatatan HM'!Y$10+'Task list'!AD42)</f>
        <v/>
      </c>
      <c r="Y42" s="78" t="str">
        <f>IF('Pencatatan HM'!Z$10="","",$F42-'Pencatatan HM'!Z$10+'Task list'!AE42)</f>
        <v/>
      </c>
      <c r="Z42" s="78" t="str">
        <f>IF('Pencatatan HM'!AA$10="","",$F42-'Pencatatan HM'!AA$10+'Task list'!AF42)</f>
        <v/>
      </c>
      <c r="AA42" s="78" t="str">
        <f>IF('Pencatatan HM'!AB$10="","",$F42-'Pencatatan HM'!AB$10+'Task list'!AG42)</f>
        <v/>
      </c>
      <c r="AB42" s="78" t="str">
        <f>IF('Pencatatan HM'!AC$10="","",$F42-'Pencatatan HM'!AC$10+'Task list'!AH42)</f>
        <v/>
      </c>
      <c r="AC42" s="78" t="str">
        <f>IF('Pencatatan HM'!AD$10="","",$F42-'Pencatatan HM'!AD$10+'Task list'!AI42)</f>
        <v/>
      </c>
      <c r="AD42" s="78" t="str">
        <f>IF('Pencatatan HM'!AE$10="","",$F42-'Pencatatan HM'!AE$10+'Task list'!AJ42)</f>
        <v/>
      </c>
      <c r="AE42" s="78" t="str">
        <f>IF('Pencatatan HM'!AF$10="","",$F42-'Pencatatan HM'!AF$10+'Task list'!AK42)</f>
        <v/>
      </c>
      <c r="AF42" s="78" t="str">
        <f>IF('Pencatatan HM'!AG$10="","",$F42-'Pencatatan HM'!AG$10+'Task list'!AL42)</f>
        <v/>
      </c>
      <c r="AG42" s="78" t="str">
        <f>IF('Pencatatan HM'!AH$10="","",$F42-'Pencatatan HM'!AH$10+'Task list'!AM42)</f>
        <v/>
      </c>
      <c r="AH42" s="78" t="str">
        <f>IF('Pencatatan HM'!AI$10="","",$F42-'Pencatatan HM'!AI$10+'Task list'!AN42)</f>
        <v/>
      </c>
      <c r="AI42" s="78" t="str">
        <f>IF('Pencatatan HM'!AJ$10="","",$F42-'Pencatatan HM'!AJ$10+'Task list'!AO42)</f>
        <v/>
      </c>
      <c r="AJ42" s="78" t="str">
        <f>IF('Pencatatan HM'!AK$10="","",$F42-'Pencatatan HM'!AK$10+'Task list'!AP42)</f>
        <v/>
      </c>
      <c r="AK42" s="78" t="str">
        <f>IF('Pencatatan HM'!AL$10="","",$F42-'Pencatatan HM'!AL$10+'Task list'!AQ42)</f>
        <v/>
      </c>
      <c r="AL42" s="78" t="str">
        <f>IF('Pencatatan HM'!AM$10="","",$F42-'Pencatatan HM'!AM$10+'Task list'!AR42)</f>
        <v/>
      </c>
      <c r="AM42" s="78" t="str">
        <f>IF('Pencatatan HM'!AN$10="","",$F42-'Pencatatan HM'!AN$10+'Task list'!AS42)</f>
        <v/>
      </c>
      <c r="AN42" s="78" t="str">
        <f>IF('Pencatatan HM'!AO$10="","",$F42-'Pencatatan HM'!AO$10+'Task list'!AT42)</f>
        <v/>
      </c>
      <c r="AO42" s="78" t="str">
        <f>IF('Pencatatan HM'!AP$10="","",$F42-'Pencatatan HM'!AP$10+'Task list'!AU42)</f>
        <v/>
      </c>
      <c r="AP42" s="78" t="str">
        <f>IF('Pencatatan HM'!AQ$10="","",$F42-'Pencatatan HM'!AQ$10+'Task list'!AV42)</f>
        <v/>
      </c>
      <c r="AQ42" s="78" t="str">
        <f>IF('Pencatatan HM'!AR$10="","",$F42-'Pencatatan HM'!AR$10+'Task list'!AW42)</f>
        <v/>
      </c>
      <c r="AR42" s="78" t="str">
        <f>IF('Pencatatan HM'!AS$10="","",$F42-'Pencatatan HM'!AS$10+'Task list'!AX42)</f>
        <v/>
      </c>
      <c r="AS42" s="78" t="str">
        <f>IF('Pencatatan HM'!AT$10="","",$F42-'Pencatatan HM'!AT$10+'Task list'!AY42)</f>
        <v/>
      </c>
      <c r="AT42" s="78" t="str">
        <f>IF('Pencatatan HM'!AU$10="","",$F42-'Pencatatan HM'!AU$10+'Task list'!AZ42)</f>
        <v/>
      </c>
      <c r="AU42" s="78" t="str">
        <f>IF('Pencatatan HM'!AV$10="","",$F42-'Pencatatan HM'!AV$10+'Task list'!BA42)</f>
        <v/>
      </c>
      <c r="AV42" s="78" t="str">
        <f>IF('Pencatatan HM'!AW$10="","",$F42-'Pencatatan HM'!AW$10+'Task list'!BB42)</f>
        <v/>
      </c>
      <c r="AW42" s="78" t="str">
        <f>IF('Pencatatan HM'!AX$10="","",$F42-'Pencatatan HM'!AX$10+'Task list'!BC42)</f>
        <v/>
      </c>
      <c r="AX42" s="78" t="str">
        <f>IF('Pencatatan HM'!AY$10="","",$F42-'Pencatatan HM'!AY$10+'Task list'!BD42)</f>
        <v/>
      </c>
      <c r="AY42" s="78" t="str">
        <f>IF('Pencatatan HM'!AZ$10="","",$F42-'Pencatatan HM'!AZ$10+'Task list'!BE42)</f>
        <v/>
      </c>
      <c r="AZ42" s="78" t="str">
        <f>IF('Pencatatan HM'!BA$10="","",$F42-'Pencatatan HM'!BA$10+'Task list'!BF42)</f>
        <v/>
      </c>
      <c r="BA42" s="78" t="str">
        <f>IF('Pencatatan HM'!BB$10="","",$F42-'Pencatatan HM'!BB$10+'Task list'!BG42)</f>
        <v/>
      </c>
      <c r="BB42" s="78" t="str">
        <f>IF('Pencatatan HM'!BC$10="","",$F42-'Pencatatan HM'!BC$10+'Task list'!BH42)</f>
        <v/>
      </c>
      <c r="BC42" s="78" t="str">
        <f>IF('Pencatatan HM'!BD$10="","",$F42-'Pencatatan HM'!BD$10+'Task list'!BI42)</f>
        <v/>
      </c>
      <c r="BD42" s="78" t="str">
        <f>IF('Pencatatan HM'!BE$10="","",$F42-'Pencatatan HM'!BE$10+'Task list'!BJ42)</f>
        <v/>
      </c>
      <c r="BE42" s="78" t="str">
        <f>IF('Pencatatan HM'!BF$10="","",$F42-'Pencatatan HM'!BF$10+'Task list'!BK42)</f>
        <v/>
      </c>
      <c r="BF42" s="78" t="str">
        <f>IF('Pencatatan HM'!BG$10="","",$F42-'Pencatatan HM'!BG$10+'Task list'!BL42)</f>
        <v/>
      </c>
    </row>
    <row r="43" spans="1:58" x14ac:dyDescent="0.3">
      <c r="A43" s="1" t="str">
        <f>'Task list'!A43</f>
        <v>05PRS004</v>
      </c>
      <c r="B43" s="1" t="str">
        <f>'Task list'!B43</f>
        <v>04</v>
      </c>
      <c r="C43" s="1" t="str">
        <f>'Task list'!C43</f>
        <v>05PRS00404</v>
      </c>
      <c r="D43" s="13"/>
      <c r="E43" s="61" t="str">
        <f>'Task list'!E43</f>
        <v>Ganti P20 Outlet Piece RHS</v>
      </c>
      <c r="F43" s="1">
        <f>'Task list'!J43</f>
        <v>3000</v>
      </c>
      <c r="G43" s="78">
        <f>IF('Pencatatan HM'!H$10="","",$F43-'Pencatatan HM'!H$10+'Task list'!M43)</f>
        <v>2143.1200000000008</v>
      </c>
      <c r="H43" s="78">
        <f>IF('Pencatatan HM'!I$10="","",$F43-'Pencatatan HM'!I$10+'Task list'!N43)</f>
        <v>2126.5</v>
      </c>
      <c r="I43" s="78">
        <f>IF('Pencatatan HM'!J$10="","",$F43-'Pencatatan HM'!J$10+'Task list'!O43)</f>
        <v>2999.2100000000009</v>
      </c>
      <c r="J43" s="78">
        <f>IF('Pencatatan HM'!K$10="","",$F43-'Pencatatan HM'!K$10+'Task list'!P43)</f>
        <v>2950.5500000000011</v>
      </c>
      <c r="K43" s="78">
        <f>IF('Pencatatan HM'!L$10="","",$F43-'Pencatatan HM'!L$10+'Task list'!Q43)</f>
        <v>2920.6900000000005</v>
      </c>
      <c r="L43" s="78">
        <f>IF('Pencatatan HM'!M$10="","",$F43-'Pencatatan HM'!M$10+'Task list'!R43)</f>
        <v>2887.1000000000004</v>
      </c>
      <c r="M43" s="78">
        <f>IF('Pencatatan HM'!N$10="","",$F43-'Pencatatan HM'!N$10+'Task list'!S43)</f>
        <v>2870.4400000000005</v>
      </c>
      <c r="N43" s="78">
        <f>IF('Pencatatan HM'!O$10="","",$F43-'Pencatatan HM'!O$10+'Task list'!T43)</f>
        <v>2852.6500000000015</v>
      </c>
      <c r="O43" s="78">
        <f>IF('Pencatatan HM'!P$10="","",$F43-'Pencatatan HM'!P$10+'Task list'!U43)</f>
        <v>2844.24</v>
      </c>
      <c r="P43" s="78">
        <f>IF('Pencatatan HM'!Q$10="","",$F43-'Pencatatan HM'!Q$10+'Task list'!V43)</f>
        <v>2808.41</v>
      </c>
      <c r="Q43" s="78">
        <f>IF('Pencatatan HM'!R$10="","",$F43-'Pencatatan HM'!R$10+'Task list'!W43)</f>
        <v>2767.2000000000007</v>
      </c>
      <c r="R43" s="78">
        <f>IF('Pencatatan HM'!S$10="","",$F43-'Pencatatan HM'!S$10+'Task list'!X43)</f>
        <v>2706.5</v>
      </c>
      <c r="S43" s="78">
        <f>IF('Pencatatan HM'!T$10="","",$F43-'Pencatatan HM'!T$10+'Task list'!Y43)</f>
        <v>2627.8300000000017</v>
      </c>
      <c r="T43" s="78">
        <f>IF('Pencatatan HM'!U$10="","",$F43-'Pencatatan HM'!U$10+'Task list'!Z43)</f>
        <v>2598.9599999999991</v>
      </c>
      <c r="U43" s="78" t="str">
        <f>IF('Pencatatan HM'!V$10="","",$F43-'Pencatatan HM'!V$10+'Task list'!AA43)</f>
        <v/>
      </c>
      <c r="V43" s="78" t="str">
        <f>IF('Pencatatan HM'!W$10="","",$F43-'Pencatatan HM'!W$10+'Task list'!AB43)</f>
        <v/>
      </c>
      <c r="W43" s="78" t="str">
        <f>IF('Pencatatan HM'!X$10="","",$F43-'Pencatatan HM'!X$10+'Task list'!AC43)</f>
        <v/>
      </c>
      <c r="X43" s="78" t="str">
        <f>IF('Pencatatan HM'!Y$10="","",$F43-'Pencatatan HM'!Y$10+'Task list'!AD43)</f>
        <v/>
      </c>
      <c r="Y43" s="78" t="str">
        <f>IF('Pencatatan HM'!Z$10="","",$F43-'Pencatatan HM'!Z$10+'Task list'!AE43)</f>
        <v/>
      </c>
      <c r="Z43" s="78" t="str">
        <f>IF('Pencatatan HM'!AA$10="","",$F43-'Pencatatan HM'!AA$10+'Task list'!AF43)</f>
        <v/>
      </c>
      <c r="AA43" s="78" t="str">
        <f>IF('Pencatatan HM'!AB$10="","",$F43-'Pencatatan HM'!AB$10+'Task list'!AG43)</f>
        <v/>
      </c>
      <c r="AB43" s="78" t="str">
        <f>IF('Pencatatan HM'!AC$10="","",$F43-'Pencatatan HM'!AC$10+'Task list'!AH43)</f>
        <v/>
      </c>
      <c r="AC43" s="78" t="str">
        <f>IF('Pencatatan HM'!AD$10="","",$F43-'Pencatatan HM'!AD$10+'Task list'!AI43)</f>
        <v/>
      </c>
      <c r="AD43" s="78" t="str">
        <f>IF('Pencatatan HM'!AE$10="","",$F43-'Pencatatan HM'!AE$10+'Task list'!AJ43)</f>
        <v/>
      </c>
      <c r="AE43" s="78" t="str">
        <f>IF('Pencatatan HM'!AF$10="","",$F43-'Pencatatan HM'!AF$10+'Task list'!AK43)</f>
        <v/>
      </c>
      <c r="AF43" s="78" t="str">
        <f>IF('Pencatatan HM'!AG$10="","",$F43-'Pencatatan HM'!AG$10+'Task list'!AL43)</f>
        <v/>
      </c>
      <c r="AG43" s="78" t="str">
        <f>IF('Pencatatan HM'!AH$10="","",$F43-'Pencatatan HM'!AH$10+'Task list'!AM43)</f>
        <v/>
      </c>
      <c r="AH43" s="78" t="str">
        <f>IF('Pencatatan HM'!AI$10="","",$F43-'Pencatatan HM'!AI$10+'Task list'!AN43)</f>
        <v/>
      </c>
      <c r="AI43" s="78" t="str">
        <f>IF('Pencatatan HM'!AJ$10="","",$F43-'Pencatatan HM'!AJ$10+'Task list'!AO43)</f>
        <v/>
      </c>
      <c r="AJ43" s="78" t="str">
        <f>IF('Pencatatan HM'!AK$10="","",$F43-'Pencatatan HM'!AK$10+'Task list'!AP43)</f>
        <v/>
      </c>
      <c r="AK43" s="78" t="str">
        <f>IF('Pencatatan HM'!AL$10="","",$F43-'Pencatatan HM'!AL$10+'Task list'!AQ43)</f>
        <v/>
      </c>
      <c r="AL43" s="78" t="str">
        <f>IF('Pencatatan HM'!AM$10="","",$F43-'Pencatatan HM'!AM$10+'Task list'!AR43)</f>
        <v/>
      </c>
      <c r="AM43" s="78" t="str">
        <f>IF('Pencatatan HM'!AN$10="","",$F43-'Pencatatan HM'!AN$10+'Task list'!AS43)</f>
        <v/>
      </c>
      <c r="AN43" s="78" t="str">
        <f>IF('Pencatatan HM'!AO$10="","",$F43-'Pencatatan HM'!AO$10+'Task list'!AT43)</f>
        <v/>
      </c>
      <c r="AO43" s="78" t="str">
        <f>IF('Pencatatan HM'!AP$10="","",$F43-'Pencatatan HM'!AP$10+'Task list'!AU43)</f>
        <v/>
      </c>
      <c r="AP43" s="78" t="str">
        <f>IF('Pencatatan HM'!AQ$10="","",$F43-'Pencatatan HM'!AQ$10+'Task list'!AV43)</f>
        <v/>
      </c>
      <c r="AQ43" s="78" t="str">
        <f>IF('Pencatatan HM'!AR$10="","",$F43-'Pencatatan HM'!AR$10+'Task list'!AW43)</f>
        <v/>
      </c>
      <c r="AR43" s="78" t="str">
        <f>IF('Pencatatan HM'!AS$10="","",$F43-'Pencatatan HM'!AS$10+'Task list'!AX43)</f>
        <v/>
      </c>
      <c r="AS43" s="78" t="str">
        <f>IF('Pencatatan HM'!AT$10="","",$F43-'Pencatatan HM'!AT$10+'Task list'!AY43)</f>
        <v/>
      </c>
      <c r="AT43" s="78" t="str">
        <f>IF('Pencatatan HM'!AU$10="","",$F43-'Pencatatan HM'!AU$10+'Task list'!AZ43)</f>
        <v/>
      </c>
      <c r="AU43" s="78" t="str">
        <f>IF('Pencatatan HM'!AV$10="","",$F43-'Pencatatan HM'!AV$10+'Task list'!BA43)</f>
        <v/>
      </c>
      <c r="AV43" s="78" t="str">
        <f>IF('Pencatatan HM'!AW$10="","",$F43-'Pencatatan HM'!AW$10+'Task list'!BB43)</f>
        <v/>
      </c>
      <c r="AW43" s="78" t="str">
        <f>IF('Pencatatan HM'!AX$10="","",$F43-'Pencatatan HM'!AX$10+'Task list'!BC43)</f>
        <v/>
      </c>
      <c r="AX43" s="78" t="str">
        <f>IF('Pencatatan HM'!AY$10="","",$F43-'Pencatatan HM'!AY$10+'Task list'!BD43)</f>
        <v/>
      </c>
      <c r="AY43" s="78" t="str">
        <f>IF('Pencatatan HM'!AZ$10="","",$F43-'Pencatatan HM'!AZ$10+'Task list'!BE43)</f>
        <v/>
      </c>
      <c r="AZ43" s="78" t="str">
        <f>IF('Pencatatan HM'!BA$10="","",$F43-'Pencatatan HM'!BA$10+'Task list'!BF43)</f>
        <v/>
      </c>
      <c r="BA43" s="78" t="str">
        <f>IF('Pencatatan HM'!BB$10="","",$F43-'Pencatatan HM'!BB$10+'Task list'!BG43)</f>
        <v/>
      </c>
      <c r="BB43" s="78" t="str">
        <f>IF('Pencatatan HM'!BC$10="","",$F43-'Pencatatan HM'!BC$10+'Task list'!BH43)</f>
        <v/>
      </c>
      <c r="BC43" s="78" t="str">
        <f>IF('Pencatatan HM'!BD$10="","",$F43-'Pencatatan HM'!BD$10+'Task list'!BI43)</f>
        <v/>
      </c>
      <c r="BD43" s="78" t="str">
        <f>IF('Pencatatan HM'!BE$10="","",$F43-'Pencatatan HM'!BE$10+'Task list'!BJ43)</f>
        <v/>
      </c>
      <c r="BE43" s="78" t="str">
        <f>IF('Pencatatan HM'!BF$10="","",$F43-'Pencatatan HM'!BF$10+'Task list'!BK43)</f>
        <v/>
      </c>
      <c r="BF43" s="78" t="str">
        <f>IF('Pencatatan HM'!BG$10="","",$F43-'Pencatatan HM'!BG$10+'Task list'!BL43)</f>
        <v/>
      </c>
    </row>
    <row r="44" spans="1:58" x14ac:dyDescent="0.3">
      <c r="A44" s="1" t="str">
        <f>'Task list'!A44</f>
        <v>05PRS004</v>
      </c>
      <c r="B44" s="1" t="str">
        <f>'Task list'!B44</f>
        <v>05</v>
      </c>
      <c r="C44" s="1" t="str">
        <f>'Task list'!C44</f>
        <v>05PRS00405</v>
      </c>
      <c r="D44" s="13"/>
      <c r="E44" s="61" t="str">
        <f>'Task list'!E44</f>
        <v>Ganti P20 Outlet Piece LHS</v>
      </c>
      <c r="F44" s="1">
        <f>'Task list'!J44</f>
        <v>3000</v>
      </c>
      <c r="G44" s="78">
        <f>IF('Pencatatan HM'!H$10="","",$F44-'Pencatatan HM'!H$10+'Task list'!M44)</f>
        <v>2143.1200000000008</v>
      </c>
      <c r="H44" s="78">
        <f>IF('Pencatatan HM'!I$10="","",$F44-'Pencatatan HM'!I$10+'Task list'!N44)</f>
        <v>2126.5</v>
      </c>
      <c r="I44" s="78">
        <f>IF('Pencatatan HM'!J$10="","",$F44-'Pencatatan HM'!J$10+'Task list'!O44)</f>
        <v>2999.2100000000009</v>
      </c>
      <c r="J44" s="78">
        <f>IF('Pencatatan HM'!K$10="","",$F44-'Pencatatan HM'!K$10+'Task list'!P44)</f>
        <v>2950.5500000000011</v>
      </c>
      <c r="K44" s="78">
        <f>IF('Pencatatan HM'!L$10="","",$F44-'Pencatatan HM'!L$10+'Task list'!Q44)</f>
        <v>2920.6900000000005</v>
      </c>
      <c r="L44" s="78">
        <f>IF('Pencatatan HM'!M$10="","",$F44-'Pencatatan HM'!M$10+'Task list'!R44)</f>
        <v>2887.1000000000004</v>
      </c>
      <c r="M44" s="78">
        <f>IF('Pencatatan HM'!N$10="","",$F44-'Pencatatan HM'!N$10+'Task list'!S44)</f>
        <v>2870.4400000000005</v>
      </c>
      <c r="N44" s="78">
        <f>IF('Pencatatan HM'!O$10="","",$F44-'Pencatatan HM'!O$10+'Task list'!T44)</f>
        <v>2852.6500000000015</v>
      </c>
      <c r="O44" s="78">
        <f>IF('Pencatatan HM'!P$10="","",$F44-'Pencatatan HM'!P$10+'Task list'!U44)</f>
        <v>2844.24</v>
      </c>
      <c r="P44" s="78">
        <f>IF('Pencatatan HM'!Q$10="","",$F44-'Pencatatan HM'!Q$10+'Task list'!V44)</f>
        <v>2808.41</v>
      </c>
      <c r="Q44" s="78">
        <f>IF('Pencatatan HM'!R$10="","",$F44-'Pencatatan HM'!R$10+'Task list'!W44)</f>
        <v>2767.2000000000007</v>
      </c>
      <c r="R44" s="78">
        <f>IF('Pencatatan HM'!S$10="","",$F44-'Pencatatan HM'!S$10+'Task list'!X44)</f>
        <v>2706.5</v>
      </c>
      <c r="S44" s="78">
        <f>IF('Pencatatan HM'!T$10="","",$F44-'Pencatatan HM'!T$10+'Task list'!Y44)</f>
        <v>2627.8300000000017</v>
      </c>
      <c r="T44" s="78">
        <f>IF('Pencatatan HM'!U$10="","",$F44-'Pencatatan HM'!U$10+'Task list'!Z44)</f>
        <v>2598.9599999999991</v>
      </c>
      <c r="U44" s="78" t="str">
        <f>IF('Pencatatan HM'!V$10="","",$F44-'Pencatatan HM'!V$10+'Task list'!AA44)</f>
        <v/>
      </c>
      <c r="V44" s="78" t="str">
        <f>IF('Pencatatan HM'!W$10="","",$F44-'Pencatatan HM'!W$10+'Task list'!AB44)</f>
        <v/>
      </c>
      <c r="W44" s="78" t="str">
        <f>IF('Pencatatan HM'!X$10="","",$F44-'Pencatatan HM'!X$10+'Task list'!AC44)</f>
        <v/>
      </c>
      <c r="X44" s="78" t="str">
        <f>IF('Pencatatan HM'!Y$10="","",$F44-'Pencatatan HM'!Y$10+'Task list'!AD44)</f>
        <v/>
      </c>
      <c r="Y44" s="78" t="str">
        <f>IF('Pencatatan HM'!Z$10="","",$F44-'Pencatatan HM'!Z$10+'Task list'!AE44)</f>
        <v/>
      </c>
      <c r="Z44" s="78" t="str">
        <f>IF('Pencatatan HM'!AA$10="","",$F44-'Pencatatan HM'!AA$10+'Task list'!AF44)</f>
        <v/>
      </c>
      <c r="AA44" s="78" t="str">
        <f>IF('Pencatatan HM'!AB$10="","",$F44-'Pencatatan HM'!AB$10+'Task list'!AG44)</f>
        <v/>
      </c>
      <c r="AB44" s="78" t="str">
        <f>IF('Pencatatan HM'!AC$10="","",$F44-'Pencatatan HM'!AC$10+'Task list'!AH44)</f>
        <v/>
      </c>
      <c r="AC44" s="78" t="str">
        <f>IF('Pencatatan HM'!AD$10="","",$F44-'Pencatatan HM'!AD$10+'Task list'!AI44)</f>
        <v/>
      </c>
      <c r="AD44" s="78" t="str">
        <f>IF('Pencatatan HM'!AE$10="","",$F44-'Pencatatan HM'!AE$10+'Task list'!AJ44)</f>
        <v/>
      </c>
      <c r="AE44" s="78" t="str">
        <f>IF('Pencatatan HM'!AF$10="","",$F44-'Pencatatan HM'!AF$10+'Task list'!AK44)</f>
        <v/>
      </c>
      <c r="AF44" s="78" t="str">
        <f>IF('Pencatatan HM'!AG$10="","",$F44-'Pencatatan HM'!AG$10+'Task list'!AL44)</f>
        <v/>
      </c>
      <c r="AG44" s="78" t="str">
        <f>IF('Pencatatan HM'!AH$10="","",$F44-'Pencatatan HM'!AH$10+'Task list'!AM44)</f>
        <v/>
      </c>
      <c r="AH44" s="78" t="str">
        <f>IF('Pencatatan HM'!AI$10="","",$F44-'Pencatatan HM'!AI$10+'Task list'!AN44)</f>
        <v/>
      </c>
      <c r="AI44" s="78" t="str">
        <f>IF('Pencatatan HM'!AJ$10="","",$F44-'Pencatatan HM'!AJ$10+'Task list'!AO44)</f>
        <v/>
      </c>
      <c r="AJ44" s="78" t="str">
        <f>IF('Pencatatan HM'!AK$10="","",$F44-'Pencatatan HM'!AK$10+'Task list'!AP44)</f>
        <v/>
      </c>
      <c r="AK44" s="78" t="str">
        <f>IF('Pencatatan HM'!AL$10="","",$F44-'Pencatatan HM'!AL$10+'Task list'!AQ44)</f>
        <v/>
      </c>
      <c r="AL44" s="78" t="str">
        <f>IF('Pencatatan HM'!AM$10="","",$F44-'Pencatatan HM'!AM$10+'Task list'!AR44)</f>
        <v/>
      </c>
      <c r="AM44" s="78" t="str">
        <f>IF('Pencatatan HM'!AN$10="","",$F44-'Pencatatan HM'!AN$10+'Task list'!AS44)</f>
        <v/>
      </c>
      <c r="AN44" s="78" t="str">
        <f>IF('Pencatatan HM'!AO$10="","",$F44-'Pencatatan HM'!AO$10+'Task list'!AT44)</f>
        <v/>
      </c>
      <c r="AO44" s="78" t="str">
        <f>IF('Pencatatan HM'!AP$10="","",$F44-'Pencatatan HM'!AP$10+'Task list'!AU44)</f>
        <v/>
      </c>
      <c r="AP44" s="78" t="str">
        <f>IF('Pencatatan HM'!AQ$10="","",$F44-'Pencatatan HM'!AQ$10+'Task list'!AV44)</f>
        <v/>
      </c>
      <c r="AQ44" s="78" t="str">
        <f>IF('Pencatatan HM'!AR$10="","",$F44-'Pencatatan HM'!AR$10+'Task list'!AW44)</f>
        <v/>
      </c>
      <c r="AR44" s="78" t="str">
        <f>IF('Pencatatan HM'!AS$10="","",$F44-'Pencatatan HM'!AS$10+'Task list'!AX44)</f>
        <v/>
      </c>
      <c r="AS44" s="78" t="str">
        <f>IF('Pencatatan HM'!AT$10="","",$F44-'Pencatatan HM'!AT$10+'Task list'!AY44)</f>
        <v/>
      </c>
      <c r="AT44" s="78" t="str">
        <f>IF('Pencatatan HM'!AU$10="","",$F44-'Pencatatan HM'!AU$10+'Task list'!AZ44)</f>
        <v/>
      </c>
      <c r="AU44" s="78" t="str">
        <f>IF('Pencatatan HM'!AV$10="","",$F44-'Pencatatan HM'!AV$10+'Task list'!BA44)</f>
        <v/>
      </c>
      <c r="AV44" s="78" t="str">
        <f>IF('Pencatatan HM'!AW$10="","",$F44-'Pencatatan HM'!AW$10+'Task list'!BB44)</f>
        <v/>
      </c>
      <c r="AW44" s="78" t="str">
        <f>IF('Pencatatan HM'!AX$10="","",$F44-'Pencatatan HM'!AX$10+'Task list'!BC44)</f>
        <v/>
      </c>
      <c r="AX44" s="78" t="str">
        <f>IF('Pencatatan HM'!AY$10="","",$F44-'Pencatatan HM'!AY$10+'Task list'!BD44)</f>
        <v/>
      </c>
      <c r="AY44" s="78" t="str">
        <f>IF('Pencatatan HM'!AZ$10="","",$F44-'Pencatatan HM'!AZ$10+'Task list'!BE44)</f>
        <v/>
      </c>
      <c r="AZ44" s="78" t="str">
        <f>IF('Pencatatan HM'!BA$10="","",$F44-'Pencatatan HM'!BA$10+'Task list'!BF44)</f>
        <v/>
      </c>
      <c r="BA44" s="78" t="str">
        <f>IF('Pencatatan HM'!BB$10="","",$F44-'Pencatatan HM'!BB$10+'Task list'!BG44)</f>
        <v/>
      </c>
      <c r="BB44" s="78" t="str">
        <f>IF('Pencatatan HM'!BC$10="","",$F44-'Pencatatan HM'!BC$10+'Task list'!BH44)</f>
        <v/>
      </c>
      <c r="BC44" s="78" t="str">
        <f>IF('Pencatatan HM'!BD$10="","",$F44-'Pencatatan HM'!BD$10+'Task list'!BI44)</f>
        <v/>
      </c>
      <c r="BD44" s="78" t="str">
        <f>IF('Pencatatan HM'!BE$10="","",$F44-'Pencatatan HM'!BE$10+'Task list'!BJ44)</f>
        <v/>
      </c>
      <c r="BE44" s="78" t="str">
        <f>IF('Pencatatan HM'!BF$10="","",$F44-'Pencatatan HM'!BF$10+'Task list'!BK44)</f>
        <v/>
      </c>
      <c r="BF44" s="78" t="str">
        <f>IF('Pencatatan HM'!BG$10="","",$F44-'Pencatatan HM'!BG$10+'Task list'!BL44)</f>
        <v/>
      </c>
    </row>
    <row r="45" spans="1:58" x14ac:dyDescent="0.3">
      <c r="A45" s="1" t="str">
        <f>'Task list'!A45</f>
        <v>05PRS004</v>
      </c>
      <c r="B45" s="1" t="str">
        <f>'Task list'!B45</f>
        <v>06</v>
      </c>
      <c r="C45" s="1" t="str">
        <f>'Task list'!C45</f>
        <v>05PRS00406</v>
      </c>
      <c r="D45" s="13"/>
      <c r="E45" s="61" t="str">
        <f>'Task list'!E45</f>
        <v>Ganti worm screw RHS</v>
      </c>
      <c r="F45" s="1">
        <f>'Task list'!J45</f>
        <v>900</v>
      </c>
      <c r="G45" s="78">
        <f>IF('Pencatatan HM'!H$10="","",$F45-'Pencatatan HM'!H$10+'Task list'!M45)</f>
        <v>43.1200000000008</v>
      </c>
      <c r="H45" s="78">
        <f>IF('Pencatatan HM'!I$10="","",$F45-'Pencatatan HM'!I$10+'Task list'!N45)</f>
        <v>26.5</v>
      </c>
      <c r="I45" s="78">
        <f>IF('Pencatatan HM'!J$10="","",$F45-'Pencatatan HM'!J$10+'Task list'!O45)</f>
        <v>899.21000000000095</v>
      </c>
      <c r="J45" s="78">
        <f>IF('Pencatatan HM'!K$10="","",$F45-'Pencatatan HM'!K$10+'Task list'!P45)</f>
        <v>850.55000000000109</v>
      </c>
      <c r="K45" s="78">
        <f>IF('Pencatatan HM'!L$10="","",$F45-'Pencatatan HM'!L$10+'Task list'!Q45)</f>
        <v>820.69000000000051</v>
      </c>
      <c r="L45" s="78">
        <f>IF('Pencatatan HM'!M$10="","",$F45-'Pencatatan HM'!M$10+'Task list'!R45)</f>
        <v>787.10000000000036</v>
      </c>
      <c r="M45" s="78">
        <f>IF('Pencatatan HM'!N$10="","",$F45-'Pencatatan HM'!N$10+'Task list'!S45)</f>
        <v>770.44000000000051</v>
      </c>
      <c r="N45" s="78">
        <f>IF('Pencatatan HM'!O$10="","",$F45-'Pencatatan HM'!O$10+'Task list'!T45)</f>
        <v>752.65000000000146</v>
      </c>
      <c r="O45" s="78">
        <f>IF('Pencatatan HM'!P$10="","",$F45-'Pencatatan HM'!P$10+'Task list'!U45)</f>
        <v>744.23999999999978</v>
      </c>
      <c r="P45" s="78">
        <f>IF('Pencatatan HM'!Q$10="","",$F45-'Pencatatan HM'!Q$10+'Task list'!V45)</f>
        <v>708.40999999999985</v>
      </c>
      <c r="Q45" s="78">
        <f>IF('Pencatatan HM'!R$10="","",$F45-'Pencatatan HM'!R$10+'Task list'!W45)</f>
        <v>667.20000000000073</v>
      </c>
      <c r="R45" s="78">
        <f>IF('Pencatatan HM'!S$10="","",$F45-'Pencatatan HM'!S$10+'Task list'!X45)</f>
        <v>606.5</v>
      </c>
      <c r="S45" s="78">
        <f>IF('Pencatatan HM'!T$10="","",$F45-'Pencatatan HM'!T$10+'Task list'!Y45)</f>
        <v>527.83000000000175</v>
      </c>
      <c r="T45" s="78">
        <f>IF('Pencatatan HM'!U$10="","",$F45-'Pencatatan HM'!U$10+'Task list'!Z45)</f>
        <v>498.95999999999913</v>
      </c>
      <c r="U45" s="78" t="str">
        <f>IF('Pencatatan HM'!V$10="","",$F45-'Pencatatan HM'!V$10+'Task list'!AA45)</f>
        <v/>
      </c>
      <c r="V45" s="78" t="str">
        <f>IF('Pencatatan HM'!W$10="","",$F45-'Pencatatan HM'!W$10+'Task list'!AB45)</f>
        <v/>
      </c>
      <c r="W45" s="78" t="str">
        <f>IF('Pencatatan HM'!X$10="","",$F45-'Pencatatan HM'!X$10+'Task list'!AC45)</f>
        <v/>
      </c>
      <c r="X45" s="78" t="str">
        <f>IF('Pencatatan HM'!Y$10="","",$F45-'Pencatatan HM'!Y$10+'Task list'!AD45)</f>
        <v/>
      </c>
      <c r="Y45" s="78" t="str">
        <f>IF('Pencatatan HM'!Z$10="","",$F45-'Pencatatan HM'!Z$10+'Task list'!AE45)</f>
        <v/>
      </c>
      <c r="Z45" s="78" t="str">
        <f>IF('Pencatatan HM'!AA$10="","",$F45-'Pencatatan HM'!AA$10+'Task list'!AF45)</f>
        <v/>
      </c>
      <c r="AA45" s="78" t="str">
        <f>IF('Pencatatan HM'!AB$10="","",$F45-'Pencatatan HM'!AB$10+'Task list'!AG45)</f>
        <v/>
      </c>
      <c r="AB45" s="78" t="str">
        <f>IF('Pencatatan HM'!AC$10="","",$F45-'Pencatatan HM'!AC$10+'Task list'!AH45)</f>
        <v/>
      </c>
      <c r="AC45" s="78" t="str">
        <f>IF('Pencatatan HM'!AD$10="","",$F45-'Pencatatan HM'!AD$10+'Task list'!AI45)</f>
        <v/>
      </c>
      <c r="AD45" s="78" t="str">
        <f>IF('Pencatatan HM'!AE$10="","",$F45-'Pencatatan HM'!AE$10+'Task list'!AJ45)</f>
        <v/>
      </c>
      <c r="AE45" s="78" t="str">
        <f>IF('Pencatatan HM'!AF$10="","",$F45-'Pencatatan HM'!AF$10+'Task list'!AK45)</f>
        <v/>
      </c>
      <c r="AF45" s="78" t="str">
        <f>IF('Pencatatan HM'!AG$10="","",$F45-'Pencatatan HM'!AG$10+'Task list'!AL45)</f>
        <v/>
      </c>
      <c r="AG45" s="78" t="str">
        <f>IF('Pencatatan HM'!AH$10="","",$F45-'Pencatatan HM'!AH$10+'Task list'!AM45)</f>
        <v/>
      </c>
      <c r="AH45" s="78" t="str">
        <f>IF('Pencatatan HM'!AI$10="","",$F45-'Pencatatan HM'!AI$10+'Task list'!AN45)</f>
        <v/>
      </c>
      <c r="AI45" s="78" t="str">
        <f>IF('Pencatatan HM'!AJ$10="","",$F45-'Pencatatan HM'!AJ$10+'Task list'!AO45)</f>
        <v/>
      </c>
      <c r="AJ45" s="78" t="str">
        <f>IF('Pencatatan HM'!AK$10="","",$F45-'Pencatatan HM'!AK$10+'Task list'!AP45)</f>
        <v/>
      </c>
      <c r="AK45" s="78" t="str">
        <f>IF('Pencatatan HM'!AL$10="","",$F45-'Pencatatan HM'!AL$10+'Task list'!AQ45)</f>
        <v/>
      </c>
      <c r="AL45" s="78" t="str">
        <f>IF('Pencatatan HM'!AM$10="","",$F45-'Pencatatan HM'!AM$10+'Task list'!AR45)</f>
        <v/>
      </c>
      <c r="AM45" s="78" t="str">
        <f>IF('Pencatatan HM'!AN$10="","",$F45-'Pencatatan HM'!AN$10+'Task list'!AS45)</f>
        <v/>
      </c>
      <c r="AN45" s="78" t="str">
        <f>IF('Pencatatan HM'!AO$10="","",$F45-'Pencatatan HM'!AO$10+'Task list'!AT45)</f>
        <v/>
      </c>
      <c r="AO45" s="78" t="str">
        <f>IF('Pencatatan HM'!AP$10="","",$F45-'Pencatatan HM'!AP$10+'Task list'!AU45)</f>
        <v/>
      </c>
      <c r="AP45" s="78" t="str">
        <f>IF('Pencatatan HM'!AQ$10="","",$F45-'Pencatatan HM'!AQ$10+'Task list'!AV45)</f>
        <v/>
      </c>
      <c r="AQ45" s="78" t="str">
        <f>IF('Pencatatan HM'!AR$10="","",$F45-'Pencatatan HM'!AR$10+'Task list'!AW45)</f>
        <v/>
      </c>
      <c r="AR45" s="78" t="str">
        <f>IF('Pencatatan HM'!AS$10="","",$F45-'Pencatatan HM'!AS$10+'Task list'!AX45)</f>
        <v/>
      </c>
      <c r="AS45" s="78" t="str">
        <f>IF('Pencatatan HM'!AT$10="","",$F45-'Pencatatan HM'!AT$10+'Task list'!AY45)</f>
        <v/>
      </c>
      <c r="AT45" s="78" t="str">
        <f>IF('Pencatatan HM'!AU$10="","",$F45-'Pencatatan HM'!AU$10+'Task list'!AZ45)</f>
        <v/>
      </c>
      <c r="AU45" s="78" t="str">
        <f>IF('Pencatatan HM'!AV$10="","",$F45-'Pencatatan HM'!AV$10+'Task list'!BA45)</f>
        <v/>
      </c>
      <c r="AV45" s="78" t="str">
        <f>IF('Pencatatan HM'!AW$10="","",$F45-'Pencatatan HM'!AW$10+'Task list'!BB45)</f>
        <v/>
      </c>
      <c r="AW45" s="78" t="str">
        <f>IF('Pencatatan HM'!AX$10="","",$F45-'Pencatatan HM'!AX$10+'Task list'!BC45)</f>
        <v/>
      </c>
      <c r="AX45" s="78" t="str">
        <f>IF('Pencatatan HM'!AY$10="","",$F45-'Pencatatan HM'!AY$10+'Task list'!BD45)</f>
        <v/>
      </c>
      <c r="AY45" s="78" t="str">
        <f>IF('Pencatatan HM'!AZ$10="","",$F45-'Pencatatan HM'!AZ$10+'Task list'!BE45)</f>
        <v/>
      </c>
      <c r="AZ45" s="78" t="str">
        <f>IF('Pencatatan HM'!BA$10="","",$F45-'Pencatatan HM'!BA$10+'Task list'!BF45)</f>
        <v/>
      </c>
      <c r="BA45" s="78" t="str">
        <f>IF('Pencatatan HM'!BB$10="","",$F45-'Pencatatan HM'!BB$10+'Task list'!BG45)</f>
        <v/>
      </c>
      <c r="BB45" s="78" t="str">
        <f>IF('Pencatatan HM'!BC$10="","",$F45-'Pencatatan HM'!BC$10+'Task list'!BH45)</f>
        <v/>
      </c>
      <c r="BC45" s="78" t="str">
        <f>IF('Pencatatan HM'!BD$10="","",$F45-'Pencatatan HM'!BD$10+'Task list'!BI45)</f>
        <v/>
      </c>
      <c r="BD45" s="78" t="str">
        <f>IF('Pencatatan HM'!BE$10="","",$F45-'Pencatatan HM'!BE$10+'Task list'!BJ45)</f>
        <v/>
      </c>
      <c r="BE45" s="78" t="str">
        <f>IF('Pencatatan HM'!BF$10="","",$F45-'Pencatatan HM'!BF$10+'Task list'!BK45)</f>
        <v/>
      </c>
      <c r="BF45" s="78" t="str">
        <f>IF('Pencatatan HM'!BG$10="","",$F45-'Pencatatan HM'!BG$10+'Task list'!BL45)</f>
        <v/>
      </c>
    </row>
    <row r="46" spans="1:58" x14ac:dyDescent="0.3">
      <c r="A46" s="1" t="str">
        <f>'Task list'!A46</f>
        <v>05PRS004</v>
      </c>
      <c r="B46" s="1" t="str">
        <f>'Task list'!B46</f>
        <v>07</v>
      </c>
      <c r="C46" s="1" t="str">
        <f>'Task list'!C46</f>
        <v>05PRS00407</v>
      </c>
      <c r="D46" s="13"/>
      <c r="E46" s="61" t="str">
        <f>'Task list'!E46</f>
        <v>Ganti worm screw LHS</v>
      </c>
      <c r="F46" s="1">
        <f>'Task list'!J46</f>
        <v>900</v>
      </c>
      <c r="G46" s="78">
        <f>IF('Pencatatan HM'!H$10="","",$F46-'Pencatatan HM'!H$10+'Task list'!M46)</f>
        <v>43.1200000000008</v>
      </c>
      <c r="H46" s="78">
        <f>IF('Pencatatan HM'!I$10="","",$F46-'Pencatatan HM'!I$10+'Task list'!N46)</f>
        <v>26.5</v>
      </c>
      <c r="I46" s="78">
        <f>IF('Pencatatan HM'!J$10="","",$F46-'Pencatatan HM'!J$10+'Task list'!O46)</f>
        <v>899.21000000000095</v>
      </c>
      <c r="J46" s="78">
        <f>IF('Pencatatan HM'!K$10="","",$F46-'Pencatatan HM'!K$10+'Task list'!P46)</f>
        <v>850.55000000000109</v>
      </c>
      <c r="K46" s="78">
        <f>IF('Pencatatan HM'!L$10="","",$F46-'Pencatatan HM'!L$10+'Task list'!Q46)</f>
        <v>820.69000000000051</v>
      </c>
      <c r="L46" s="78">
        <f>IF('Pencatatan HM'!M$10="","",$F46-'Pencatatan HM'!M$10+'Task list'!R46)</f>
        <v>787.10000000000036</v>
      </c>
      <c r="M46" s="78">
        <f>IF('Pencatatan HM'!N$10="","",$F46-'Pencatatan HM'!N$10+'Task list'!S46)</f>
        <v>770.44000000000051</v>
      </c>
      <c r="N46" s="78">
        <f>IF('Pencatatan HM'!O$10="","",$F46-'Pencatatan HM'!O$10+'Task list'!T46)</f>
        <v>752.65000000000146</v>
      </c>
      <c r="O46" s="78">
        <f>IF('Pencatatan HM'!P$10="","",$F46-'Pencatatan HM'!P$10+'Task list'!U46)</f>
        <v>744.23999999999978</v>
      </c>
      <c r="P46" s="78">
        <f>IF('Pencatatan HM'!Q$10="","",$F46-'Pencatatan HM'!Q$10+'Task list'!V46)</f>
        <v>708.40999999999985</v>
      </c>
      <c r="Q46" s="78">
        <f>IF('Pencatatan HM'!R$10="","",$F46-'Pencatatan HM'!R$10+'Task list'!W46)</f>
        <v>667.20000000000073</v>
      </c>
      <c r="R46" s="78">
        <f>IF('Pencatatan HM'!S$10="","",$F46-'Pencatatan HM'!S$10+'Task list'!X46)</f>
        <v>606.5</v>
      </c>
      <c r="S46" s="78">
        <f>IF('Pencatatan HM'!T$10="","",$F46-'Pencatatan HM'!T$10+'Task list'!Y46)</f>
        <v>527.83000000000175</v>
      </c>
      <c r="T46" s="78">
        <f>IF('Pencatatan HM'!U$10="","",$F46-'Pencatatan HM'!U$10+'Task list'!Z46)</f>
        <v>498.95999999999913</v>
      </c>
      <c r="U46" s="78" t="str">
        <f>IF('Pencatatan HM'!V$10="","",$F46-'Pencatatan HM'!V$10+'Task list'!AA46)</f>
        <v/>
      </c>
      <c r="V46" s="78" t="str">
        <f>IF('Pencatatan HM'!W$10="","",$F46-'Pencatatan HM'!W$10+'Task list'!AB46)</f>
        <v/>
      </c>
      <c r="W46" s="78" t="str">
        <f>IF('Pencatatan HM'!X$10="","",$F46-'Pencatatan HM'!X$10+'Task list'!AC46)</f>
        <v/>
      </c>
      <c r="X46" s="78" t="str">
        <f>IF('Pencatatan HM'!Y$10="","",$F46-'Pencatatan HM'!Y$10+'Task list'!AD46)</f>
        <v/>
      </c>
      <c r="Y46" s="78" t="str">
        <f>IF('Pencatatan HM'!Z$10="","",$F46-'Pencatatan HM'!Z$10+'Task list'!AE46)</f>
        <v/>
      </c>
      <c r="Z46" s="78" t="str">
        <f>IF('Pencatatan HM'!AA$10="","",$F46-'Pencatatan HM'!AA$10+'Task list'!AF46)</f>
        <v/>
      </c>
      <c r="AA46" s="78" t="str">
        <f>IF('Pencatatan HM'!AB$10="","",$F46-'Pencatatan HM'!AB$10+'Task list'!AG46)</f>
        <v/>
      </c>
      <c r="AB46" s="78" t="str">
        <f>IF('Pencatatan HM'!AC$10="","",$F46-'Pencatatan HM'!AC$10+'Task list'!AH46)</f>
        <v/>
      </c>
      <c r="AC46" s="78" t="str">
        <f>IF('Pencatatan HM'!AD$10="","",$F46-'Pencatatan HM'!AD$10+'Task list'!AI46)</f>
        <v/>
      </c>
      <c r="AD46" s="78" t="str">
        <f>IF('Pencatatan HM'!AE$10="","",$F46-'Pencatatan HM'!AE$10+'Task list'!AJ46)</f>
        <v/>
      </c>
      <c r="AE46" s="78" t="str">
        <f>IF('Pencatatan HM'!AF$10="","",$F46-'Pencatatan HM'!AF$10+'Task list'!AK46)</f>
        <v/>
      </c>
      <c r="AF46" s="78" t="str">
        <f>IF('Pencatatan HM'!AG$10="","",$F46-'Pencatatan HM'!AG$10+'Task list'!AL46)</f>
        <v/>
      </c>
      <c r="AG46" s="78" t="str">
        <f>IF('Pencatatan HM'!AH$10="","",$F46-'Pencatatan HM'!AH$10+'Task list'!AM46)</f>
        <v/>
      </c>
      <c r="AH46" s="78" t="str">
        <f>IF('Pencatatan HM'!AI$10="","",$F46-'Pencatatan HM'!AI$10+'Task list'!AN46)</f>
        <v/>
      </c>
      <c r="AI46" s="78" t="str">
        <f>IF('Pencatatan HM'!AJ$10="","",$F46-'Pencatatan HM'!AJ$10+'Task list'!AO46)</f>
        <v/>
      </c>
      <c r="AJ46" s="78" t="str">
        <f>IF('Pencatatan HM'!AK$10="","",$F46-'Pencatatan HM'!AK$10+'Task list'!AP46)</f>
        <v/>
      </c>
      <c r="AK46" s="78" t="str">
        <f>IF('Pencatatan HM'!AL$10="","",$F46-'Pencatatan HM'!AL$10+'Task list'!AQ46)</f>
        <v/>
      </c>
      <c r="AL46" s="78" t="str">
        <f>IF('Pencatatan HM'!AM$10="","",$F46-'Pencatatan HM'!AM$10+'Task list'!AR46)</f>
        <v/>
      </c>
      <c r="AM46" s="78" t="str">
        <f>IF('Pencatatan HM'!AN$10="","",$F46-'Pencatatan HM'!AN$10+'Task list'!AS46)</f>
        <v/>
      </c>
      <c r="AN46" s="78" t="str">
        <f>IF('Pencatatan HM'!AO$10="","",$F46-'Pencatatan HM'!AO$10+'Task list'!AT46)</f>
        <v/>
      </c>
      <c r="AO46" s="78" t="str">
        <f>IF('Pencatatan HM'!AP$10="","",$F46-'Pencatatan HM'!AP$10+'Task list'!AU46)</f>
        <v/>
      </c>
      <c r="AP46" s="78" t="str">
        <f>IF('Pencatatan HM'!AQ$10="","",$F46-'Pencatatan HM'!AQ$10+'Task list'!AV46)</f>
        <v/>
      </c>
      <c r="AQ46" s="78" t="str">
        <f>IF('Pencatatan HM'!AR$10="","",$F46-'Pencatatan HM'!AR$10+'Task list'!AW46)</f>
        <v/>
      </c>
      <c r="AR46" s="78" t="str">
        <f>IF('Pencatatan HM'!AS$10="","",$F46-'Pencatatan HM'!AS$10+'Task list'!AX46)</f>
        <v/>
      </c>
      <c r="AS46" s="78" t="str">
        <f>IF('Pencatatan HM'!AT$10="","",$F46-'Pencatatan HM'!AT$10+'Task list'!AY46)</f>
        <v/>
      </c>
      <c r="AT46" s="78" t="str">
        <f>IF('Pencatatan HM'!AU$10="","",$F46-'Pencatatan HM'!AU$10+'Task list'!AZ46)</f>
        <v/>
      </c>
      <c r="AU46" s="78" t="str">
        <f>IF('Pencatatan HM'!AV$10="","",$F46-'Pencatatan HM'!AV$10+'Task list'!BA46)</f>
        <v/>
      </c>
      <c r="AV46" s="78" t="str">
        <f>IF('Pencatatan HM'!AW$10="","",$F46-'Pencatatan HM'!AW$10+'Task list'!BB46)</f>
        <v/>
      </c>
      <c r="AW46" s="78" t="str">
        <f>IF('Pencatatan HM'!AX$10="","",$F46-'Pencatatan HM'!AX$10+'Task list'!BC46)</f>
        <v/>
      </c>
      <c r="AX46" s="78" t="str">
        <f>IF('Pencatatan HM'!AY$10="","",$F46-'Pencatatan HM'!AY$10+'Task list'!BD46)</f>
        <v/>
      </c>
      <c r="AY46" s="78" t="str">
        <f>IF('Pencatatan HM'!AZ$10="","",$F46-'Pencatatan HM'!AZ$10+'Task list'!BE46)</f>
        <v/>
      </c>
      <c r="AZ46" s="78" t="str">
        <f>IF('Pencatatan HM'!BA$10="","",$F46-'Pencatatan HM'!BA$10+'Task list'!BF46)</f>
        <v/>
      </c>
      <c r="BA46" s="78" t="str">
        <f>IF('Pencatatan HM'!BB$10="","",$F46-'Pencatatan HM'!BB$10+'Task list'!BG46)</f>
        <v/>
      </c>
      <c r="BB46" s="78" t="str">
        <f>IF('Pencatatan HM'!BC$10="","",$F46-'Pencatatan HM'!BC$10+'Task list'!BH46)</f>
        <v/>
      </c>
      <c r="BC46" s="78" t="str">
        <f>IF('Pencatatan HM'!BD$10="","",$F46-'Pencatatan HM'!BD$10+'Task list'!BI46)</f>
        <v/>
      </c>
      <c r="BD46" s="78" t="str">
        <f>IF('Pencatatan HM'!BE$10="","",$F46-'Pencatatan HM'!BE$10+'Task list'!BJ46)</f>
        <v/>
      </c>
      <c r="BE46" s="78" t="str">
        <f>IF('Pencatatan HM'!BF$10="","",$F46-'Pencatatan HM'!BF$10+'Task list'!BK46)</f>
        <v/>
      </c>
      <c r="BF46" s="78" t="str">
        <f>IF('Pencatatan HM'!BG$10="","",$F46-'Pencatatan HM'!BG$10+'Task list'!BL46)</f>
        <v/>
      </c>
    </row>
    <row r="47" spans="1:58" x14ac:dyDescent="0.3">
      <c r="A47" s="1" t="str">
        <f>'Task list'!A47</f>
        <v>05PRS004</v>
      </c>
      <c r="B47" s="1" t="str">
        <f>'Task list'!B47</f>
        <v>08</v>
      </c>
      <c r="C47" s="1" t="str">
        <f>'Task list'!C47</f>
        <v>05PRS00408</v>
      </c>
      <c r="D47" s="13"/>
      <c r="E47" s="61" t="str">
        <f>'Task list'!E47</f>
        <v>Ganti Press Cage</v>
      </c>
      <c r="F47" s="1">
        <f>'Task list'!J47</f>
        <v>1400</v>
      </c>
      <c r="G47" s="78">
        <f>IF('Pencatatan HM'!H$10="","",$F47-'Pencatatan HM'!H$10+'Task list'!M47)</f>
        <v>543.1200000000008</v>
      </c>
      <c r="H47" s="78">
        <f>IF('Pencatatan HM'!I$10="","",$F47-'Pencatatan HM'!I$10+'Task list'!N47)</f>
        <v>526.5</v>
      </c>
      <c r="I47" s="78">
        <f>IF('Pencatatan HM'!J$10="","",$F47-'Pencatatan HM'!J$10+'Task list'!O47)</f>
        <v>1399.2100000000009</v>
      </c>
      <c r="J47" s="78">
        <f>IF('Pencatatan HM'!K$10="","",$F47-'Pencatatan HM'!K$10+'Task list'!P47)</f>
        <v>1350.5500000000011</v>
      </c>
      <c r="K47" s="78">
        <f>IF('Pencatatan HM'!L$10="","",$F47-'Pencatatan HM'!L$10+'Task list'!Q47)</f>
        <v>1320.6900000000005</v>
      </c>
      <c r="L47" s="78">
        <f>IF('Pencatatan HM'!M$10="","",$F47-'Pencatatan HM'!M$10+'Task list'!R47)</f>
        <v>1287.1000000000004</v>
      </c>
      <c r="M47" s="78">
        <f>IF('Pencatatan HM'!N$10="","",$F47-'Pencatatan HM'!N$10+'Task list'!S47)</f>
        <v>1270.4400000000005</v>
      </c>
      <c r="N47" s="78">
        <f>IF('Pencatatan HM'!O$10="","",$F47-'Pencatatan HM'!O$10+'Task list'!T47)</f>
        <v>1252.6500000000015</v>
      </c>
      <c r="O47" s="78">
        <f>IF('Pencatatan HM'!P$10="","",$F47-'Pencatatan HM'!P$10+'Task list'!U47)</f>
        <v>1244.2399999999998</v>
      </c>
      <c r="P47" s="78">
        <f>IF('Pencatatan HM'!Q$10="","",$F47-'Pencatatan HM'!Q$10+'Task list'!V47)</f>
        <v>1208.4099999999999</v>
      </c>
      <c r="Q47" s="78">
        <f>IF('Pencatatan HM'!R$10="","",$F47-'Pencatatan HM'!R$10+'Task list'!W47)</f>
        <v>1167.2000000000007</v>
      </c>
      <c r="R47" s="78">
        <f>IF('Pencatatan HM'!S$10="","",$F47-'Pencatatan HM'!S$10+'Task list'!X47)</f>
        <v>1106.5</v>
      </c>
      <c r="S47" s="78">
        <f>IF('Pencatatan HM'!T$10="","",$F47-'Pencatatan HM'!T$10+'Task list'!Y47)</f>
        <v>1027.8300000000017</v>
      </c>
      <c r="T47" s="78">
        <f>IF('Pencatatan HM'!U$10="","",$F47-'Pencatatan HM'!U$10+'Task list'!Z47)</f>
        <v>998.95999999999913</v>
      </c>
      <c r="U47" s="78" t="str">
        <f>IF('Pencatatan HM'!V$10="","",$F47-'Pencatatan HM'!V$10+'Task list'!AA47)</f>
        <v/>
      </c>
      <c r="V47" s="78" t="str">
        <f>IF('Pencatatan HM'!W$10="","",$F47-'Pencatatan HM'!W$10+'Task list'!AB47)</f>
        <v/>
      </c>
      <c r="W47" s="78" t="str">
        <f>IF('Pencatatan HM'!X$10="","",$F47-'Pencatatan HM'!X$10+'Task list'!AC47)</f>
        <v/>
      </c>
      <c r="X47" s="78" t="str">
        <f>IF('Pencatatan HM'!Y$10="","",$F47-'Pencatatan HM'!Y$10+'Task list'!AD47)</f>
        <v/>
      </c>
      <c r="Y47" s="78" t="str">
        <f>IF('Pencatatan HM'!Z$10="","",$F47-'Pencatatan HM'!Z$10+'Task list'!AE47)</f>
        <v/>
      </c>
      <c r="Z47" s="78" t="str">
        <f>IF('Pencatatan HM'!AA$10="","",$F47-'Pencatatan HM'!AA$10+'Task list'!AF47)</f>
        <v/>
      </c>
      <c r="AA47" s="78" t="str">
        <f>IF('Pencatatan HM'!AB$10="","",$F47-'Pencatatan HM'!AB$10+'Task list'!AG47)</f>
        <v/>
      </c>
      <c r="AB47" s="78" t="str">
        <f>IF('Pencatatan HM'!AC$10="","",$F47-'Pencatatan HM'!AC$10+'Task list'!AH47)</f>
        <v/>
      </c>
      <c r="AC47" s="78" t="str">
        <f>IF('Pencatatan HM'!AD$10="","",$F47-'Pencatatan HM'!AD$10+'Task list'!AI47)</f>
        <v/>
      </c>
      <c r="AD47" s="78" t="str">
        <f>IF('Pencatatan HM'!AE$10="","",$F47-'Pencatatan HM'!AE$10+'Task list'!AJ47)</f>
        <v/>
      </c>
      <c r="AE47" s="78" t="str">
        <f>IF('Pencatatan HM'!AF$10="","",$F47-'Pencatatan HM'!AF$10+'Task list'!AK47)</f>
        <v/>
      </c>
      <c r="AF47" s="78" t="str">
        <f>IF('Pencatatan HM'!AG$10="","",$F47-'Pencatatan HM'!AG$10+'Task list'!AL47)</f>
        <v/>
      </c>
      <c r="AG47" s="78" t="str">
        <f>IF('Pencatatan HM'!AH$10="","",$F47-'Pencatatan HM'!AH$10+'Task list'!AM47)</f>
        <v/>
      </c>
      <c r="AH47" s="78" t="str">
        <f>IF('Pencatatan HM'!AI$10="","",$F47-'Pencatatan HM'!AI$10+'Task list'!AN47)</f>
        <v/>
      </c>
      <c r="AI47" s="78" t="str">
        <f>IF('Pencatatan HM'!AJ$10="","",$F47-'Pencatatan HM'!AJ$10+'Task list'!AO47)</f>
        <v/>
      </c>
      <c r="AJ47" s="78" t="str">
        <f>IF('Pencatatan HM'!AK$10="","",$F47-'Pencatatan HM'!AK$10+'Task list'!AP47)</f>
        <v/>
      </c>
      <c r="AK47" s="78" t="str">
        <f>IF('Pencatatan HM'!AL$10="","",$F47-'Pencatatan HM'!AL$10+'Task list'!AQ47)</f>
        <v/>
      </c>
      <c r="AL47" s="78" t="str">
        <f>IF('Pencatatan HM'!AM$10="","",$F47-'Pencatatan HM'!AM$10+'Task list'!AR47)</f>
        <v/>
      </c>
      <c r="AM47" s="78" t="str">
        <f>IF('Pencatatan HM'!AN$10="","",$F47-'Pencatatan HM'!AN$10+'Task list'!AS47)</f>
        <v/>
      </c>
      <c r="AN47" s="78" t="str">
        <f>IF('Pencatatan HM'!AO$10="","",$F47-'Pencatatan HM'!AO$10+'Task list'!AT47)</f>
        <v/>
      </c>
      <c r="AO47" s="78" t="str">
        <f>IF('Pencatatan HM'!AP$10="","",$F47-'Pencatatan HM'!AP$10+'Task list'!AU47)</f>
        <v/>
      </c>
      <c r="AP47" s="78" t="str">
        <f>IF('Pencatatan HM'!AQ$10="","",$F47-'Pencatatan HM'!AQ$10+'Task list'!AV47)</f>
        <v/>
      </c>
      <c r="AQ47" s="78" t="str">
        <f>IF('Pencatatan HM'!AR$10="","",$F47-'Pencatatan HM'!AR$10+'Task list'!AW47)</f>
        <v/>
      </c>
      <c r="AR47" s="78" t="str">
        <f>IF('Pencatatan HM'!AS$10="","",$F47-'Pencatatan HM'!AS$10+'Task list'!AX47)</f>
        <v/>
      </c>
      <c r="AS47" s="78" t="str">
        <f>IF('Pencatatan HM'!AT$10="","",$F47-'Pencatatan HM'!AT$10+'Task list'!AY47)</f>
        <v/>
      </c>
      <c r="AT47" s="78" t="str">
        <f>IF('Pencatatan HM'!AU$10="","",$F47-'Pencatatan HM'!AU$10+'Task list'!AZ47)</f>
        <v/>
      </c>
      <c r="AU47" s="78" t="str">
        <f>IF('Pencatatan HM'!AV$10="","",$F47-'Pencatatan HM'!AV$10+'Task list'!BA47)</f>
        <v/>
      </c>
      <c r="AV47" s="78" t="str">
        <f>IF('Pencatatan HM'!AW$10="","",$F47-'Pencatatan HM'!AW$10+'Task list'!BB47)</f>
        <v/>
      </c>
      <c r="AW47" s="78" t="str">
        <f>IF('Pencatatan HM'!AX$10="","",$F47-'Pencatatan HM'!AX$10+'Task list'!BC47)</f>
        <v/>
      </c>
      <c r="AX47" s="78" t="str">
        <f>IF('Pencatatan HM'!AY$10="","",$F47-'Pencatatan HM'!AY$10+'Task list'!BD47)</f>
        <v/>
      </c>
      <c r="AY47" s="78" t="str">
        <f>IF('Pencatatan HM'!AZ$10="","",$F47-'Pencatatan HM'!AZ$10+'Task list'!BE47)</f>
        <v/>
      </c>
      <c r="AZ47" s="78" t="str">
        <f>IF('Pencatatan HM'!BA$10="","",$F47-'Pencatatan HM'!BA$10+'Task list'!BF47)</f>
        <v/>
      </c>
      <c r="BA47" s="78" t="str">
        <f>IF('Pencatatan HM'!BB$10="","",$F47-'Pencatatan HM'!BB$10+'Task list'!BG47)</f>
        <v/>
      </c>
      <c r="BB47" s="78" t="str">
        <f>IF('Pencatatan HM'!BC$10="","",$F47-'Pencatatan HM'!BC$10+'Task list'!BH47)</f>
        <v/>
      </c>
      <c r="BC47" s="78" t="str">
        <f>IF('Pencatatan HM'!BD$10="","",$F47-'Pencatatan HM'!BD$10+'Task list'!BI47)</f>
        <v/>
      </c>
      <c r="BD47" s="78" t="str">
        <f>IF('Pencatatan HM'!BE$10="","",$F47-'Pencatatan HM'!BE$10+'Task list'!BJ47)</f>
        <v/>
      </c>
      <c r="BE47" s="78" t="str">
        <f>IF('Pencatatan HM'!BF$10="","",$F47-'Pencatatan HM'!BF$10+'Task list'!BK47)</f>
        <v/>
      </c>
      <c r="BF47" s="78" t="str">
        <f>IF('Pencatatan HM'!BG$10="","",$F47-'Pencatatan HM'!BG$10+'Task list'!BL47)</f>
        <v/>
      </c>
    </row>
    <row r="48" spans="1:58" x14ac:dyDescent="0.3">
      <c r="A48" s="1" t="str">
        <f>'Task list'!A48</f>
        <v>05PRS004</v>
      </c>
      <c r="B48" s="1" t="str">
        <f>'Task list'!B48</f>
        <v>09</v>
      </c>
      <c r="C48" s="1" t="str">
        <f>'Task list'!C48</f>
        <v>05PRS00409</v>
      </c>
      <c r="D48" s="13"/>
      <c r="E48" s="61" t="str">
        <f>'Task list'!E48</f>
        <v>Ganti Strainer RHS</v>
      </c>
      <c r="F48" s="1">
        <f>'Task list'!J48</f>
        <v>2500</v>
      </c>
      <c r="G48" s="78">
        <f>IF('Pencatatan HM'!H$10="","",$F48-'Pencatatan HM'!H$10+'Task list'!M48)</f>
        <v>1643.1200000000008</v>
      </c>
      <c r="H48" s="78">
        <f>IF('Pencatatan HM'!I$10="","",$F48-'Pencatatan HM'!I$10+'Task list'!N48)</f>
        <v>1626.5</v>
      </c>
      <c r="I48" s="78">
        <f>IF('Pencatatan HM'!J$10="","",$F48-'Pencatatan HM'!J$10+'Task list'!O48)</f>
        <v>1625.7100000000009</v>
      </c>
      <c r="J48" s="78">
        <f>IF('Pencatatan HM'!K$10="","",$F48-'Pencatatan HM'!K$10+'Task list'!P48)</f>
        <v>1577.0500000000011</v>
      </c>
      <c r="K48" s="78">
        <f>IF('Pencatatan HM'!L$10="","",$F48-'Pencatatan HM'!L$10+'Task list'!Q48)</f>
        <v>1547.1900000000005</v>
      </c>
      <c r="L48" s="78">
        <f>IF('Pencatatan HM'!M$10="","",$F48-'Pencatatan HM'!M$10+'Task list'!R48)</f>
        <v>1513.6000000000004</v>
      </c>
      <c r="M48" s="78">
        <f>IF('Pencatatan HM'!N$10="","",$F48-'Pencatatan HM'!N$10+'Task list'!S48)</f>
        <v>1496.9400000000005</v>
      </c>
      <c r="N48" s="78">
        <f>IF('Pencatatan HM'!O$10="","",$F48-'Pencatatan HM'!O$10+'Task list'!T48)</f>
        <v>1479.1500000000015</v>
      </c>
      <c r="O48" s="78">
        <f>IF('Pencatatan HM'!P$10="","",$F48-'Pencatatan HM'!P$10+'Task list'!U48)</f>
        <v>1470.7399999999998</v>
      </c>
      <c r="P48" s="78">
        <f>IF('Pencatatan HM'!Q$10="","",$F48-'Pencatatan HM'!Q$10+'Task list'!V48)</f>
        <v>1434.9099999999999</v>
      </c>
      <c r="Q48" s="78">
        <f>IF('Pencatatan HM'!R$10="","",$F48-'Pencatatan HM'!R$10+'Task list'!W48)</f>
        <v>1393.7000000000007</v>
      </c>
      <c r="R48" s="78">
        <f>IF('Pencatatan HM'!S$10="","",$F48-'Pencatatan HM'!S$10+'Task list'!X48)</f>
        <v>1333</v>
      </c>
      <c r="S48" s="78">
        <f>IF('Pencatatan HM'!T$10="","",$F48-'Pencatatan HM'!T$10+'Task list'!Y48)</f>
        <v>1254.3300000000017</v>
      </c>
      <c r="T48" s="78">
        <f>IF('Pencatatan HM'!U$10="","",$F48-'Pencatatan HM'!U$10+'Task list'!Z48)</f>
        <v>1225.4599999999991</v>
      </c>
      <c r="U48" s="78" t="str">
        <f>IF('Pencatatan HM'!V$10="","",$F48-'Pencatatan HM'!V$10+'Task list'!AA48)</f>
        <v/>
      </c>
      <c r="V48" s="78" t="str">
        <f>IF('Pencatatan HM'!W$10="","",$F48-'Pencatatan HM'!W$10+'Task list'!AB48)</f>
        <v/>
      </c>
      <c r="W48" s="78" t="str">
        <f>IF('Pencatatan HM'!X$10="","",$F48-'Pencatatan HM'!X$10+'Task list'!AC48)</f>
        <v/>
      </c>
      <c r="X48" s="78" t="str">
        <f>IF('Pencatatan HM'!Y$10="","",$F48-'Pencatatan HM'!Y$10+'Task list'!AD48)</f>
        <v/>
      </c>
      <c r="Y48" s="78" t="str">
        <f>IF('Pencatatan HM'!Z$10="","",$F48-'Pencatatan HM'!Z$10+'Task list'!AE48)</f>
        <v/>
      </c>
      <c r="Z48" s="78" t="str">
        <f>IF('Pencatatan HM'!AA$10="","",$F48-'Pencatatan HM'!AA$10+'Task list'!AF48)</f>
        <v/>
      </c>
      <c r="AA48" s="78" t="str">
        <f>IF('Pencatatan HM'!AB$10="","",$F48-'Pencatatan HM'!AB$10+'Task list'!AG48)</f>
        <v/>
      </c>
      <c r="AB48" s="78" t="str">
        <f>IF('Pencatatan HM'!AC$10="","",$F48-'Pencatatan HM'!AC$10+'Task list'!AH48)</f>
        <v/>
      </c>
      <c r="AC48" s="78" t="str">
        <f>IF('Pencatatan HM'!AD$10="","",$F48-'Pencatatan HM'!AD$10+'Task list'!AI48)</f>
        <v/>
      </c>
      <c r="AD48" s="78" t="str">
        <f>IF('Pencatatan HM'!AE$10="","",$F48-'Pencatatan HM'!AE$10+'Task list'!AJ48)</f>
        <v/>
      </c>
      <c r="AE48" s="78" t="str">
        <f>IF('Pencatatan HM'!AF$10="","",$F48-'Pencatatan HM'!AF$10+'Task list'!AK48)</f>
        <v/>
      </c>
      <c r="AF48" s="78" t="str">
        <f>IF('Pencatatan HM'!AG$10="","",$F48-'Pencatatan HM'!AG$10+'Task list'!AL48)</f>
        <v/>
      </c>
      <c r="AG48" s="78" t="str">
        <f>IF('Pencatatan HM'!AH$10="","",$F48-'Pencatatan HM'!AH$10+'Task list'!AM48)</f>
        <v/>
      </c>
      <c r="AH48" s="78" t="str">
        <f>IF('Pencatatan HM'!AI$10="","",$F48-'Pencatatan HM'!AI$10+'Task list'!AN48)</f>
        <v/>
      </c>
      <c r="AI48" s="78" t="str">
        <f>IF('Pencatatan HM'!AJ$10="","",$F48-'Pencatatan HM'!AJ$10+'Task list'!AO48)</f>
        <v/>
      </c>
      <c r="AJ48" s="78" t="str">
        <f>IF('Pencatatan HM'!AK$10="","",$F48-'Pencatatan HM'!AK$10+'Task list'!AP48)</f>
        <v/>
      </c>
      <c r="AK48" s="78" t="str">
        <f>IF('Pencatatan HM'!AL$10="","",$F48-'Pencatatan HM'!AL$10+'Task list'!AQ48)</f>
        <v/>
      </c>
      <c r="AL48" s="78" t="str">
        <f>IF('Pencatatan HM'!AM$10="","",$F48-'Pencatatan HM'!AM$10+'Task list'!AR48)</f>
        <v/>
      </c>
      <c r="AM48" s="78" t="str">
        <f>IF('Pencatatan HM'!AN$10="","",$F48-'Pencatatan HM'!AN$10+'Task list'!AS48)</f>
        <v/>
      </c>
      <c r="AN48" s="78" t="str">
        <f>IF('Pencatatan HM'!AO$10="","",$F48-'Pencatatan HM'!AO$10+'Task list'!AT48)</f>
        <v/>
      </c>
      <c r="AO48" s="78" t="str">
        <f>IF('Pencatatan HM'!AP$10="","",$F48-'Pencatatan HM'!AP$10+'Task list'!AU48)</f>
        <v/>
      </c>
      <c r="AP48" s="78" t="str">
        <f>IF('Pencatatan HM'!AQ$10="","",$F48-'Pencatatan HM'!AQ$10+'Task list'!AV48)</f>
        <v/>
      </c>
      <c r="AQ48" s="78" t="str">
        <f>IF('Pencatatan HM'!AR$10="","",$F48-'Pencatatan HM'!AR$10+'Task list'!AW48)</f>
        <v/>
      </c>
      <c r="AR48" s="78" t="str">
        <f>IF('Pencatatan HM'!AS$10="","",$F48-'Pencatatan HM'!AS$10+'Task list'!AX48)</f>
        <v/>
      </c>
      <c r="AS48" s="78" t="str">
        <f>IF('Pencatatan HM'!AT$10="","",$F48-'Pencatatan HM'!AT$10+'Task list'!AY48)</f>
        <v/>
      </c>
      <c r="AT48" s="78" t="str">
        <f>IF('Pencatatan HM'!AU$10="","",$F48-'Pencatatan HM'!AU$10+'Task list'!AZ48)</f>
        <v/>
      </c>
      <c r="AU48" s="78" t="str">
        <f>IF('Pencatatan HM'!AV$10="","",$F48-'Pencatatan HM'!AV$10+'Task list'!BA48)</f>
        <v/>
      </c>
      <c r="AV48" s="78" t="str">
        <f>IF('Pencatatan HM'!AW$10="","",$F48-'Pencatatan HM'!AW$10+'Task list'!BB48)</f>
        <v/>
      </c>
      <c r="AW48" s="78" t="str">
        <f>IF('Pencatatan HM'!AX$10="","",$F48-'Pencatatan HM'!AX$10+'Task list'!BC48)</f>
        <v/>
      </c>
      <c r="AX48" s="78" t="str">
        <f>IF('Pencatatan HM'!AY$10="","",$F48-'Pencatatan HM'!AY$10+'Task list'!BD48)</f>
        <v/>
      </c>
      <c r="AY48" s="78" t="str">
        <f>IF('Pencatatan HM'!AZ$10="","",$F48-'Pencatatan HM'!AZ$10+'Task list'!BE48)</f>
        <v/>
      </c>
      <c r="AZ48" s="78" t="str">
        <f>IF('Pencatatan HM'!BA$10="","",$F48-'Pencatatan HM'!BA$10+'Task list'!BF48)</f>
        <v/>
      </c>
      <c r="BA48" s="78" t="str">
        <f>IF('Pencatatan HM'!BB$10="","",$F48-'Pencatatan HM'!BB$10+'Task list'!BG48)</f>
        <v/>
      </c>
      <c r="BB48" s="78" t="str">
        <f>IF('Pencatatan HM'!BC$10="","",$F48-'Pencatatan HM'!BC$10+'Task list'!BH48)</f>
        <v/>
      </c>
      <c r="BC48" s="78" t="str">
        <f>IF('Pencatatan HM'!BD$10="","",$F48-'Pencatatan HM'!BD$10+'Task list'!BI48)</f>
        <v/>
      </c>
      <c r="BD48" s="78" t="str">
        <f>IF('Pencatatan HM'!BE$10="","",$F48-'Pencatatan HM'!BE$10+'Task list'!BJ48)</f>
        <v/>
      </c>
      <c r="BE48" s="78" t="str">
        <f>IF('Pencatatan HM'!BF$10="","",$F48-'Pencatatan HM'!BF$10+'Task list'!BK48)</f>
        <v/>
      </c>
      <c r="BF48" s="78" t="str">
        <f>IF('Pencatatan HM'!BG$10="","",$F48-'Pencatatan HM'!BG$10+'Task list'!BL48)</f>
        <v/>
      </c>
    </row>
    <row r="49" spans="1:58" x14ac:dyDescent="0.3">
      <c r="A49" s="1" t="str">
        <f>'Task list'!A49</f>
        <v>05PRS004</v>
      </c>
      <c r="B49" s="1" t="str">
        <f>'Task list'!B49</f>
        <v>10</v>
      </c>
      <c r="C49" s="1" t="str">
        <f>'Task list'!C49</f>
        <v>05PRS00410</v>
      </c>
      <c r="D49" s="13"/>
      <c r="E49" s="61" t="str">
        <f>'Task list'!E49</f>
        <v>Ganti Strainer LHS</v>
      </c>
      <c r="F49" s="1">
        <f>'Task list'!J49</f>
        <v>2500</v>
      </c>
      <c r="G49" s="78">
        <f>IF('Pencatatan HM'!H$10="","",$F49-'Pencatatan HM'!H$10+'Task list'!M49)</f>
        <v>1643.1200000000008</v>
      </c>
      <c r="H49" s="78">
        <f>IF('Pencatatan HM'!I$10="","",$F49-'Pencatatan HM'!I$10+'Task list'!N49)</f>
        <v>1626.5</v>
      </c>
      <c r="I49" s="78">
        <f>IF('Pencatatan HM'!J$10="","",$F49-'Pencatatan HM'!J$10+'Task list'!O49)</f>
        <v>1625.7100000000009</v>
      </c>
      <c r="J49" s="78">
        <f>IF('Pencatatan HM'!K$10="","",$F49-'Pencatatan HM'!K$10+'Task list'!P49)</f>
        <v>1577.0500000000011</v>
      </c>
      <c r="K49" s="78">
        <f>IF('Pencatatan HM'!L$10="","",$F49-'Pencatatan HM'!L$10+'Task list'!Q49)</f>
        <v>1547.1900000000005</v>
      </c>
      <c r="L49" s="78">
        <f>IF('Pencatatan HM'!M$10="","",$F49-'Pencatatan HM'!M$10+'Task list'!R49)</f>
        <v>1513.6000000000004</v>
      </c>
      <c r="M49" s="78">
        <f>IF('Pencatatan HM'!N$10="","",$F49-'Pencatatan HM'!N$10+'Task list'!S49)</f>
        <v>1496.9400000000005</v>
      </c>
      <c r="N49" s="78">
        <f>IF('Pencatatan HM'!O$10="","",$F49-'Pencatatan HM'!O$10+'Task list'!T49)</f>
        <v>1479.1500000000015</v>
      </c>
      <c r="O49" s="78">
        <f>IF('Pencatatan HM'!P$10="","",$F49-'Pencatatan HM'!P$10+'Task list'!U49)</f>
        <v>1470.7399999999998</v>
      </c>
      <c r="P49" s="78">
        <f>IF('Pencatatan HM'!Q$10="","",$F49-'Pencatatan HM'!Q$10+'Task list'!V49)</f>
        <v>1434.9099999999999</v>
      </c>
      <c r="Q49" s="78">
        <f>IF('Pencatatan HM'!R$10="","",$F49-'Pencatatan HM'!R$10+'Task list'!W49)</f>
        <v>1393.7000000000007</v>
      </c>
      <c r="R49" s="78">
        <f>IF('Pencatatan HM'!S$10="","",$F49-'Pencatatan HM'!S$10+'Task list'!X49)</f>
        <v>1333</v>
      </c>
      <c r="S49" s="78">
        <f>IF('Pencatatan HM'!T$10="","",$F49-'Pencatatan HM'!T$10+'Task list'!Y49)</f>
        <v>1254.3300000000017</v>
      </c>
      <c r="T49" s="78">
        <f>IF('Pencatatan HM'!U$10="","",$F49-'Pencatatan HM'!U$10+'Task list'!Z49)</f>
        <v>1225.4599999999991</v>
      </c>
      <c r="U49" s="78" t="str">
        <f>IF('Pencatatan HM'!V$10="","",$F49-'Pencatatan HM'!V$10+'Task list'!AA49)</f>
        <v/>
      </c>
      <c r="V49" s="78" t="str">
        <f>IF('Pencatatan HM'!W$10="","",$F49-'Pencatatan HM'!W$10+'Task list'!AB49)</f>
        <v/>
      </c>
      <c r="W49" s="78" t="str">
        <f>IF('Pencatatan HM'!X$10="","",$F49-'Pencatatan HM'!X$10+'Task list'!AC49)</f>
        <v/>
      </c>
      <c r="X49" s="78" t="str">
        <f>IF('Pencatatan HM'!Y$10="","",$F49-'Pencatatan HM'!Y$10+'Task list'!AD49)</f>
        <v/>
      </c>
      <c r="Y49" s="78" t="str">
        <f>IF('Pencatatan HM'!Z$10="","",$F49-'Pencatatan HM'!Z$10+'Task list'!AE49)</f>
        <v/>
      </c>
      <c r="Z49" s="78" t="str">
        <f>IF('Pencatatan HM'!AA$10="","",$F49-'Pencatatan HM'!AA$10+'Task list'!AF49)</f>
        <v/>
      </c>
      <c r="AA49" s="78" t="str">
        <f>IF('Pencatatan HM'!AB$10="","",$F49-'Pencatatan HM'!AB$10+'Task list'!AG49)</f>
        <v/>
      </c>
      <c r="AB49" s="78" t="str">
        <f>IF('Pencatatan HM'!AC$10="","",$F49-'Pencatatan HM'!AC$10+'Task list'!AH49)</f>
        <v/>
      </c>
      <c r="AC49" s="78" t="str">
        <f>IF('Pencatatan HM'!AD$10="","",$F49-'Pencatatan HM'!AD$10+'Task list'!AI49)</f>
        <v/>
      </c>
      <c r="AD49" s="78" t="str">
        <f>IF('Pencatatan HM'!AE$10="","",$F49-'Pencatatan HM'!AE$10+'Task list'!AJ49)</f>
        <v/>
      </c>
      <c r="AE49" s="78" t="str">
        <f>IF('Pencatatan HM'!AF$10="","",$F49-'Pencatatan HM'!AF$10+'Task list'!AK49)</f>
        <v/>
      </c>
      <c r="AF49" s="78" t="str">
        <f>IF('Pencatatan HM'!AG$10="","",$F49-'Pencatatan HM'!AG$10+'Task list'!AL49)</f>
        <v/>
      </c>
      <c r="AG49" s="78" t="str">
        <f>IF('Pencatatan HM'!AH$10="","",$F49-'Pencatatan HM'!AH$10+'Task list'!AM49)</f>
        <v/>
      </c>
      <c r="AH49" s="78" t="str">
        <f>IF('Pencatatan HM'!AI$10="","",$F49-'Pencatatan HM'!AI$10+'Task list'!AN49)</f>
        <v/>
      </c>
      <c r="AI49" s="78" t="str">
        <f>IF('Pencatatan HM'!AJ$10="","",$F49-'Pencatatan HM'!AJ$10+'Task list'!AO49)</f>
        <v/>
      </c>
      <c r="AJ49" s="78" t="str">
        <f>IF('Pencatatan HM'!AK$10="","",$F49-'Pencatatan HM'!AK$10+'Task list'!AP49)</f>
        <v/>
      </c>
      <c r="AK49" s="78" t="str">
        <f>IF('Pencatatan HM'!AL$10="","",$F49-'Pencatatan HM'!AL$10+'Task list'!AQ49)</f>
        <v/>
      </c>
      <c r="AL49" s="78" t="str">
        <f>IF('Pencatatan HM'!AM$10="","",$F49-'Pencatatan HM'!AM$10+'Task list'!AR49)</f>
        <v/>
      </c>
      <c r="AM49" s="78" t="str">
        <f>IF('Pencatatan HM'!AN$10="","",$F49-'Pencatatan HM'!AN$10+'Task list'!AS49)</f>
        <v/>
      </c>
      <c r="AN49" s="78" t="str">
        <f>IF('Pencatatan HM'!AO$10="","",$F49-'Pencatatan HM'!AO$10+'Task list'!AT49)</f>
        <v/>
      </c>
      <c r="AO49" s="78" t="str">
        <f>IF('Pencatatan HM'!AP$10="","",$F49-'Pencatatan HM'!AP$10+'Task list'!AU49)</f>
        <v/>
      </c>
      <c r="AP49" s="78" t="str">
        <f>IF('Pencatatan HM'!AQ$10="","",$F49-'Pencatatan HM'!AQ$10+'Task list'!AV49)</f>
        <v/>
      </c>
      <c r="AQ49" s="78" t="str">
        <f>IF('Pencatatan HM'!AR$10="","",$F49-'Pencatatan HM'!AR$10+'Task list'!AW49)</f>
        <v/>
      </c>
      <c r="AR49" s="78" t="str">
        <f>IF('Pencatatan HM'!AS$10="","",$F49-'Pencatatan HM'!AS$10+'Task list'!AX49)</f>
        <v/>
      </c>
      <c r="AS49" s="78" t="str">
        <f>IF('Pencatatan HM'!AT$10="","",$F49-'Pencatatan HM'!AT$10+'Task list'!AY49)</f>
        <v/>
      </c>
      <c r="AT49" s="78" t="str">
        <f>IF('Pencatatan HM'!AU$10="","",$F49-'Pencatatan HM'!AU$10+'Task list'!AZ49)</f>
        <v/>
      </c>
      <c r="AU49" s="78" t="str">
        <f>IF('Pencatatan HM'!AV$10="","",$F49-'Pencatatan HM'!AV$10+'Task list'!BA49)</f>
        <v/>
      </c>
      <c r="AV49" s="78" t="str">
        <f>IF('Pencatatan HM'!AW$10="","",$F49-'Pencatatan HM'!AW$10+'Task list'!BB49)</f>
        <v/>
      </c>
      <c r="AW49" s="78" t="str">
        <f>IF('Pencatatan HM'!AX$10="","",$F49-'Pencatatan HM'!AX$10+'Task list'!BC49)</f>
        <v/>
      </c>
      <c r="AX49" s="78" t="str">
        <f>IF('Pencatatan HM'!AY$10="","",$F49-'Pencatatan HM'!AY$10+'Task list'!BD49)</f>
        <v/>
      </c>
      <c r="AY49" s="78" t="str">
        <f>IF('Pencatatan HM'!AZ$10="","",$F49-'Pencatatan HM'!AZ$10+'Task list'!BE49)</f>
        <v/>
      </c>
      <c r="AZ49" s="78" t="str">
        <f>IF('Pencatatan HM'!BA$10="","",$F49-'Pencatatan HM'!BA$10+'Task list'!BF49)</f>
        <v/>
      </c>
      <c r="BA49" s="78" t="str">
        <f>IF('Pencatatan HM'!BB$10="","",$F49-'Pencatatan HM'!BB$10+'Task list'!BG49)</f>
        <v/>
      </c>
      <c r="BB49" s="78" t="str">
        <f>IF('Pencatatan HM'!BC$10="","",$F49-'Pencatatan HM'!BC$10+'Task list'!BH49)</f>
        <v/>
      </c>
      <c r="BC49" s="78" t="str">
        <f>IF('Pencatatan HM'!BD$10="","",$F49-'Pencatatan HM'!BD$10+'Task list'!BI49)</f>
        <v/>
      </c>
      <c r="BD49" s="78" t="str">
        <f>IF('Pencatatan HM'!BE$10="","",$F49-'Pencatatan HM'!BE$10+'Task list'!BJ49)</f>
        <v/>
      </c>
      <c r="BE49" s="78" t="str">
        <f>IF('Pencatatan HM'!BF$10="","",$F49-'Pencatatan HM'!BF$10+'Task list'!BK49)</f>
        <v/>
      </c>
      <c r="BF49" s="78" t="str">
        <f>IF('Pencatatan HM'!BG$10="","",$F49-'Pencatatan HM'!BG$10+'Task list'!BL49)</f>
        <v/>
      </c>
    </row>
    <row r="50" spans="1:58" x14ac:dyDescent="0.3">
      <c r="A50" s="1" t="str">
        <f>'Task list'!A50</f>
        <v>05PRS004</v>
      </c>
      <c r="B50" s="1" t="str">
        <f>'Task list'!B50</f>
        <v>11</v>
      </c>
      <c r="C50" s="1" t="str">
        <f>'Task list'!C50</f>
        <v>05PRS00411</v>
      </c>
      <c r="D50" s="13"/>
      <c r="E50" s="61" t="str">
        <f>'Task list'!E50</f>
        <v>Ganti Oli Hydraulic</v>
      </c>
      <c r="F50" s="1">
        <f>'Task list'!J50</f>
        <v>3000</v>
      </c>
      <c r="G50" s="78">
        <f>IF('Pencatatan HM'!H$10="","",$F50-'Pencatatan HM'!H$10+'Task list'!M50)</f>
        <v>2143.1200000000008</v>
      </c>
      <c r="H50" s="78">
        <f>IF('Pencatatan HM'!I$10="","",$F50-'Pencatatan HM'!I$10+'Task list'!N50)</f>
        <v>2126.5</v>
      </c>
      <c r="I50" s="78">
        <f>IF('Pencatatan HM'!J$10="","",$F50-'Pencatatan HM'!J$10+'Task list'!O50)</f>
        <v>2125.7100000000009</v>
      </c>
      <c r="J50" s="78">
        <f>IF('Pencatatan HM'!K$10="","",$F50-'Pencatatan HM'!K$10+'Task list'!P50)</f>
        <v>2077.0500000000011</v>
      </c>
      <c r="K50" s="78">
        <f>IF('Pencatatan HM'!L$10="","",$F50-'Pencatatan HM'!L$10+'Task list'!Q50)</f>
        <v>2047.1900000000005</v>
      </c>
      <c r="L50" s="78">
        <f>IF('Pencatatan HM'!M$10="","",$F50-'Pencatatan HM'!M$10+'Task list'!R50)</f>
        <v>2013.6000000000004</v>
      </c>
      <c r="M50" s="78">
        <f>IF('Pencatatan HM'!N$10="","",$F50-'Pencatatan HM'!N$10+'Task list'!S50)</f>
        <v>1996.9400000000005</v>
      </c>
      <c r="N50" s="78">
        <f>IF('Pencatatan HM'!O$10="","",$F50-'Pencatatan HM'!O$10+'Task list'!T50)</f>
        <v>1979.1500000000015</v>
      </c>
      <c r="O50" s="78">
        <f>IF('Pencatatan HM'!P$10="","",$F50-'Pencatatan HM'!P$10+'Task list'!U50)</f>
        <v>1970.7399999999998</v>
      </c>
      <c r="P50" s="78">
        <f>IF('Pencatatan HM'!Q$10="","",$F50-'Pencatatan HM'!Q$10+'Task list'!V50)</f>
        <v>1934.9099999999999</v>
      </c>
      <c r="Q50" s="78">
        <f>IF('Pencatatan HM'!R$10="","",$F50-'Pencatatan HM'!R$10+'Task list'!W50)</f>
        <v>1893.7000000000007</v>
      </c>
      <c r="R50" s="78">
        <f>IF('Pencatatan HM'!S$10="","",$F50-'Pencatatan HM'!S$10+'Task list'!X50)</f>
        <v>1833</v>
      </c>
      <c r="S50" s="78">
        <f>IF('Pencatatan HM'!T$10="","",$F50-'Pencatatan HM'!T$10+'Task list'!Y50)</f>
        <v>1754.3300000000017</v>
      </c>
      <c r="T50" s="78">
        <f>IF('Pencatatan HM'!U$10="","",$F50-'Pencatatan HM'!U$10+'Task list'!Z50)</f>
        <v>1725.4599999999991</v>
      </c>
      <c r="U50" s="78" t="str">
        <f>IF('Pencatatan HM'!V$10="","",$F50-'Pencatatan HM'!V$10+'Task list'!AA50)</f>
        <v/>
      </c>
      <c r="V50" s="78" t="str">
        <f>IF('Pencatatan HM'!W$10="","",$F50-'Pencatatan HM'!W$10+'Task list'!AB50)</f>
        <v/>
      </c>
      <c r="W50" s="78" t="str">
        <f>IF('Pencatatan HM'!X$10="","",$F50-'Pencatatan HM'!X$10+'Task list'!AC50)</f>
        <v/>
      </c>
      <c r="X50" s="78" t="str">
        <f>IF('Pencatatan HM'!Y$10="","",$F50-'Pencatatan HM'!Y$10+'Task list'!AD50)</f>
        <v/>
      </c>
      <c r="Y50" s="78" t="str">
        <f>IF('Pencatatan HM'!Z$10="","",$F50-'Pencatatan HM'!Z$10+'Task list'!AE50)</f>
        <v/>
      </c>
      <c r="Z50" s="78" t="str">
        <f>IF('Pencatatan HM'!AA$10="","",$F50-'Pencatatan HM'!AA$10+'Task list'!AF50)</f>
        <v/>
      </c>
      <c r="AA50" s="78" t="str">
        <f>IF('Pencatatan HM'!AB$10="","",$F50-'Pencatatan HM'!AB$10+'Task list'!AG50)</f>
        <v/>
      </c>
      <c r="AB50" s="78" t="str">
        <f>IF('Pencatatan HM'!AC$10="","",$F50-'Pencatatan HM'!AC$10+'Task list'!AH50)</f>
        <v/>
      </c>
      <c r="AC50" s="78" t="str">
        <f>IF('Pencatatan HM'!AD$10="","",$F50-'Pencatatan HM'!AD$10+'Task list'!AI50)</f>
        <v/>
      </c>
      <c r="AD50" s="78" t="str">
        <f>IF('Pencatatan HM'!AE$10="","",$F50-'Pencatatan HM'!AE$10+'Task list'!AJ50)</f>
        <v/>
      </c>
      <c r="AE50" s="78" t="str">
        <f>IF('Pencatatan HM'!AF$10="","",$F50-'Pencatatan HM'!AF$10+'Task list'!AK50)</f>
        <v/>
      </c>
      <c r="AF50" s="78" t="str">
        <f>IF('Pencatatan HM'!AG$10="","",$F50-'Pencatatan HM'!AG$10+'Task list'!AL50)</f>
        <v/>
      </c>
      <c r="AG50" s="78" t="str">
        <f>IF('Pencatatan HM'!AH$10="","",$F50-'Pencatatan HM'!AH$10+'Task list'!AM50)</f>
        <v/>
      </c>
      <c r="AH50" s="78" t="str">
        <f>IF('Pencatatan HM'!AI$10="","",$F50-'Pencatatan HM'!AI$10+'Task list'!AN50)</f>
        <v/>
      </c>
      <c r="AI50" s="78" t="str">
        <f>IF('Pencatatan HM'!AJ$10="","",$F50-'Pencatatan HM'!AJ$10+'Task list'!AO50)</f>
        <v/>
      </c>
      <c r="AJ50" s="78" t="str">
        <f>IF('Pencatatan HM'!AK$10="","",$F50-'Pencatatan HM'!AK$10+'Task list'!AP50)</f>
        <v/>
      </c>
      <c r="AK50" s="78" t="str">
        <f>IF('Pencatatan HM'!AL$10="","",$F50-'Pencatatan HM'!AL$10+'Task list'!AQ50)</f>
        <v/>
      </c>
      <c r="AL50" s="78" t="str">
        <f>IF('Pencatatan HM'!AM$10="","",$F50-'Pencatatan HM'!AM$10+'Task list'!AR50)</f>
        <v/>
      </c>
      <c r="AM50" s="78" t="str">
        <f>IF('Pencatatan HM'!AN$10="","",$F50-'Pencatatan HM'!AN$10+'Task list'!AS50)</f>
        <v/>
      </c>
      <c r="AN50" s="78" t="str">
        <f>IF('Pencatatan HM'!AO$10="","",$F50-'Pencatatan HM'!AO$10+'Task list'!AT50)</f>
        <v/>
      </c>
      <c r="AO50" s="78" t="str">
        <f>IF('Pencatatan HM'!AP$10="","",$F50-'Pencatatan HM'!AP$10+'Task list'!AU50)</f>
        <v/>
      </c>
      <c r="AP50" s="78" t="str">
        <f>IF('Pencatatan HM'!AQ$10="","",$F50-'Pencatatan HM'!AQ$10+'Task list'!AV50)</f>
        <v/>
      </c>
      <c r="AQ50" s="78" t="str">
        <f>IF('Pencatatan HM'!AR$10="","",$F50-'Pencatatan HM'!AR$10+'Task list'!AW50)</f>
        <v/>
      </c>
      <c r="AR50" s="78" t="str">
        <f>IF('Pencatatan HM'!AS$10="","",$F50-'Pencatatan HM'!AS$10+'Task list'!AX50)</f>
        <v/>
      </c>
      <c r="AS50" s="78" t="str">
        <f>IF('Pencatatan HM'!AT$10="","",$F50-'Pencatatan HM'!AT$10+'Task list'!AY50)</f>
        <v/>
      </c>
      <c r="AT50" s="78" t="str">
        <f>IF('Pencatatan HM'!AU$10="","",$F50-'Pencatatan HM'!AU$10+'Task list'!AZ50)</f>
        <v/>
      </c>
      <c r="AU50" s="78" t="str">
        <f>IF('Pencatatan HM'!AV$10="","",$F50-'Pencatatan HM'!AV$10+'Task list'!BA50)</f>
        <v/>
      </c>
      <c r="AV50" s="78" t="str">
        <f>IF('Pencatatan HM'!AW$10="","",$F50-'Pencatatan HM'!AW$10+'Task list'!BB50)</f>
        <v/>
      </c>
      <c r="AW50" s="78" t="str">
        <f>IF('Pencatatan HM'!AX$10="","",$F50-'Pencatatan HM'!AX$10+'Task list'!BC50)</f>
        <v/>
      </c>
      <c r="AX50" s="78" t="str">
        <f>IF('Pencatatan HM'!AY$10="","",$F50-'Pencatatan HM'!AY$10+'Task list'!BD50)</f>
        <v/>
      </c>
      <c r="AY50" s="78" t="str">
        <f>IF('Pencatatan HM'!AZ$10="","",$F50-'Pencatatan HM'!AZ$10+'Task list'!BE50)</f>
        <v/>
      </c>
      <c r="AZ50" s="78" t="str">
        <f>IF('Pencatatan HM'!BA$10="","",$F50-'Pencatatan HM'!BA$10+'Task list'!BF50)</f>
        <v/>
      </c>
      <c r="BA50" s="78" t="str">
        <f>IF('Pencatatan HM'!BB$10="","",$F50-'Pencatatan HM'!BB$10+'Task list'!BG50)</f>
        <v/>
      </c>
      <c r="BB50" s="78" t="str">
        <f>IF('Pencatatan HM'!BC$10="","",$F50-'Pencatatan HM'!BC$10+'Task list'!BH50)</f>
        <v/>
      </c>
      <c r="BC50" s="78" t="str">
        <f>IF('Pencatatan HM'!BD$10="","",$F50-'Pencatatan HM'!BD$10+'Task list'!BI50)</f>
        <v/>
      </c>
      <c r="BD50" s="78" t="str">
        <f>IF('Pencatatan HM'!BE$10="","",$F50-'Pencatatan HM'!BE$10+'Task list'!BJ50)</f>
        <v/>
      </c>
      <c r="BE50" s="78" t="str">
        <f>IF('Pencatatan HM'!BF$10="","",$F50-'Pencatatan HM'!BF$10+'Task list'!BK50)</f>
        <v/>
      </c>
      <c r="BF50" s="78" t="str">
        <f>IF('Pencatatan HM'!BG$10="","",$F50-'Pencatatan HM'!BG$10+'Task list'!BL50)</f>
        <v/>
      </c>
    </row>
    <row r="51" spans="1:58" x14ac:dyDescent="0.3">
      <c r="A51" s="1" t="str">
        <f>'Task list'!A51</f>
        <v>05PRS005</v>
      </c>
      <c r="B51" s="1" t="str">
        <f>'Task list'!B51</f>
        <v>01</v>
      </c>
      <c r="C51" s="1" t="str">
        <f>'Task list'!C51</f>
        <v>05PRS00501</v>
      </c>
      <c r="D51" s="13" t="str">
        <f>VLOOKUP($A51,'Pencatatan HM'!$B$7:$D$50,3,FALSE)</f>
        <v>Press #5</v>
      </c>
      <c r="E51" s="61" t="str">
        <f>'Task list'!E51</f>
        <v>Ganti Oli Gearbox Trans Press</v>
      </c>
      <c r="F51" s="1">
        <f>'Task list'!J51</f>
        <v>5000</v>
      </c>
      <c r="G51" s="78">
        <f>IF('Pencatatan HM'!H$11="","",$F51-'Pencatatan HM'!H$11+'Task list'!M51)</f>
        <v>3104.0400000000009</v>
      </c>
      <c r="H51" s="78">
        <f>IF('Pencatatan HM'!I$11="","",$F51-'Pencatatan HM'!I$11+'Task list'!N51)</f>
        <v>3076.6800000000003</v>
      </c>
      <c r="I51" s="78">
        <f>IF('Pencatatan HM'!J$11="","",$F51-'Pencatatan HM'!J$11+'Task list'!O51)</f>
        <v>2993.6100000000006</v>
      </c>
      <c r="J51" s="78">
        <f>IF('Pencatatan HM'!K$11="","",$F51-'Pencatatan HM'!K$11+'Task list'!P51)</f>
        <v>2983.1900000000005</v>
      </c>
      <c r="K51" s="78">
        <f>IF('Pencatatan HM'!L$11="","",$F51-'Pencatatan HM'!L$11+'Task list'!Q51)</f>
        <v>2953.6200000000008</v>
      </c>
      <c r="L51" s="78">
        <f>IF('Pencatatan HM'!M$11="","",$F51-'Pencatatan HM'!M$11+'Task list'!R51)</f>
        <v>2927.5699999999997</v>
      </c>
      <c r="M51" s="78">
        <f>IF('Pencatatan HM'!N$11="","",$F51-'Pencatatan HM'!N$11+'Task list'!S51)</f>
        <v>2860.67</v>
      </c>
      <c r="N51" s="78">
        <f>IF('Pencatatan HM'!O$11="","",$F51-'Pencatatan HM'!O$11+'Task list'!T51)</f>
        <v>2801.8700000000008</v>
      </c>
      <c r="O51" s="78">
        <f>IF('Pencatatan HM'!P$11="","",$F51-'Pencatatan HM'!P$11+'Task list'!U51)</f>
        <v>2738.25</v>
      </c>
      <c r="P51" s="78">
        <f>IF('Pencatatan HM'!Q$11="","",$F51-'Pencatatan HM'!Q$11+'Task list'!V51)</f>
        <v>2720.7199999999993</v>
      </c>
      <c r="Q51" s="78">
        <f>IF('Pencatatan HM'!R$11="","",$F51-'Pencatatan HM'!R$11+'Task list'!W51)</f>
        <v>2660.7800000000007</v>
      </c>
      <c r="R51" s="78">
        <f>IF('Pencatatan HM'!S$11="","",$F51-'Pencatatan HM'!S$11+'Task list'!X51)</f>
        <v>2583.2999999999993</v>
      </c>
      <c r="S51" s="78">
        <f>IF('Pencatatan HM'!T$11="","",$F51-'Pencatatan HM'!T$11+'Task list'!Y51)</f>
        <v>2531.6299999999992</v>
      </c>
      <c r="T51" s="78">
        <f>IF('Pencatatan HM'!U$11="","",$F51-'Pencatatan HM'!U$11+'Task list'!Z51)</f>
        <v>2493.5699999999997</v>
      </c>
      <c r="U51" s="78" t="str">
        <f>IF('Pencatatan HM'!V$11="","",$F51-'Pencatatan HM'!V$11+'Task list'!AA51)</f>
        <v/>
      </c>
      <c r="V51" s="78" t="str">
        <f>IF('Pencatatan HM'!W$11="","",$F51-'Pencatatan HM'!W$11+'Task list'!AB51)</f>
        <v/>
      </c>
      <c r="W51" s="78" t="str">
        <f>IF('Pencatatan HM'!X$11="","",$F51-'Pencatatan HM'!X$11+'Task list'!AC51)</f>
        <v/>
      </c>
      <c r="X51" s="78" t="str">
        <f>IF('Pencatatan HM'!Y$11="","",$F51-'Pencatatan HM'!Y$11+'Task list'!AD51)</f>
        <v/>
      </c>
      <c r="Y51" s="78" t="str">
        <f>IF('Pencatatan HM'!Z$11="","",$F51-'Pencatatan HM'!Z$11+'Task list'!AE51)</f>
        <v/>
      </c>
      <c r="Z51" s="78" t="str">
        <f>IF('Pencatatan HM'!AA$11="","",$F51-'Pencatatan HM'!AA$11+'Task list'!AF51)</f>
        <v/>
      </c>
      <c r="AA51" s="78" t="str">
        <f>IF('Pencatatan HM'!AB$11="","",$F51-'Pencatatan HM'!AB$11+'Task list'!AG51)</f>
        <v/>
      </c>
      <c r="AB51" s="78" t="str">
        <f>IF('Pencatatan HM'!AC$11="","",$F51-'Pencatatan HM'!AC$11+'Task list'!AH51)</f>
        <v/>
      </c>
      <c r="AC51" s="78" t="str">
        <f>IF('Pencatatan HM'!AD$11="","",$F51-'Pencatatan HM'!AD$11+'Task list'!AI51)</f>
        <v/>
      </c>
      <c r="AD51" s="78" t="str">
        <f>IF('Pencatatan HM'!AE$11="","",$F51-'Pencatatan HM'!AE$11+'Task list'!AJ51)</f>
        <v/>
      </c>
      <c r="AE51" s="78" t="str">
        <f>IF('Pencatatan HM'!AF$11="","",$F51-'Pencatatan HM'!AF$11+'Task list'!AK51)</f>
        <v/>
      </c>
      <c r="AF51" s="78" t="str">
        <f>IF('Pencatatan HM'!AG$11="","",$F51-'Pencatatan HM'!AG$11+'Task list'!AL51)</f>
        <v/>
      </c>
      <c r="AG51" s="78" t="str">
        <f>IF('Pencatatan HM'!AH$11="","",$F51-'Pencatatan HM'!AH$11+'Task list'!AM51)</f>
        <v/>
      </c>
      <c r="AH51" s="78" t="str">
        <f>IF('Pencatatan HM'!AI$11="","",$F51-'Pencatatan HM'!AI$11+'Task list'!AN51)</f>
        <v/>
      </c>
      <c r="AI51" s="78" t="str">
        <f>IF('Pencatatan HM'!AJ$11="","",$F51-'Pencatatan HM'!AJ$11+'Task list'!AO51)</f>
        <v/>
      </c>
      <c r="AJ51" s="78" t="str">
        <f>IF('Pencatatan HM'!AK$11="","",$F51-'Pencatatan HM'!AK$11+'Task list'!AP51)</f>
        <v/>
      </c>
      <c r="AK51" s="78" t="str">
        <f>IF('Pencatatan HM'!AL$11="","",$F51-'Pencatatan HM'!AL$11+'Task list'!AQ51)</f>
        <v/>
      </c>
      <c r="AL51" s="78" t="str">
        <f>IF('Pencatatan HM'!AM$11="","",$F51-'Pencatatan HM'!AM$11+'Task list'!AR51)</f>
        <v/>
      </c>
      <c r="AM51" s="78" t="str">
        <f>IF('Pencatatan HM'!AN$11="","",$F51-'Pencatatan HM'!AN$11+'Task list'!AS51)</f>
        <v/>
      </c>
      <c r="AN51" s="78" t="str">
        <f>IF('Pencatatan HM'!AO$11="","",$F51-'Pencatatan HM'!AO$11+'Task list'!AT51)</f>
        <v/>
      </c>
      <c r="AO51" s="78" t="str">
        <f>IF('Pencatatan HM'!AP$11="","",$F51-'Pencatatan HM'!AP$11+'Task list'!AU51)</f>
        <v/>
      </c>
      <c r="AP51" s="78" t="str">
        <f>IF('Pencatatan HM'!AQ$11="","",$F51-'Pencatatan HM'!AQ$11+'Task list'!AV51)</f>
        <v/>
      </c>
      <c r="AQ51" s="78" t="str">
        <f>IF('Pencatatan HM'!AR$11="","",$F51-'Pencatatan HM'!AR$11+'Task list'!AW51)</f>
        <v/>
      </c>
      <c r="AR51" s="78" t="str">
        <f>IF('Pencatatan HM'!AS$11="","",$F51-'Pencatatan HM'!AS$11+'Task list'!AX51)</f>
        <v/>
      </c>
      <c r="AS51" s="78" t="str">
        <f>IF('Pencatatan HM'!AT$11="","",$F51-'Pencatatan HM'!AT$11+'Task list'!AY51)</f>
        <v/>
      </c>
      <c r="AT51" s="78" t="str">
        <f>IF('Pencatatan HM'!AU$11="","",$F51-'Pencatatan HM'!AU$11+'Task list'!AZ51)</f>
        <v/>
      </c>
      <c r="AU51" s="78" t="str">
        <f>IF('Pencatatan HM'!AV$11="","",$F51-'Pencatatan HM'!AV$11+'Task list'!BA51)</f>
        <v/>
      </c>
      <c r="AV51" s="78" t="str">
        <f>IF('Pencatatan HM'!AW$11="","",$F51-'Pencatatan HM'!AW$11+'Task list'!BB51)</f>
        <v/>
      </c>
      <c r="AW51" s="78" t="str">
        <f>IF('Pencatatan HM'!AX$11="","",$F51-'Pencatatan HM'!AX$11+'Task list'!BC51)</f>
        <v/>
      </c>
      <c r="AX51" s="78" t="str">
        <f>IF('Pencatatan HM'!AY$11="","",$F51-'Pencatatan HM'!AY$11+'Task list'!BD51)</f>
        <v/>
      </c>
      <c r="AY51" s="78" t="str">
        <f>IF('Pencatatan HM'!AZ$11="","",$F51-'Pencatatan HM'!AZ$11+'Task list'!BE51)</f>
        <v/>
      </c>
      <c r="AZ51" s="78" t="str">
        <f>IF('Pencatatan HM'!BA$11="","",$F51-'Pencatatan HM'!BA$11+'Task list'!BF51)</f>
        <v/>
      </c>
      <c r="BA51" s="78" t="str">
        <f>IF('Pencatatan HM'!BB$11="","",$F51-'Pencatatan HM'!BB$11+'Task list'!BG51)</f>
        <v/>
      </c>
      <c r="BB51" s="78" t="str">
        <f>IF('Pencatatan HM'!BC$11="","",$F51-'Pencatatan HM'!BC$11+'Task list'!BH51)</f>
        <v/>
      </c>
      <c r="BC51" s="78" t="str">
        <f>IF('Pencatatan HM'!BD$11="","",$F51-'Pencatatan HM'!BD$11+'Task list'!BI51)</f>
        <v/>
      </c>
      <c r="BD51" s="78" t="str">
        <f>IF('Pencatatan HM'!BE$11="","",$F51-'Pencatatan HM'!BE$11+'Task list'!BJ51)</f>
        <v/>
      </c>
      <c r="BE51" s="78" t="str">
        <f>IF('Pencatatan HM'!BF$11="","",$F51-'Pencatatan HM'!BF$11+'Task list'!BK51)</f>
        <v/>
      </c>
      <c r="BF51" s="78" t="str">
        <f>IF('Pencatatan HM'!BG$11="","",$F51-'Pencatatan HM'!BG$11+'Task list'!BL51)</f>
        <v/>
      </c>
    </row>
    <row r="52" spans="1:58" x14ac:dyDescent="0.3">
      <c r="A52" s="1" t="str">
        <f>'Task list'!A52</f>
        <v>05PRS005</v>
      </c>
      <c r="B52" s="1" t="str">
        <f>'Task list'!B52</f>
        <v>02</v>
      </c>
      <c r="C52" s="1" t="str">
        <f>'Task list'!C52</f>
        <v>05PRS00502</v>
      </c>
      <c r="D52" s="13"/>
      <c r="E52" s="61" t="str">
        <f>'Task list'!E52</f>
        <v>Ganti adjusting Cone RHS</v>
      </c>
      <c r="F52" s="1">
        <f>'Task list'!J52</f>
        <v>5000</v>
      </c>
      <c r="G52" s="78">
        <f>IF('Pencatatan HM'!H$11="","",$F52-'Pencatatan HM'!H$11+'Task list'!M52)</f>
        <v>1371.3900000000012</v>
      </c>
      <c r="H52" s="78">
        <f>IF('Pencatatan HM'!I$11="","",$F52-'Pencatatan HM'!I$11+'Task list'!N52)</f>
        <v>1344.0300000000007</v>
      </c>
      <c r="I52" s="78">
        <f>IF('Pencatatan HM'!J$11="","",$F52-'Pencatatan HM'!J$11+'Task list'!O52)</f>
        <v>1260.9600000000009</v>
      </c>
      <c r="J52" s="78">
        <f>IF('Pencatatan HM'!K$11="","",$F52-'Pencatatan HM'!K$11+'Task list'!P52)</f>
        <v>1250.5400000000009</v>
      </c>
      <c r="K52" s="78">
        <f>IF('Pencatatan HM'!L$11="","",$F52-'Pencatatan HM'!L$11+'Task list'!Q52)</f>
        <v>1220.9700000000012</v>
      </c>
      <c r="L52" s="78">
        <f>IF('Pencatatan HM'!M$11="","",$F52-'Pencatatan HM'!M$11+'Task list'!R52)</f>
        <v>1194.92</v>
      </c>
      <c r="M52" s="78">
        <f>IF('Pencatatan HM'!N$11="","",$F52-'Pencatatan HM'!N$11+'Task list'!S52)</f>
        <v>1128.0200000000004</v>
      </c>
      <c r="N52" s="78">
        <f>IF('Pencatatan HM'!O$11="","",$F52-'Pencatatan HM'!O$11+'Task list'!T52)</f>
        <v>1069.2200000000012</v>
      </c>
      <c r="O52" s="78">
        <f>IF('Pencatatan HM'!P$11="","",$F52-'Pencatatan HM'!P$11+'Task list'!U52)</f>
        <v>1005.6000000000004</v>
      </c>
      <c r="P52" s="78">
        <f>IF('Pencatatan HM'!Q$11="","",$F52-'Pencatatan HM'!Q$11+'Task list'!V52)</f>
        <v>988.06999999999971</v>
      </c>
      <c r="Q52" s="78">
        <f>IF('Pencatatan HM'!R$11="","",$F52-'Pencatatan HM'!R$11+'Task list'!W52)</f>
        <v>928.13000000000102</v>
      </c>
      <c r="R52" s="78">
        <f>IF('Pencatatan HM'!S$11="","",$F52-'Pencatatan HM'!S$11+'Task list'!X52)</f>
        <v>850.64999999999964</v>
      </c>
      <c r="S52" s="78">
        <f>IF('Pencatatan HM'!T$11="","",$F52-'Pencatatan HM'!T$11+'Task list'!Y52)</f>
        <v>4979.6299999999992</v>
      </c>
      <c r="T52" s="78">
        <f>IF('Pencatatan HM'!U$11="","",$F52-'Pencatatan HM'!U$11+'Task list'!Z52)</f>
        <v>4941.57</v>
      </c>
      <c r="U52" s="78" t="str">
        <f>IF('Pencatatan HM'!V$11="","",$F52-'Pencatatan HM'!V$11+'Task list'!AA52)</f>
        <v/>
      </c>
      <c r="V52" s="78" t="str">
        <f>IF('Pencatatan HM'!W$11="","",$F52-'Pencatatan HM'!W$11+'Task list'!AB52)</f>
        <v/>
      </c>
      <c r="W52" s="78" t="str">
        <f>IF('Pencatatan HM'!X$11="","",$F52-'Pencatatan HM'!X$11+'Task list'!AC52)</f>
        <v/>
      </c>
      <c r="X52" s="78" t="str">
        <f>IF('Pencatatan HM'!Y$11="","",$F52-'Pencatatan HM'!Y$11+'Task list'!AD52)</f>
        <v/>
      </c>
      <c r="Y52" s="78" t="str">
        <f>IF('Pencatatan HM'!Z$11="","",$F52-'Pencatatan HM'!Z$11+'Task list'!AE52)</f>
        <v/>
      </c>
      <c r="Z52" s="78" t="str">
        <f>IF('Pencatatan HM'!AA$11="","",$F52-'Pencatatan HM'!AA$11+'Task list'!AF52)</f>
        <v/>
      </c>
      <c r="AA52" s="78" t="str">
        <f>IF('Pencatatan HM'!AB$11="","",$F52-'Pencatatan HM'!AB$11+'Task list'!AG52)</f>
        <v/>
      </c>
      <c r="AB52" s="78" t="str">
        <f>IF('Pencatatan HM'!AC$11="","",$F52-'Pencatatan HM'!AC$11+'Task list'!AH52)</f>
        <v/>
      </c>
      <c r="AC52" s="78" t="str">
        <f>IF('Pencatatan HM'!AD$11="","",$F52-'Pencatatan HM'!AD$11+'Task list'!AI52)</f>
        <v/>
      </c>
      <c r="AD52" s="78" t="str">
        <f>IF('Pencatatan HM'!AE$11="","",$F52-'Pencatatan HM'!AE$11+'Task list'!AJ52)</f>
        <v/>
      </c>
      <c r="AE52" s="78" t="str">
        <f>IF('Pencatatan HM'!AF$11="","",$F52-'Pencatatan HM'!AF$11+'Task list'!AK52)</f>
        <v/>
      </c>
      <c r="AF52" s="78" t="str">
        <f>IF('Pencatatan HM'!AG$11="","",$F52-'Pencatatan HM'!AG$11+'Task list'!AL52)</f>
        <v/>
      </c>
      <c r="AG52" s="78" t="str">
        <f>IF('Pencatatan HM'!AH$11="","",$F52-'Pencatatan HM'!AH$11+'Task list'!AM52)</f>
        <v/>
      </c>
      <c r="AH52" s="78" t="str">
        <f>IF('Pencatatan HM'!AI$11="","",$F52-'Pencatatan HM'!AI$11+'Task list'!AN52)</f>
        <v/>
      </c>
      <c r="AI52" s="78" t="str">
        <f>IF('Pencatatan HM'!AJ$11="","",$F52-'Pencatatan HM'!AJ$11+'Task list'!AO52)</f>
        <v/>
      </c>
      <c r="AJ52" s="78" t="str">
        <f>IF('Pencatatan HM'!AK$11="","",$F52-'Pencatatan HM'!AK$11+'Task list'!AP52)</f>
        <v/>
      </c>
      <c r="AK52" s="78" t="str">
        <f>IF('Pencatatan HM'!AL$11="","",$F52-'Pencatatan HM'!AL$11+'Task list'!AQ52)</f>
        <v/>
      </c>
      <c r="AL52" s="78" t="str">
        <f>IF('Pencatatan HM'!AM$11="","",$F52-'Pencatatan HM'!AM$11+'Task list'!AR52)</f>
        <v/>
      </c>
      <c r="AM52" s="78" t="str">
        <f>IF('Pencatatan HM'!AN$11="","",$F52-'Pencatatan HM'!AN$11+'Task list'!AS52)</f>
        <v/>
      </c>
      <c r="AN52" s="78" t="str">
        <f>IF('Pencatatan HM'!AO$11="","",$F52-'Pencatatan HM'!AO$11+'Task list'!AT52)</f>
        <v/>
      </c>
      <c r="AO52" s="78" t="str">
        <f>IF('Pencatatan HM'!AP$11="","",$F52-'Pencatatan HM'!AP$11+'Task list'!AU52)</f>
        <v/>
      </c>
      <c r="AP52" s="78" t="str">
        <f>IF('Pencatatan HM'!AQ$11="","",$F52-'Pencatatan HM'!AQ$11+'Task list'!AV52)</f>
        <v/>
      </c>
      <c r="AQ52" s="78" t="str">
        <f>IF('Pencatatan HM'!AR$11="","",$F52-'Pencatatan HM'!AR$11+'Task list'!AW52)</f>
        <v/>
      </c>
      <c r="AR52" s="78" t="str">
        <f>IF('Pencatatan HM'!AS$11="","",$F52-'Pencatatan HM'!AS$11+'Task list'!AX52)</f>
        <v/>
      </c>
      <c r="AS52" s="78" t="str">
        <f>IF('Pencatatan HM'!AT$11="","",$F52-'Pencatatan HM'!AT$11+'Task list'!AY52)</f>
        <v/>
      </c>
      <c r="AT52" s="78" t="str">
        <f>IF('Pencatatan HM'!AU$11="","",$F52-'Pencatatan HM'!AU$11+'Task list'!AZ52)</f>
        <v/>
      </c>
      <c r="AU52" s="78" t="str">
        <f>IF('Pencatatan HM'!AV$11="","",$F52-'Pencatatan HM'!AV$11+'Task list'!BA52)</f>
        <v/>
      </c>
      <c r="AV52" s="78" t="str">
        <f>IF('Pencatatan HM'!AW$11="","",$F52-'Pencatatan HM'!AW$11+'Task list'!BB52)</f>
        <v/>
      </c>
      <c r="AW52" s="78" t="str">
        <f>IF('Pencatatan HM'!AX$11="","",$F52-'Pencatatan HM'!AX$11+'Task list'!BC52)</f>
        <v/>
      </c>
      <c r="AX52" s="78" t="str">
        <f>IF('Pencatatan HM'!AY$11="","",$F52-'Pencatatan HM'!AY$11+'Task list'!BD52)</f>
        <v/>
      </c>
      <c r="AY52" s="78" t="str">
        <f>IF('Pencatatan HM'!AZ$11="","",$F52-'Pencatatan HM'!AZ$11+'Task list'!BE52)</f>
        <v/>
      </c>
      <c r="AZ52" s="78" t="str">
        <f>IF('Pencatatan HM'!BA$11="","",$F52-'Pencatatan HM'!BA$11+'Task list'!BF52)</f>
        <v/>
      </c>
      <c r="BA52" s="78" t="str">
        <f>IF('Pencatatan HM'!BB$11="","",$F52-'Pencatatan HM'!BB$11+'Task list'!BG52)</f>
        <v/>
      </c>
      <c r="BB52" s="78" t="str">
        <f>IF('Pencatatan HM'!BC$11="","",$F52-'Pencatatan HM'!BC$11+'Task list'!BH52)</f>
        <v/>
      </c>
      <c r="BC52" s="78" t="str">
        <f>IF('Pencatatan HM'!BD$11="","",$F52-'Pencatatan HM'!BD$11+'Task list'!BI52)</f>
        <v/>
      </c>
      <c r="BD52" s="78" t="str">
        <f>IF('Pencatatan HM'!BE$11="","",$F52-'Pencatatan HM'!BE$11+'Task list'!BJ52)</f>
        <v/>
      </c>
      <c r="BE52" s="78" t="str">
        <f>IF('Pencatatan HM'!BF$11="","",$F52-'Pencatatan HM'!BF$11+'Task list'!BK52)</f>
        <v/>
      </c>
      <c r="BF52" s="78" t="str">
        <f>IF('Pencatatan HM'!BG$11="","",$F52-'Pencatatan HM'!BG$11+'Task list'!BL52)</f>
        <v/>
      </c>
    </row>
    <row r="53" spans="1:58" x14ac:dyDescent="0.3">
      <c r="A53" s="1" t="str">
        <f>'Task list'!A53</f>
        <v>05PRS005</v>
      </c>
      <c r="B53" s="1" t="str">
        <f>'Task list'!B53</f>
        <v>03</v>
      </c>
      <c r="C53" s="1" t="str">
        <f>'Task list'!C53</f>
        <v>05PRS00503</v>
      </c>
      <c r="D53" s="13"/>
      <c r="E53" s="61" t="str">
        <f>'Task list'!E53</f>
        <v>Ganti adjusting Cone LHS</v>
      </c>
      <c r="F53" s="1">
        <f>'Task list'!J53</f>
        <v>5000</v>
      </c>
      <c r="G53" s="78">
        <f>IF('Pencatatan HM'!H$11="","",$F53-'Pencatatan HM'!H$11+'Task list'!M53)</f>
        <v>1371.3900000000012</v>
      </c>
      <c r="H53" s="78">
        <f>IF('Pencatatan HM'!I$11="","",$F53-'Pencatatan HM'!I$11+'Task list'!N53)</f>
        <v>1344.0300000000007</v>
      </c>
      <c r="I53" s="78">
        <f>IF('Pencatatan HM'!J$11="","",$F53-'Pencatatan HM'!J$11+'Task list'!O53)</f>
        <v>1260.9600000000009</v>
      </c>
      <c r="J53" s="78">
        <f>IF('Pencatatan HM'!K$11="","",$F53-'Pencatatan HM'!K$11+'Task list'!P53)</f>
        <v>1250.5400000000009</v>
      </c>
      <c r="K53" s="78">
        <f>IF('Pencatatan HM'!L$11="","",$F53-'Pencatatan HM'!L$11+'Task list'!Q53)</f>
        <v>1220.9700000000012</v>
      </c>
      <c r="L53" s="78">
        <f>IF('Pencatatan HM'!M$11="","",$F53-'Pencatatan HM'!M$11+'Task list'!R53)</f>
        <v>1194.92</v>
      </c>
      <c r="M53" s="78">
        <f>IF('Pencatatan HM'!N$11="","",$F53-'Pencatatan HM'!N$11+'Task list'!S53)</f>
        <v>1128.0200000000004</v>
      </c>
      <c r="N53" s="78">
        <f>IF('Pencatatan HM'!O$11="","",$F53-'Pencatatan HM'!O$11+'Task list'!T53)</f>
        <v>1069.2200000000012</v>
      </c>
      <c r="O53" s="78">
        <f>IF('Pencatatan HM'!P$11="","",$F53-'Pencatatan HM'!P$11+'Task list'!U53)</f>
        <v>1005.6000000000004</v>
      </c>
      <c r="P53" s="78">
        <f>IF('Pencatatan HM'!Q$11="","",$F53-'Pencatatan HM'!Q$11+'Task list'!V53)</f>
        <v>988.06999999999971</v>
      </c>
      <c r="Q53" s="78">
        <f>IF('Pencatatan HM'!R$11="","",$F53-'Pencatatan HM'!R$11+'Task list'!W53)</f>
        <v>928.13000000000102</v>
      </c>
      <c r="R53" s="78">
        <f>IF('Pencatatan HM'!S$11="","",$F53-'Pencatatan HM'!S$11+'Task list'!X53)</f>
        <v>850.64999999999964</v>
      </c>
      <c r="S53" s="78">
        <f>IF('Pencatatan HM'!T$11="","",$F53-'Pencatatan HM'!T$11+'Task list'!Y53)</f>
        <v>4979.6299999999992</v>
      </c>
      <c r="T53" s="78">
        <f>IF('Pencatatan HM'!U$11="","",$F53-'Pencatatan HM'!U$11+'Task list'!Z53)</f>
        <v>4941.57</v>
      </c>
      <c r="U53" s="78" t="str">
        <f>IF('Pencatatan HM'!V$11="","",$F53-'Pencatatan HM'!V$11+'Task list'!AA53)</f>
        <v/>
      </c>
      <c r="V53" s="78" t="str">
        <f>IF('Pencatatan HM'!W$11="","",$F53-'Pencatatan HM'!W$11+'Task list'!AB53)</f>
        <v/>
      </c>
      <c r="W53" s="78" t="str">
        <f>IF('Pencatatan HM'!X$11="","",$F53-'Pencatatan HM'!X$11+'Task list'!AC53)</f>
        <v/>
      </c>
      <c r="X53" s="78" t="str">
        <f>IF('Pencatatan HM'!Y$11="","",$F53-'Pencatatan HM'!Y$11+'Task list'!AD53)</f>
        <v/>
      </c>
      <c r="Y53" s="78" t="str">
        <f>IF('Pencatatan HM'!Z$11="","",$F53-'Pencatatan HM'!Z$11+'Task list'!AE53)</f>
        <v/>
      </c>
      <c r="Z53" s="78" t="str">
        <f>IF('Pencatatan HM'!AA$11="","",$F53-'Pencatatan HM'!AA$11+'Task list'!AF53)</f>
        <v/>
      </c>
      <c r="AA53" s="78" t="str">
        <f>IF('Pencatatan HM'!AB$11="","",$F53-'Pencatatan HM'!AB$11+'Task list'!AG53)</f>
        <v/>
      </c>
      <c r="AB53" s="78" t="str">
        <f>IF('Pencatatan HM'!AC$11="","",$F53-'Pencatatan HM'!AC$11+'Task list'!AH53)</f>
        <v/>
      </c>
      <c r="AC53" s="78" t="str">
        <f>IF('Pencatatan HM'!AD$11="","",$F53-'Pencatatan HM'!AD$11+'Task list'!AI53)</f>
        <v/>
      </c>
      <c r="AD53" s="78" t="str">
        <f>IF('Pencatatan HM'!AE$11="","",$F53-'Pencatatan HM'!AE$11+'Task list'!AJ53)</f>
        <v/>
      </c>
      <c r="AE53" s="78" t="str">
        <f>IF('Pencatatan HM'!AF$11="","",$F53-'Pencatatan HM'!AF$11+'Task list'!AK53)</f>
        <v/>
      </c>
      <c r="AF53" s="78" t="str">
        <f>IF('Pencatatan HM'!AG$11="","",$F53-'Pencatatan HM'!AG$11+'Task list'!AL53)</f>
        <v/>
      </c>
      <c r="AG53" s="78" t="str">
        <f>IF('Pencatatan HM'!AH$11="","",$F53-'Pencatatan HM'!AH$11+'Task list'!AM53)</f>
        <v/>
      </c>
      <c r="AH53" s="78" t="str">
        <f>IF('Pencatatan HM'!AI$11="","",$F53-'Pencatatan HM'!AI$11+'Task list'!AN53)</f>
        <v/>
      </c>
      <c r="AI53" s="78" t="str">
        <f>IF('Pencatatan HM'!AJ$11="","",$F53-'Pencatatan HM'!AJ$11+'Task list'!AO53)</f>
        <v/>
      </c>
      <c r="AJ53" s="78" t="str">
        <f>IF('Pencatatan HM'!AK$11="","",$F53-'Pencatatan HM'!AK$11+'Task list'!AP53)</f>
        <v/>
      </c>
      <c r="AK53" s="78" t="str">
        <f>IF('Pencatatan HM'!AL$11="","",$F53-'Pencatatan HM'!AL$11+'Task list'!AQ53)</f>
        <v/>
      </c>
      <c r="AL53" s="78" t="str">
        <f>IF('Pencatatan HM'!AM$11="","",$F53-'Pencatatan HM'!AM$11+'Task list'!AR53)</f>
        <v/>
      </c>
      <c r="AM53" s="78" t="str">
        <f>IF('Pencatatan HM'!AN$11="","",$F53-'Pencatatan HM'!AN$11+'Task list'!AS53)</f>
        <v/>
      </c>
      <c r="AN53" s="78" t="str">
        <f>IF('Pencatatan HM'!AO$11="","",$F53-'Pencatatan HM'!AO$11+'Task list'!AT53)</f>
        <v/>
      </c>
      <c r="AO53" s="78" t="str">
        <f>IF('Pencatatan HM'!AP$11="","",$F53-'Pencatatan HM'!AP$11+'Task list'!AU53)</f>
        <v/>
      </c>
      <c r="AP53" s="78" t="str">
        <f>IF('Pencatatan HM'!AQ$11="","",$F53-'Pencatatan HM'!AQ$11+'Task list'!AV53)</f>
        <v/>
      </c>
      <c r="AQ53" s="78" t="str">
        <f>IF('Pencatatan HM'!AR$11="","",$F53-'Pencatatan HM'!AR$11+'Task list'!AW53)</f>
        <v/>
      </c>
      <c r="AR53" s="78" t="str">
        <f>IF('Pencatatan HM'!AS$11="","",$F53-'Pencatatan HM'!AS$11+'Task list'!AX53)</f>
        <v/>
      </c>
      <c r="AS53" s="78" t="str">
        <f>IF('Pencatatan HM'!AT$11="","",$F53-'Pencatatan HM'!AT$11+'Task list'!AY53)</f>
        <v/>
      </c>
      <c r="AT53" s="78" t="str">
        <f>IF('Pencatatan HM'!AU$11="","",$F53-'Pencatatan HM'!AU$11+'Task list'!AZ53)</f>
        <v/>
      </c>
      <c r="AU53" s="78" t="str">
        <f>IF('Pencatatan HM'!AV$11="","",$F53-'Pencatatan HM'!AV$11+'Task list'!BA53)</f>
        <v/>
      </c>
      <c r="AV53" s="78" t="str">
        <f>IF('Pencatatan HM'!AW$11="","",$F53-'Pencatatan HM'!AW$11+'Task list'!BB53)</f>
        <v/>
      </c>
      <c r="AW53" s="78" t="str">
        <f>IF('Pencatatan HM'!AX$11="","",$F53-'Pencatatan HM'!AX$11+'Task list'!BC53)</f>
        <v/>
      </c>
      <c r="AX53" s="78" t="str">
        <f>IF('Pencatatan HM'!AY$11="","",$F53-'Pencatatan HM'!AY$11+'Task list'!BD53)</f>
        <v/>
      </c>
      <c r="AY53" s="78" t="str">
        <f>IF('Pencatatan HM'!AZ$11="","",$F53-'Pencatatan HM'!AZ$11+'Task list'!BE53)</f>
        <v/>
      </c>
      <c r="AZ53" s="78" t="str">
        <f>IF('Pencatatan HM'!BA$11="","",$F53-'Pencatatan HM'!BA$11+'Task list'!BF53)</f>
        <v/>
      </c>
      <c r="BA53" s="78" t="str">
        <f>IF('Pencatatan HM'!BB$11="","",$F53-'Pencatatan HM'!BB$11+'Task list'!BG53)</f>
        <v/>
      </c>
      <c r="BB53" s="78" t="str">
        <f>IF('Pencatatan HM'!BC$11="","",$F53-'Pencatatan HM'!BC$11+'Task list'!BH53)</f>
        <v/>
      </c>
      <c r="BC53" s="78" t="str">
        <f>IF('Pencatatan HM'!BD$11="","",$F53-'Pencatatan HM'!BD$11+'Task list'!BI53)</f>
        <v/>
      </c>
      <c r="BD53" s="78" t="str">
        <f>IF('Pencatatan HM'!BE$11="","",$F53-'Pencatatan HM'!BE$11+'Task list'!BJ53)</f>
        <v/>
      </c>
      <c r="BE53" s="78" t="str">
        <f>IF('Pencatatan HM'!BF$11="","",$F53-'Pencatatan HM'!BF$11+'Task list'!BK53)</f>
        <v/>
      </c>
      <c r="BF53" s="78" t="str">
        <f>IF('Pencatatan HM'!BG$11="","",$F53-'Pencatatan HM'!BG$11+'Task list'!BL53)</f>
        <v/>
      </c>
    </row>
    <row r="54" spans="1:58" x14ac:dyDescent="0.3">
      <c r="A54" s="1" t="str">
        <f>'Task list'!A54</f>
        <v>05PRS005</v>
      </c>
      <c r="B54" s="1" t="str">
        <f>'Task list'!B54</f>
        <v>04</v>
      </c>
      <c r="C54" s="1" t="str">
        <f>'Task list'!C54</f>
        <v>05PRS00504</v>
      </c>
      <c r="D54" s="13"/>
      <c r="E54" s="61" t="str">
        <f>'Task list'!E54</f>
        <v>Ganti P20 Outlet Piece RHS</v>
      </c>
      <c r="F54" s="1">
        <f>'Task list'!J54</f>
        <v>3000</v>
      </c>
      <c r="G54" s="78">
        <f>IF('Pencatatan HM'!H$11="","",$F54-'Pencatatan HM'!H$11+'Task list'!M54)</f>
        <v>94.040000000000873</v>
      </c>
      <c r="H54" s="78">
        <f>IF('Pencatatan HM'!I$11="","",$F54-'Pencatatan HM'!I$11+'Task list'!N54)</f>
        <v>66.680000000000291</v>
      </c>
      <c r="I54" s="78">
        <f>IF('Pencatatan HM'!J$11="","",$F54-'Pencatatan HM'!J$11+'Task list'!O54)</f>
        <v>-16.389999999999418</v>
      </c>
      <c r="J54" s="78">
        <f>IF('Pencatatan HM'!K$11="","",$F54-'Pencatatan HM'!K$11+'Task list'!P54)</f>
        <v>-26.809999999999491</v>
      </c>
      <c r="K54" s="78">
        <f>IF('Pencatatan HM'!L$11="","",$F54-'Pencatatan HM'!L$11+'Task list'!Q54)</f>
        <v>-56.3799999999992</v>
      </c>
      <c r="L54" s="78">
        <f>IF('Pencatatan HM'!M$11="","",$F54-'Pencatatan HM'!M$11+'Task list'!R54)</f>
        <v>-82.430000000000291</v>
      </c>
      <c r="M54" s="78">
        <f>IF('Pencatatan HM'!N$11="","",$F54-'Pencatatan HM'!N$11+'Task list'!S54)</f>
        <v>-149.32999999999993</v>
      </c>
      <c r="N54" s="78">
        <f>IF('Pencatatan HM'!O$11="","",$F54-'Pencatatan HM'!O$11+'Task list'!T54)</f>
        <v>2942.8700000000008</v>
      </c>
      <c r="O54" s="78">
        <f>IF('Pencatatan HM'!P$11="","",$F54-'Pencatatan HM'!P$11+'Task list'!U54)</f>
        <v>2879.25</v>
      </c>
      <c r="P54" s="78">
        <f>IF('Pencatatan HM'!Q$11="","",$F54-'Pencatatan HM'!Q$11+'Task list'!V54)</f>
        <v>2861.7199999999993</v>
      </c>
      <c r="Q54" s="78">
        <f>IF('Pencatatan HM'!R$11="","",$F54-'Pencatatan HM'!R$11+'Task list'!W54)</f>
        <v>2801.7800000000007</v>
      </c>
      <c r="R54" s="78">
        <f>IF('Pencatatan HM'!S$11="","",$F54-'Pencatatan HM'!S$11+'Task list'!X54)</f>
        <v>2724.2999999999993</v>
      </c>
      <c r="S54" s="78">
        <f>IF('Pencatatan HM'!T$11="","",$F54-'Pencatatan HM'!T$11+'Task list'!Y54)</f>
        <v>2672.6299999999992</v>
      </c>
      <c r="T54" s="78">
        <f>IF('Pencatatan HM'!U$11="","",$F54-'Pencatatan HM'!U$11+'Task list'!Z54)</f>
        <v>2634.5699999999997</v>
      </c>
      <c r="U54" s="78" t="str">
        <f>IF('Pencatatan HM'!V$11="","",$F54-'Pencatatan HM'!V$11+'Task list'!AA54)</f>
        <v/>
      </c>
      <c r="V54" s="78" t="str">
        <f>IF('Pencatatan HM'!W$11="","",$F54-'Pencatatan HM'!W$11+'Task list'!AB54)</f>
        <v/>
      </c>
      <c r="W54" s="78" t="str">
        <f>IF('Pencatatan HM'!X$11="","",$F54-'Pencatatan HM'!X$11+'Task list'!AC54)</f>
        <v/>
      </c>
      <c r="X54" s="78" t="str">
        <f>IF('Pencatatan HM'!Y$11="","",$F54-'Pencatatan HM'!Y$11+'Task list'!AD54)</f>
        <v/>
      </c>
      <c r="Y54" s="78" t="str">
        <f>IF('Pencatatan HM'!Z$11="","",$F54-'Pencatatan HM'!Z$11+'Task list'!AE54)</f>
        <v/>
      </c>
      <c r="Z54" s="78" t="str">
        <f>IF('Pencatatan HM'!AA$11="","",$F54-'Pencatatan HM'!AA$11+'Task list'!AF54)</f>
        <v/>
      </c>
      <c r="AA54" s="78" t="str">
        <f>IF('Pencatatan HM'!AB$11="","",$F54-'Pencatatan HM'!AB$11+'Task list'!AG54)</f>
        <v/>
      </c>
      <c r="AB54" s="78" t="str">
        <f>IF('Pencatatan HM'!AC$11="","",$F54-'Pencatatan HM'!AC$11+'Task list'!AH54)</f>
        <v/>
      </c>
      <c r="AC54" s="78" t="str">
        <f>IF('Pencatatan HM'!AD$11="","",$F54-'Pencatatan HM'!AD$11+'Task list'!AI54)</f>
        <v/>
      </c>
      <c r="AD54" s="78" t="str">
        <f>IF('Pencatatan HM'!AE$11="","",$F54-'Pencatatan HM'!AE$11+'Task list'!AJ54)</f>
        <v/>
      </c>
      <c r="AE54" s="78" t="str">
        <f>IF('Pencatatan HM'!AF$11="","",$F54-'Pencatatan HM'!AF$11+'Task list'!AK54)</f>
        <v/>
      </c>
      <c r="AF54" s="78" t="str">
        <f>IF('Pencatatan HM'!AG$11="","",$F54-'Pencatatan HM'!AG$11+'Task list'!AL54)</f>
        <v/>
      </c>
      <c r="AG54" s="78" t="str">
        <f>IF('Pencatatan HM'!AH$11="","",$F54-'Pencatatan HM'!AH$11+'Task list'!AM54)</f>
        <v/>
      </c>
      <c r="AH54" s="78" t="str">
        <f>IF('Pencatatan HM'!AI$11="","",$F54-'Pencatatan HM'!AI$11+'Task list'!AN54)</f>
        <v/>
      </c>
      <c r="AI54" s="78" t="str">
        <f>IF('Pencatatan HM'!AJ$11="","",$F54-'Pencatatan HM'!AJ$11+'Task list'!AO54)</f>
        <v/>
      </c>
      <c r="AJ54" s="78" t="str">
        <f>IF('Pencatatan HM'!AK$11="","",$F54-'Pencatatan HM'!AK$11+'Task list'!AP54)</f>
        <v/>
      </c>
      <c r="AK54" s="78" t="str">
        <f>IF('Pencatatan HM'!AL$11="","",$F54-'Pencatatan HM'!AL$11+'Task list'!AQ54)</f>
        <v/>
      </c>
      <c r="AL54" s="78" t="str">
        <f>IF('Pencatatan HM'!AM$11="","",$F54-'Pencatatan HM'!AM$11+'Task list'!AR54)</f>
        <v/>
      </c>
      <c r="AM54" s="78" t="str">
        <f>IF('Pencatatan HM'!AN$11="","",$F54-'Pencatatan HM'!AN$11+'Task list'!AS54)</f>
        <v/>
      </c>
      <c r="AN54" s="78" t="str">
        <f>IF('Pencatatan HM'!AO$11="","",$F54-'Pencatatan HM'!AO$11+'Task list'!AT54)</f>
        <v/>
      </c>
      <c r="AO54" s="78" t="str">
        <f>IF('Pencatatan HM'!AP$11="","",$F54-'Pencatatan HM'!AP$11+'Task list'!AU54)</f>
        <v/>
      </c>
      <c r="AP54" s="78" t="str">
        <f>IF('Pencatatan HM'!AQ$11="","",$F54-'Pencatatan HM'!AQ$11+'Task list'!AV54)</f>
        <v/>
      </c>
      <c r="AQ54" s="78" t="str">
        <f>IF('Pencatatan HM'!AR$11="","",$F54-'Pencatatan HM'!AR$11+'Task list'!AW54)</f>
        <v/>
      </c>
      <c r="AR54" s="78" t="str">
        <f>IF('Pencatatan HM'!AS$11="","",$F54-'Pencatatan HM'!AS$11+'Task list'!AX54)</f>
        <v/>
      </c>
      <c r="AS54" s="78" t="str">
        <f>IF('Pencatatan HM'!AT$11="","",$F54-'Pencatatan HM'!AT$11+'Task list'!AY54)</f>
        <v/>
      </c>
      <c r="AT54" s="78" t="str">
        <f>IF('Pencatatan HM'!AU$11="","",$F54-'Pencatatan HM'!AU$11+'Task list'!AZ54)</f>
        <v/>
      </c>
      <c r="AU54" s="78" t="str">
        <f>IF('Pencatatan HM'!AV$11="","",$F54-'Pencatatan HM'!AV$11+'Task list'!BA54)</f>
        <v/>
      </c>
      <c r="AV54" s="78" t="str">
        <f>IF('Pencatatan HM'!AW$11="","",$F54-'Pencatatan HM'!AW$11+'Task list'!BB54)</f>
        <v/>
      </c>
      <c r="AW54" s="78" t="str">
        <f>IF('Pencatatan HM'!AX$11="","",$F54-'Pencatatan HM'!AX$11+'Task list'!BC54)</f>
        <v/>
      </c>
      <c r="AX54" s="78" t="str">
        <f>IF('Pencatatan HM'!AY$11="","",$F54-'Pencatatan HM'!AY$11+'Task list'!BD54)</f>
        <v/>
      </c>
      <c r="AY54" s="78" t="str">
        <f>IF('Pencatatan HM'!AZ$11="","",$F54-'Pencatatan HM'!AZ$11+'Task list'!BE54)</f>
        <v/>
      </c>
      <c r="AZ54" s="78" t="str">
        <f>IF('Pencatatan HM'!BA$11="","",$F54-'Pencatatan HM'!BA$11+'Task list'!BF54)</f>
        <v/>
      </c>
      <c r="BA54" s="78" t="str">
        <f>IF('Pencatatan HM'!BB$11="","",$F54-'Pencatatan HM'!BB$11+'Task list'!BG54)</f>
        <v/>
      </c>
      <c r="BB54" s="78" t="str">
        <f>IF('Pencatatan HM'!BC$11="","",$F54-'Pencatatan HM'!BC$11+'Task list'!BH54)</f>
        <v/>
      </c>
      <c r="BC54" s="78" t="str">
        <f>IF('Pencatatan HM'!BD$11="","",$F54-'Pencatatan HM'!BD$11+'Task list'!BI54)</f>
        <v/>
      </c>
      <c r="BD54" s="78" t="str">
        <f>IF('Pencatatan HM'!BE$11="","",$F54-'Pencatatan HM'!BE$11+'Task list'!BJ54)</f>
        <v/>
      </c>
      <c r="BE54" s="78" t="str">
        <f>IF('Pencatatan HM'!BF$11="","",$F54-'Pencatatan HM'!BF$11+'Task list'!BK54)</f>
        <v/>
      </c>
      <c r="BF54" s="78" t="str">
        <f>IF('Pencatatan HM'!BG$11="","",$F54-'Pencatatan HM'!BG$11+'Task list'!BL54)</f>
        <v/>
      </c>
    </row>
    <row r="55" spans="1:58" x14ac:dyDescent="0.3">
      <c r="A55" s="1" t="str">
        <f>'Task list'!A55</f>
        <v>05PRS005</v>
      </c>
      <c r="B55" s="1" t="str">
        <f>'Task list'!B55</f>
        <v>05</v>
      </c>
      <c r="C55" s="1" t="str">
        <f>'Task list'!C55</f>
        <v>05PRS00505</v>
      </c>
      <c r="D55" s="13"/>
      <c r="E55" s="61" t="str">
        <f>'Task list'!E55</f>
        <v>Ganti P20 Outlet Piece LHS</v>
      </c>
      <c r="F55" s="1">
        <f>'Task list'!J55</f>
        <v>3000</v>
      </c>
      <c r="G55" s="78">
        <f>IF('Pencatatan HM'!H$11="","",$F55-'Pencatatan HM'!H$11+'Task list'!M55)</f>
        <v>94.040000000000873</v>
      </c>
      <c r="H55" s="78">
        <f>IF('Pencatatan HM'!I$11="","",$F55-'Pencatatan HM'!I$11+'Task list'!N55)</f>
        <v>66.680000000000291</v>
      </c>
      <c r="I55" s="78">
        <f>IF('Pencatatan HM'!J$11="","",$F55-'Pencatatan HM'!J$11+'Task list'!O55)</f>
        <v>-16.389999999999418</v>
      </c>
      <c r="J55" s="78">
        <f>IF('Pencatatan HM'!K$11="","",$F55-'Pencatatan HM'!K$11+'Task list'!P55)</f>
        <v>-26.809999999999491</v>
      </c>
      <c r="K55" s="78">
        <f>IF('Pencatatan HM'!L$11="","",$F55-'Pencatatan HM'!L$11+'Task list'!Q55)</f>
        <v>-56.3799999999992</v>
      </c>
      <c r="L55" s="78">
        <f>IF('Pencatatan HM'!M$11="","",$F55-'Pencatatan HM'!M$11+'Task list'!R55)</f>
        <v>-82.430000000000291</v>
      </c>
      <c r="M55" s="78">
        <f>IF('Pencatatan HM'!N$11="","",$F55-'Pencatatan HM'!N$11+'Task list'!S55)</f>
        <v>-149.32999999999993</v>
      </c>
      <c r="N55" s="78">
        <f>IF('Pencatatan HM'!O$11="","",$F55-'Pencatatan HM'!O$11+'Task list'!T55)</f>
        <v>2942.8700000000008</v>
      </c>
      <c r="O55" s="78">
        <f>IF('Pencatatan HM'!P$11="","",$F55-'Pencatatan HM'!P$11+'Task list'!U55)</f>
        <v>2879.25</v>
      </c>
      <c r="P55" s="78">
        <f>IF('Pencatatan HM'!Q$11="","",$F55-'Pencatatan HM'!Q$11+'Task list'!V55)</f>
        <v>2861.7199999999993</v>
      </c>
      <c r="Q55" s="78">
        <f>IF('Pencatatan HM'!R$11="","",$F55-'Pencatatan HM'!R$11+'Task list'!W55)</f>
        <v>2801.7800000000007</v>
      </c>
      <c r="R55" s="78">
        <f>IF('Pencatatan HM'!S$11="","",$F55-'Pencatatan HM'!S$11+'Task list'!X55)</f>
        <v>2724.2999999999993</v>
      </c>
      <c r="S55" s="78">
        <f>IF('Pencatatan HM'!T$11="","",$F55-'Pencatatan HM'!T$11+'Task list'!Y55)</f>
        <v>2672.6299999999992</v>
      </c>
      <c r="T55" s="78">
        <f>IF('Pencatatan HM'!U$11="","",$F55-'Pencatatan HM'!U$11+'Task list'!Z55)</f>
        <v>2634.5699999999997</v>
      </c>
      <c r="U55" s="78" t="str">
        <f>IF('Pencatatan HM'!V$11="","",$F55-'Pencatatan HM'!V$11+'Task list'!AA55)</f>
        <v/>
      </c>
      <c r="V55" s="78" t="str">
        <f>IF('Pencatatan HM'!W$11="","",$F55-'Pencatatan HM'!W$11+'Task list'!AB55)</f>
        <v/>
      </c>
      <c r="W55" s="78" t="str">
        <f>IF('Pencatatan HM'!X$11="","",$F55-'Pencatatan HM'!X$11+'Task list'!AC55)</f>
        <v/>
      </c>
      <c r="X55" s="78" t="str">
        <f>IF('Pencatatan HM'!Y$11="","",$F55-'Pencatatan HM'!Y$11+'Task list'!AD55)</f>
        <v/>
      </c>
      <c r="Y55" s="78" t="str">
        <f>IF('Pencatatan HM'!Z$11="","",$F55-'Pencatatan HM'!Z$11+'Task list'!AE55)</f>
        <v/>
      </c>
      <c r="Z55" s="78" t="str">
        <f>IF('Pencatatan HM'!AA$11="","",$F55-'Pencatatan HM'!AA$11+'Task list'!AF55)</f>
        <v/>
      </c>
      <c r="AA55" s="78" t="str">
        <f>IF('Pencatatan HM'!AB$11="","",$F55-'Pencatatan HM'!AB$11+'Task list'!AG55)</f>
        <v/>
      </c>
      <c r="AB55" s="78" t="str">
        <f>IF('Pencatatan HM'!AC$11="","",$F55-'Pencatatan HM'!AC$11+'Task list'!AH55)</f>
        <v/>
      </c>
      <c r="AC55" s="78" t="str">
        <f>IF('Pencatatan HM'!AD$11="","",$F55-'Pencatatan HM'!AD$11+'Task list'!AI55)</f>
        <v/>
      </c>
      <c r="AD55" s="78" t="str">
        <f>IF('Pencatatan HM'!AE$11="","",$F55-'Pencatatan HM'!AE$11+'Task list'!AJ55)</f>
        <v/>
      </c>
      <c r="AE55" s="78" t="str">
        <f>IF('Pencatatan HM'!AF$11="","",$F55-'Pencatatan HM'!AF$11+'Task list'!AK55)</f>
        <v/>
      </c>
      <c r="AF55" s="78" t="str">
        <f>IF('Pencatatan HM'!AG$11="","",$F55-'Pencatatan HM'!AG$11+'Task list'!AL55)</f>
        <v/>
      </c>
      <c r="AG55" s="78" t="str">
        <f>IF('Pencatatan HM'!AH$11="","",$F55-'Pencatatan HM'!AH$11+'Task list'!AM55)</f>
        <v/>
      </c>
      <c r="AH55" s="78" t="str">
        <f>IF('Pencatatan HM'!AI$11="","",$F55-'Pencatatan HM'!AI$11+'Task list'!AN55)</f>
        <v/>
      </c>
      <c r="AI55" s="78" t="str">
        <f>IF('Pencatatan HM'!AJ$11="","",$F55-'Pencatatan HM'!AJ$11+'Task list'!AO55)</f>
        <v/>
      </c>
      <c r="AJ55" s="78" t="str">
        <f>IF('Pencatatan HM'!AK$11="","",$F55-'Pencatatan HM'!AK$11+'Task list'!AP55)</f>
        <v/>
      </c>
      <c r="AK55" s="78" t="str">
        <f>IF('Pencatatan HM'!AL$11="","",$F55-'Pencatatan HM'!AL$11+'Task list'!AQ55)</f>
        <v/>
      </c>
      <c r="AL55" s="78" t="str">
        <f>IF('Pencatatan HM'!AM$11="","",$F55-'Pencatatan HM'!AM$11+'Task list'!AR55)</f>
        <v/>
      </c>
      <c r="AM55" s="78" t="str">
        <f>IF('Pencatatan HM'!AN$11="","",$F55-'Pencatatan HM'!AN$11+'Task list'!AS55)</f>
        <v/>
      </c>
      <c r="AN55" s="78" t="str">
        <f>IF('Pencatatan HM'!AO$11="","",$F55-'Pencatatan HM'!AO$11+'Task list'!AT55)</f>
        <v/>
      </c>
      <c r="AO55" s="78" t="str">
        <f>IF('Pencatatan HM'!AP$11="","",$F55-'Pencatatan HM'!AP$11+'Task list'!AU55)</f>
        <v/>
      </c>
      <c r="AP55" s="78" t="str">
        <f>IF('Pencatatan HM'!AQ$11="","",$F55-'Pencatatan HM'!AQ$11+'Task list'!AV55)</f>
        <v/>
      </c>
      <c r="AQ55" s="78" t="str">
        <f>IF('Pencatatan HM'!AR$11="","",$F55-'Pencatatan HM'!AR$11+'Task list'!AW55)</f>
        <v/>
      </c>
      <c r="AR55" s="78" t="str">
        <f>IF('Pencatatan HM'!AS$11="","",$F55-'Pencatatan HM'!AS$11+'Task list'!AX55)</f>
        <v/>
      </c>
      <c r="AS55" s="78" t="str">
        <f>IF('Pencatatan HM'!AT$11="","",$F55-'Pencatatan HM'!AT$11+'Task list'!AY55)</f>
        <v/>
      </c>
      <c r="AT55" s="78" t="str">
        <f>IF('Pencatatan HM'!AU$11="","",$F55-'Pencatatan HM'!AU$11+'Task list'!AZ55)</f>
        <v/>
      </c>
      <c r="AU55" s="78" t="str">
        <f>IF('Pencatatan HM'!AV$11="","",$F55-'Pencatatan HM'!AV$11+'Task list'!BA55)</f>
        <v/>
      </c>
      <c r="AV55" s="78" t="str">
        <f>IF('Pencatatan HM'!AW$11="","",$F55-'Pencatatan HM'!AW$11+'Task list'!BB55)</f>
        <v/>
      </c>
      <c r="AW55" s="78" t="str">
        <f>IF('Pencatatan HM'!AX$11="","",$F55-'Pencatatan HM'!AX$11+'Task list'!BC55)</f>
        <v/>
      </c>
      <c r="AX55" s="78" t="str">
        <f>IF('Pencatatan HM'!AY$11="","",$F55-'Pencatatan HM'!AY$11+'Task list'!BD55)</f>
        <v/>
      </c>
      <c r="AY55" s="78" t="str">
        <f>IF('Pencatatan HM'!AZ$11="","",$F55-'Pencatatan HM'!AZ$11+'Task list'!BE55)</f>
        <v/>
      </c>
      <c r="AZ55" s="78" t="str">
        <f>IF('Pencatatan HM'!BA$11="","",$F55-'Pencatatan HM'!BA$11+'Task list'!BF55)</f>
        <v/>
      </c>
      <c r="BA55" s="78" t="str">
        <f>IF('Pencatatan HM'!BB$11="","",$F55-'Pencatatan HM'!BB$11+'Task list'!BG55)</f>
        <v/>
      </c>
      <c r="BB55" s="78" t="str">
        <f>IF('Pencatatan HM'!BC$11="","",$F55-'Pencatatan HM'!BC$11+'Task list'!BH55)</f>
        <v/>
      </c>
      <c r="BC55" s="78" t="str">
        <f>IF('Pencatatan HM'!BD$11="","",$F55-'Pencatatan HM'!BD$11+'Task list'!BI55)</f>
        <v/>
      </c>
      <c r="BD55" s="78" t="str">
        <f>IF('Pencatatan HM'!BE$11="","",$F55-'Pencatatan HM'!BE$11+'Task list'!BJ55)</f>
        <v/>
      </c>
      <c r="BE55" s="78" t="str">
        <f>IF('Pencatatan HM'!BF$11="","",$F55-'Pencatatan HM'!BF$11+'Task list'!BK55)</f>
        <v/>
      </c>
      <c r="BF55" s="78" t="str">
        <f>IF('Pencatatan HM'!BG$11="","",$F55-'Pencatatan HM'!BG$11+'Task list'!BL55)</f>
        <v/>
      </c>
    </row>
    <row r="56" spans="1:58" x14ac:dyDescent="0.3">
      <c r="A56" s="1" t="str">
        <f>'Task list'!A56</f>
        <v>05PRS005</v>
      </c>
      <c r="B56" s="1" t="str">
        <f>'Task list'!B56</f>
        <v>06</v>
      </c>
      <c r="C56" s="1" t="str">
        <f>'Task list'!C56</f>
        <v>05PRS00506</v>
      </c>
      <c r="D56" s="13"/>
      <c r="E56" s="61" t="str">
        <f>'Task list'!E56</f>
        <v>Ganti worm screw RHS</v>
      </c>
      <c r="F56" s="1">
        <f>'Task list'!J56</f>
        <v>900</v>
      </c>
      <c r="G56" s="78">
        <f>IF('Pencatatan HM'!H$11="","",$F56-'Pencatatan HM'!H$11+'Task list'!M56)</f>
        <v>444.04000000000087</v>
      </c>
      <c r="H56" s="78">
        <f>IF('Pencatatan HM'!I$11="","",$F56-'Pencatatan HM'!I$11+'Task list'!N56)</f>
        <v>416.68000000000029</v>
      </c>
      <c r="I56" s="78">
        <f>IF('Pencatatan HM'!J$11="","",$F56-'Pencatatan HM'!J$11+'Task list'!O56)</f>
        <v>333.61000000000058</v>
      </c>
      <c r="J56" s="78">
        <f>IF('Pencatatan HM'!K$11="","",$F56-'Pencatatan HM'!K$11+'Task list'!P56)</f>
        <v>323.19000000000051</v>
      </c>
      <c r="K56" s="78">
        <f>IF('Pencatatan HM'!L$11="","",$F56-'Pencatatan HM'!L$11+'Task list'!Q56)</f>
        <v>293.6200000000008</v>
      </c>
      <c r="L56" s="78">
        <f>IF('Pencatatan HM'!M$11="","",$F56-'Pencatatan HM'!M$11+'Task list'!R56)</f>
        <v>267.56999999999971</v>
      </c>
      <c r="M56" s="78">
        <f>IF('Pencatatan HM'!N$11="","",$F56-'Pencatatan HM'!N$11+'Task list'!S56)</f>
        <v>200.67000000000007</v>
      </c>
      <c r="N56" s="78">
        <f>IF('Pencatatan HM'!O$11="","",$F56-'Pencatatan HM'!O$11+'Task list'!T56)</f>
        <v>842.8700000000008</v>
      </c>
      <c r="O56" s="78">
        <f>IF('Pencatatan HM'!P$11="","",$F56-'Pencatatan HM'!P$11+'Task list'!U56)</f>
        <v>779.25</v>
      </c>
      <c r="P56" s="78">
        <f>IF('Pencatatan HM'!Q$11="","",$F56-'Pencatatan HM'!Q$11+'Task list'!V56)</f>
        <v>761.71999999999935</v>
      </c>
      <c r="Q56" s="78">
        <f>IF('Pencatatan HM'!R$11="","",$F56-'Pencatatan HM'!R$11+'Task list'!W56)</f>
        <v>701.78000000000065</v>
      </c>
      <c r="R56" s="78">
        <f>IF('Pencatatan HM'!S$11="","",$F56-'Pencatatan HM'!S$11+'Task list'!X56)</f>
        <v>624.29999999999927</v>
      </c>
      <c r="S56" s="78">
        <f>IF('Pencatatan HM'!T$11="","",$F56-'Pencatatan HM'!T$11+'Task list'!Y56)</f>
        <v>879.6299999999992</v>
      </c>
      <c r="T56" s="78">
        <f>IF('Pencatatan HM'!U$11="","",$F56-'Pencatatan HM'!U$11+'Task list'!Z56)</f>
        <v>841.56999999999971</v>
      </c>
      <c r="U56" s="78" t="str">
        <f>IF('Pencatatan HM'!V$11="","",$F56-'Pencatatan HM'!V$11+'Task list'!AA56)</f>
        <v/>
      </c>
      <c r="V56" s="78" t="str">
        <f>IF('Pencatatan HM'!W$11="","",$F56-'Pencatatan HM'!W$11+'Task list'!AB56)</f>
        <v/>
      </c>
      <c r="W56" s="78" t="str">
        <f>IF('Pencatatan HM'!X$11="","",$F56-'Pencatatan HM'!X$11+'Task list'!AC56)</f>
        <v/>
      </c>
      <c r="X56" s="78" t="str">
        <f>IF('Pencatatan HM'!Y$11="","",$F56-'Pencatatan HM'!Y$11+'Task list'!AD56)</f>
        <v/>
      </c>
      <c r="Y56" s="78" t="str">
        <f>IF('Pencatatan HM'!Z$11="","",$F56-'Pencatatan HM'!Z$11+'Task list'!AE56)</f>
        <v/>
      </c>
      <c r="Z56" s="78" t="str">
        <f>IF('Pencatatan HM'!AA$11="","",$F56-'Pencatatan HM'!AA$11+'Task list'!AF56)</f>
        <v/>
      </c>
      <c r="AA56" s="78" t="str">
        <f>IF('Pencatatan HM'!AB$11="","",$F56-'Pencatatan HM'!AB$11+'Task list'!AG56)</f>
        <v/>
      </c>
      <c r="AB56" s="78" t="str">
        <f>IF('Pencatatan HM'!AC$11="","",$F56-'Pencatatan HM'!AC$11+'Task list'!AH56)</f>
        <v/>
      </c>
      <c r="AC56" s="78" t="str">
        <f>IF('Pencatatan HM'!AD$11="","",$F56-'Pencatatan HM'!AD$11+'Task list'!AI56)</f>
        <v/>
      </c>
      <c r="AD56" s="78" t="str">
        <f>IF('Pencatatan HM'!AE$11="","",$F56-'Pencatatan HM'!AE$11+'Task list'!AJ56)</f>
        <v/>
      </c>
      <c r="AE56" s="78" t="str">
        <f>IF('Pencatatan HM'!AF$11="","",$F56-'Pencatatan HM'!AF$11+'Task list'!AK56)</f>
        <v/>
      </c>
      <c r="AF56" s="78" t="str">
        <f>IF('Pencatatan HM'!AG$11="","",$F56-'Pencatatan HM'!AG$11+'Task list'!AL56)</f>
        <v/>
      </c>
      <c r="AG56" s="78" t="str">
        <f>IF('Pencatatan HM'!AH$11="","",$F56-'Pencatatan HM'!AH$11+'Task list'!AM56)</f>
        <v/>
      </c>
      <c r="AH56" s="78" t="str">
        <f>IF('Pencatatan HM'!AI$11="","",$F56-'Pencatatan HM'!AI$11+'Task list'!AN56)</f>
        <v/>
      </c>
      <c r="AI56" s="78" t="str">
        <f>IF('Pencatatan HM'!AJ$11="","",$F56-'Pencatatan HM'!AJ$11+'Task list'!AO56)</f>
        <v/>
      </c>
      <c r="AJ56" s="78" t="str">
        <f>IF('Pencatatan HM'!AK$11="","",$F56-'Pencatatan HM'!AK$11+'Task list'!AP56)</f>
        <v/>
      </c>
      <c r="AK56" s="78" t="str">
        <f>IF('Pencatatan HM'!AL$11="","",$F56-'Pencatatan HM'!AL$11+'Task list'!AQ56)</f>
        <v/>
      </c>
      <c r="AL56" s="78" t="str">
        <f>IF('Pencatatan HM'!AM$11="","",$F56-'Pencatatan HM'!AM$11+'Task list'!AR56)</f>
        <v/>
      </c>
      <c r="AM56" s="78" t="str">
        <f>IF('Pencatatan HM'!AN$11="","",$F56-'Pencatatan HM'!AN$11+'Task list'!AS56)</f>
        <v/>
      </c>
      <c r="AN56" s="78" t="str">
        <f>IF('Pencatatan HM'!AO$11="","",$F56-'Pencatatan HM'!AO$11+'Task list'!AT56)</f>
        <v/>
      </c>
      <c r="AO56" s="78" t="str">
        <f>IF('Pencatatan HM'!AP$11="","",$F56-'Pencatatan HM'!AP$11+'Task list'!AU56)</f>
        <v/>
      </c>
      <c r="AP56" s="78" t="str">
        <f>IF('Pencatatan HM'!AQ$11="","",$F56-'Pencatatan HM'!AQ$11+'Task list'!AV56)</f>
        <v/>
      </c>
      <c r="AQ56" s="78" t="str">
        <f>IF('Pencatatan HM'!AR$11="","",$F56-'Pencatatan HM'!AR$11+'Task list'!AW56)</f>
        <v/>
      </c>
      <c r="AR56" s="78" t="str">
        <f>IF('Pencatatan HM'!AS$11="","",$F56-'Pencatatan HM'!AS$11+'Task list'!AX56)</f>
        <v/>
      </c>
      <c r="AS56" s="78" t="str">
        <f>IF('Pencatatan HM'!AT$11="","",$F56-'Pencatatan HM'!AT$11+'Task list'!AY56)</f>
        <v/>
      </c>
      <c r="AT56" s="78" t="str">
        <f>IF('Pencatatan HM'!AU$11="","",$F56-'Pencatatan HM'!AU$11+'Task list'!AZ56)</f>
        <v/>
      </c>
      <c r="AU56" s="78" t="str">
        <f>IF('Pencatatan HM'!AV$11="","",$F56-'Pencatatan HM'!AV$11+'Task list'!BA56)</f>
        <v/>
      </c>
      <c r="AV56" s="78" t="str">
        <f>IF('Pencatatan HM'!AW$11="","",$F56-'Pencatatan HM'!AW$11+'Task list'!BB56)</f>
        <v/>
      </c>
      <c r="AW56" s="78" t="str">
        <f>IF('Pencatatan HM'!AX$11="","",$F56-'Pencatatan HM'!AX$11+'Task list'!BC56)</f>
        <v/>
      </c>
      <c r="AX56" s="78" t="str">
        <f>IF('Pencatatan HM'!AY$11="","",$F56-'Pencatatan HM'!AY$11+'Task list'!BD56)</f>
        <v/>
      </c>
      <c r="AY56" s="78" t="str">
        <f>IF('Pencatatan HM'!AZ$11="","",$F56-'Pencatatan HM'!AZ$11+'Task list'!BE56)</f>
        <v/>
      </c>
      <c r="AZ56" s="78" t="str">
        <f>IF('Pencatatan HM'!BA$11="","",$F56-'Pencatatan HM'!BA$11+'Task list'!BF56)</f>
        <v/>
      </c>
      <c r="BA56" s="78" t="str">
        <f>IF('Pencatatan HM'!BB$11="","",$F56-'Pencatatan HM'!BB$11+'Task list'!BG56)</f>
        <v/>
      </c>
      <c r="BB56" s="78" t="str">
        <f>IF('Pencatatan HM'!BC$11="","",$F56-'Pencatatan HM'!BC$11+'Task list'!BH56)</f>
        <v/>
      </c>
      <c r="BC56" s="78" t="str">
        <f>IF('Pencatatan HM'!BD$11="","",$F56-'Pencatatan HM'!BD$11+'Task list'!BI56)</f>
        <v/>
      </c>
      <c r="BD56" s="78" t="str">
        <f>IF('Pencatatan HM'!BE$11="","",$F56-'Pencatatan HM'!BE$11+'Task list'!BJ56)</f>
        <v/>
      </c>
      <c r="BE56" s="78" t="str">
        <f>IF('Pencatatan HM'!BF$11="","",$F56-'Pencatatan HM'!BF$11+'Task list'!BK56)</f>
        <v/>
      </c>
      <c r="BF56" s="78" t="str">
        <f>IF('Pencatatan HM'!BG$11="","",$F56-'Pencatatan HM'!BG$11+'Task list'!BL56)</f>
        <v/>
      </c>
    </row>
    <row r="57" spans="1:58" x14ac:dyDescent="0.3">
      <c r="A57" s="1" t="str">
        <f>'Task list'!A57</f>
        <v>05PRS005</v>
      </c>
      <c r="B57" s="1" t="str">
        <f>'Task list'!B57</f>
        <v>07</v>
      </c>
      <c r="C57" s="1" t="str">
        <f>'Task list'!C57</f>
        <v>05PRS00507</v>
      </c>
      <c r="D57" s="13"/>
      <c r="E57" s="61" t="str">
        <f>'Task list'!E57</f>
        <v>Ganti worm screw LHS</v>
      </c>
      <c r="F57" s="1">
        <f>'Task list'!J57</f>
        <v>900</v>
      </c>
      <c r="G57" s="78">
        <f>IF('Pencatatan HM'!H$11="","",$F57-'Pencatatan HM'!H$11+'Task list'!M57)</f>
        <v>444.04000000000087</v>
      </c>
      <c r="H57" s="78">
        <f>IF('Pencatatan HM'!I$11="","",$F57-'Pencatatan HM'!I$11+'Task list'!N57)</f>
        <v>416.68000000000029</v>
      </c>
      <c r="I57" s="78">
        <f>IF('Pencatatan HM'!J$11="","",$F57-'Pencatatan HM'!J$11+'Task list'!O57)</f>
        <v>333.61000000000058</v>
      </c>
      <c r="J57" s="78">
        <f>IF('Pencatatan HM'!K$11="","",$F57-'Pencatatan HM'!K$11+'Task list'!P57)</f>
        <v>323.19000000000051</v>
      </c>
      <c r="K57" s="78">
        <f>IF('Pencatatan HM'!L$11="","",$F57-'Pencatatan HM'!L$11+'Task list'!Q57)</f>
        <v>293.6200000000008</v>
      </c>
      <c r="L57" s="78">
        <f>IF('Pencatatan HM'!M$11="","",$F57-'Pencatatan HM'!M$11+'Task list'!R57)</f>
        <v>267.56999999999971</v>
      </c>
      <c r="M57" s="78">
        <f>IF('Pencatatan HM'!N$11="","",$F57-'Pencatatan HM'!N$11+'Task list'!S57)</f>
        <v>200.67000000000007</v>
      </c>
      <c r="N57" s="78">
        <f>IF('Pencatatan HM'!O$11="","",$F57-'Pencatatan HM'!O$11+'Task list'!T57)</f>
        <v>842.8700000000008</v>
      </c>
      <c r="O57" s="78">
        <f>IF('Pencatatan HM'!P$11="","",$F57-'Pencatatan HM'!P$11+'Task list'!U57)</f>
        <v>779.25</v>
      </c>
      <c r="P57" s="78">
        <f>IF('Pencatatan HM'!Q$11="","",$F57-'Pencatatan HM'!Q$11+'Task list'!V57)</f>
        <v>761.71999999999935</v>
      </c>
      <c r="Q57" s="78">
        <f>IF('Pencatatan HM'!R$11="","",$F57-'Pencatatan HM'!R$11+'Task list'!W57)</f>
        <v>701.78000000000065</v>
      </c>
      <c r="R57" s="78">
        <f>IF('Pencatatan HM'!S$11="","",$F57-'Pencatatan HM'!S$11+'Task list'!X57)</f>
        <v>624.29999999999927</v>
      </c>
      <c r="S57" s="78">
        <f>IF('Pencatatan HM'!T$11="","",$F57-'Pencatatan HM'!T$11+'Task list'!Y57)</f>
        <v>879.6299999999992</v>
      </c>
      <c r="T57" s="78">
        <f>IF('Pencatatan HM'!U$11="","",$F57-'Pencatatan HM'!U$11+'Task list'!Z57)</f>
        <v>841.56999999999971</v>
      </c>
      <c r="U57" s="78" t="str">
        <f>IF('Pencatatan HM'!V$11="","",$F57-'Pencatatan HM'!V$11+'Task list'!AA57)</f>
        <v/>
      </c>
      <c r="V57" s="78" t="str">
        <f>IF('Pencatatan HM'!W$11="","",$F57-'Pencatatan HM'!W$11+'Task list'!AB57)</f>
        <v/>
      </c>
      <c r="W57" s="78" t="str">
        <f>IF('Pencatatan HM'!X$11="","",$F57-'Pencatatan HM'!X$11+'Task list'!AC57)</f>
        <v/>
      </c>
      <c r="X57" s="78" t="str">
        <f>IF('Pencatatan HM'!Y$11="","",$F57-'Pencatatan HM'!Y$11+'Task list'!AD57)</f>
        <v/>
      </c>
      <c r="Y57" s="78" t="str">
        <f>IF('Pencatatan HM'!Z$11="","",$F57-'Pencatatan HM'!Z$11+'Task list'!AE57)</f>
        <v/>
      </c>
      <c r="Z57" s="78" t="str">
        <f>IF('Pencatatan HM'!AA$11="","",$F57-'Pencatatan HM'!AA$11+'Task list'!AF57)</f>
        <v/>
      </c>
      <c r="AA57" s="78" t="str">
        <f>IF('Pencatatan HM'!AB$11="","",$F57-'Pencatatan HM'!AB$11+'Task list'!AG57)</f>
        <v/>
      </c>
      <c r="AB57" s="78" t="str">
        <f>IF('Pencatatan HM'!AC$11="","",$F57-'Pencatatan HM'!AC$11+'Task list'!AH57)</f>
        <v/>
      </c>
      <c r="AC57" s="78" t="str">
        <f>IF('Pencatatan HM'!AD$11="","",$F57-'Pencatatan HM'!AD$11+'Task list'!AI57)</f>
        <v/>
      </c>
      <c r="AD57" s="78" t="str">
        <f>IF('Pencatatan HM'!AE$11="","",$F57-'Pencatatan HM'!AE$11+'Task list'!AJ57)</f>
        <v/>
      </c>
      <c r="AE57" s="78" t="str">
        <f>IF('Pencatatan HM'!AF$11="","",$F57-'Pencatatan HM'!AF$11+'Task list'!AK57)</f>
        <v/>
      </c>
      <c r="AF57" s="78" t="str">
        <f>IF('Pencatatan HM'!AG$11="","",$F57-'Pencatatan HM'!AG$11+'Task list'!AL57)</f>
        <v/>
      </c>
      <c r="AG57" s="78" t="str">
        <f>IF('Pencatatan HM'!AH$11="","",$F57-'Pencatatan HM'!AH$11+'Task list'!AM57)</f>
        <v/>
      </c>
      <c r="AH57" s="78" t="str">
        <f>IF('Pencatatan HM'!AI$11="","",$F57-'Pencatatan HM'!AI$11+'Task list'!AN57)</f>
        <v/>
      </c>
      <c r="AI57" s="78" t="str">
        <f>IF('Pencatatan HM'!AJ$11="","",$F57-'Pencatatan HM'!AJ$11+'Task list'!AO57)</f>
        <v/>
      </c>
      <c r="AJ57" s="78" t="str">
        <f>IF('Pencatatan HM'!AK$11="","",$F57-'Pencatatan HM'!AK$11+'Task list'!AP57)</f>
        <v/>
      </c>
      <c r="AK57" s="78" t="str">
        <f>IF('Pencatatan HM'!AL$11="","",$F57-'Pencatatan HM'!AL$11+'Task list'!AQ57)</f>
        <v/>
      </c>
      <c r="AL57" s="78" t="str">
        <f>IF('Pencatatan HM'!AM$11="","",$F57-'Pencatatan HM'!AM$11+'Task list'!AR57)</f>
        <v/>
      </c>
      <c r="AM57" s="78" t="str">
        <f>IF('Pencatatan HM'!AN$11="","",$F57-'Pencatatan HM'!AN$11+'Task list'!AS57)</f>
        <v/>
      </c>
      <c r="AN57" s="78" t="str">
        <f>IF('Pencatatan HM'!AO$11="","",$F57-'Pencatatan HM'!AO$11+'Task list'!AT57)</f>
        <v/>
      </c>
      <c r="AO57" s="78" t="str">
        <f>IF('Pencatatan HM'!AP$11="","",$F57-'Pencatatan HM'!AP$11+'Task list'!AU57)</f>
        <v/>
      </c>
      <c r="AP57" s="78" t="str">
        <f>IF('Pencatatan HM'!AQ$11="","",$F57-'Pencatatan HM'!AQ$11+'Task list'!AV57)</f>
        <v/>
      </c>
      <c r="AQ57" s="78" t="str">
        <f>IF('Pencatatan HM'!AR$11="","",$F57-'Pencatatan HM'!AR$11+'Task list'!AW57)</f>
        <v/>
      </c>
      <c r="AR57" s="78" t="str">
        <f>IF('Pencatatan HM'!AS$11="","",$F57-'Pencatatan HM'!AS$11+'Task list'!AX57)</f>
        <v/>
      </c>
      <c r="AS57" s="78" t="str">
        <f>IF('Pencatatan HM'!AT$11="","",$F57-'Pencatatan HM'!AT$11+'Task list'!AY57)</f>
        <v/>
      </c>
      <c r="AT57" s="78" t="str">
        <f>IF('Pencatatan HM'!AU$11="","",$F57-'Pencatatan HM'!AU$11+'Task list'!AZ57)</f>
        <v/>
      </c>
      <c r="AU57" s="78" t="str">
        <f>IF('Pencatatan HM'!AV$11="","",$F57-'Pencatatan HM'!AV$11+'Task list'!BA57)</f>
        <v/>
      </c>
      <c r="AV57" s="78" t="str">
        <f>IF('Pencatatan HM'!AW$11="","",$F57-'Pencatatan HM'!AW$11+'Task list'!BB57)</f>
        <v/>
      </c>
      <c r="AW57" s="78" t="str">
        <f>IF('Pencatatan HM'!AX$11="","",$F57-'Pencatatan HM'!AX$11+'Task list'!BC57)</f>
        <v/>
      </c>
      <c r="AX57" s="78" t="str">
        <f>IF('Pencatatan HM'!AY$11="","",$F57-'Pencatatan HM'!AY$11+'Task list'!BD57)</f>
        <v/>
      </c>
      <c r="AY57" s="78" t="str">
        <f>IF('Pencatatan HM'!AZ$11="","",$F57-'Pencatatan HM'!AZ$11+'Task list'!BE57)</f>
        <v/>
      </c>
      <c r="AZ57" s="78" t="str">
        <f>IF('Pencatatan HM'!BA$11="","",$F57-'Pencatatan HM'!BA$11+'Task list'!BF57)</f>
        <v/>
      </c>
      <c r="BA57" s="78" t="str">
        <f>IF('Pencatatan HM'!BB$11="","",$F57-'Pencatatan HM'!BB$11+'Task list'!BG57)</f>
        <v/>
      </c>
      <c r="BB57" s="78" t="str">
        <f>IF('Pencatatan HM'!BC$11="","",$F57-'Pencatatan HM'!BC$11+'Task list'!BH57)</f>
        <v/>
      </c>
      <c r="BC57" s="78" t="str">
        <f>IF('Pencatatan HM'!BD$11="","",$F57-'Pencatatan HM'!BD$11+'Task list'!BI57)</f>
        <v/>
      </c>
      <c r="BD57" s="78" t="str">
        <f>IF('Pencatatan HM'!BE$11="","",$F57-'Pencatatan HM'!BE$11+'Task list'!BJ57)</f>
        <v/>
      </c>
      <c r="BE57" s="78" t="str">
        <f>IF('Pencatatan HM'!BF$11="","",$F57-'Pencatatan HM'!BF$11+'Task list'!BK57)</f>
        <v/>
      </c>
      <c r="BF57" s="78" t="str">
        <f>IF('Pencatatan HM'!BG$11="","",$F57-'Pencatatan HM'!BG$11+'Task list'!BL57)</f>
        <v/>
      </c>
    </row>
    <row r="58" spans="1:58" x14ac:dyDescent="0.3">
      <c r="A58" s="1" t="str">
        <f>'Task list'!A58</f>
        <v>05PRS005</v>
      </c>
      <c r="B58" s="1" t="str">
        <f>'Task list'!B58</f>
        <v>08</v>
      </c>
      <c r="C58" s="1" t="str">
        <f>'Task list'!C58</f>
        <v>05PRS00508</v>
      </c>
      <c r="D58" s="13"/>
      <c r="E58" s="61" t="str">
        <f>'Task list'!E58</f>
        <v>Ganti Press Cage</v>
      </c>
      <c r="F58" s="1">
        <f>'Task list'!J58</f>
        <v>1400</v>
      </c>
      <c r="G58" s="78">
        <f>IF('Pencatatan HM'!H$11="","",$F58-'Pencatatan HM'!H$11+'Task list'!M58)</f>
        <v>944.04000000000087</v>
      </c>
      <c r="H58" s="78">
        <f>IF('Pencatatan HM'!I$11="","",$F58-'Pencatatan HM'!I$11+'Task list'!N58)</f>
        <v>916.68000000000029</v>
      </c>
      <c r="I58" s="78">
        <f>IF('Pencatatan HM'!J$11="","",$F58-'Pencatatan HM'!J$11+'Task list'!O58)</f>
        <v>833.61000000000058</v>
      </c>
      <c r="J58" s="78">
        <f>IF('Pencatatan HM'!K$11="","",$F58-'Pencatatan HM'!K$11+'Task list'!P58)</f>
        <v>823.19000000000051</v>
      </c>
      <c r="K58" s="78">
        <f>IF('Pencatatan HM'!L$11="","",$F58-'Pencatatan HM'!L$11+'Task list'!Q58)</f>
        <v>793.6200000000008</v>
      </c>
      <c r="L58" s="78">
        <f>IF('Pencatatan HM'!M$11="","",$F58-'Pencatatan HM'!M$11+'Task list'!R58)</f>
        <v>767.56999999999971</v>
      </c>
      <c r="M58" s="78">
        <f>IF('Pencatatan HM'!N$11="","",$F58-'Pencatatan HM'!N$11+'Task list'!S58)</f>
        <v>700.67000000000007</v>
      </c>
      <c r="N58" s="78">
        <f>IF('Pencatatan HM'!O$11="","",$F58-'Pencatatan HM'!O$11+'Task list'!T58)</f>
        <v>1342.8700000000008</v>
      </c>
      <c r="O58" s="78">
        <f>IF('Pencatatan HM'!P$11="","",$F58-'Pencatatan HM'!P$11+'Task list'!U58)</f>
        <v>1279.25</v>
      </c>
      <c r="P58" s="78">
        <f>IF('Pencatatan HM'!Q$11="","",$F58-'Pencatatan HM'!Q$11+'Task list'!V58)</f>
        <v>1261.7199999999993</v>
      </c>
      <c r="Q58" s="78">
        <f>IF('Pencatatan HM'!R$11="","",$F58-'Pencatatan HM'!R$11+'Task list'!W58)</f>
        <v>1201.7800000000007</v>
      </c>
      <c r="R58" s="78">
        <f>IF('Pencatatan HM'!S$11="","",$F58-'Pencatatan HM'!S$11+'Task list'!X58)</f>
        <v>1124.2999999999993</v>
      </c>
      <c r="S58" s="78">
        <f>IF('Pencatatan HM'!T$11="","",$F58-'Pencatatan HM'!T$11+'Task list'!Y58)</f>
        <v>1379.6299999999992</v>
      </c>
      <c r="T58" s="78">
        <f>IF('Pencatatan HM'!U$11="","",$F58-'Pencatatan HM'!U$11+'Task list'!Z58)</f>
        <v>1341.5699999999997</v>
      </c>
      <c r="U58" s="78" t="str">
        <f>IF('Pencatatan HM'!V$11="","",$F58-'Pencatatan HM'!V$11+'Task list'!AA58)</f>
        <v/>
      </c>
      <c r="V58" s="78" t="str">
        <f>IF('Pencatatan HM'!W$11="","",$F58-'Pencatatan HM'!W$11+'Task list'!AB58)</f>
        <v/>
      </c>
      <c r="W58" s="78" t="str">
        <f>IF('Pencatatan HM'!X$11="","",$F58-'Pencatatan HM'!X$11+'Task list'!AC58)</f>
        <v/>
      </c>
      <c r="X58" s="78" t="str">
        <f>IF('Pencatatan HM'!Y$11="","",$F58-'Pencatatan HM'!Y$11+'Task list'!AD58)</f>
        <v/>
      </c>
      <c r="Y58" s="78" t="str">
        <f>IF('Pencatatan HM'!Z$11="","",$F58-'Pencatatan HM'!Z$11+'Task list'!AE58)</f>
        <v/>
      </c>
      <c r="Z58" s="78" t="str">
        <f>IF('Pencatatan HM'!AA$11="","",$F58-'Pencatatan HM'!AA$11+'Task list'!AF58)</f>
        <v/>
      </c>
      <c r="AA58" s="78" t="str">
        <f>IF('Pencatatan HM'!AB$11="","",$F58-'Pencatatan HM'!AB$11+'Task list'!AG58)</f>
        <v/>
      </c>
      <c r="AB58" s="78" t="str">
        <f>IF('Pencatatan HM'!AC$11="","",$F58-'Pencatatan HM'!AC$11+'Task list'!AH58)</f>
        <v/>
      </c>
      <c r="AC58" s="78" t="str">
        <f>IF('Pencatatan HM'!AD$11="","",$F58-'Pencatatan HM'!AD$11+'Task list'!AI58)</f>
        <v/>
      </c>
      <c r="AD58" s="78" t="str">
        <f>IF('Pencatatan HM'!AE$11="","",$F58-'Pencatatan HM'!AE$11+'Task list'!AJ58)</f>
        <v/>
      </c>
      <c r="AE58" s="78" t="str">
        <f>IF('Pencatatan HM'!AF$11="","",$F58-'Pencatatan HM'!AF$11+'Task list'!AK58)</f>
        <v/>
      </c>
      <c r="AF58" s="78" t="str">
        <f>IF('Pencatatan HM'!AG$11="","",$F58-'Pencatatan HM'!AG$11+'Task list'!AL58)</f>
        <v/>
      </c>
      <c r="AG58" s="78" t="str">
        <f>IF('Pencatatan HM'!AH$11="","",$F58-'Pencatatan HM'!AH$11+'Task list'!AM58)</f>
        <v/>
      </c>
      <c r="AH58" s="78" t="str">
        <f>IF('Pencatatan HM'!AI$11="","",$F58-'Pencatatan HM'!AI$11+'Task list'!AN58)</f>
        <v/>
      </c>
      <c r="AI58" s="78" t="str">
        <f>IF('Pencatatan HM'!AJ$11="","",$F58-'Pencatatan HM'!AJ$11+'Task list'!AO58)</f>
        <v/>
      </c>
      <c r="AJ58" s="78" t="str">
        <f>IF('Pencatatan HM'!AK$11="","",$F58-'Pencatatan HM'!AK$11+'Task list'!AP58)</f>
        <v/>
      </c>
      <c r="AK58" s="78" t="str">
        <f>IF('Pencatatan HM'!AL$11="","",$F58-'Pencatatan HM'!AL$11+'Task list'!AQ58)</f>
        <v/>
      </c>
      <c r="AL58" s="78" t="str">
        <f>IF('Pencatatan HM'!AM$11="","",$F58-'Pencatatan HM'!AM$11+'Task list'!AR58)</f>
        <v/>
      </c>
      <c r="AM58" s="78" t="str">
        <f>IF('Pencatatan HM'!AN$11="","",$F58-'Pencatatan HM'!AN$11+'Task list'!AS58)</f>
        <v/>
      </c>
      <c r="AN58" s="78" t="str">
        <f>IF('Pencatatan HM'!AO$11="","",$F58-'Pencatatan HM'!AO$11+'Task list'!AT58)</f>
        <v/>
      </c>
      <c r="AO58" s="78" t="str">
        <f>IF('Pencatatan HM'!AP$11="","",$F58-'Pencatatan HM'!AP$11+'Task list'!AU58)</f>
        <v/>
      </c>
      <c r="AP58" s="78" t="str">
        <f>IF('Pencatatan HM'!AQ$11="","",$F58-'Pencatatan HM'!AQ$11+'Task list'!AV58)</f>
        <v/>
      </c>
      <c r="AQ58" s="78" t="str">
        <f>IF('Pencatatan HM'!AR$11="","",$F58-'Pencatatan HM'!AR$11+'Task list'!AW58)</f>
        <v/>
      </c>
      <c r="AR58" s="78" t="str">
        <f>IF('Pencatatan HM'!AS$11="","",$F58-'Pencatatan HM'!AS$11+'Task list'!AX58)</f>
        <v/>
      </c>
      <c r="AS58" s="78" t="str">
        <f>IF('Pencatatan HM'!AT$11="","",$F58-'Pencatatan HM'!AT$11+'Task list'!AY58)</f>
        <v/>
      </c>
      <c r="AT58" s="78" t="str">
        <f>IF('Pencatatan HM'!AU$11="","",$F58-'Pencatatan HM'!AU$11+'Task list'!AZ58)</f>
        <v/>
      </c>
      <c r="AU58" s="78" t="str">
        <f>IF('Pencatatan HM'!AV$11="","",$F58-'Pencatatan HM'!AV$11+'Task list'!BA58)</f>
        <v/>
      </c>
      <c r="AV58" s="78" t="str">
        <f>IF('Pencatatan HM'!AW$11="","",$F58-'Pencatatan HM'!AW$11+'Task list'!BB58)</f>
        <v/>
      </c>
      <c r="AW58" s="78" t="str">
        <f>IF('Pencatatan HM'!AX$11="","",$F58-'Pencatatan HM'!AX$11+'Task list'!BC58)</f>
        <v/>
      </c>
      <c r="AX58" s="78" t="str">
        <f>IF('Pencatatan HM'!AY$11="","",$F58-'Pencatatan HM'!AY$11+'Task list'!BD58)</f>
        <v/>
      </c>
      <c r="AY58" s="78" t="str">
        <f>IF('Pencatatan HM'!AZ$11="","",$F58-'Pencatatan HM'!AZ$11+'Task list'!BE58)</f>
        <v/>
      </c>
      <c r="AZ58" s="78" t="str">
        <f>IF('Pencatatan HM'!BA$11="","",$F58-'Pencatatan HM'!BA$11+'Task list'!BF58)</f>
        <v/>
      </c>
      <c r="BA58" s="78" t="str">
        <f>IF('Pencatatan HM'!BB$11="","",$F58-'Pencatatan HM'!BB$11+'Task list'!BG58)</f>
        <v/>
      </c>
      <c r="BB58" s="78" t="str">
        <f>IF('Pencatatan HM'!BC$11="","",$F58-'Pencatatan HM'!BC$11+'Task list'!BH58)</f>
        <v/>
      </c>
      <c r="BC58" s="78" t="str">
        <f>IF('Pencatatan HM'!BD$11="","",$F58-'Pencatatan HM'!BD$11+'Task list'!BI58)</f>
        <v/>
      </c>
      <c r="BD58" s="78" t="str">
        <f>IF('Pencatatan HM'!BE$11="","",$F58-'Pencatatan HM'!BE$11+'Task list'!BJ58)</f>
        <v/>
      </c>
      <c r="BE58" s="78" t="str">
        <f>IF('Pencatatan HM'!BF$11="","",$F58-'Pencatatan HM'!BF$11+'Task list'!BK58)</f>
        <v/>
      </c>
      <c r="BF58" s="78" t="str">
        <f>IF('Pencatatan HM'!BG$11="","",$F58-'Pencatatan HM'!BG$11+'Task list'!BL58)</f>
        <v/>
      </c>
    </row>
    <row r="59" spans="1:58" x14ac:dyDescent="0.3">
      <c r="A59" s="1" t="str">
        <f>'Task list'!A59</f>
        <v>05PRS005</v>
      </c>
      <c r="B59" s="1" t="str">
        <f>'Task list'!B59</f>
        <v>09</v>
      </c>
      <c r="C59" s="1" t="str">
        <f>'Task list'!C59</f>
        <v>05PRS00509</v>
      </c>
      <c r="D59" s="13"/>
      <c r="E59" s="61" t="str">
        <f>'Task list'!E59</f>
        <v>Ganti Strainer RHS</v>
      </c>
      <c r="F59" s="1">
        <f>'Task list'!J59</f>
        <v>2500</v>
      </c>
      <c r="G59" s="78">
        <f>IF('Pencatatan HM'!H$11="","",$F59-'Pencatatan HM'!H$11+'Task list'!M59)</f>
        <v>-128.95999999999913</v>
      </c>
      <c r="H59" s="78">
        <f>IF('Pencatatan HM'!I$11="","",$F59-'Pencatatan HM'!I$11+'Task list'!N59)</f>
        <v>-156.31999999999971</v>
      </c>
      <c r="I59" s="78">
        <f>IF('Pencatatan HM'!J$11="","",$F59-'Pencatatan HM'!J$11+'Task list'!O59)</f>
        <v>-239.38999999999942</v>
      </c>
      <c r="J59" s="78">
        <f>IF('Pencatatan HM'!K$11="","",$F59-'Pencatatan HM'!K$11+'Task list'!P59)</f>
        <v>-249.80999999999949</v>
      </c>
      <c r="K59" s="78">
        <f>IF('Pencatatan HM'!L$11="","",$F59-'Pencatatan HM'!L$11+'Task list'!Q59)</f>
        <v>-279.3799999999992</v>
      </c>
      <c r="L59" s="78">
        <f>IF('Pencatatan HM'!M$11="","",$F59-'Pencatatan HM'!M$11+'Task list'!R59)</f>
        <v>-305.43000000000029</v>
      </c>
      <c r="M59" s="78">
        <f>IF('Pencatatan HM'!N$11="","",$F59-'Pencatatan HM'!N$11+'Task list'!S59)</f>
        <v>-372.32999999999993</v>
      </c>
      <c r="N59" s="78">
        <f>IF('Pencatatan HM'!O$11="","",$F59-'Pencatatan HM'!O$11+'Task list'!T59)</f>
        <v>-431.1299999999992</v>
      </c>
      <c r="O59" s="78">
        <f>IF('Pencatatan HM'!P$11="","",$F59-'Pencatatan HM'!P$11+'Task list'!U59)</f>
        <v>-494.75</v>
      </c>
      <c r="P59" s="78">
        <f>IF('Pencatatan HM'!Q$11="","",$F59-'Pencatatan HM'!Q$11+'Task list'!V59)</f>
        <v>-512.28000000000065</v>
      </c>
      <c r="Q59" s="78">
        <f>IF('Pencatatan HM'!R$11="","",$F59-'Pencatatan HM'!R$11+'Task list'!W59)</f>
        <v>-572.21999999999935</v>
      </c>
      <c r="R59" s="78">
        <f>IF('Pencatatan HM'!S$11="","",$F59-'Pencatatan HM'!S$11+'Task list'!X59)</f>
        <v>-649.70000000000073</v>
      </c>
      <c r="S59" s="78">
        <f>IF('Pencatatan HM'!T$11="","",$F59-'Pencatatan HM'!T$11+'Task list'!Y59)</f>
        <v>-701.3700000000008</v>
      </c>
      <c r="T59" s="78">
        <f>IF('Pencatatan HM'!U$11="","",$F59-'Pencatatan HM'!U$11+'Task list'!Z59)</f>
        <v>-739.43000000000029</v>
      </c>
      <c r="U59" s="78" t="str">
        <f>IF('Pencatatan HM'!V$11="","",$F59-'Pencatatan HM'!V$11+'Task list'!AA59)</f>
        <v/>
      </c>
      <c r="V59" s="78" t="str">
        <f>IF('Pencatatan HM'!W$11="","",$F59-'Pencatatan HM'!W$11+'Task list'!AB59)</f>
        <v/>
      </c>
      <c r="W59" s="78" t="str">
        <f>IF('Pencatatan HM'!X$11="","",$F59-'Pencatatan HM'!X$11+'Task list'!AC59)</f>
        <v/>
      </c>
      <c r="X59" s="78" t="str">
        <f>IF('Pencatatan HM'!Y$11="","",$F59-'Pencatatan HM'!Y$11+'Task list'!AD59)</f>
        <v/>
      </c>
      <c r="Y59" s="78" t="str">
        <f>IF('Pencatatan HM'!Z$11="","",$F59-'Pencatatan HM'!Z$11+'Task list'!AE59)</f>
        <v/>
      </c>
      <c r="Z59" s="78" t="str">
        <f>IF('Pencatatan HM'!AA$11="","",$F59-'Pencatatan HM'!AA$11+'Task list'!AF59)</f>
        <v/>
      </c>
      <c r="AA59" s="78" t="str">
        <f>IF('Pencatatan HM'!AB$11="","",$F59-'Pencatatan HM'!AB$11+'Task list'!AG59)</f>
        <v/>
      </c>
      <c r="AB59" s="78" t="str">
        <f>IF('Pencatatan HM'!AC$11="","",$F59-'Pencatatan HM'!AC$11+'Task list'!AH59)</f>
        <v/>
      </c>
      <c r="AC59" s="78" t="str">
        <f>IF('Pencatatan HM'!AD$11="","",$F59-'Pencatatan HM'!AD$11+'Task list'!AI59)</f>
        <v/>
      </c>
      <c r="AD59" s="78" t="str">
        <f>IF('Pencatatan HM'!AE$11="","",$F59-'Pencatatan HM'!AE$11+'Task list'!AJ59)</f>
        <v/>
      </c>
      <c r="AE59" s="78" t="str">
        <f>IF('Pencatatan HM'!AF$11="","",$F59-'Pencatatan HM'!AF$11+'Task list'!AK59)</f>
        <v/>
      </c>
      <c r="AF59" s="78" t="str">
        <f>IF('Pencatatan HM'!AG$11="","",$F59-'Pencatatan HM'!AG$11+'Task list'!AL59)</f>
        <v/>
      </c>
      <c r="AG59" s="78" t="str">
        <f>IF('Pencatatan HM'!AH$11="","",$F59-'Pencatatan HM'!AH$11+'Task list'!AM59)</f>
        <v/>
      </c>
      <c r="AH59" s="78" t="str">
        <f>IF('Pencatatan HM'!AI$11="","",$F59-'Pencatatan HM'!AI$11+'Task list'!AN59)</f>
        <v/>
      </c>
      <c r="AI59" s="78" t="str">
        <f>IF('Pencatatan HM'!AJ$11="","",$F59-'Pencatatan HM'!AJ$11+'Task list'!AO59)</f>
        <v/>
      </c>
      <c r="AJ59" s="78" t="str">
        <f>IF('Pencatatan HM'!AK$11="","",$F59-'Pencatatan HM'!AK$11+'Task list'!AP59)</f>
        <v/>
      </c>
      <c r="AK59" s="78" t="str">
        <f>IF('Pencatatan HM'!AL$11="","",$F59-'Pencatatan HM'!AL$11+'Task list'!AQ59)</f>
        <v/>
      </c>
      <c r="AL59" s="78" t="str">
        <f>IF('Pencatatan HM'!AM$11="","",$F59-'Pencatatan HM'!AM$11+'Task list'!AR59)</f>
        <v/>
      </c>
      <c r="AM59" s="78" t="str">
        <f>IF('Pencatatan HM'!AN$11="","",$F59-'Pencatatan HM'!AN$11+'Task list'!AS59)</f>
        <v/>
      </c>
      <c r="AN59" s="78" t="str">
        <f>IF('Pencatatan HM'!AO$11="","",$F59-'Pencatatan HM'!AO$11+'Task list'!AT59)</f>
        <v/>
      </c>
      <c r="AO59" s="78" t="str">
        <f>IF('Pencatatan HM'!AP$11="","",$F59-'Pencatatan HM'!AP$11+'Task list'!AU59)</f>
        <v/>
      </c>
      <c r="AP59" s="78" t="str">
        <f>IF('Pencatatan HM'!AQ$11="","",$F59-'Pencatatan HM'!AQ$11+'Task list'!AV59)</f>
        <v/>
      </c>
      <c r="AQ59" s="78" t="str">
        <f>IF('Pencatatan HM'!AR$11="","",$F59-'Pencatatan HM'!AR$11+'Task list'!AW59)</f>
        <v/>
      </c>
      <c r="AR59" s="78" t="str">
        <f>IF('Pencatatan HM'!AS$11="","",$F59-'Pencatatan HM'!AS$11+'Task list'!AX59)</f>
        <v/>
      </c>
      <c r="AS59" s="78" t="str">
        <f>IF('Pencatatan HM'!AT$11="","",$F59-'Pencatatan HM'!AT$11+'Task list'!AY59)</f>
        <v/>
      </c>
      <c r="AT59" s="78" t="str">
        <f>IF('Pencatatan HM'!AU$11="","",$F59-'Pencatatan HM'!AU$11+'Task list'!AZ59)</f>
        <v/>
      </c>
      <c r="AU59" s="78" t="str">
        <f>IF('Pencatatan HM'!AV$11="","",$F59-'Pencatatan HM'!AV$11+'Task list'!BA59)</f>
        <v/>
      </c>
      <c r="AV59" s="78" t="str">
        <f>IF('Pencatatan HM'!AW$11="","",$F59-'Pencatatan HM'!AW$11+'Task list'!BB59)</f>
        <v/>
      </c>
      <c r="AW59" s="78" t="str">
        <f>IF('Pencatatan HM'!AX$11="","",$F59-'Pencatatan HM'!AX$11+'Task list'!BC59)</f>
        <v/>
      </c>
      <c r="AX59" s="78" t="str">
        <f>IF('Pencatatan HM'!AY$11="","",$F59-'Pencatatan HM'!AY$11+'Task list'!BD59)</f>
        <v/>
      </c>
      <c r="AY59" s="78" t="str">
        <f>IF('Pencatatan HM'!AZ$11="","",$F59-'Pencatatan HM'!AZ$11+'Task list'!BE59)</f>
        <v/>
      </c>
      <c r="AZ59" s="78" t="str">
        <f>IF('Pencatatan HM'!BA$11="","",$F59-'Pencatatan HM'!BA$11+'Task list'!BF59)</f>
        <v/>
      </c>
      <c r="BA59" s="78" t="str">
        <f>IF('Pencatatan HM'!BB$11="","",$F59-'Pencatatan HM'!BB$11+'Task list'!BG59)</f>
        <v/>
      </c>
      <c r="BB59" s="78" t="str">
        <f>IF('Pencatatan HM'!BC$11="","",$F59-'Pencatatan HM'!BC$11+'Task list'!BH59)</f>
        <v/>
      </c>
      <c r="BC59" s="78" t="str">
        <f>IF('Pencatatan HM'!BD$11="","",$F59-'Pencatatan HM'!BD$11+'Task list'!BI59)</f>
        <v/>
      </c>
      <c r="BD59" s="78" t="str">
        <f>IF('Pencatatan HM'!BE$11="","",$F59-'Pencatatan HM'!BE$11+'Task list'!BJ59)</f>
        <v/>
      </c>
      <c r="BE59" s="78" t="str">
        <f>IF('Pencatatan HM'!BF$11="","",$F59-'Pencatatan HM'!BF$11+'Task list'!BK59)</f>
        <v/>
      </c>
      <c r="BF59" s="78" t="str">
        <f>IF('Pencatatan HM'!BG$11="","",$F59-'Pencatatan HM'!BG$11+'Task list'!BL59)</f>
        <v/>
      </c>
    </row>
    <row r="60" spans="1:58" x14ac:dyDescent="0.3">
      <c r="A60" s="1" t="str">
        <f>'Task list'!A60</f>
        <v>05PRS005</v>
      </c>
      <c r="B60" s="1" t="str">
        <f>'Task list'!B60</f>
        <v>10</v>
      </c>
      <c r="C60" s="1" t="str">
        <f>'Task list'!C60</f>
        <v>05PRS00510</v>
      </c>
      <c r="D60" s="13"/>
      <c r="E60" s="61" t="str">
        <f>'Task list'!E60</f>
        <v>Ganti Strainer LHS</v>
      </c>
      <c r="F60" s="1">
        <f>'Task list'!J60</f>
        <v>2500</v>
      </c>
      <c r="G60" s="78">
        <f>IF('Pencatatan HM'!H$11="","",$F60-'Pencatatan HM'!H$11+'Task list'!M60)</f>
        <v>-128.95999999999913</v>
      </c>
      <c r="H60" s="78">
        <f>IF('Pencatatan HM'!I$11="","",$F60-'Pencatatan HM'!I$11+'Task list'!N60)</f>
        <v>-156.31999999999971</v>
      </c>
      <c r="I60" s="78">
        <f>IF('Pencatatan HM'!J$11="","",$F60-'Pencatatan HM'!J$11+'Task list'!O60)</f>
        <v>-239.38999999999942</v>
      </c>
      <c r="J60" s="78">
        <f>IF('Pencatatan HM'!K$11="","",$F60-'Pencatatan HM'!K$11+'Task list'!P60)</f>
        <v>-249.80999999999949</v>
      </c>
      <c r="K60" s="78">
        <f>IF('Pencatatan HM'!L$11="","",$F60-'Pencatatan HM'!L$11+'Task list'!Q60)</f>
        <v>-279.3799999999992</v>
      </c>
      <c r="L60" s="78">
        <f>IF('Pencatatan HM'!M$11="","",$F60-'Pencatatan HM'!M$11+'Task list'!R60)</f>
        <v>-305.43000000000029</v>
      </c>
      <c r="M60" s="78">
        <f>IF('Pencatatan HM'!N$11="","",$F60-'Pencatatan HM'!N$11+'Task list'!S60)</f>
        <v>-372.32999999999993</v>
      </c>
      <c r="N60" s="78">
        <f>IF('Pencatatan HM'!O$11="","",$F60-'Pencatatan HM'!O$11+'Task list'!T60)</f>
        <v>-431.1299999999992</v>
      </c>
      <c r="O60" s="78">
        <f>IF('Pencatatan HM'!P$11="","",$F60-'Pencatatan HM'!P$11+'Task list'!U60)</f>
        <v>-494.75</v>
      </c>
      <c r="P60" s="78">
        <f>IF('Pencatatan HM'!Q$11="","",$F60-'Pencatatan HM'!Q$11+'Task list'!V60)</f>
        <v>-512.28000000000065</v>
      </c>
      <c r="Q60" s="78">
        <f>IF('Pencatatan HM'!R$11="","",$F60-'Pencatatan HM'!R$11+'Task list'!W60)</f>
        <v>-572.21999999999935</v>
      </c>
      <c r="R60" s="78">
        <f>IF('Pencatatan HM'!S$11="","",$F60-'Pencatatan HM'!S$11+'Task list'!X60)</f>
        <v>-649.70000000000073</v>
      </c>
      <c r="S60" s="78">
        <f>IF('Pencatatan HM'!T$11="","",$F60-'Pencatatan HM'!T$11+'Task list'!Y60)</f>
        <v>-701.3700000000008</v>
      </c>
      <c r="T60" s="78">
        <f>IF('Pencatatan HM'!U$11="","",$F60-'Pencatatan HM'!U$11+'Task list'!Z60)</f>
        <v>-739.43000000000029</v>
      </c>
      <c r="U60" s="78" t="str">
        <f>IF('Pencatatan HM'!V$11="","",$F60-'Pencatatan HM'!V$11+'Task list'!AA60)</f>
        <v/>
      </c>
      <c r="V60" s="78" t="str">
        <f>IF('Pencatatan HM'!W$11="","",$F60-'Pencatatan HM'!W$11+'Task list'!AB60)</f>
        <v/>
      </c>
      <c r="W60" s="78" t="str">
        <f>IF('Pencatatan HM'!X$11="","",$F60-'Pencatatan HM'!X$11+'Task list'!AC60)</f>
        <v/>
      </c>
      <c r="X60" s="78" t="str">
        <f>IF('Pencatatan HM'!Y$11="","",$F60-'Pencatatan HM'!Y$11+'Task list'!AD60)</f>
        <v/>
      </c>
      <c r="Y60" s="78" t="str">
        <f>IF('Pencatatan HM'!Z$11="","",$F60-'Pencatatan HM'!Z$11+'Task list'!AE60)</f>
        <v/>
      </c>
      <c r="Z60" s="78" t="str">
        <f>IF('Pencatatan HM'!AA$11="","",$F60-'Pencatatan HM'!AA$11+'Task list'!AF60)</f>
        <v/>
      </c>
      <c r="AA60" s="78" t="str">
        <f>IF('Pencatatan HM'!AB$11="","",$F60-'Pencatatan HM'!AB$11+'Task list'!AG60)</f>
        <v/>
      </c>
      <c r="AB60" s="78" t="str">
        <f>IF('Pencatatan HM'!AC$11="","",$F60-'Pencatatan HM'!AC$11+'Task list'!AH60)</f>
        <v/>
      </c>
      <c r="AC60" s="78" t="str">
        <f>IF('Pencatatan HM'!AD$11="","",$F60-'Pencatatan HM'!AD$11+'Task list'!AI60)</f>
        <v/>
      </c>
      <c r="AD60" s="78" t="str">
        <f>IF('Pencatatan HM'!AE$11="","",$F60-'Pencatatan HM'!AE$11+'Task list'!AJ60)</f>
        <v/>
      </c>
      <c r="AE60" s="78" t="str">
        <f>IF('Pencatatan HM'!AF$11="","",$F60-'Pencatatan HM'!AF$11+'Task list'!AK60)</f>
        <v/>
      </c>
      <c r="AF60" s="78" t="str">
        <f>IF('Pencatatan HM'!AG$11="","",$F60-'Pencatatan HM'!AG$11+'Task list'!AL60)</f>
        <v/>
      </c>
      <c r="AG60" s="78" t="str">
        <f>IF('Pencatatan HM'!AH$11="","",$F60-'Pencatatan HM'!AH$11+'Task list'!AM60)</f>
        <v/>
      </c>
      <c r="AH60" s="78" t="str">
        <f>IF('Pencatatan HM'!AI$11="","",$F60-'Pencatatan HM'!AI$11+'Task list'!AN60)</f>
        <v/>
      </c>
      <c r="AI60" s="78" t="str">
        <f>IF('Pencatatan HM'!AJ$11="","",$F60-'Pencatatan HM'!AJ$11+'Task list'!AO60)</f>
        <v/>
      </c>
      <c r="AJ60" s="78" t="str">
        <f>IF('Pencatatan HM'!AK$11="","",$F60-'Pencatatan HM'!AK$11+'Task list'!AP60)</f>
        <v/>
      </c>
      <c r="AK60" s="78" t="str">
        <f>IF('Pencatatan HM'!AL$11="","",$F60-'Pencatatan HM'!AL$11+'Task list'!AQ60)</f>
        <v/>
      </c>
      <c r="AL60" s="78" t="str">
        <f>IF('Pencatatan HM'!AM$11="","",$F60-'Pencatatan HM'!AM$11+'Task list'!AR60)</f>
        <v/>
      </c>
      <c r="AM60" s="78" t="str">
        <f>IF('Pencatatan HM'!AN$11="","",$F60-'Pencatatan HM'!AN$11+'Task list'!AS60)</f>
        <v/>
      </c>
      <c r="AN60" s="78" t="str">
        <f>IF('Pencatatan HM'!AO$11="","",$F60-'Pencatatan HM'!AO$11+'Task list'!AT60)</f>
        <v/>
      </c>
      <c r="AO60" s="78" t="str">
        <f>IF('Pencatatan HM'!AP$11="","",$F60-'Pencatatan HM'!AP$11+'Task list'!AU60)</f>
        <v/>
      </c>
      <c r="AP60" s="78" t="str">
        <f>IF('Pencatatan HM'!AQ$11="","",$F60-'Pencatatan HM'!AQ$11+'Task list'!AV60)</f>
        <v/>
      </c>
      <c r="AQ60" s="78" t="str">
        <f>IF('Pencatatan HM'!AR$11="","",$F60-'Pencatatan HM'!AR$11+'Task list'!AW60)</f>
        <v/>
      </c>
      <c r="AR60" s="78" t="str">
        <f>IF('Pencatatan HM'!AS$11="","",$F60-'Pencatatan HM'!AS$11+'Task list'!AX60)</f>
        <v/>
      </c>
      <c r="AS60" s="78" t="str">
        <f>IF('Pencatatan HM'!AT$11="","",$F60-'Pencatatan HM'!AT$11+'Task list'!AY60)</f>
        <v/>
      </c>
      <c r="AT60" s="78" t="str">
        <f>IF('Pencatatan HM'!AU$11="","",$F60-'Pencatatan HM'!AU$11+'Task list'!AZ60)</f>
        <v/>
      </c>
      <c r="AU60" s="78" t="str">
        <f>IF('Pencatatan HM'!AV$11="","",$F60-'Pencatatan HM'!AV$11+'Task list'!BA60)</f>
        <v/>
      </c>
      <c r="AV60" s="78" t="str">
        <f>IF('Pencatatan HM'!AW$11="","",$F60-'Pencatatan HM'!AW$11+'Task list'!BB60)</f>
        <v/>
      </c>
      <c r="AW60" s="78" t="str">
        <f>IF('Pencatatan HM'!AX$11="","",$F60-'Pencatatan HM'!AX$11+'Task list'!BC60)</f>
        <v/>
      </c>
      <c r="AX60" s="78" t="str">
        <f>IF('Pencatatan HM'!AY$11="","",$F60-'Pencatatan HM'!AY$11+'Task list'!BD60)</f>
        <v/>
      </c>
      <c r="AY60" s="78" t="str">
        <f>IF('Pencatatan HM'!AZ$11="","",$F60-'Pencatatan HM'!AZ$11+'Task list'!BE60)</f>
        <v/>
      </c>
      <c r="AZ60" s="78" t="str">
        <f>IF('Pencatatan HM'!BA$11="","",$F60-'Pencatatan HM'!BA$11+'Task list'!BF60)</f>
        <v/>
      </c>
      <c r="BA60" s="78" t="str">
        <f>IF('Pencatatan HM'!BB$11="","",$F60-'Pencatatan HM'!BB$11+'Task list'!BG60)</f>
        <v/>
      </c>
      <c r="BB60" s="78" t="str">
        <f>IF('Pencatatan HM'!BC$11="","",$F60-'Pencatatan HM'!BC$11+'Task list'!BH60)</f>
        <v/>
      </c>
      <c r="BC60" s="78" t="str">
        <f>IF('Pencatatan HM'!BD$11="","",$F60-'Pencatatan HM'!BD$11+'Task list'!BI60)</f>
        <v/>
      </c>
      <c r="BD60" s="78" t="str">
        <f>IF('Pencatatan HM'!BE$11="","",$F60-'Pencatatan HM'!BE$11+'Task list'!BJ60)</f>
        <v/>
      </c>
      <c r="BE60" s="78" t="str">
        <f>IF('Pencatatan HM'!BF$11="","",$F60-'Pencatatan HM'!BF$11+'Task list'!BK60)</f>
        <v/>
      </c>
      <c r="BF60" s="78" t="str">
        <f>IF('Pencatatan HM'!BG$11="","",$F60-'Pencatatan HM'!BG$11+'Task list'!BL60)</f>
        <v/>
      </c>
    </row>
    <row r="61" spans="1:58" x14ac:dyDescent="0.3">
      <c r="A61" s="1" t="str">
        <f>'Task list'!A61</f>
        <v>05PRS005</v>
      </c>
      <c r="B61" s="1" t="str">
        <f>'Task list'!B61</f>
        <v>11</v>
      </c>
      <c r="C61" s="1" t="str">
        <f>'Task list'!C61</f>
        <v>05PRS00511</v>
      </c>
      <c r="D61" s="13"/>
      <c r="E61" s="61" t="str">
        <f>'Task list'!E61</f>
        <v>Ganti Oli Hydraulic</v>
      </c>
      <c r="F61" s="1">
        <f>'Task list'!J61</f>
        <v>3000</v>
      </c>
      <c r="G61" s="78">
        <f>IF('Pencatatan HM'!H$11="","",$F61-'Pencatatan HM'!H$11+'Task list'!M61)</f>
        <v>1104.0400000000009</v>
      </c>
      <c r="H61" s="78">
        <f>IF('Pencatatan HM'!I$11="","",$F61-'Pencatatan HM'!I$11+'Task list'!N61)</f>
        <v>1076.6800000000003</v>
      </c>
      <c r="I61" s="78">
        <f>IF('Pencatatan HM'!J$11="","",$F61-'Pencatatan HM'!J$11+'Task list'!O61)</f>
        <v>993.61000000000058</v>
      </c>
      <c r="J61" s="78">
        <f>IF('Pencatatan HM'!K$11="","",$F61-'Pencatatan HM'!K$11+'Task list'!P61)</f>
        <v>983.19000000000051</v>
      </c>
      <c r="K61" s="78">
        <f>IF('Pencatatan HM'!L$11="","",$F61-'Pencatatan HM'!L$11+'Task list'!Q61)</f>
        <v>953.6200000000008</v>
      </c>
      <c r="L61" s="78">
        <f>IF('Pencatatan HM'!M$11="","",$F61-'Pencatatan HM'!M$11+'Task list'!R61)</f>
        <v>927.56999999999971</v>
      </c>
      <c r="M61" s="78">
        <f>IF('Pencatatan HM'!N$11="","",$F61-'Pencatatan HM'!N$11+'Task list'!S61)</f>
        <v>860.67000000000007</v>
      </c>
      <c r="N61" s="78">
        <f>IF('Pencatatan HM'!O$11="","",$F61-'Pencatatan HM'!O$11+'Task list'!T61)</f>
        <v>801.8700000000008</v>
      </c>
      <c r="O61" s="78">
        <f>IF('Pencatatan HM'!P$11="","",$F61-'Pencatatan HM'!P$11+'Task list'!U61)</f>
        <v>738.25</v>
      </c>
      <c r="P61" s="78">
        <f>IF('Pencatatan HM'!Q$11="","",$F61-'Pencatatan HM'!Q$11+'Task list'!V61)</f>
        <v>720.71999999999935</v>
      </c>
      <c r="Q61" s="78">
        <f>IF('Pencatatan HM'!R$11="","",$F61-'Pencatatan HM'!R$11+'Task list'!W61)</f>
        <v>660.78000000000065</v>
      </c>
      <c r="R61" s="78">
        <f>IF('Pencatatan HM'!S$11="","",$F61-'Pencatatan HM'!S$11+'Task list'!X61)</f>
        <v>583.29999999999927</v>
      </c>
      <c r="S61" s="78">
        <f>IF('Pencatatan HM'!T$11="","",$F61-'Pencatatan HM'!T$11+'Task list'!Y61)</f>
        <v>531.6299999999992</v>
      </c>
      <c r="T61" s="78">
        <f>IF('Pencatatan HM'!U$11="","",$F61-'Pencatatan HM'!U$11+'Task list'!Z61)</f>
        <v>493.56999999999971</v>
      </c>
      <c r="U61" s="78" t="str">
        <f>IF('Pencatatan HM'!V$11="","",$F61-'Pencatatan HM'!V$11+'Task list'!AA61)</f>
        <v/>
      </c>
      <c r="V61" s="78" t="str">
        <f>IF('Pencatatan HM'!W$11="","",$F61-'Pencatatan HM'!W$11+'Task list'!AB61)</f>
        <v/>
      </c>
      <c r="W61" s="78" t="str">
        <f>IF('Pencatatan HM'!X$11="","",$F61-'Pencatatan HM'!X$11+'Task list'!AC61)</f>
        <v/>
      </c>
      <c r="X61" s="78" t="str">
        <f>IF('Pencatatan HM'!Y$11="","",$F61-'Pencatatan HM'!Y$11+'Task list'!AD61)</f>
        <v/>
      </c>
      <c r="Y61" s="78" t="str">
        <f>IF('Pencatatan HM'!Z$11="","",$F61-'Pencatatan HM'!Z$11+'Task list'!AE61)</f>
        <v/>
      </c>
      <c r="Z61" s="78" t="str">
        <f>IF('Pencatatan HM'!AA$11="","",$F61-'Pencatatan HM'!AA$11+'Task list'!AF61)</f>
        <v/>
      </c>
      <c r="AA61" s="78" t="str">
        <f>IF('Pencatatan HM'!AB$11="","",$F61-'Pencatatan HM'!AB$11+'Task list'!AG61)</f>
        <v/>
      </c>
      <c r="AB61" s="78" t="str">
        <f>IF('Pencatatan HM'!AC$11="","",$F61-'Pencatatan HM'!AC$11+'Task list'!AH61)</f>
        <v/>
      </c>
      <c r="AC61" s="78" t="str">
        <f>IF('Pencatatan HM'!AD$11="","",$F61-'Pencatatan HM'!AD$11+'Task list'!AI61)</f>
        <v/>
      </c>
      <c r="AD61" s="78" t="str">
        <f>IF('Pencatatan HM'!AE$11="","",$F61-'Pencatatan HM'!AE$11+'Task list'!AJ61)</f>
        <v/>
      </c>
      <c r="AE61" s="78" t="str">
        <f>IF('Pencatatan HM'!AF$11="","",$F61-'Pencatatan HM'!AF$11+'Task list'!AK61)</f>
        <v/>
      </c>
      <c r="AF61" s="78" t="str">
        <f>IF('Pencatatan HM'!AG$11="","",$F61-'Pencatatan HM'!AG$11+'Task list'!AL61)</f>
        <v/>
      </c>
      <c r="AG61" s="78" t="str">
        <f>IF('Pencatatan HM'!AH$11="","",$F61-'Pencatatan HM'!AH$11+'Task list'!AM61)</f>
        <v/>
      </c>
      <c r="AH61" s="78" t="str">
        <f>IF('Pencatatan HM'!AI$11="","",$F61-'Pencatatan HM'!AI$11+'Task list'!AN61)</f>
        <v/>
      </c>
      <c r="AI61" s="78" t="str">
        <f>IF('Pencatatan HM'!AJ$11="","",$F61-'Pencatatan HM'!AJ$11+'Task list'!AO61)</f>
        <v/>
      </c>
      <c r="AJ61" s="78" t="str">
        <f>IF('Pencatatan HM'!AK$11="","",$F61-'Pencatatan HM'!AK$11+'Task list'!AP61)</f>
        <v/>
      </c>
      <c r="AK61" s="78" t="str">
        <f>IF('Pencatatan HM'!AL$11="","",$F61-'Pencatatan HM'!AL$11+'Task list'!AQ61)</f>
        <v/>
      </c>
      <c r="AL61" s="78" t="str">
        <f>IF('Pencatatan HM'!AM$11="","",$F61-'Pencatatan HM'!AM$11+'Task list'!AR61)</f>
        <v/>
      </c>
      <c r="AM61" s="78" t="str">
        <f>IF('Pencatatan HM'!AN$11="","",$F61-'Pencatatan HM'!AN$11+'Task list'!AS61)</f>
        <v/>
      </c>
      <c r="AN61" s="78" t="str">
        <f>IF('Pencatatan HM'!AO$11="","",$F61-'Pencatatan HM'!AO$11+'Task list'!AT61)</f>
        <v/>
      </c>
      <c r="AO61" s="78" t="str">
        <f>IF('Pencatatan HM'!AP$11="","",$F61-'Pencatatan HM'!AP$11+'Task list'!AU61)</f>
        <v/>
      </c>
      <c r="AP61" s="78" t="str">
        <f>IF('Pencatatan HM'!AQ$11="","",$F61-'Pencatatan HM'!AQ$11+'Task list'!AV61)</f>
        <v/>
      </c>
      <c r="AQ61" s="78" t="str">
        <f>IF('Pencatatan HM'!AR$11="","",$F61-'Pencatatan HM'!AR$11+'Task list'!AW61)</f>
        <v/>
      </c>
      <c r="AR61" s="78" t="str">
        <f>IF('Pencatatan HM'!AS$11="","",$F61-'Pencatatan HM'!AS$11+'Task list'!AX61)</f>
        <v/>
      </c>
      <c r="AS61" s="78" t="str">
        <f>IF('Pencatatan HM'!AT$11="","",$F61-'Pencatatan HM'!AT$11+'Task list'!AY61)</f>
        <v/>
      </c>
      <c r="AT61" s="78" t="str">
        <f>IF('Pencatatan HM'!AU$11="","",$F61-'Pencatatan HM'!AU$11+'Task list'!AZ61)</f>
        <v/>
      </c>
      <c r="AU61" s="78" t="str">
        <f>IF('Pencatatan HM'!AV$11="","",$F61-'Pencatatan HM'!AV$11+'Task list'!BA61)</f>
        <v/>
      </c>
      <c r="AV61" s="78" t="str">
        <f>IF('Pencatatan HM'!AW$11="","",$F61-'Pencatatan HM'!AW$11+'Task list'!BB61)</f>
        <v/>
      </c>
      <c r="AW61" s="78" t="str">
        <f>IF('Pencatatan HM'!AX$11="","",$F61-'Pencatatan HM'!AX$11+'Task list'!BC61)</f>
        <v/>
      </c>
      <c r="AX61" s="78" t="str">
        <f>IF('Pencatatan HM'!AY$11="","",$F61-'Pencatatan HM'!AY$11+'Task list'!BD61)</f>
        <v/>
      </c>
      <c r="AY61" s="78" t="str">
        <f>IF('Pencatatan HM'!AZ$11="","",$F61-'Pencatatan HM'!AZ$11+'Task list'!BE61)</f>
        <v/>
      </c>
      <c r="AZ61" s="78" t="str">
        <f>IF('Pencatatan HM'!BA$11="","",$F61-'Pencatatan HM'!BA$11+'Task list'!BF61)</f>
        <v/>
      </c>
      <c r="BA61" s="78" t="str">
        <f>IF('Pencatatan HM'!BB$11="","",$F61-'Pencatatan HM'!BB$11+'Task list'!BG61)</f>
        <v/>
      </c>
      <c r="BB61" s="78" t="str">
        <f>IF('Pencatatan HM'!BC$11="","",$F61-'Pencatatan HM'!BC$11+'Task list'!BH61)</f>
        <v/>
      </c>
      <c r="BC61" s="78" t="str">
        <f>IF('Pencatatan HM'!BD$11="","",$F61-'Pencatatan HM'!BD$11+'Task list'!BI61)</f>
        <v/>
      </c>
      <c r="BD61" s="78" t="str">
        <f>IF('Pencatatan HM'!BE$11="","",$F61-'Pencatatan HM'!BE$11+'Task list'!BJ61)</f>
        <v/>
      </c>
      <c r="BE61" s="78" t="str">
        <f>IF('Pencatatan HM'!BF$11="","",$F61-'Pencatatan HM'!BF$11+'Task list'!BK61)</f>
        <v/>
      </c>
      <c r="BF61" s="78" t="str">
        <f>IF('Pencatatan HM'!BG$11="","",$F61-'Pencatatan HM'!BG$11+'Task list'!BL61)</f>
        <v/>
      </c>
    </row>
    <row r="62" spans="1:58" x14ac:dyDescent="0.3">
      <c r="A62" s="1" t="str">
        <f>'Task list'!A62</f>
        <v>05PRS006</v>
      </c>
      <c r="B62" s="1" t="str">
        <f>'Task list'!B62</f>
        <v>01</v>
      </c>
      <c r="C62" s="1" t="str">
        <f>'Task list'!C62</f>
        <v>05PRS00601</v>
      </c>
      <c r="D62" s="13" t="str">
        <f>VLOOKUP($A62,'Pencatatan HM'!$B$7:$D$50,3,FALSE)</f>
        <v>Press #6</v>
      </c>
      <c r="E62" s="61" t="str">
        <f>'Task list'!E62</f>
        <v>Ganti Oli Gearbox Trans Press</v>
      </c>
      <c r="F62" s="1">
        <f>'Task list'!J62</f>
        <v>5000</v>
      </c>
      <c r="G62" s="78">
        <f>IF('Pencatatan HM'!H$12="","",$F62-'Pencatatan HM'!H$12+'Task list'!M62)</f>
        <v>3327.7299999999996</v>
      </c>
      <c r="H62" s="78">
        <f>IF('Pencatatan HM'!I$12="","",$F62-'Pencatatan HM'!I$12+'Task list'!N62)</f>
        <v>3306.3999999999996</v>
      </c>
      <c r="I62" s="78">
        <f>IF('Pencatatan HM'!J$12="","",$F62-'Pencatatan HM'!J$12+'Task list'!O62)</f>
        <v>4966.01</v>
      </c>
      <c r="J62" s="78">
        <f>IF('Pencatatan HM'!K$12="","",$F62-'Pencatatan HM'!K$12+'Task list'!P62)</f>
        <v>4955.75</v>
      </c>
      <c r="K62" s="78">
        <f>IF('Pencatatan HM'!L$12="","",$F62-'Pencatatan HM'!L$12+'Task list'!Q62)</f>
        <v>4925.6100000000006</v>
      </c>
      <c r="L62" s="78">
        <f>IF('Pencatatan HM'!M$12="","",$F62-'Pencatatan HM'!M$12+'Task list'!R62)</f>
        <v>4899.07</v>
      </c>
      <c r="M62" s="78">
        <f>IF('Pencatatan HM'!N$12="","",$F62-'Pencatatan HM'!N$12+'Task list'!S62)</f>
        <v>4830.18</v>
      </c>
      <c r="N62" s="78">
        <f>IF('Pencatatan HM'!O$12="","",$F62-'Pencatatan HM'!O$12+'Task list'!T62)</f>
        <v>4753.3099999999995</v>
      </c>
      <c r="O62" s="78">
        <f>IF('Pencatatan HM'!P$12="","",$F62-'Pencatatan HM'!P$12+'Task list'!U62)</f>
        <v>4686.3999999999996</v>
      </c>
      <c r="P62" s="78">
        <f>IF('Pencatatan HM'!Q$12="","",$F62-'Pencatatan HM'!Q$12+'Task list'!V62)</f>
        <v>4686.3999999999996</v>
      </c>
      <c r="Q62" s="78">
        <f>IF('Pencatatan HM'!R$12="","",$F62-'Pencatatan HM'!R$12+'Task list'!W62)</f>
        <v>4627.4600000000009</v>
      </c>
      <c r="R62" s="78">
        <f>IF('Pencatatan HM'!S$12="","",$F62-'Pencatatan HM'!S$12+'Task list'!X62)</f>
        <v>4529.4400000000005</v>
      </c>
      <c r="S62" s="78">
        <f>IF('Pencatatan HM'!T$12="","",$F62-'Pencatatan HM'!T$12+'Task list'!Y62)</f>
        <v>4474.24</v>
      </c>
      <c r="T62" s="78">
        <f>IF('Pencatatan HM'!U$12="","",$F62-'Pencatatan HM'!U$12+'Task list'!Z62)</f>
        <v>4444.3999999999996</v>
      </c>
      <c r="U62" s="78" t="str">
        <f>IF('Pencatatan HM'!V$12="","",$F62-'Pencatatan HM'!V$12+'Task list'!AA62)</f>
        <v/>
      </c>
      <c r="V62" s="78" t="str">
        <f>IF('Pencatatan HM'!W$12="","",$F62-'Pencatatan HM'!W$12+'Task list'!AB62)</f>
        <v/>
      </c>
      <c r="W62" s="78" t="str">
        <f>IF('Pencatatan HM'!X$12="","",$F62-'Pencatatan HM'!X$12+'Task list'!AC62)</f>
        <v/>
      </c>
      <c r="X62" s="78" t="str">
        <f>IF('Pencatatan HM'!Y$12="","",$F62-'Pencatatan HM'!Y$12+'Task list'!AD62)</f>
        <v/>
      </c>
      <c r="Y62" s="78" t="str">
        <f>IF('Pencatatan HM'!Z$12="","",$F62-'Pencatatan HM'!Z$12+'Task list'!AE62)</f>
        <v/>
      </c>
      <c r="Z62" s="78" t="str">
        <f>IF('Pencatatan HM'!AA$12="","",$F62-'Pencatatan HM'!AA$12+'Task list'!AF62)</f>
        <v/>
      </c>
      <c r="AA62" s="78" t="str">
        <f>IF('Pencatatan HM'!AB$12="","",$F62-'Pencatatan HM'!AB$12+'Task list'!AG62)</f>
        <v/>
      </c>
      <c r="AB62" s="78" t="str">
        <f>IF('Pencatatan HM'!AC$12="","",$F62-'Pencatatan HM'!AC$12+'Task list'!AH62)</f>
        <v/>
      </c>
      <c r="AC62" s="78" t="str">
        <f>IF('Pencatatan HM'!AD$12="","",$F62-'Pencatatan HM'!AD$12+'Task list'!AI62)</f>
        <v/>
      </c>
      <c r="AD62" s="78" t="str">
        <f>IF('Pencatatan HM'!AE$12="","",$F62-'Pencatatan HM'!AE$12+'Task list'!AJ62)</f>
        <v/>
      </c>
      <c r="AE62" s="78" t="str">
        <f>IF('Pencatatan HM'!AF$12="","",$F62-'Pencatatan HM'!AF$12+'Task list'!AK62)</f>
        <v/>
      </c>
      <c r="AF62" s="78" t="str">
        <f>IF('Pencatatan HM'!AG$12="","",$F62-'Pencatatan HM'!AG$12+'Task list'!AL62)</f>
        <v/>
      </c>
      <c r="AG62" s="78" t="str">
        <f>IF('Pencatatan HM'!AH$12="","",$F62-'Pencatatan HM'!AH$12+'Task list'!AM62)</f>
        <v/>
      </c>
      <c r="AH62" s="78" t="str">
        <f>IF('Pencatatan HM'!AI$12="","",$F62-'Pencatatan HM'!AI$12+'Task list'!AN62)</f>
        <v/>
      </c>
      <c r="AI62" s="78" t="str">
        <f>IF('Pencatatan HM'!AJ$12="","",$F62-'Pencatatan HM'!AJ$12+'Task list'!AO62)</f>
        <v/>
      </c>
      <c r="AJ62" s="78" t="str">
        <f>IF('Pencatatan HM'!AK$12="","",$F62-'Pencatatan HM'!AK$12+'Task list'!AP62)</f>
        <v/>
      </c>
      <c r="AK62" s="78" t="str">
        <f>IF('Pencatatan HM'!AL$12="","",$F62-'Pencatatan HM'!AL$12+'Task list'!AQ62)</f>
        <v/>
      </c>
      <c r="AL62" s="78" t="str">
        <f>IF('Pencatatan HM'!AM$12="","",$F62-'Pencatatan HM'!AM$12+'Task list'!AR62)</f>
        <v/>
      </c>
      <c r="AM62" s="78" t="str">
        <f>IF('Pencatatan HM'!AN$12="","",$F62-'Pencatatan HM'!AN$12+'Task list'!AS62)</f>
        <v/>
      </c>
      <c r="AN62" s="78" t="str">
        <f>IF('Pencatatan HM'!AO$12="","",$F62-'Pencatatan HM'!AO$12+'Task list'!AT62)</f>
        <v/>
      </c>
      <c r="AO62" s="78" t="str">
        <f>IF('Pencatatan HM'!AP$12="","",$F62-'Pencatatan HM'!AP$12+'Task list'!AU62)</f>
        <v/>
      </c>
      <c r="AP62" s="78" t="str">
        <f>IF('Pencatatan HM'!AQ$12="","",$F62-'Pencatatan HM'!AQ$12+'Task list'!AV62)</f>
        <v/>
      </c>
      <c r="AQ62" s="78" t="str">
        <f>IF('Pencatatan HM'!AR$12="","",$F62-'Pencatatan HM'!AR$12+'Task list'!AW62)</f>
        <v/>
      </c>
      <c r="AR62" s="78" t="str">
        <f>IF('Pencatatan HM'!AS$12="","",$F62-'Pencatatan HM'!AS$12+'Task list'!AX62)</f>
        <v/>
      </c>
      <c r="AS62" s="78" t="str">
        <f>IF('Pencatatan HM'!AT$12="","",$F62-'Pencatatan HM'!AT$12+'Task list'!AY62)</f>
        <v/>
      </c>
      <c r="AT62" s="78" t="str">
        <f>IF('Pencatatan HM'!AU$12="","",$F62-'Pencatatan HM'!AU$12+'Task list'!AZ62)</f>
        <v/>
      </c>
      <c r="AU62" s="78" t="str">
        <f>IF('Pencatatan HM'!AV$12="","",$F62-'Pencatatan HM'!AV$12+'Task list'!BA62)</f>
        <v/>
      </c>
      <c r="AV62" s="78" t="str">
        <f>IF('Pencatatan HM'!AW$12="","",$F62-'Pencatatan HM'!AW$12+'Task list'!BB62)</f>
        <v/>
      </c>
      <c r="AW62" s="78" t="str">
        <f>IF('Pencatatan HM'!AX$12="","",$F62-'Pencatatan HM'!AX$12+'Task list'!BC62)</f>
        <v/>
      </c>
      <c r="AX62" s="78" t="str">
        <f>IF('Pencatatan HM'!AY$12="","",$F62-'Pencatatan HM'!AY$12+'Task list'!BD62)</f>
        <v/>
      </c>
      <c r="AY62" s="78" t="str">
        <f>IF('Pencatatan HM'!AZ$12="","",$F62-'Pencatatan HM'!AZ$12+'Task list'!BE62)</f>
        <v/>
      </c>
      <c r="AZ62" s="78" t="str">
        <f>IF('Pencatatan HM'!BA$12="","",$F62-'Pencatatan HM'!BA$12+'Task list'!BF62)</f>
        <v/>
      </c>
      <c r="BA62" s="78" t="str">
        <f>IF('Pencatatan HM'!BB$12="","",$F62-'Pencatatan HM'!BB$12+'Task list'!BG62)</f>
        <v/>
      </c>
      <c r="BB62" s="78" t="str">
        <f>IF('Pencatatan HM'!BC$12="","",$F62-'Pencatatan HM'!BC$12+'Task list'!BH62)</f>
        <v/>
      </c>
      <c r="BC62" s="78" t="str">
        <f>IF('Pencatatan HM'!BD$12="","",$F62-'Pencatatan HM'!BD$12+'Task list'!BI62)</f>
        <v/>
      </c>
      <c r="BD62" s="78" t="str">
        <f>IF('Pencatatan HM'!BE$12="","",$F62-'Pencatatan HM'!BE$12+'Task list'!BJ62)</f>
        <v/>
      </c>
      <c r="BE62" s="78" t="str">
        <f>IF('Pencatatan HM'!BF$12="","",$F62-'Pencatatan HM'!BF$12+'Task list'!BK62)</f>
        <v/>
      </c>
      <c r="BF62" s="78" t="str">
        <f>IF('Pencatatan HM'!BG$12="","",$F62-'Pencatatan HM'!BG$12+'Task list'!BL62)</f>
        <v/>
      </c>
    </row>
    <row r="63" spans="1:58" x14ac:dyDescent="0.3">
      <c r="A63" s="1" t="str">
        <f>'Task list'!A63</f>
        <v>05PRS006</v>
      </c>
      <c r="B63" s="1" t="str">
        <f>'Task list'!B63</f>
        <v>02</v>
      </c>
      <c r="C63" s="1" t="str">
        <f>'Task list'!C63</f>
        <v>05PRS00602</v>
      </c>
      <c r="D63" s="13"/>
      <c r="E63" s="61" t="str">
        <f>'Task list'!E63</f>
        <v>Ganti adjusting Cone RHS</v>
      </c>
      <c r="F63" s="1">
        <f>'Task list'!J63</f>
        <v>5000</v>
      </c>
      <c r="G63" s="78">
        <f>IF('Pencatatan HM'!H$12="","",$F63-'Pencatatan HM'!H$12+'Task list'!M63)</f>
        <v>2251.7199999999993</v>
      </c>
      <c r="H63" s="78">
        <f>IF('Pencatatan HM'!I$12="","",$F63-'Pencatatan HM'!I$12+'Task list'!N63)</f>
        <v>2230.3899999999994</v>
      </c>
      <c r="I63" s="78">
        <f>IF('Pencatatan HM'!J$12="","",$F63-'Pencatatan HM'!J$12+'Task list'!O63)</f>
        <v>2149.6499999999996</v>
      </c>
      <c r="J63" s="78">
        <f>IF('Pencatatan HM'!K$12="","",$F63-'Pencatatan HM'!K$12+'Task list'!P63)</f>
        <v>2139.3899999999994</v>
      </c>
      <c r="K63" s="78">
        <f>IF('Pencatatan HM'!L$12="","",$F63-'Pencatatan HM'!L$12+'Task list'!Q63)</f>
        <v>5000</v>
      </c>
      <c r="L63" s="78">
        <f>IF('Pencatatan HM'!M$12="","",$F63-'Pencatatan HM'!M$12+'Task list'!R63)</f>
        <v>4973.4599999999991</v>
      </c>
      <c r="M63" s="78">
        <f>IF('Pencatatan HM'!N$12="","",$F63-'Pencatatan HM'!N$12+'Task list'!S63)</f>
        <v>4904.57</v>
      </c>
      <c r="N63" s="78">
        <f>IF('Pencatatan HM'!O$12="","",$F63-'Pencatatan HM'!O$12+'Task list'!T63)</f>
        <v>4827.6999999999989</v>
      </c>
      <c r="O63" s="78">
        <f>IF('Pencatatan HM'!P$12="","",$F63-'Pencatatan HM'!P$12+'Task list'!U63)</f>
        <v>4760.7899999999991</v>
      </c>
      <c r="P63" s="78">
        <f>IF('Pencatatan HM'!Q$12="","",$F63-'Pencatatan HM'!Q$12+'Task list'!V63)</f>
        <v>4760.7899999999991</v>
      </c>
      <c r="Q63" s="78">
        <f>IF('Pencatatan HM'!R$12="","",$F63-'Pencatatan HM'!R$12+'Task list'!W63)</f>
        <v>4701.8500000000004</v>
      </c>
      <c r="R63" s="78">
        <f>IF('Pencatatan HM'!S$12="","",$F63-'Pencatatan HM'!S$12+'Task list'!X63)</f>
        <v>4603.83</v>
      </c>
      <c r="S63" s="78">
        <f>IF('Pencatatan HM'!T$12="","",$F63-'Pencatatan HM'!T$12+'Task list'!Y63)</f>
        <v>4548.6299999999992</v>
      </c>
      <c r="T63" s="78">
        <f>IF('Pencatatan HM'!U$12="","",$F63-'Pencatatan HM'!U$12+'Task list'!Z63)</f>
        <v>4518.7899999999991</v>
      </c>
      <c r="U63" s="78" t="str">
        <f>IF('Pencatatan HM'!V$12="","",$F63-'Pencatatan HM'!V$12+'Task list'!AA63)</f>
        <v/>
      </c>
      <c r="V63" s="78" t="str">
        <f>IF('Pencatatan HM'!W$12="","",$F63-'Pencatatan HM'!W$12+'Task list'!AB63)</f>
        <v/>
      </c>
      <c r="W63" s="78" t="str">
        <f>IF('Pencatatan HM'!X$12="","",$F63-'Pencatatan HM'!X$12+'Task list'!AC63)</f>
        <v/>
      </c>
      <c r="X63" s="78" t="str">
        <f>IF('Pencatatan HM'!Y$12="","",$F63-'Pencatatan HM'!Y$12+'Task list'!AD63)</f>
        <v/>
      </c>
      <c r="Y63" s="78" t="str">
        <f>IF('Pencatatan HM'!Z$12="","",$F63-'Pencatatan HM'!Z$12+'Task list'!AE63)</f>
        <v/>
      </c>
      <c r="Z63" s="78" t="str">
        <f>IF('Pencatatan HM'!AA$12="","",$F63-'Pencatatan HM'!AA$12+'Task list'!AF63)</f>
        <v/>
      </c>
      <c r="AA63" s="78" t="str">
        <f>IF('Pencatatan HM'!AB$12="","",$F63-'Pencatatan HM'!AB$12+'Task list'!AG63)</f>
        <v/>
      </c>
      <c r="AB63" s="78" t="str">
        <f>IF('Pencatatan HM'!AC$12="","",$F63-'Pencatatan HM'!AC$12+'Task list'!AH63)</f>
        <v/>
      </c>
      <c r="AC63" s="78" t="str">
        <f>IF('Pencatatan HM'!AD$12="","",$F63-'Pencatatan HM'!AD$12+'Task list'!AI63)</f>
        <v/>
      </c>
      <c r="AD63" s="78" t="str">
        <f>IF('Pencatatan HM'!AE$12="","",$F63-'Pencatatan HM'!AE$12+'Task list'!AJ63)</f>
        <v/>
      </c>
      <c r="AE63" s="78" t="str">
        <f>IF('Pencatatan HM'!AF$12="","",$F63-'Pencatatan HM'!AF$12+'Task list'!AK63)</f>
        <v/>
      </c>
      <c r="AF63" s="78" t="str">
        <f>IF('Pencatatan HM'!AG$12="","",$F63-'Pencatatan HM'!AG$12+'Task list'!AL63)</f>
        <v/>
      </c>
      <c r="AG63" s="78" t="str">
        <f>IF('Pencatatan HM'!AH$12="","",$F63-'Pencatatan HM'!AH$12+'Task list'!AM63)</f>
        <v/>
      </c>
      <c r="AH63" s="78" t="str">
        <f>IF('Pencatatan HM'!AI$12="","",$F63-'Pencatatan HM'!AI$12+'Task list'!AN63)</f>
        <v/>
      </c>
      <c r="AI63" s="78" t="str">
        <f>IF('Pencatatan HM'!AJ$12="","",$F63-'Pencatatan HM'!AJ$12+'Task list'!AO63)</f>
        <v/>
      </c>
      <c r="AJ63" s="78" t="str">
        <f>IF('Pencatatan HM'!AK$12="","",$F63-'Pencatatan HM'!AK$12+'Task list'!AP63)</f>
        <v/>
      </c>
      <c r="AK63" s="78" t="str">
        <f>IF('Pencatatan HM'!AL$12="","",$F63-'Pencatatan HM'!AL$12+'Task list'!AQ63)</f>
        <v/>
      </c>
      <c r="AL63" s="78" t="str">
        <f>IF('Pencatatan HM'!AM$12="","",$F63-'Pencatatan HM'!AM$12+'Task list'!AR63)</f>
        <v/>
      </c>
      <c r="AM63" s="78" t="str">
        <f>IF('Pencatatan HM'!AN$12="","",$F63-'Pencatatan HM'!AN$12+'Task list'!AS63)</f>
        <v/>
      </c>
      <c r="AN63" s="78" t="str">
        <f>IF('Pencatatan HM'!AO$12="","",$F63-'Pencatatan HM'!AO$12+'Task list'!AT63)</f>
        <v/>
      </c>
      <c r="AO63" s="78" t="str">
        <f>IF('Pencatatan HM'!AP$12="","",$F63-'Pencatatan HM'!AP$12+'Task list'!AU63)</f>
        <v/>
      </c>
      <c r="AP63" s="78" t="str">
        <f>IF('Pencatatan HM'!AQ$12="","",$F63-'Pencatatan HM'!AQ$12+'Task list'!AV63)</f>
        <v/>
      </c>
      <c r="AQ63" s="78" t="str">
        <f>IF('Pencatatan HM'!AR$12="","",$F63-'Pencatatan HM'!AR$12+'Task list'!AW63)</f>
        <v/>
      </c>
      <c r="AR63" s="78" t="str">
        <f>IF('Pencatatan HM'!AS$12="","",$F63-'Pencatatan HM'!AS$12+'Task list'!AX63)</f>
        <v/>
      </c>
      <c r="AS63" s="78" t="str">
        <f>IF('Pencatatan HM'!AT$12="","",$F63-'Pencatatan HM'!AT$12+'Task list'!AY63)</f>
        <v/>
      </c>
      <c r="AT63" s="78" t="str">
        <f>IF('Pencatatan HM'!AU$12="","",$F63-'Pencatatan HM'!AU$12+'Task list'!AZ63)</f>
        <v/>
      </c>
      <c r="AU63" s="78" t="str">
        <f>IF('Pencatatan HM'!AV$12="","",$F63-'Pencatatan HM'!AV$12+'Task list'!BA63)</f>
        <v/>
      </c>
      <c r="AV63" s="78" t="str">
        <f>IF('Pencatatan HM'!AW$12="","",$F63-'Pencatatan HM'!AW$12+'Task list'!BB63)</f>
        <v/>
      </c>
      <c r="AW63" s="78" t="str">
        <f>IF('Pencatatan HM'!AX$12="","",$F63-'Pencatatan HM'!AX$12+'Task list'!BC63)</f>
        <v/>
      </c>
      <c r="AX63" s="78" t="str">
        <f>IF('Pencatatan HM'!AY$12="","",$F63-'Pencatatan HM'!AY$12+'Task list'!BD63)</f>
        <v/>
      </c>
      <c r="AY63" s="78" t="str">
        <f>IF('Pencatatan HM'!AZ$12="","",$F63-'Pencatatan HM'!AZ$12+'Task list'!BE63)</f>
        <v/>
      </c>
      <c r="AZ63" s="78" t="str">
        <f>IF('Pencatatan HM'!BA$12="","",$F63-'Pencatatan HM'!BA$12+'Task list'!BF63)</f>
        <v/>
      </c>
      <c r="BA63" s="78" t="str">
        <f>IF('Pencatatan HM'!BB$12="","",$F63-'Pencatatan HM'!BB$12+'Task list'!BG63)</f>
        <v/>
      </c>
      <c r="BB63" s="78" t="str">
        <f>IF('Pencatatan HM'!BC$12="","",$F63-'Pencatatan HM'!BC$12+'Task list'!BH63)</f>
        <v/>
      </c>
      <c r="BC63" s="78" t="str">
        <f>IF('Pencatatan HM'!BD$12="","",$F63-'Pencatatan HM'!BD$12+'Task list'!BI63)</f>
        <v/>
      </c>
      <c r="BD63" s="78" t="str">
        <f>IF('Pencatatan HM'!BE$12="","",$F63-'Pencatatan HM'!BE$12+'Task list'!BJ63)</f>
        <v/>
      </c>
      <c r="BE63" s="78" t="str">
        <f>IF('Pencatatan HM'!BF$12="","",$F63-'Pencatatan HM'!BF$12+'Task list'!BK63)</f>
        <v/>
      </c>
      <c r="BF63" s="78" t="str">
        <f>IF('Pencatatan HM'!BG$12="","",$F63-'Pencatatan HM'!BG$12+'Task list'!BL63)</f>
        <v/>
      </c>
    </row>
    <row r="64" spans="1:58" x14ac:dyDescent="0.3">
      <c r="A64" s="1" t="str">
        <f>'Task list'!A64</f>
        <v>05PRS006</v>
      </c>
      <c r="B64" s="1" t="str">
        <f>'Task list'!B64</f>
        <v>03</v>
      </c>
      <c r="C64" s="1" t="str">
        <f>'Task list'!C64</f>
        <v>05PRS00603</v>
      </c>
      <c r="D64" s="13"/>
      <c r="E64" s="61" t="str">
        <f>'Task list'!E64</f>
        <v>Ganti adjusting Cone LHS</v>
      </c>
      <c r="F64" s="1">
        <f>'Task list'!J64</f>
        <v>5000</v>
      </c>
      <c r="G64" s="78">
        <f>IF('Pencatatan HM'!H$12="","",$F64-'Pencatatan HM'!H$12+'Task list'!M64)</f>
        <v>2251.7199999999993</v>
      </c>
      <c r="H64" s="78">
        <f>IF('Pencatatan HM'!I$12="","",$F64-'Pencatatan HM'!I$12+'Task list'!N64)</f>
        <v>2230.3899999999994</v>
      </c>
      <c r="I64" s="78">
        <f>IF('Pencatatan HM'!J$12="","",$F64-'Pencatatan HM'!J$12+'Task list'!O64)</f>
        <v>2149.6499999999996</v>
      </c>
      <c r="J64" s="78">
        <f>IF('Pencatatan HM'!K$12="","",$F64-'Pencatatan HM'!K$12+'Task list'!P64)</f>
        <v>2139.3899999999994</v>
      </c>
      <c r="K64" s="78">
        <f>IF('Pencatatan HM'!L$12="","",$F64-'Pencatatan HM'!L$12+'Task list'!Q64)</f>
        <v>5000</v>
      </c>
      <c r="L64" s="78">
        <f>IF('Pencatatan HM'!M$12="","",$F64-'Pencatatan HM'!M$12+'Task list'!R64)</f>
        <v>4973.4599999999991</v>
      </c>
      <c r="M64" s="78">
        <f>IF('Pencatatan HM'!N$12="","",$F64-'Pencatatan HM'!N$12+'Task list'!S64)</f>
        <v>4904.57</v>
      </c>
      <c r="N64" s="78">
        <f>IF('Pencatatan HM'!O$12="","",$F64-'Pencatatan HM'!O$12+'Task list'!T64)</f>
        <v>4827.6999999999989</v>
      </c>
      <c r="O64" s="78">
        <f>IF('Pencatatan HM'!P$12="","",$F64-'Pencatatan HM'!P$12+'Task list'!U64)</f>
        <v>4760.7899999999991</v>
      </c>
      <c r="P64" s="78">
        <f>IF('Pencatatan HM'!Q$12="","",$F64-'Pencatatan HM'!Q$12+'Task list'!V64)</f>
        <v>4760.7899999999991</v>
      </c>
      <c r="Q64" s="78">
        <f>IF('Pencatatan HM'!R$12="","",$F64-'Pencatatan HM'!R$12+'Task list'!W64)</f>
        <v>4701.8500000000004</v>
      </c>
      <c r="R64" s="78">
        <f>IF('Pencatatan HM'!S$12="","",$F64-'Pencatatan HM'!S$12+'Task list'!X64)</f>
        <v>4603.83</v>
      </c>
      <c r="S64" s="78">
        <f>IF('Pencatatan HM'!T$12="","",$F64-'Pencatatan HM'!T$12+'Task list'!Y64)</f>
        <v>4548.6299999999992</v>
      </c>
      <c r="T64" s="78">
        <f>IF('Pencatatan HM'!U$12="","",$F64-'Pencatatan HM'!U$12+'Task list'!Z64)</f>
        <v>4518.7899999999991</v>
      </c>
      <c r="U64" s="78" t="str">
        <f>IF('Pencatatan HM'!V$12="","",$F64-'Pencatatan HM'!V$12+'Task list'!AA64)</f>
        <v/>
      </c>
      <c r="V64" s="78" t="str">
        <f>IF('Pencatatan HM'!W$12="","",$F64-'Pencatatan HM'!W$12+'Task list'!AB64)</f>
        <v/>
      </c>
      <c r="W64" s="78" t="str">
        <f>IF('Pencatatan HM'!X$12="","",$F64-'Pencatatan HM'!X$12+'Task list'!AC64)</f>
        <v/>
      </c>
      <c r="X64" s="78" t="str">
        <f>IF('Pencatatan HM'!Y$12="","",$F64-'Pencatatan HM'!Y$12+'Task list'!AD64)</f>
        <v/>
      </c>
      <c r="Y64" s="78" t="str">
        <f>IF('Pencatatan HM'!Z$12="","",$F64-'Pencatatan HM'!Z$12+'Task list'!AE64)</f>
        <v/>
      </c>
      <c r="Z64" s="78" t="str">
        <f>IF('Pencatatan HM'!AA$12="","",$F64-'Pencatatan HM'!AA$12+'Task list'!AF64)</f>
        <v/>
      </c>
      <c r="AA64" s="78" t="str">
        <f>IF('Pencatatan HM'!AB$12="","",$F64-'Pencatatan HM'!AB$12+'Task list'!AG64)</f>
        <v/>
      </c>
      <c r="AB64" s="78" t="str">
        <f>IF('Pencatatan HM'!AC$12="","",$F64-'Pencatatan HM'!AC$12+'Task list'!AH64)</f>
        <v/>
      </c>
      <c r="AC64" s="78" t="str">
        <f>IF('Pencatatan HM'!AD$12="","",$F64-'Pencatatan HM'!AD$12+'Task list'!AI64)</f>
        <v/>
      </c>
      <c r="AD64" s="78" t="str">
        <f>IF('Pencatatan HM'!AE$12="","",$F64-'Pencatatan HM'!AE$12+'Task list'!AJ64)</f>
        <v/>
      </c>
      <c r="AE64" s="78" t="str">
        <f>IF('Pencatatan HM'!AF$12="","",$F64-'Pencatatan HM'!AF$12+'Task list'!AK64)</f>
        <v/>
      </c>
      <c r="AF64" s="78" t="str">
        <f>IF('Pencatatan HM'!AG$12="","",$F64-'Pencatatan HM'!AG$12+'Task list'!AL64)</f>
        <v/>
      </c>
      <c r="AG64" s="78" t="str">
        <f>IF('Pencatatan HM'!AH$12="","",$F64-'Pencatatan HM'!AH$12+'Task list'!AM64)</f>
        <v/>
      </c>
      <c r="AH64" s="78" t="str">
        <f>IF('Pencatatan HM'!AI$12="","",$F64-'Pencatatan HM'!AI$12+'Task list'!AN64)</f>
        <v/>
      </c>
      <c r="AI64" s="78" t="str">
        <f>IF('Pencatatan HM'!AJ$12="","",$F64-'Pencatatan HM'!AJ$12+'Task list'!AO64)</f>
        <v/>
      </c>
      <c r="AJ64" s="78" t="str">
        <f>IF('Pencatatan HM'!AK$12="","",$F64-'Pencatatan HM'!AK$12+'Task list'!AP64)</f>
        <v/>
      </c>
      <c r="AK64" s="78" t="str">
        <f>IF('Pencatatan HM'!AL$12="","",$F64-'Pencatatan HM'!AL$12+'Task list'!AQ64)</f>
        <v/>
      </c>
      <c r="AL64" s="78" t="str">
        <f>IF('Pencatatan HM'!AM$12="","",$F64-'Pencatatan HM'!AM$12+'Task list'!AR64)</f>
        <v/>
      </c>
      <c r="AM64" s="78" t="str">
        <f>IF('Pencatatan HM'!AN$12="","",$F64-'Pencatatan HM'!AN$12+'Task list'!AS64)</f>
        <v/>
      </c>
      <c r="AN64" s="78" t="str">
        <f>IF('Pencatatan HM'!AO$12="","",$F64-'Pencatatan HM'!AO$12+'Task list'!AT64)</f>
        <v/>
      </c>
      <c r="AO64" s="78" t="str">
        <f>IF('Pencatatan HM'!AP$12="","",$F64-'Pencatatan HM'!AP$12+'Task list'!AU64)</f>
        <v/>
      </c>
      <c r="AP64" s="78" t="str">
        <f>IF('Pencatatan HM'!AQ$12="","",$F64-'Pencatatan HM'!AQ$12+'Task list'!AV64)</f>
        <v/>
      </c>
      <c r="AQ64" s="78" t="str">
        <f>IF('Pencatatan HM'!AR$12="","",$F64-'Pencatatan HM'!AR$12+'Task list'!AW64)</f>
        <v/>
      </c>
      <c r="AR64" s="78" t="str">
        <f>IF('Pencatatan HM'!AS$12="","",$F64-'Pencatatan HM'!AS$12+'Task list'!AX64)</f>
        <v/>
      </c>
      <c r="AS64" s="78" t="str">
        <f>IF('Pencatatan HM'!AT$12="","",$F64-'Pencatatan HM'!AT$12+'Task list'!AY64)</f>
        <v/>
      </c>
      <c r="AT64" s="78" t="str">
        <f>IF('Pencatatan HM'!AU$12="","",$F64-'Pencatatan HM'!AU$12+'Task list'!AZ64)</f>
        <v/>
      </c>
      <c r="AU64" s="78" t="str">
        <f>IF('Pencatatan HM'!AV$12="","",$F64-'Pencatatan HM'!AV$12+'Task list'!BA64)</f>
        <v/>
      </c>
      <c r="AV64" s="78" t="str">
        <f>IF('Pencatatan HM'!AW$12="","",$F64-'Pencatatan HM'!AW$12+'Task list'!BB64)</f>
        <v/>
      </c>
      <c r="AW64" s="78" t="str">
        <f>IF('Pencatatan HM'!AX$12="","",$F64-'Pencatatan HM'!AX$12+'Task list'!BC64)</f>
        <v/>
      </c>
      <c r="AX64" s="78" t="str">
        <f>IF('Pencatatan HM'!AY$12="","",$F64-'Pencatatan HM'!AY$12+'Task list'!BD64)</f>
        <v/>
      </c>
      <c r="AY64" s="78" t="str">
        <f>IF('Pencatatan HM'!AZ$12="","",$F64-'Pencatatan HM'!AZ$12+'Task list'!BE64)</f>
        <v/>
      </c>
      <c r="AZ64" s="78" t="str">
        <f>IF('Pencatatan HM'!BA$12="","",$F64-'Pencatatan HM'!BA$12+'Task list'!BF64)</f>
        <v/>
      </c>
      <c r="BA64" s="78" t="str">
        <f>IF('Pencatatan HM'!BB$12="","",$F64-'Pencatatan HM'!BB$12+'Task list'!BG64)</f>
        <v/>
      </c>
      <c r="BB64" s="78" t="str">
        <f>IF('Pencatatan HM'!BC$12="","",$F64-'Pencatatan HM'!BC$12+'Task list'!BH64)</f>
        <v/>
      </c>
      <c r="BC64" s="78" t="str">
        <f>IF('Pencatatan HM'!BD$12="","",$F64-'Pencatatan HM'!BD$12+'Task list'!BI64)</f>
        <v/>
      </c>
      <c r="BD64" s="78" t="str">
        <f>IF('Pencatatan HM'!BE$12="","",$F64-'Pencatatan HM'!BE$12+'Task list'!BJ64)</f>
        <v/>
      </c>
      <c r="BE64" s="78" t="str">
        <f>IF('Pencatatan HM'!BF$12="","",$F64-'Pencatatan HM'!BF$12+'Task list'!BK64)</f>
        <v/>
      </c>
      <c r="BF64" s="78" t="str">
        <f>IF('Pencatatan HM'!BG$12="","",$F64-'Pencatatan HM'!BG$12+'Task list'!BL64)</f>
        <v/>
      </c>
    </row>
    <row r="65" spans="1:58" x14ac:dyDescent="0.3">
      <c r="A65" s="1" t="str">
        <f>'Task list'!A65</f>
        <v>05PRS006</v>
      </c>
      <c r="B65" s="1" t="str">
        <f>'Task list'!B65</f>
        <v>04</v>
      </c>
      <c r="C65" s="1" t="str">
        <f>'Task list'!C65</f>
        <v>05PRS00604</v>
      </c>
      <c r="D65" s="13"/>
      <c r="E65" s="61" t="str">
        <f>'Task list'!E65</f>
        <v>Ganti P20 Outlet Piece RHS</v>
      </c>
      <c r="F65" s="1">
        <f>'Task list'!J65</f>
        <v>3000</v>
      </c>
      <c r="G65" s="78">
        <f>IF('Pencatatan HM'!H$12="","",$F65-'Pencatatan HM'!H$12+'Task list'!M65)</f>
        <v>251.71999999999935</v>
      </c>
      <c r="H65" s="78">
        <f>IF('Pencatatan HM'!I$12="","",$F65-'Pencatatan HM'!I$12+'Task list'!N65)</f>
        <v>230.38999999999942</v>
      </c>
      <c r="I65" s="78">
        <f>IF('Pencatatan HM'!J$12="","",$F65-'Pencatatan HM'!J$12+'Task list'!O65)</f>
        <v>149.64999999999964</v>
      </c>
      <c r="J65" s="78">
        <f>IF('Pencatatan HM'!K$12="","",$F65-'Pencatatan HM'!K$12+'Task list'!P65)</f>
        <v>139.38999999999942</v>
      </c>
      <c r="K65" s="78">
        <f>IF('Pencatatan HM'!L$12="","",$F65-'Pencatatan HM'!L$12+'Task list'!Q65)</f>
        <v>3000</v>
      </c>
      <c r="L65" s="78">
        <f>IF('Pencatatan HM'!M$12="","",$F65-'Pencatatan HM'!M$12+'Task list'!R65)</f>
        <v>2973.4599999999991</v>
      </c>
      <c r="M65" s="78">
        <f>IF('Pencatatan HM'!N$12="","",$F65-'Pencatatan HM'!N$12+'Task list'!S65)</f>
        <v>2904.5699999999997</v>
      </c>
      <c r="N65" s="78">
        <f>IF('Pencatatan HM'!O$12="","",$F65-'Pencatatan HM'!O$12+'Task list'!T65)</f>
        <v>2827.6999999999989</v>
      </c>
      <c r="O65" s="78">
        <f>IF('Pencatatan HM'!P$12="","",$F65-'Pencatatan HM'!P$12+'Task list'!U65)</f>
        <v>2760.7899999999991</v>
      </c>
      <c r="P65" s="78">
        <f>IF('Pencatatan HM'!Q$12="","",$F65-'Pencatatan HM'!Q$12+'Task list'!V65)</f>
        <v>2760.7899999999991</v>
      </c>
      <c r="Q65" s="78">
        <f>IF('Pencatatan HM'!R$12="","",$F65-'Pencatatan HM'!R$12+'Task list'!W65)</f>
        <v>2701.8500000000004</v>
      </c>
      <c r="R65" s="78">
        <f>IF('Pencatatan HM'!S$12="","",$F65-'Pencatatan HM'!S$12+'Task list'!X65)</f>
        <v>2603.83</v>
      </c>
      <c r="S65" s="78">
        <f>IF('Pencatatan HM'!T$12="","",$F65-'Pencatatan HM'!T$12+'Task list'!Y65)</f>
        <v>2548.6299999999992</v>
      </c>
      <c r="T65" s="78">
        <f>IF('Pencatatan HM'!U$12="","",$F65-'Pencatatan HM'!U$12+'Task list'!Z65)</f>
        <v>2518.7899999999991</v>
      </c>
      <c r="U65" s="78" t="str">
        <f>IF('Pencatatan HM'!V$12="","",$F65-'Pencatatan HM'!V$12+'Task list'!AA65)</f>
        <v/>
      </c>
      <c r="V65" s="78" t="str">
        <f>IF('Pencatatan HM'!W$12="","",$F65-'Pencatatan HM'!W$12+'Task list'!AB65)</f>
        <v/>
      </c>
      <c r="W65" s="78" t="str">
        <f>IF('Pencatatan HM'!X$12="","",$F65-'Pencatatan HM'!X$12+'Task list'!AC65)</f>
        <v/>
      </c>
      <c r="X65" s="78" t="str">
        <f>IF('Pencatatan HM'!Y$12="","",$F65-'Pencatatan HM'!Y$12+'Task list'!AD65)</f>
        <v/>
      </c>
      <c r="Y65" s="78" t="str">
        <f>IF('Pencatatan HM'!Z$12="","",$F65-'Pencatatan HM'!Z$12+'Task list'!AE65)</f>
        <v/>
      </c>
      <c r="Z65" s="78" t="str">
        <f>IF('Pencatatan HM'!AA$12="","",$F65-'Pencatatan HM'!AA$12+'Task list'!AF65)</f>
        <v/>
      </c>
      <c r="AA65" s="78" t="str">
        <f>IF('Pencatatan HM'!AB$12="","",$F65-'Pencatatan HM'!AB$12+'Task list'!AG65)</f>
        <v/>
      </c>
      <c r="AB65" s="78" t="str">
        <f>IF('Pencatatan HM'!AC$12="","",$F65-'Pencatatan HM'!AC$12+'Task list'!AH65)</f>
        <v/>
      </c>
      <c r="AC65" s="78" t="str">
        <f>IF('Pencatatan HM'!AD$12="","",$F65-'Pencatatan HM'!AD$12+'Task list'!AI65)</f>
        <v/>
      </c>
      <c r="AD65" s="78" t="str">
        <f>IF('Pencatatan HM'!AE$12="","",$F65-'Pencatatan HM'!AE$12+'Task list'!AJ65)</f>
        <v/>
      </c>
      <c r="AE65" s="78" t="str">
        <f>IF('Pencatatan HM'!AF$12="","",$F65-'Pencatatan HM'!AF$12+'Task list'!AK65)</f>
        <v/>
      </c>
      <c r="AF65" s="78" t="str">
        <f>IF('Pencatatan HM'!AG$12="","",$F65-'Pencatatan HM'!AG$12+'Task list'!AL65)</f>
        <v/>
      </c>
      <c r="AG65" s="78" t="str">
        <f>IF('Pencatatan HM'!AH$12="","",$F65-'Pencatatan HM'!AH$12+'Task list'!AM65)</f>
        <v/>
      </c>
      <c r="AH65" s="78" t="str">
        <f>IF('Pencatatan HM'!AI$12="","",$F65-'Pencatatan HM'!AI$12+'Task list'!AN65)</f>
        <v/>
      </c>
      <c r="AI65" s="78" t="str">
        <f>IF('Pencatatan HM'!AJ$12="","",$F65-'Pencatatan HM'!AJ$12+'Task list'!AO65)</f>
        <v/>
      </c>
      <c r="AJ65" s="78" t="str">
        <f>IF('Pencatatan HM'!AK$12="","",$F65-'Pencatatan HM'!AK$12+'Task list'!AP65)</f>
        <v/>
      </c>
      <c r="AK65" s="78" t="str">
        <f>IF('Pencatatan HM'!AL$12="","",$F65-'Pencatatan HM'!AL$12+'Task list'!AQ65)</f>
        <v/>
      </c>
      <c r="AL65" s="78" t="str">
        <f>IF('Pencatatan HM'!AM$12="","",$F65-'Pencatatan HM'!AM$12+'Task list'!AR65)</f>
        <v/>
      </c>
      <c r="AM65" s="78" t="str">
        <f>IF('Pencatatan HM'!AN$12="","",$F65-'Pencatatan HM'!AN$12+'Task list'!AS65)</f>
        <v/>
      </c>
      <c r="AN65" s="78" t="str">
        <f>IF('Pencatatan HM'!AO$12="","",$F65-'Pencatatan HM'!AO$12+'Task list'!AT65)</f>
        <v/>
      </c>
      <c r="AO65" s="78" t="str">
        <f>IF('Pencatatan HM'!AP$12="","",$F65-'Pencatatan HM'!AP$12+'Task list'!AU65)</f>
        <v/>
      </c>
      <c r="AP65" s="78" t="str">
        <f>IF('Pencatatan HM'!AQ$12="","",$F65-'Pencatatan HM'!AQ$12+'Task list'!AV65)</f>
        <v/>
      </c>
      <c r="AQ65" s="78" t="str">
        <f>IF('Pencatatan HM'!AR$12="","",$F65-'Pencatatan HM'!AR$12+'Task list'!AW65)</f>
        <v/>
      </c>
      <c r="AR65" s="78" t="str">
        <f>IF('Pencatatan HM'!AS$12="","",$F65-'Pencatatan HM'!AS$12+'Task list'!AX65)</f>
        <v/>
      </c>
      <c r="AS65" s="78" t="str">
        <f>IF('Pencatatan HM'!AT$12="","",$F65-'Pencatatan HM'!AT$12+'Task list'!AY65)</f>
        <v/>
      </c>
      <c r="AT65" s="78" t="str">
        <f>IF('Pencatatan HM'!AU$12="","",$F65-'Pencatatan HM'!AU$12+'Task list'!AZ65)</f>
        <v/>
      </c>
      <c r="AU65" s="78" t="str">
        <f>IF('Pencatatan HM'!AV$12="","",$F65-'Pencatatan HM'!AV$12+'Task list'!BA65)</f>
        <v/>
      </c>
      <c r="AV65" s="78" t="str">
        <f>IF('Pencatatan HM'!AW$12="","",$F65-'Pencatatan HM'!AW$12+'Task list'!BB65)</f>
        <v/>
      </c>
      <c r="AW65" s="78" t="str">
        <f>IF('Pencatatan HM'!AX$12="","",$F65-'Pencatatan HM'!AX$12+'Task list'!BC65)</f>
        <v/>
      </c>
      <c r="AX65" s="78" t="str">
        <f>IF('Pencatatan HM'!AY$12="","",$F65-'Pencatatan HM'!AY$12+'Task list'!BD65)</f>
        <v/>
      </c>
      <c r="AY65" s="78" t="str">
        <f>IF('Pencatatan HM'!AZ$12="","",$F65-'Pencatatan HM'!AZ$12+'Task list'!BE65)</f>
        <v/>
      </c>
      <c r="AZ65" s="78" t="str">
        <f>IF('Pencatatan HM'!BA$12="","",$F65-'Pencatatan HM'!BA$12+'Task list'!BF65)</f>
        <v/>
      </c>
      <c r="BA65" s="78" t="str">
        <f>IF('Pencatatan HM'!BB$12="","",$F65-'Pencatatan HM'!BB$12+'Task list'!BG65)</f>
        <v/>
      </c>
      <c r="BB65" s="78" t="str">
        <f>IF('Pencatatan HM'!BC$12="","",$F65-'Pencatatan HM'!BC$12+'Task list'!BH65)</f>
        <v/>
      </c>
      <c r="BC65" s="78" t="str">
        <f>IF('Pencatatan HM'!BD$12="","",$F65-'Pencatatan HM'!BD$12+'Task list'!BI65)</f>
        <v/>
      </c>
      <c r="BD65" s="78" t="str">
        <f>IF('Pencatatan HM'!BE$12="","",$F65-'Pencatatan HM'!BE$12+'Task list'!BJ65)</f>
        <v/>
      </c>
      <c r="BE65" s="78" t="str">
        <f>IF('Pencatatan HM'!BF$12="","",$F65-'Pencatatan HM'!BF$12+'Task list'!BK65)</f>
        <v/>
      </c>
      <c r="BF65" s="78" t="str">
        <f>IF('Pencatatan HM'!BG$12="","",$F65-'Pencatatan HM'!BG$12+'Task list'!BL65)</f>
        <v/>
      </c>
    </row>
    <row r="66" spans="1:58" x14ac:dyDescent="0.3">
      <c r="A66" s="1" t="str">
        <f>'Task list'!A66</f>
        <v>05PRS006</v>
      </c>
      <c r="B66" s="1" t="str">
        <f>'Task list'!B66</f>
        <v>05</v>
      </c>
      <c r="C66" s="1" t="str">
        <f>'Task list'!C66</f>
        <v>05PRS00605</v>
      </c>
      <c r="D66" s="13"/>
      <c r="E66" s="61" t="str">
        <f>'Task list'!E66</f>
        <v>Ganti P20 Outlet Piece LHS</v>
      </c>
      <c r="F66" s="1">
        <f>'Task list'!J66</f>
        <v>3000</v>
      </c>
      <c r="G66" s="78">
        <f>IF('Pencatatan HM'!H$12="","",$F66-'Pencatatan HM'!H$12+'Task list'!M66)</f>
        <v>251.71999999999935</v>
      </c>
      <c r="H66" s="78">
        <f>IF('Pencatatan HM'!I$12="","",$F66-'Pencatatan HM'!I$12+'Task list'!N66)</f>
        <v>230.38999999999942</v>
      </c>
      <c r="I66" s="78">
        <f>IF('Pencatatan HM'!J$12="","",$F66-'Pencatatan HM'!J$12+'Task list'!O66)</f>
        <v>149.64999999999964</v>
      </c>
      <c r="J66" s="78">
        <f>IF('Pencatatan HM'!K$12="","",$F66-'Pencatatan HM'!K$12+'Task list'!P66)</f>
        <v>139.38999999999942</v>
      </c>
      <c r="K66" s="78">
        <f>IF('Pencatatan HM'!L$12="","",$F66-'Pencatatan HM'!L$12+'Task list'!Q66)</f>
        <v>3000</v>
      </c>
      <c r="L66" s="78">
        <f>IF('Pencatatan HM'!M$12="","",$F66-'Pencatatan HM'!M$12+'Task list'!R66)</f>
        <v>2973.4599999999991</v>
      </c>
      <c r="M66" s="78">
        <f>IF('Pencatatan HM'!N$12="","",$F66-'Pencatatan HM'!N$12+'Task list'!S66)</f>
        <v>2904.5699999999997</v>
      </c>
      <c r="N66" s="78">
        <f>IF('Pencatatan HM'!O$12="","",$F66-'Pencatatan HM'!O$12+'Task list'!T66)</f>
        <v>2827.6999999999989</v>
      </c>
      <c r="O66" s="78">
        <f>IF('Pencatatan HM'!P$12="","",$F66-'Pencatatan HM'!P$12+'Task list'!U66)</f>
        <v>2760.7899999999991</v>
      </c>
      <c r="P66" s="78">
        <f>IF('Pencatatan HM'!Q$12="","",$F66-'Pencatatan HM'!Q$12+'Task list'!V66)</f>
        <v>2760.7899999999991</v>
      </c>
      <c r="Q66" s="78">
        <f>IF('Pencatatan HM'!R$12="","",$F66-'Pencatatan HM'!R$12+'Task list'!W66)</f>
        <v>2701.8500000000004</v>
      </c>
      <c r="R66" s="78">
        <f>IF('Pencatatan HM'!S$12="","",$F66-'Pencatatan HM'!S$12+'Task list'!X66)</f>
        <v>2603.83</v>
      </c>
      <c r="S66" s="78">
        <f>IF('Pencatatan HM'!T$12="","",$F66-'Pencatatan HM'!T$12+'Task list'!Y66)</f>
        <v>2548.6299999999992</v>
      </c>
      <c r="T66" s="78">
        <f>IF('Pencatatan HM'!U$12="","",$F66-'Pencatatan HM'!U$12+'Task list'!Z66)</f>
        <v>2518.7899999999991</v>
      </c>
      <c r="U66" s="78" t="str">
        <f>IF('Pencatatan HM'!V$12="","",$F66-'Pencatatan HM'!V$12+'Task list'!AA66)</f>
        <v/>
      </c>
      <c r="V66" s="78" t="str">
        <f>IF('Pencatatan HM'!W$12="","",$F66-'Pencatatan HM'!W$12+'Task list'!AB66)</f>
        <v/>
      </c>
      <c r="W66" s="78" t="str">
        <f>IF('Pencatatan HM'!X$12="","",$F66-'Pencatatan HM'!X$12+'Task list'!AC66)</f>
        <v/>
      </c>
      <c r="X66" s="78" t="str">
        <f>IF('Pencatatan HM'!Y$12="","",$F66-'Pencatatan HM'!Y$12+'Task list'!AD66)</f>
        <v/>
      </c>
      <c r="Y66" s="78" t="str">
        <f>IF('Pencatatan HM'!Z$12="","",$F66-'Pencatatan HM'!Z$12+'Task list'!AE66)</f>
        <v/>
      </c>
      <c r="Z66" s="78" t="str">
        <f>IF('Pencatatan HM'!AA$12="","",$F66-'Pencatatan HM'!AA$12+'Task list'!AF66)</f>
        <v/>
      </c>
      <c r="AA66" s="78" t="str">
        <f>IF('Pencatatan HM'!AB$12="","",$F66-'Pencatatan HM'!AB$12+'Task list'!AG66)</f>
        <v/>
      </c>
      <c r="AB66" s="78" t="str">
        <f>IF('Pencatatan HM'!AC$12="","",$F66-'Pencatatan HM'!AC$12+'Task list'!AH66)</f>
        <v/>
      </c>
      <c r="AC66" s="78" t="str">
        <f>IF('Pencatatan HM'!AD$12="","",$F66-'Pencatatan HM'!AD$12+'Task list'!AI66)</f>
        <v/>
      </c>
      <c r="AD66" s="78" t="str">
        <f>IF('Pencatatan HM'!AE$12="","",$F66-'Pencatatan HM'!AE$12+'Task list'!AJ66)</f>
        <v/>
      </c>
      <c r="AE66" s="78" t="str">
        <f>IF('Pencatatan HM'!AF$12="","",$F66-'Pencatatan HM'!AF$12+'Task list'!AK66)</f>
        <v/>
      </c>
      <c r="AF66" s="78" t="str">
        <f>IF('Pencatatan HM'!AG$12="","",$F66-'Pencatatan HM'!AG$12+'Task list'!AL66)</f>
        <v/>
      </c>
      <c r="AG66" s="78" t="str">
        <f>IF('Pencatatan HM'!AH$12="","",$F66-'Pencatatan HM'!AH$12+'Task list'!AM66)</f>
        <v/>
      </c>
      <c r="AH66" s="78" t="str">
        <f>IF('Pencatatan HM'!AI$12="","",$F66-'Pencatatan HM'!AI$12+'Task list'!AN66)</f>
        <v/>
      </c>
      <c r="AI66" s="78" t="str">
        <f>IF('Pencatatan HM'!AJ$12="","",$F66-'Pencatatan HM'!AJ$12+'Task list'!AO66)</f>
        <v/>
      </c>
      <c r="AJ66" s="78" t="str">
        <f>IF('Pencatatan HM'!AK$12="","",$F66-'Pencatatan HM'!AK$12+'Task list'!AP66)</f>
        <v/>
      </c>
      <c r="AK66" s="78" t="str">
        <f>IF('Pencatatan HM'!AL$12="","",$F66-'Pencatatan HM'!AL$12+'Task list'!AQ66)</f>
        <v/>
      </c>
      <c r="AL66" s="78" t="str">
        <f>IF('Pencatatan HM'!AM$12="","",$F66-'Pencatatan HM'!AM$12+'Task list'!AR66)</f>
        <v/>
      </c>
      <c r="AM66" s="78" t="str">
        <f>IF('Pencatatan HM'!AN$12="","",$F66-'Pencatatan HM'!AN$12+'Task list'!AS66)</f>
        <v/>
      </c>
      <c r="AN66" s="78" t="str">
        <f>IF('Pencatatan HM'!AO$12="","",$F66-'Pencatatan HM'!AO$12+'Task list'!AT66)</f>
        <v/>
      </c>
      <c r="AO66" s="78" t="str">
        <f>IF('Pencatatan HM'!AP$12="","",$F66-'Pencatatan HM'!AP$12+'Task list'!AU66)</f>
        <v/>
      </c>
      <c r="AP66" s="78" t="str">
        <f>IF('Pencatatan HM'!AQ$12="","",$F66-'Pencatatan HM'!AQ$12+'Task list'!AV66)</f>
        <v/>
      </c>
      <c r="AQ66" s="78" t="str">
        <f>IF('Pencatatan HM'!AR$12="","",$F66-'Pencatatan HM'!AR$12+'Task list'!AW66)</f>
        <v/>
      </c>
      <c r="AR66" s="78" t="str">
        <f>IF('Pencatatan HM'!AS$12="","",$F66-'Pencatatan HM'!AS$12+'Task list'!AX66)</f>
        <v/>
      </c>
      <c r="AS66" s="78" t="str">
        <f>IF('Pencatatan HM'!AT$12="","",$F66-'Pencatatan HM'!AT$12+'Task list'!AY66)</f>
        <v/>
      </c>
      <c r="AT66" s="78" t="str">
        <f>IF('Pencatatan HM'!AU$12="","",$F66-'Pencatatan HM'!AU$12+'Task list'!AZ66)</f>
        <v/>
      </c>
      <c r="AU66" s="78" t="str">
        <f>IF('Pencatatan HM'!AV$12="","",$F66-'Pencatatan HM'!AV$12+'Task list'!BA66)</f>
        <v/>
      </c>
      <c r="AV66" s="78" t="str">
        <f>IF('Pencatatan HM'!AW$12="","",$F66-'Pencatatan HM'!AW$12+'Task list'!BB66)</f>
        <v/>
      </c>
      <c r="AW66" s="78" t="str">
        <f>IF('Pencatatan HM'!AX$12="","",$F66-'Pencatatan HM'!AX$12+'Task list'!BC66)</f>
        <v/>
      </c>
      <c r="AX66" s="78" t="str">
        <f>IF('Pencatatan HM'!AY$12="","",$F66-'Pencatatan HM'!AY$12+'Task list'!BD66)</f>
        <v/>
      </c>
      <c r="AY66" s="78" t="str">
        <f>IF('Pencatatan HM'!AZ$12="","",$F66-'Pencatatan HM'!AZ$12+'Task list'!BE66)</f>
        <v/>
      </c>
      <c r="AZ66" s="78" t="str">
        <f>IF('Pencatatan HM'!BA$12="","",$F66-'Pencatatan HM'!BA$12+'Task list'!BF66)</f>
        <v/>
      </c>
      <c r="BA66" s="78" t="str">
        <f>IF('Pencatatan HM'!BB$12="","",$F66-'Pencatatan HM'!BB$12+'Task list'!BG66)</f>
        <v/>
      </c>
      <c r="BB66" s="78" t="str">
        <f>IF('Pencatatan HM'!BC$12="","",$F66-'Pencatatan HM'!BC$12+'Task list'!BH66)</f>
        <v/>
      </c>
      <c r="BC66" s="78" t="str">
        <f>IF('Pencatatan HM'!BD$12="","",$F66-'Pencatatan HM'!BD$12+'Task list'!BI66)</f>
        <v/>
      </c>
      <c r="BD66" s="78" t="str">
        <f>IF('Pencatatan HM'!BE$12="","",$F66-'Pencatatan HM'!BE$12+'Task list'!BJ66)</f>
        <v/>
      </c>
      <c r="BE66" s="78" t="str">
        <f>IF('Pencatatan HM'!BF$12="","",$F66-'Pencatatan HM'!BF$12+'Task list'!BK66)</f>
        <v/>
      </c>
      <c r="BF66" s="78" t="str">
        <f>IF('Pencatatan HM'!BG$12="","",$F66-'Pencatatan HM'!BG$12+'Task list'!BL66)</f>
        <v/>
      </c>
    </row>
    <row r="67" spans="1:58" x14ac:dyDescent="0.3">
      <c r="A67" s="1" t="str">
        <f>'Task list'!A67</f>
        <v>05PRS006</v>
      </c>
      <c r="B67" s="1" t="str">
        <f>'Task list'!B67</f>
        <v>06</v>
      </c>
      <c r="C67" s="1" t="str">
        <f>'Task list'!C67</f>
        <v>05PRS00606</v>
      </c>
      <c r="D67" s="13"/>
      <c r="E67" s="61" t="str">
        <f>'Task list'!E67</f>
        <v>Ganti worm screw RHS</v>
      </c>
      <c r="F67" s="1">
        <f>'Task list'!J67</f>
        <v>900</v>
      </c>
      <c r="G67" s="78">
        <f>IF('Pencatatan HM'!H$12="","",$F67-'Pencatatan HM'!H$12+'Task list'!M67)</f>
        <v>795.72999999999956</v>
      </c>
      <c r="H67" s="78">
        <f>IF('Pencatatan HM'!I$12="","",$F67-'Pencatatan HM'!I$12+'Task list'!N67)</f>
        <v>774.39999999999964</v>
      </c>
      <c r="I67" s="78">
        <f>IF('Pencatatan HM'!J$12="","",$F67-'Pencatatan HM'!J$12+'Task list'!O67)</f>
        <v>693.65999999999985</v>
      </c>
      <c r="J67" s="78">
        <f>IF('Pencatatan HM'!K$12="","",$F67-'Pencatatan HM'!K$12+'Task list'!P67)</f>
        <v>683.39999999999964</v>
      </c>
      <c r="K67" s="78">
        <f>IF('Pencatatan HM'!L$12="","",$F67-'Pencatatan HM'!L$12+'Task list'!Q67)</f>
        <v>653.26000000000022</v>
      </c>
      <c r="L67" s="78">
        <f>IF('Pencatatan HM'!M$12="","",$F67-'Pencatatan HM'!M$12+'Task list'!R67)</f>
        <v>626.71999999999935</v>
      </c>
      <c r="M67" s="78">
        <f>IF('Pencatatan HM'!N$12="","",$F67-'Pencatatan HM'!N$12+'Task list'!S67)</f>
        <v>557.82999999999993</v>
      </c>
      <c r="N67" s="78">
        <f>IF('Pencatatan HM'!O$12="","",$F67-'Pencatatan HM'!O$12+'Task list'!T67)</f>
        <v>480.95999999999913</v>
      </c>
      <c r="O67" s="78">
        <f>IF('Pencatatan HM'!P$12="","",$F67-'Pencatatan HM'!P$12+'Task list'!U67)</f>
        <v>414.04999999999927</v>
      </c>
      <c r="P67" s="78">
        <f>IF('Pencatatan HM'!Q$12="","",$F67-'Pencatatan HM'!Q$12+'Task list'!V67)</f>
        <v>414.04999999999927</v>
      </c>
      <c r="Q67" s="78">
        <f>IF('Pencatatan HM'!R$12="","",$F67-'Pencatatan HM'!R$12+'Task list'!W67)</f>
        <v>355.11000000000058</v>
      </c>
      <c r="R67" s="78">
        <f>IF('Pencatatan HM'!S$12="","",$F67-'Pencatatan HM'!S$12+'Task list'!X67)</f>
        <v>257.09000000000015</v>
      </c>
      <c r="S67" s="78">
        <f>IF('Pencatatan HM'!T$12="","",$F67-'Pencatatan HM'!T$12+'Task list'!Y67)</f>
        <v>201.88999999999942</v>
      </c>
      <c r="T67" s="78">
        <f>IF('Pencatatan HM'!U$12="","",$F67-'Pencatatan HM'!U$12+'Task list'!Z67)</f>
        <v>900</v>
      </c>
      <c r="U67" s="78" t="str">
        <f>IF('Pencatatan HM'!V$12="","",$F67-'Pencatatan HM'!V$12+'Task list'!AA67)</f>
        <v/>
      </c>
      <c r="V67" s="78" t="str">
        <f>IF('Pencatatan HM'!W$12="","",$F67-'Pencatatan HM'!W$12+'Task list'!AB67)</f>
        <v/>
      </c>
      <c r="W67" s="78" t="str">
        <f>IF('Pencatatan HM'!X$12="","",$F67-'Pencatatan HM'!X$12+'Task list'!AC67)</f>
        <v/>
      </c>
      <c r="X67" s="78" t="str">
        <f>IF('Pencatatan HM'!Y$12="","",$F67-'Pencatatan HM'!Y$12+'Task list'!AD67)</f>
        <v/>
      </c>
      <c r="Y67" s="78" t="str">
        <f>IF('Pencatatan HM'!Z$12="","",$F67-'Pencatatan HM'!Z$12+'Task list'!AE67)</f>
        <v/>
      </c>
      <c r="Z67" s="78" t="str">
        <f>IF('Pencatatan HM'!AA$12="","",$F67-'Pencatatan HM'!AA$12+'Task list'!AF67)</f>
        <v/>
      </c>
      <c r="AA67" s="78" t="str">
        <f>IF('Pencatatan HM'!AB$12="","",$F67-'Pencatatan HM'!AB$12+'Task list'!AG67)</f>
        <v/>
      </c>
      <c r="AB67" s="78" t="str">
        <f>IF('Pencatatan HM'!AC$12="","",$F67-'Pencatatan HM'!AC$12+'Task list'!AH67)</f>
        <v/>
      </c>
      <c r="AC67" s="78" t="str">
        <f>IF('Pencatatan HM'!AD$12="","",$F67-'Pencatatan HM'!AD$12+'Task list'!AI67)</f>
        <v/>
      </c>
      <c r="AD67" s="78" t="str">
        <f>IF('Pencatatan HM'!AE$12="","",$F67-'Pencatatan HM'!AE$12+'Task list'!AJ67)</f>
        <v/>
      </c>
      <c r="AE67" s="78" t="str">
        <f>IF('Pencatatan HM'!AF$12="","",$F67-'Pencatatan HM'!AF$12+'Task list'!AK67)</f>
        <v/>
      </c>
      <c r="AF67" s="78" t="str">
        <f>IF('Pencatatan HM'!AG$12="","",$F67-'Pencatatan HM'!AG$12+'Task list'!AL67)</f>
        <v/>
      </c>
      <c r="AG67" s="78" t="str">
        <f>IF('Pencatatan HM'!AH$12="","",$F67-'Pencatatan HM'!AH$12+'Task list'!AM67)</f>
        <v/>
      </c>
      <c r="AH67" s="78" t="str">
        <f>IF('Pencatatan HM'!AI$12="","",$F67-'Pencatatan HM'!AI$12+'Task list'!AN67)</f>
        <v/>
      </c>
      <c r="AI67" s="78" t="str">
        <f>IF('Pencatatan HM'!AJ$12="","",$F67-'Pencatatan HM'!AJ$12+'Task list'!AO67)</f>
        <v/>
      </c>
      <c r="AJ67" s="78" t="str">
        <f>IF('Pencatatan HM'!AK$12="","",$F67-'Pencatatan HM'!AK$12+'Task list'!AP67)</f>
        <v/>
      </c>
      <c r="AK67" s="78" t="str">
        <f>IF('Pencatatan HM'!AL$12="","",$F67-'Pencatatan HM'!AL$12+'Task list'!AQ67)</f>
        <v/>
      </c>
      <c r="AL67" s="78" t="str">
        <f>IF('Pencatatan HM'!AM$12="","",$F67-'Pencatatan HM'!AM$12+'Task list'!AR67)</f>
        <v/>
      </c>
      <c r="AM67" s="78" t="str">
        <f>IF('Pencatatan HM'!AN$12="","",$F67-'Pencatatan HM'!AN$12+'Task list'!AS67)</f>
        <v/>
      </c>
      <c r="AN67" s="78" t="str">
        <f>IF('Pencatatan HM'!AO$12="","",$F67-'Pencatatan HM'!AO$12+'Task list'!AT67)</f>
        <v/>
      </c>
      <c r="AO67" s="78" t="str">
        <f>IF('Pencatatan HM'!AP$12="","",$F67-'Pencatatan HM'!AP$12+'Task list'!AU67)</f>
        <v/>
      </c>
      <c r="AP67" s="78" t="str">
        <f>IF('Pencatatan HM'!AQ$12="","",$F67-'Pencatatan HM'!AQ$12+'Task list'!AV67)</f>
        <v/>
      </c>
      <c r="AQ67" s="78" t="str">
        <f>IF('Pencatatan HM'!AR$12="","",$F67-'Pencatatan HM'!AR$12+'Task list'!AW67)</f>
        <v/>
      </c>
      <c r="AR67" s="78" t="str">
        <f>IF('Pencatatan HM'!AS$12="","",$F67-'Pencatatan HM'!AS$12+'Task list'!AX67)</f>
        <v/>
      </c>
      <c r="AS67" s="78" t="str">
        <f>IF('Pencatatan HM'!AT$12="","",$F67-'Pencatatan HM'!AT$12+'Task list'!AY67)</f>
        <v/>
      </c>
      <c r="AT67" s="78" t="str">
        <f>IF('Pencatatan HM'!AU$12="","",$F67-'Pencatatan HM'!AU$12+'Task list'!AZ67)</f>
        <v/>
      </c>
      <c r="AU67" s="78" t="str">
        <f>IF('Pencatatan HM'!AV$12="","",$F67-'Pencatatan HM'!AV$12+'Task list'!BA67)</f>
        <v/>
      </c>
      <c r="AV67" s="78" t="str">
        <f>IF('Pencatatan HM'!AW$12="","",$F67-'Pencatatan HM'!AW$12+'Task list'!BB67)</f>
        <v/>
      </c>
      <c r="AW67" s="78" t="str">
        <f>IF('Pencatatan HM'!AX$12="","",$F67-'Pencatatan HM'!AX$12+'Task list'!BC67)</f>
        <v/>
      </c>
      <c r="AX67" s="78" t="str">
        <f>IF('Pencatatan HM'!AY$12="","",$F67-'Pencatatan HM'!AY$12+'Task list'!BD67)</f>
        <v/>
      </c>
      <c r="AY67" s="78" t="str">
        <f>IF('Pencatatan HM'!AZ$12="","",$F67-'Pencatatan HM'!AZ$12+'Task list'!BE67)</f>
        <v/>
      </c>
      <c r="AZ67" s="78" t="str">
        <f>IF('Pencatatan HM'!BA$12="","",$F67-'Pencatatan HM'!BA$12+'Task list'!BF67)</f>
        <v/>
      </c>
      <c r="BA67" s="78" t="str">
        <f>IF('Pencatatan HM'!BB$12="","",$F67-'Pencatatan HM'!BB$12+'Task list'!BG67)</f>
        <v/>
      </c>
      <c r="BB67" s="78" t="str">
        <f>IF('Pencatatan HM'!BC$12="","",$F67-'Pencatatan HM'!BC$12+'Task list'!BH67)</f>
        <v/>
      </c>
      <c r="BC67" s="78" t="str">
        <f>IF('Pencatatan HM'!BD$12="","",$F67-'Pencatatan HM'!BD$12+'Task list'!BI67)</f>
        <v/>
      </c>
      <c r="BD67" s="78" t="str">
        <f>IF('Pencatatan HM'!BE$12="","",$F67-'Pencatatan HM'!BE$12+'Task list'!BJ67)</f>
        <v/>
      </c>
      <c r="BE67" s="78" t="str">
        <f>IF('Pencatatan HM'!BF$12="","",$F67-'Pencatatan HM'!BF$12+'Task list'!BK67)</f>
        <v/>
      </c>
      <c r="BF67" s="78" t="str">
        <f>IF('Pencatatan HM'!BG$12="","",$F67-'Pencatatan HM'!BG$12+'Task list'!BL67)</f>
        <v/>
      </c>
    </row>
    <row r="68" spans="1:58" x14ac:dyDescent="0.3">
      <c r="A68" s="1" t="str">
        <f>'Task list'!A68</f>
        <v>05PRS006</v>
      </c>
      <c r="B68" s="1" t="str">
        <f>'Task list'!B68</f>
        <v>07</v>
      </c>
      <c r="C68" s="1" t="str">
        <f>'Task list'!C68</f>
        <v>05PRS00607</v>
      </c>
      <c r="D68" s="13"/>
      <c r="E68" s="61" t="str">
        <f>'Task list'!E68</f>
        <v>Ganti worm screw LHS</v>
      </c>
      <c r="F68" s="1">
        <f>'Task list'!J68</f>
        <v>900</v>
      </c>
      <c r="G68" s="78">
        <f>IF('Pencatatan HM'!H$12="","",$F68-'Pencatatan HM'!H$12+'Task list'!M68)</f>
        <v>795.72999999999956</v>
      </c>
      <c r="H68" s="78">
        <f>IF('Pencatatan HM'!I$12="","",$F68-'Pencatatan HM'!I$12+'Task list'!N68)</f>
        <v>774.39999999999964</v>
      </c>
      <c r="I68" s="78">
        <f>IF('Pencatatan HM'!J$12="","",$F68-'Pencatatan HM'!J$12+'Task list'!O68)</f>
        <v>693.65999999999985</v>
      </c>
      <c r="J68" s="78">
        <f>IF('Pencatatan HM'!K$12="","",$F68-'Pencatatan HM'!K$12+'Task list'!P68)</f>
        <v>683.39999999999964</v>
      </c>
      <c r="K68" s="78">
        <f>IF('Pencatatan HM'!L$12="","",$F68-'Pencatatan HM'!L$12+'Task list'!Q68)</f>
        <v>653.26000000000022</v>
      </c>
      <c r="L68" s="78">
        <f>IF('Pencatatan HM'!M$12="","",$F68-'Pencatatan HM'!M$12+'Task list'!R68)</f>
        <v>626.71999999999935</v>
      </c>
      <c r="M68" s="78">
        <f>IF('Pencatatan HM'!N$12="","",$F68-'Pencatatan HM'!N$12+'Task list'!S68)</f>
        <v>557.82999999999993</v>
      </c>
      <c r="N68" s="78">
        <f>IF('Pencatatan HM'!O$12="","",$F68-'Pencatatan HM'!O$12+'Task list'!T68)</f>
        <v>480.95999999999913</v>
      </c>
      <c r="O68" s="78">
        <f>IF('Pencatatan HM'!P$12="","",$F68-'Pencatatan HM'!P$12+'Task list'!U68)</f>
        <v>414.04999999999927</v>
      </c>
      <c r="P68" s="78">
        <f>IF('Pencatatan HM'!Q$12="","",$F68-'Pencatatan HM'!Q$12+'Task list'!V68)</f>
        <v>414.04999999999927</v>
      </c>
      <c r="Q68" s="78">
        <f>IF('Pencatatan HM'!R$12="","",$F68-'Pencatatan HM'!R$12+'Task list'!W68)</f>
        <v>355.11000000000058</v>
      </c>
      <c r="R68" s="78">
        <f>IF('Pencatatan HM'!S$12="","",$F68-'Pencatatan HM'!S$12+'Task list'!X68)</f>
        <v>257.09000000000015</v>
      </c>
      <c r="S68" s="78">
        <f>IF('Pencatatan HM'!T$12="","",$F68-'Pencatatan HM'!T$12+'Task list'!Y68)</f>
        <v>201.88999999999942</v>
      </c>
      <c r="T68" s="78">
        <f>IF('Pencatatan HM'!U$12="","",$F68-'Pencatatan HM'!U$12+'Task list'!Z68)</f>
        <v>900</v>
      </c>
      <c r="U68" s="78" t="str">
        <f>IF('Pencatatan HM'!V$12="","",$F68-'Pencatatan HM'!V$12+'Task list'!AA68)</f>
        <v/>
      </c>
      <c r="V68" s="78" t="str">
        <f>IF('Pencatatan HM'!W$12="","",$F68-'Pencatatan HM'!W$12+'Task list'!AB68)</f>
        <v/>
      </c>
      <c r="W68" s="78" t="str">
        <f>IF('Pencatatan HM'!X$12="","",$F68-'Pencatatan HM'!X$12+'Task list'!AC68)</f>
        <v/>
      </c>
      <c r="X68" s="78" t="str">
        <f>IF('Pencatatan HM'!Y$12="","",$F68-'Pencatatan HM'!Y$12+'Task list'!AD68)</f>
        <v/>
      </c>
      <c r="Y68" s="78" t="str">
        <f>IF('Pencatatan HM'!Z$12="","",$F68-'Pencatatan HM'!Z$12+'Task list'!AE68)</f>
        <v/>
      </c>
      <c r="Z68" s="78" t="str">
        <f>IF('Pencatatan HM'!AA$12="","",$F68-'Pencatatan HM'!AA$12+'Task list'!AF68)</f>
        <v/>
      </c>
      <c r="AA68" s="78" t="str">
        <f>IF('Pencatatan HM'!AB$12="","",$F68-'Pencatatan HM'!AB$12+'Task list'!AG68)</f>
        <v/>
      </c>
      <c r="AB68" s="78" t="str">
        <f>IF('Pencatatan HM'!AC$12="","",$F68-'Pencatatan HM'!AC$12+'Task list'!AH68)</f>
        <v/>
      </c>
      <c r="AC68" s="78" t="str">
        <f>IF('Pencatatan HM'!AD$12="","",$F68-'Pencatatan HM'!AD$12+'Task list'!AI68)</f>
        <v/>
      </c>
      <c r="AD68" s="78" t="str">
        <f>IF('Pencatatan HM'!AE$12="","",$F68-'Pencatatan HM'!AE$12+'Task list'!AJ68)</f>
        <v/>
      </c>
      <c r="AE68" s="78" t="str">
        <f>IF('Pencatatan HM'!AF$12="","",$F68-'Pencatatan HM'!AF$12+'Task list'!AK68)</f>
        <v/>
      </c>
      <c r="AF68" s="78" t="str">
        <f>IF('Pencatatan HM'!AG$12="","",$F68-'Pencatatan HM'!AG$12+'Task list'!AL68)</f>
        <v/>
      </c>
      <c r="AG68" s="78" t="str">
        <f>IF('Pencatatan HM'!AH$12="","",$F68-'Pencatatan HM'!AH$12+'Task list'!AM68)</f>
        <v/>
      </c>
      <c r="AH68" s="78" t="str">
        <f>IF('Pencatatan HM'!AI$12="","",$F68-'Pencatatan HM'!AI$12+'Task list'!AN68)</f>
        <v/>
      </c>
      <c r="AI68" s="78" t="str">
        <f>IF('Pencatatan HM'!AJ$12="","",$F68-'Pencatatan HM'!AJ$12+'Task list'!AO68)</f>
        <v/>
      </c>
      <c r="AJ68" s="78" t="str">
        <f>IF('Pencatatan HM'!AK$12="","",$F68-'Pencatatan HM'!AK$12+'Task list'!AP68)</f>
        <v/>
      </c>
      <c r="AK68" s="78" t="str">
        <f>IF('Pencatatan HM'!AL$12="","",$F68-'Pencatatan HM'!AL$12+'Task list'!AQ68)</f>
        <v/>
      </c>
      <c r="AL68" s="78" t="str">
        <f>IF('Pencatatan HM'!AM$12="","",$F68-'Pencatatan HM'!AM$12+'Task list'!AR68)</f>
        <v/>
      </c>
      <c r="AM68" s="78" t="str">
        <f>IF('Pencatatan HM'!AN$12="","",$F68-'Pencatatan HM'!AN$12+'Task list'!AS68)</f>
        <v/>
      </c>
      <c r="AN68" s="78" t="str">
        <f>IF('Pencatatan HM'!AO$12="","",$F68-'Pencatatan HM'!AO$12+'Task list'!AT68)</f>
        <v/>
      </c>
      <c r="AO68" s="78" t="str">
        <f>IF('Pencatatan HM'!AP$12="","",$F68-'Pencatatan HM'!AP$12+'Task list'!AU68)</f>
        <v/>
      </c>
      <c r="AP68" s="78" t="str">
        <f>IF('Pencatatan HM'!AQ$12="","",$F68-'Pencatatan HM'!AQ$12+'Task list'!AV68)</f>
        <v/>
      </c>
      <c r="AQ68" s="78" t="str">
        <f>IF('Pencatatan HM'!AR$12="","",$F68-'Pencatatan HM'!AR$12+'Task list'!AW68)</f>
        <v/>
      </c>
      <c r="AR68" s="78" t="str">
        <f>IF('Pencatatan HM'!AS$12="","",$F68-'Pencatatan HM'!AS$12+'Task list'!AX68)</f>
        <v/>
      </c>
      <c r="AS68" s="78" t="str">
        <f>IF('Pencatatan HM'!AT$12="","",$F68-'Pencatatan HM'!AT$12+'Task list'!AY68)</f>
        <v/>
      </c>
      <c r="AT68" s="78" t="str">
        <f>IF('Pencatatan HM'!AU$12="","",$F68-'Pencatatan HM'!AU$12+'Task list'!AZ68)</f>
        <v/>
      </c>
      <c r="AU68" s="78" t="str">
        <f>IF('Pencatatan HM'!AV$12="","",$F68-'Pencatatan HM'!AV$12+'Task list'!BA68)</f>
        <v/>
      </c>
      <c r="AV68" s="78" t="str">
        <f>IF('Pencatatan HM'!AW$12="","",$F68-'Pencatatan HM'!AW$12+'Task list'!BB68)</f>
        <v/>
      </c>
      <c r="AW68" s="78" t="str">
        <f>IF('Pencatatan HM'!AX$12="","",$F68-'Pencatatan HM'!AX$12+'Task list'!BC68)</f>
        <v/>
      </c>
      <c r="AX68" s="78" t="str">
        <f>IF('Pencatatan HM'!AY$12="","",$F68-'Pencatatan HM'!AY$12+'Task list'!BD68)</f>
        <v/>
      </c>
      <c r="AY68" s="78" t="str">
        <f>IF('Pencatatan HM'!AZ$12="","",$F68-'Pencatatan HM'!AZ$12+'Task list'!BE68)</f>
        <v/>
      </c>
      <c r="AZ68" s="78" t="str">
        <f>IF('Pencatatan HM'!BA$12="","",$F68-'Pencatatan HM'!BA$12+'Task list'!BF68)</f>
        <v/>
      </c>
      <c r="BA68" s="78" t="str">
        <f>IF('Pencatatan HM'!BB$12="","",$F68-'Pencatatan HM'!BB$12+'Task list'!BG68)</f>
        <v/>
      </c>
      <c r="BB68" s="78" t="str">
        <f>IF('Pencatatan HM'!BC$12="","",$F68-'Pencatatan HM'!BC$12+'Task list'!BH68)</f>
        <v/>
      </c>
      <c r="BC68" s="78" t="str">
        <f>IF('Pencatatan HM'!BD$12="","",$F68-'Pencatatan HM'!BD$12+'Task list'!BI68)</f>
        <v/>
      </c>
      <c r="BD68" s="78" t="str">
        <f>IF('Pencatatan HM'!BE$12="","",$F68-'Pencatatan HM'!BE$12+'Task list'!BJ68)</f>
        <v/>
      </c>
      <c r="BE68" s="78" t="str">
        <f>IF('Pencatatan HM'!BF$12="","",$F68-'Pencatatan HM'!BF$12+'Task list'!BK68)</f>
        <v/>
      </c>
      <c r="BF68" s="78" t="str">
        <f>IF('Pencatatan HM'!BG$12="","",$F68-'Pencatatan HM'!BG$12+'Task list'!BL68)</f>
        <v/>
      </c>
    </row>
    <row r="69" spans="1:58" x14ac:dyDescent="0.3">
      <c r="A69" s="1" t="str">
        <f>'Task list'!A69</f>
        <v>05PRS006</v>
      </c>
      <c r="B69" s="1" t="str">
        <f>'Task list'!B69</f>
        <v>08</v>
      </c>
      <c r="C69" s="1" t="str">
        <f>'Task list'!C69</f>
        <v>05PRS00608</v>
      </c>
      <c r="D69" s="13"/>
      <c r="E69" s="61" t="str">
        <f>'Task list'!E69</f>
        <v>Ganti Press Cage</v>
      </c>
      <c r="F69" s="1">
        <f>'Task list'!J69</f>
        <v>1400</v>
      </c>
      <c r="G69" s="78">
        <f>IF('Pencatatan HM'!H$12="","",$F69-'Pencatatan HM'!H$12+'Task list'!M69)</f>
        <v>1295.7299999999996</v>
      </c>
      <c r="H69" s="78">
        <f>IF('Pencatatan HM'!I$12="","",$F69-'Pencatatan HM'!I$12+'Task list'!N69)</f>
        <v>1274.3999999999996</v>
      </c>
      <c r="I69" s="78">
        <f>IF('Pencatatan HM'!J$12="","",$F69-'Pencatatan HM'!J$12+'Task list'!O69)</f>
        <v>1193.6599999999999</v>
      </c>
      <c r="J69" s="78">
        <f>IF('Pencatatan HM'!K$12="","",$F69-'Pencatatan HM'!K$12+'Task list'!P69)</f>
        <v>1183.3999999999996</v>
      </c>
      <c r="K69" s="78">
        <f>IF('Pencatatan HM'!L$12="","",$F69-'Pencatatan HM'!L$12+'Task list'!Q69)</f>
        <v>1153.2600000000002</v>
      </c>
      <c r="L69" s="78">
        <f>IF('Pencatatan HM'!M$12="","",$F69-'Pencatatan HM'!M$12+'Task list'!R69)</f>
        <v>1126.7199999999993</v>
      </c>
      <c r="M69" s="78">
        <f>IF('Pencatatan HM'!N$12="","",$F69-'Pencatatan HM'!N$12+'Task list'!S69)</f>
        <v>1057.83</v>
      </c>
      <c r="N69" s="78">
        <f>IF('Pencatatan HM'!O$12="","",$F69-'Pencatatan HM'!O$12+'Task list'!T69)</f>
        <v>980.95999999999913</v>
      </c>
      <c r="O69" s="78">
        <f>IF('Pencatatan HM'!P$12="","",$F69-'Pencatatan HM'!P$12+'Task list'!U69)</f>
        <v>914.04999999999927</v>
      </c>
      <c r="P69" s="78">
        <f>IF('Pencatatan HM'!Q$12="","",$F69-'Pencatatan HM'!Q$12+'Task list'!V69)</f>
        <v>914.04999999999927</v>
      </c>
      <c r="Q69" s="78">
        <f>IF('Pencatatan HM'!R$12="","",$F69-'Pencatatan HM'!R$12+'Task list'!W69)</f>
        <v>855.11000000000058</v>
      </c>
      <c r="R69" s="78">
        <f>IF('Pencatatan HM'!S$12="","",$F69-'Pencatatan HM'!S$12+'Task list'!X69)</f>
        <v>757.09000000000015</v>
      </c>
      <c r="S69" s="78">
        <f>IF('Pencatatan HM'!T$12="","",$F69-'Pencatatan HM'!T$12+'Task list'!Y69)</f>
        <v>701.88999999999942</v>
      </c>
      <c r="T69" s="78">
        <f>IF('Pencatatan HM'!U$12="","",$F69-'Pencatatan HM'!U$12+'Task list'!Z69)</f>
        <v>1400</v>
      </c>
      <c r="U69" s="78" t="str">
        <f>IF('Pencatatan HM'!V$12="","",$F69-'Pencatatan HM'!V$12+'Task list'!AA69)</f>
        <v/>
      </c>
      <c r="V69" s="78" t="str">
        <f>IF('Pencatatan HM'!W$12="","",$F69-'Pencatatan HM'!W$12+'Task list'!AB69)</f>
        <v/>
      </c>
      <c r="W69" s="78" t="str">
        <f>IF('Pencatatan HM'!X$12="","",$F69-'Pencatatan HM'!X$12+'Task list'!AC69)</f>
        <v/>
      </c>
      <c r="X69" s="78" t="str">
        <f>IF('Pencatatan HM'!Y$12="","",$F69-'Pencatatan HM'!Y$12+'Task list'!AD69)</f>
        <v/>
      </c>
      <c r="Y69" s="78" t="str">
        <f>IF('Pencatatan HM'!Z$12="","",$F69-'Pencatatan HM'!Z$12+'Task list'!AE69)</f>
        <v/>
      </c>
      <c r="Z69" s="78" t="str">
        <f>IF('Pencatatan HM'!AA$12="","",$F69-'Pencatatan HM'!AA$12+'Task list'!AF69)</f>
        <v/>
      </c>
      <c r="AA69" s="78" t="str">
        <f>IF('Pencatatan HM'!AB$12="","",$F69-'Pencatatan HM'!AB$12+'Task list'!AG69)</f>
        <v/>
      </c>
      <c r="AB69" s="78" t="str">
        <f>IF('Pencatatan HM'!AC$12="","",$F69-'Pencatatan HM'!AC$12+'Task list'!AH69)</f>
        <v/>
      </c>
      <c r="AC69" s="78" t="str">
        <f>IF('Pencatatan HM'!AD$12="","",$F69-'Pencatatan HM'!AD$12+'Task list'!AI69)</f>
        <v/>
      </c>
      <c r="AD69" s="78" t="str">
        <f>IF('Pencatatan HM'!AE$12="","",$F69-'Pencatatan HM'!AE$12+'Task list'!AJ69)</f>
        <v/>
      </c>
      <c r="AE69" s="78" t="str">
        <f>IF('Pencatatan HM'!AF$12="","",$F69-'Pencatatan HM'!AF$12+'Task list'!AK69)</f>
        <v/>
      </c>
      <c r="AF69" s="78" t="str">
        <f>IF('Pencatatan HM'!AG$12="","",$F69-'Pencatatan HM'!AG$12+'Task list'!AL69)</f>
        <v/>
      </c>
      <c r="AG69" s="78" t="str">
        <f>IF('Pencatatan HM'!AH$12="","",$F69-'Pencatatan HM'!AH$12+'Task list'!AM69)</f>
        <v/>
      </c>
      <c r="AH69" s="78" t="str">
        <f>IF('Pencatatan HM'!AI$12="","",$F69-'Pencatatan HM'!AI$12+'Task list'!AN69)</f>
        <v/>
      </c>
      <c r="AI69" s="78" t="str">
        <f>IF('Pencatatan HM'!AJ$12="","",$F69-'Pencatatan HM'!AJ$12+'Task list'!AO69)</f>
        <v/>
      </c>
      <c r="AJ69" s="78" t="str">
        <f>IF('Pencatatan HM'!AK$12="","",$F69-'Pencatatan HM'!AK$12+'Task list'!AP69)</f>
        <v/>
      </c>
      <c r="AK69" s="78" t="str">
        <f>IF('Pencatatan HM'!AL$12="","",$F69-'Pencatatan HM'!AL$12+'Task list'!AQ69)</f>
        <v/>
      </c>
      <c r="AL69" s="78" t="str">
        <f>IF('Pencatatan HM'!AM$12="","",$F69-'Pencatatan HM'!AM$12+'Task list'!AR69)</f>
        <v/>
      </c>
      <c r="AM69" s="78" t="str">
        <f>IF('Pencatatan HM'!AN$12="","",$F69-'Pencatatan HM'!AN$12+'Task list'!AS69)</f>
        <v/>
      </c>
      <c r="AN69" s="78" t="str">
        <f>IF('Pencatatan HM'!AO$12="","",$F69-'Pencatatan HM'!AO$12+'Task list'!AT69)</f>
        <v/>
      </c>
      <c r="AO69" s="78" t="str">
        <f>IF('Pencatatan HM'!AP$12="","",$F69-'Pencatatan HM'!AP$12+'Task list'!AU69)</f>
        <v/>
      </c>
      <c r="AP69" s="78" t="str">
        <f>IF('Pencatatan HM'!AQ$12="","",$F69-'Pencatatan HM'!AQ$12+'Task list'!AV69)</f>
        <v/>
      </c>
      <c r="AQ69" s="78" t="str">
        <f>IF('Pencatatan HM'!AR$12="","",$F69-'Pencatatan HM'!AR$12+'Task list'!AW69)</f>
        <v/>
      </c>
      <c r="AR69" s="78" t="str">
        <f>IF('Pencatatan HM'!AS$12="","",$F69-'Pencatatan HM'!AS$12+'Task list'!AX69)</f>
        <v/>
      </c>
      <c r="AS69" s="78" t="str">
        <f>IF('Pencatatan HM'!AT$12="","",$F69-'Pencatatan HM'!AT$12+'Task list'!AY69)</f>
        <v/>
      </c>
      <c r="AT69" s="78" t="str">
        <f>IF('Pencatatan HM'!AU$12="","",$F69-'Pencatatan HM'!AU$12+'Task list'!AZ69)</f>
        <v/>
      </c>
      <c r="AU69" s="78" t="str">
        <f>IF('Pencatatan HM'!AV$12="","",$F69-'Pencatatan HM'!AV$12+'Task list'!BA69)</f>
        <v/>
      </c>
      <c r="AV69" s="78" t="str">
        <f>IF('Pencatatan HM'!AW$12="","",$F69-'Pencatatan HM'!AW$12+'Task list'!BB69)</f>
        <v/>
      </c>
      <c r="AW69" s="78" t="str">
        <f>IF('Pencatatan HM'!AX$12="","",$F69-'Pencatatan HM'!AX$12+'Task list'!BC69)</f>
        <v/>
      </c>
      <c r="AX69" s="78" t="str">
        <f>IF('Pencatatan HM'!AY$12="","",$F69-'Pencatatan HM'!AY$12+'Task list'!BD69)</f>
        <v/>
      </c>
      <c r="AY69" s="78" t="str">
        <f>IF('Pencatatan HM'!AZ$12="","",$F69-'Pencatatan HM'!AZ$12+'Task list'!BE69)</f>
        <v/>
      </c>
      <c r="AZ69" s="78" t="str">
        <f>IF('Pencatatan HM'!BA$12="","",$F69-'Pencatatan HM'!BA$12+'Task list'!BF69)</f>
        <v/>
      </c>
      <c r="BA69" s="78" t="str">
        <f>IF('Pencatatan HM'!BB$12="","",$F69-'Pencatatan HM'!BB$12+'Task list'!BG69)</f>
        <v/>
      </c>
      <c r="BB69" s="78" t="str">
        <f>IF('Pencatatan HM'!BC$12="","",$F69-'Pencatatan HM'!BC$12+'Task list'!BH69)</f>
        <v/>
      </c>
      <c r="BC69" s="78" t="str">
        <f>IF('Pencatatan HM'!BD$12="","",$F69-'Pencatatan HM'!BD$12+'Task list'!BI69)</f>
        <v/>
      </c>
      <c r="BD69" s="78" t="str">
        <f>IF('Pencatatan HM'!BE$12="","",$F69-'Pencatatan HM'!BE$12+'Task list'!BJ69)</f>
        <v/>
      </c>
      <c r="BE69" s="78" t="str">
        <f>IF('Pencatatan HM'!BF$12="","",$F69-'Pencatatan HM'!BF$12+'Task list'!BK69)</f>
        <v/>
      </c>
      <c r="BF69" s="78" t="str">
        <f>IF('Pencatatan HM'!BG$12="","",$F69-'Pencatatan HM'!BG$12+'Task list'!BL69)</f>
        <v/>
      </c>
    </row>
    <row r="70" spans="1:58" x14ac:dyDescent="0.3">
      <c r="A70" s="1" t="str">
        <f>'Task list'!A70</f>
        <v>05PRS006</v>
      </c>
      <c r="B70" s="1" t="str">
        <f>'Task list'!B70</f>
        <v>09</v>
      </c>
      <c r="C70" s="1" t="str">
        <f>'Task list'!C70</f>
        <v>05PRS00609</v>
      </c>
      <c r="D70" s="13"/>
      <c r="E70" s="61" t="str">
        <f>'Task list'!E70</f>
        <v>Ganti Strainer RHS</v>
      </c>
      <c r="F70" s="1">
        <f>'Task list'!J70</f>
        <v>2500</v>
      </c>
      <c r="G70" s="78">
        <f>IF('Pencatatan HM'!H$12="","",$F70-'Pencatatan HM'!H$12+'Task list'!M70)</f>
        <v>2395.7299999999996</v>
      </c>
      <c r="H70" s="78">
        <f>IF('Pencatatan HM'!I$12="","",$F70-'Pencatatan HM'!I$12+'Task list'!N70)</f>
        <v>2374.3999999999996</v>
      </c>
      <c r="I70" s="78">
        <f>IF('Pencatatan HM'!J$12="","",$F70-'Pencatatan HM'!J$12+'Task list'!O70)</f>
        <v>2293.66</v>
      </c>
      <c r="J70" s="78">
        <f>IF('Pencatatan HM'!K$12="","",$F70-'Pencatatan HM'!K$12+'Task list'!P70)</f>
        <v>2283.3999999999996</v>
      </c>
      <c r="K70" s="78">
        <f>IF('Pencatatan HM'!L$12="","",$F70-'Pencatatan HM'!L$12+'Task list'!Q70)</f>
        <v>2500</v>
      </c>
      <c r="L70" s="78">
        <f>IF('Pencatatan HM'!M$12="","",$F70-'Pencatatan HM'!M$12+'Task list'!R70)</f>
        <v>2473.4599999999991</v>
      </c>
      <c r="M70" s="78">
        <f>IF('Pencatatan HM'!N$12="","",$F70-'Pencatatan HM'!N$12+'Task list'!S70)</f>
        <v>2404.5699999999997</v>
      </c>
      <c r="N70" s="78">
        <f>IF('Pencatatan HM'!O$12="","",$F70-'Pencatatan HM'!O$12+'Task list'!T70)</f>
        <v>2327.6999999999989</v>
      </c>
      <c r="O70" s="78">
        <f>IF('Pencatatan HM'!P$12="","",$F70-'Pencatatan HM'!P$12+'Task list'!U70)</f>
        <v>2260.7899999999991</v>
      </c>
      <c r="P70" s="78">
        <f>IF('Pencatatan HM'!Q$12="","",$F70-'Pencatatan HM'!Q$12+'Task list'!V70)</f>
        <v>2260.7899999999991</v>
      </c>
      <c r="Q70" s="78">
        <f>IF('Pencatatan HM'!R$12="","",$F70-'Pencatatan HM'!R$12+'Task list'!W70)</f>
        <v>2201.8500000000004</v>
      </c>
      <c r="R70" s="78">
        <f>IF('Pencatatan HM'!S$12="","",$F70-'Pencatatan HM'!S$12+'Task list'!X70)</f>
        <v>2103.83</v>
      </c>
      <c r="S70" s="78">
        <f>IF('Pencatatan HM'!T$12="","",$F70-'Pencatatan HM'!T$12+'Task list'!Y70)</f>
        <v>2048.6299999999992</v>
      </c>
      <c r="T70" s="78">
        <f>IF('Pencatatan HM'!U$12="","",$F70-'Pencatatan HM'!U$12+'Task list'!Z70)</f>
        <v>2018.7899999999991</v>
      </c>
      <c r="U70" s="78" t="str">
        <f>IF('Pencatatan HM'!V$12="","",$F70-'Pencatatan HM'!V$12+'Task list'!AA70)</f>
        <v/>
      </c>
      <c r="V70" s="78" t="str">
        <f>IF('Pencatatan HM'!W$12="","",$F70-'Pencatatan HM'!W$12+'Task list'!AB70)</f>
        <v/>
      </c>
      <c r="W70" s="78" t="str">
        <f>IF('Pencatatan HM'!X$12="","",$F70-'Pencatatan HM'!X$12+'Task list'!AC70)</f>
        <v/>
      </c>
      <c r="X70" s="78" t="str">
        <f>IF('Pencatatan HM'!Y$12="","",$F70-'Pencatatan HM'!Y$12+'Task list'!AD70)</f>
        <v/>
      </c>
      <c r="Y70" s="78" t="str">
        <f>IF('Pencatatan HM'!Z$12="","",$F70-'Pencatatan HM'!Z$12+'Task list'!AE70)</f>
        <v/>
      </c>
      <c r="Z70" s="78" t="str">
        <f>IF('Pencatatan HM'!AA$12="","",$F70-'Pencatatan HM'!AA$12+'Task list'!AF70)</f>
        <v/>
      </c>
      <c r="AA70" s="78" t="str">
        <f>IF('Pencatatan HM'!AB$12="","",$F70-'Pencatatan HM'!AB$12+'Task list'!AG70)</f>
        <v/>
      </c>
      <c r="AB70" s="78" t="str">
        <f>IF('Pencatatan HM'!AC$12="","",$F70-'Pencatatan HM'!AC$12+'Task list'!AH70)</f>
        <v/>
      </c>
      <c r="AC70" s="78" t="str">
        <f>IF('Pencatatan HM'!AD$12="","",$F70-'Pencatatan HM'!AD$12+'Task list'!AI70)</f>
        <v/>
      </c>
      <c r="AD70" s="78" t="str">
        <f>IF('Pencatatan HM'!AE$12="","",$F70-'Pencatatan HM'!AE$12+'Task list'!AJ70)</f>
        <v/>
      </c>
      <c r="AE70" s="78" t="str">
        <f>IF('Pencatatan HM'!AF$12="","",$F70-'Pencatatan HM'!AF$12+'Task list'!AK70)</f>
        <v/>
      </c>
      <c r="AF70" s="78" t="str">
        <f>IF('Pencatatan HM'!AG$12="","",$F70-'Pencatatan HM'!AG$12+'Task list'!AL70)</f>
        <v/>
      </c>
      <c r="AG70" s="78" t="str">
        <f>IF('Pencatatan HM'!AH$12="","",$F70-'Pencatatan HM'!AH$12+'Task list'!AM70)</f>
        <v/>
      </c>
      <c r="AH70" s="78" t="str">
        <f>IF('Pencatatan HM'!AI$12="","",$F70-'Pencatatan HM'!AI$12+'Task list'!AN70)</f>
        <v/>
      </c>
      <c r="AI70" s="78" t="str">
        <f>IF('Pencatatan HM'!AJ$12="","",$F70-'Pencatatan HM'!AJ$12+'Task list'!AO70)</f>
        <v/>
      </c>
      <c r="AJ70" s="78" t="str">
        <f>IF('Pencatatan HM'!AK$12="","",$F70-'Pencatatan HM'!AK$12+'Task list'!AP70)</f>
        <v/>
      </c>
      <c r="AK70" s="78" t="str">
        <f>IF('Pencatatan HM'!AL$12="","",$F70-'Pencatatan HM'!AL$12+'Task list'!AQ70)</f>
        <v/>
      </c>
      <c r="AL70" s="78" t="str">
        <f>IF('Pencatatan HM'!AM$12="","",$F70-'Pencatatan HM'!AM$12+'Task list'!AR70)</f>
        <v/>
      </c>
      <c r="AM70" s="78" t="str">
        <f>IF('Pencatatan HM'!AN$12="","",$F70-'Pencatatan HM'!AN$12+'Task list'!AS70)</f>
        <v/>
      </c>
      <c r="AN70" s="78" t="str">
        <f>IF('Pencatatan HM'!AO$12="","",$F70-'Pencatatan HM'!AO$12+'Task list'!AT70)</f>
        <v/>
      </c>
      <c r="AO70" s="78" t="str">
        <f>IF('Pencatatan HM'!AP$12="","",$F70-'Pencatatan HM'!AP$12+'Task list'!AU70)</f>
        <v/>
      </c>
      <c r="AP70" s="78" t="str">
        <f>IF('Pencatatan HM'!AQ$12="","",$F70-'Pencatatan HM'!AQ$12+'Task list'!AV70)</f>
        <v/>
      </c>
      <c r="AQ70" s="78" t="str">
        <f>IF('Pencatatan HM'!AR$12="","",$F70-'Pencatatan HM'!AR$12+'Task list'!AW70)</f>
        <v/>
      </c>
      <c r="AR70" s="78" t="str">
        <f>IF('Pencatatan HM'!AS$12="","",$F70-'Pencatatan HM'!AS$12+'Task list'!AX70)</f>
        <v/>
      </c>
      <c r="AS70" s="78" t="str">
        <f>IF('Pencatatan HM'!AT$12="","",$F70-'Pencatatan HM'!AT$12+'Task list'!AY70)</f>
        <v/>
      </c>
      <c r="AT70" s="78" t="str">
        <f>IF('Pencatatan HM'!AU$12="","",$F70-'Pencatatan HM'!AU$12+'Task list'!AZ70)</f>
        <v/>
      </c>
      <c r="AU70" s="78" t="str">
        <f>IF('Pencatatan HM'!AV$12="","",$F70-'Pencatatan HM'!AV$12+'Task list'!BA70)</f>
        <v/>
      </c>
      <c r="AV70" s="78" t="str">
        <f>IF('Pencatatan HM'!AW$12="","",$F70-'Pencatatan HM'!AW$12+'Task list'!BB70)</f>
        <v/>
      </c>
      <c r="AW70" s="78" t="str">
        <f>IF('Pencatatan HM'!AX$12="","",$F70-'Pencatatan HM'!AX$12+'Task list'!BC70)</f>
        <v/>
      </c>
      <c r="AX70" s="78" t="str">
        <f>IF('Pencatatan HM'!AY$12="","",$F70-'Pencatatan HM'!AY$12+'Task list'!BD70)</f>
        <v/>
      </c>
      <c r="AY70" s="78" t="str">
        <f>IF('Pencatatan HM'!AZ$12="","",$F70-'Pencatatan HM'!AZ$12+'Task list'!BE70)</f>
        <v/>
      </c>
      <c r="AZ70" s="78" t="str">
        <f>IF('Pencatatan HM'!BA$12="","",$F70-'Pencatatan HM'!BA$12+'Task list'!BF70)</f>
        <v/>
      </c>
      <c r="BA70" s="78" t="str">
        <f>IF('Pencatatan HM'!BB$12="","",$F70-'Pencatatan HM'!BB$12+'Task list'!BG70)</f>
        <v/>
      </c>
      <c r="BB70" s="78" t="str">
        <f>IF('Pencatatan HM'!BC$12="","",$F70-'Pencatatan HM'!BC$12+'Task list'!BH70)</f>
        <v/>
      </c>
      <c r="BC70" s="78" t="str">
        <f>IF('Pencatatan HM'!BD$12="","",$F70-'Pencatatan HM'!BD$12+'Task list'!BI70)</f>
        <v/>
      </c>
      <c r="BD70" s="78" t="str">
        <f>IF('Pencatatan HM'!BE$12="","",$F70-'Pencatatan HM'!BE$12+'Task list'!BJ70)</f>
        <v/>
      </c>
      <c r="BE70" s="78" t="str">
        <f>IF('Pencatatan HM'!BF$12="","",$F70-'Pencatatan HM'!BF$12+'Task list'!BK70)</f>
        <v/>
      </c>
      <c r="BF70" s="78" t="str">
        <f>IF('Pencatatan HM'!BG$12="","",$F70-'Pencatatan HM'!BG$12+'Task list'!BL70)</f>
        <v/>
      </c>
    </row>
    <row r="71" spans="1:58" x14ac:dyDescent="0.3">
      <c r="A71" s="1" t="str">
        <f>'Task list'!A71</f>
        <v>05PRS006</v>
      </c>
      <c r="B71" s="1" t="str">
        <f>'Task list'!B71</f>
        <v>10</v>
      </c>
      <c r="C71" s="1" t="str">
        <f>'Task list'!C71</f>
        <v>05PRS00610</v>
      </c>
      <c r="D71" s="13"/>
      <c r="E71" s="61" t="str">
        <f>'Task list'!E71</f>
        <v>Ganti Strainer LHS</v>
      </c>
      <c r="F71" s="1">
        <f>'Task list'!J71</f>
        <v>2500</v>
      </c>
      <c r="G71" s="78">
        <f>IF('Pencatatan HM'!H$12="","",$F71-'Pencatatan HM'!H$12+'Task list'!M71)</f>
        <v>2395.7299999999996</v>
      </c>
      <c r="H71" s="78">
        <f>IF('Pencatatan HM'!I$12="","",$F71-'Pencatatan HM'!I$12+'Task list'!N71)</f>
        <v>2374.3999999999996</v>
      </c>
      <c r="I71" s="78">
        <f>IF('Pencatatan HM'!J$12="","",$F71-'Pencatatan HM'!J$12+'Task list'!O71)</f>
        <v>2293.66</v>
      </c>
      <c r="J71" s="78">
        <f>IF('Pencatatan HM'!K$12="","",$F71-'Pencatatan HM'!K$12+'Task list'!P71)</f>
        <v>2283.3999999999996</v>
      </c>
      <c r="K71" s="78">
        <f>IF('Pencatatan HM'!L$12="","",$F71-'Pencatatan HM'!L$12+'Task list'!Q71)</f>
        <v>2500</v>
      </c>
      <c r="L71" s="78">
        <f>IF('Pencatatan HM'!M$12="","",$F71-'Pencatatan HM'!M$12+'Task list'!R71)</f>
        <v>2473.4599999999991</v>
      </c>
      <c r="M71" s="78">
        <f>IF('Pencatatan HM'!N$12="","",$F71-'Pencatatan HM'!N$12+'Task list'!S71)</f>
        <v>2404.5699999999997</v>
      </c>
      <c r="N71" s="78">
        <f>IF('Pencatatan HM'!O$12="","",$F71-'Pencatatan HM'!O$12+'Task list'!T71)</f>
        <v>2327.6999999999989</v>
      </c>
      <c r="O71" s="78">
        <f>IF('Pencatatan HM'!P$12="","",$F71-'Pencatatan HM'!P$12+'Task list'!U71)</f>
        <v>2260.7899999999991</v>
      </c>
      <c r="P71" s="78">
        <f>IF('Pencatatan HM'!Q$12="","",$F71-'Pencatatan HM'!Q$12+'Task list'!V71)</f>
        <v>2260.7899999999991</v>
      </c>
      <c r="Q71" s="78">
        <f>IF('Pencatatan HM'!R$12="","",$F71-'Pencatatan HM'!R$12+'Task list'!W71)</f>
        <v>2201.8500000000004</v>
      </c>
      <c r="R71" s="78">
        <f>IF('Pencatatan HM'!S$12="","",$F71-'Pencatatan HM'!S$12+'Task list'!X71)</f>
        <v>2103.83</v>
      </c>
      <c r="S71" s="78">
        <f>IF('Pencatatan HM'!T$12="","",$F71-'Pencatatan HM'!T$12+'Task list'!Y71)</f>
        <v>2048.6299999999992</v>
      </c>
      <c r="T71" s="78">
        <f>IF('Pencatatan HM'!U$12="","",$F71-'Pencatatan HM'!U$12+'Task list'!Z71)</f>
        <v>2018.7899999999991</v>
      </c>
      <c r="U71" s="78" t="str">
        <f>IF('Pencatatan HM'!V$12="","",$F71-'Pencatatan HM'!V$12+'Task list'!AA71)</f>
        <v/>
      </c>
      <c r="V71" s="78" t="str">
        <f>IF('Pencatatan HM'!W$12="","",$F71-'Pencatatan HM'!W$12+'Task list'!AB71)</f>
        <v/>
      </c>
      <c r="W71" s="78" t="str">
        <f>IF('Pencatatan HM'!X$12="","",$F71-'Pencatatan HM'!X$12+'Task list'!AC71)</f>
        <v/>
      </c>
      <c r="X71" s="78" t="str">
        <f>IF('Pencatatan HM'!Y$12="","",$F71-'Pencatatan HM'!Y$12+'Task list'!AD71)</f>
        <v/>
      </c>
      <c r="Y71" s="78" t="str">
        <f>IF('Pencatatan HM'!Z$12="","",$F71-'Pencatatan HM'!Z$12+'Task list'!AE71)</f>
        <v/>
      </c>
      <c r="Z71" s="78" t="str">
        <f>IF('Pencatatan HM'!AA$12="","",$F71-'Pencatatan HM'!AA$12+'Task list'!AF71)</f>
        <v/>
      </c>
      <c r="AA71" s="78" t="str">
        <f>IF('Pencatatan HM'!AB$12="","",$F71-'Pencatatan HM'!AB$12+'Task list'!AG71)</f>
        <v/>
      </c>
      <c r="AB71" s="78" t="str">
        <f>IF('Pencatatan HM'!AC$12="","",$F71-'Pencatatan HM'!AC$12+'Task list'!AH71)</f>
        <v/>
      </c>
      <c r="AC71" s="78" t="str">
        <f>IF('Pencatatan HM'!AD$12="","",$F71-'Pencatatan HM'!AD$12+'Task list'!AI71)</f>
        <v/>
      </c>
      <c r="AD71" s="78" t="str">
        <f>IF('Pencatatan HM'!AE$12="","",$F71-'Pencatatan HM'!AE$12+'Task list'!AJ71)</f>
        <v/>
      </c>
      <c r="AE71" s="78" t="str">
        <f>IF('Pencatatan HM'!AF$12="","",$F71-'Pencatatan HM'!AF$12+'Task list'!AK71)</f>
        <v/>
      </c>
      <c r="AF71" s="78" t="str">
        <f>IF('Pencatatan HM'!AG$12="","",$F71-'Pencatatan HM'!AG$12+'Task list'!AL71)</f>
        <v/>
      </c>
      <c r="AG71" s="78" t="str">
        <f>IF('Pencatatan HM'!AH$12="","",$F71-'Pencatatan HM'!AH$12+'Task list'!AM71)</f>
        <v/>
      </c>
      <c r="AH71" s="78" t="str">
        <f>IF('Pencatatan HM'!AI$12="","",$F71-'Pencatatan HM'!AI$12+'Task list'!AN71)</f>
        <v/>
      </c>
      <c r="AI71" s="78" t="str">
        <f>IF('Pencatatan HM'!AJ$12="","",$F71-'Pencatatan HM'!AJ$12+'Task list'!AO71)</f>
        <v/>
      </c>
      <c r="AJ71" s="78" t="str">
        <f>IF('Pencatatan HM'!AK$12="","",$F71-'Pencatatan HM'!AK$12+'Task list'!AP71)</f>
        <v/>
      </c>
      <c r="AK71" s="78" t="str">
        <f>IF('Pencatatan HM'!AL$12="","",$F71-'Pencatatan HM'!AL$12+'Task list'!AQ71)</f>
        <v/>
      </c>
      <c r="AL71" s="78" t="str">
        <f>IF('Pencatatan HM'!AM$12="","",$F71-'Pencatatan HM'!AM$12+'Task list'!AR71)</f>
        <v/>
      </c>
      <c r="AM71" s="78" t="str">
        <f>IF('Pencatatan HM'!AN$12="","",$F71-'Pencatatan HM'!AN$12+'Task list'!AS71)</f>
        <v/>
      </c>
      <c r="AN71" s="78" t="str">
        <f>IF('Pencatatan HM'!AO$12="","",$F71-'Pencatatan HM'!AO$12+'Task list'!AT71)</f>
        <v/>
      </c>
      <c r="AO71" s="78" t="str">
        <f>IF('Pencatatan HM'!AP$12="","",$F71-'Pencatatan HM'!AP$12+'Task list'!AU71)</f>
        <v/>
      </c>
      <c r="AP71" s="78" t="str">
        <f>IF('Pencatatan HM'!AQ$12="","",$F71-'Pencatatan HM'!AQ$12+'Task list'!AV71)</f>
        <v/>
      </c>
      <c r="AQ71" s="78" t="str">
        <f>IF('Pencatatan HM'!AR$12="","",$F71-'Pencatatan HM'!AR$12+'Task list'!AW71)</f>
        <v/>
      </c>
      <c r="AR71" s="78" t="str">
        <f>IF('Pencatatan HM'!AS$12="","",$F71-'Pencatatan HM'!AS$12+'Task list'!AX71)</f>
        <v/>
      </c>
      <c r="AS71" s="78" t="str">
        <f>IF('Pencatatan HM'!AT$12="","",$F71-'Pencatatan HM'!AT$12+'Task list'!AY71)</f>
        <v/>
      </c>
      <c r="AT71" s="78" t="str">
        <f>IF('Pencatatan HM'!AU$12="","",$F71-'Pencatatan HM'!AU$12+'Task list'!AZ71)</f>
        <v/>
      </c>
      <c r="AU71" s="78" t="str">
        <f>IF('Pencatatan HM'!AV$12="","",$F71-'Pencatatan HM'!AV$12+'Task list'!BA71)</f>
        <v/>
      </c>
      <c r="AV71" s="78" t="str">
        <f>IF('Pencatatan HM'!AW$12="","",$F71-'Pencatatan HM'!AW$12+'Task list'!BB71)</f>
        <v/>
      </c>
      <c r="AW71" s="78" t="str">
        <f>IF('Pencatatan HM'!AX$12="","",$F71-'Pencatatan HM'!AX$12+'Task list'!BC71)</f>
        <v/>
      </c>
      <c r="AX71" s="78" t="str">
        <f>IF('Pencatatan HM'!AY$12="","",$F71-'Pencatatan HM'!AY$12+'Task list'!BD71)</f>
        <v/>
      </c>
      <c r="AY71" s="78" t="str">
        <f>IF('Pencatatan HM'!AZ$12="","",$F71-'Pencatatan HM'!AZ$12+'Task list'!BE71)</f>
        <v/>
      </c>
      <c r="AZ71" s="78" t="str">
        <f>IF('Pencatatan HM'!BA$12="","",$F71-'Pencatatan HM'!BA$12+'Task list'!BF71)</f>
        <v/>
      </c>
      <c r="BA71" s="78" t="str">
        <f>IF('Pencatatan HM'!BB$12="","",$F71-'Pencatatan HM'!BB$12+'Task list'!BG71)</f>
        <v/>
      </c>
      <c r="BB71" s="78" t="str">
        <f>IF('Pencatatan HM'!BC$12="","",$F71-'Pencatatan HM'!BC$12+'Task list'!BH71)</f>
        <v/>
      </c>
      <c r="BC71" s="78" t="str">
        <f>IF('Pencatatan HM'!BD$12="","",$F71-'Pencatatan HM'!BD$12+'Task list'!BI71)</f>
        <v/>
      </c>
      <c r="BD71" s="78" t="str">
        <f>IF('Pencatatan HM'!BE$12="","",$F71-'Pencatatan HM'!BE$12+'Task list'!BJ71)</f>
        <v/>
      </c>
      <c r="BE71" s="78" t="str">
        <f>IF('Pencatatan HM'!BF$12="","",$F71-'Pencatatan HM'!BF$12+'Task list'!BK71)</f>
        <v/>
      </c>
      <c r="BF71" s="78" t="str">
        <f>IF('Pencatatan HM'!BG$12="","",$F71-'Pencatatan HM'!BG$12+'Task list'!BL71)</f>
        <v/>
      </c>
    </row>
    <row r="72" spans="1:58" x14ac:dyDescent="0.3">
      <c r="A72" s="1" t="str">
        <f>'Task list'!A72</f>
        <v>05PRS006</v>
      </c>
      <c r="B72" s="1" t="str">
        <f>'Task list'!B72</f>
        <v>11</v>
      </c>
      <c r="C72" s="1" t="str">
        <f>'Task list'!C72</f>
        <v>05PRS00611</v>
      </c>
      <c r="D72" s="13"/>
      <c r="E72" s="61" t="str">
        <f>'Task list'!E72</f>
        <v>Ganti Oli Hydraulic</v>
      </c>
      <c r="F72" s="1">
        <f>'Task list'!J72</f>
        <v>3000</v>
      </c>
      <c r="G72" s="78">
        <f>IF('Pencatatan HM'!H$12="","",$F72-'Pencatatan HM'!H$12+'Task list'!M72)</f>
        <v>1327.7299999999996</v>
      </c>
      <c r="H72" s="78">
        <f>IF('Pencatatan HM'!I$12="","",$F72-'Pencatatan HM'!I$12+'Task list'!N72)</f>
        <v>1306.3999999999996</v>
      </c>
      <c r="I72" s="78">
        <f>IF('Pencatatan HM'!J$12="","",$F72-'Pencatatan HM'!J$12+'Task list'!O72)</f>
        <v>1225.6599999999999</v>
      </c>
      <c r="J72" s="78">
        <f>IF('Pencatatan HM'!K$12="","",$F72-'Pencatatan HM'!K$12+'Task list'!P72)</f>
        <v>1215.3999999999996</v>
      </c>
      <c r="K72" s="78">
        <f>IF('Pencatatan HM'!L$12="","",$F72-'Pencatatan HM'!L$12+'Task list'!Q72)</f>
        <v>1185.2600000000002</v>
      </c>
      <c r="L72" s="78">
        <f>IF('Pencatatan HM'!M$12="","",$F72-'Pencatatan HM'!M$12+'Task list'!R72)</f>
        <v>1158.7199999999993</v>
      </c>
      <c r="M72" s="78">
        <f>IF('Pencatatan HM'!N$12="","",$F72-'Pencatatan HM'!N$12+'Task list'!S72)</f>
        <v>1089.83</v>
      </c>
      <c r="N72" s="78">
        <f>IF('Pencatatan HM'!O$12="","",$F72-'Pencatatan HM'!O$12+'Task list'!T72)</f>
        <v>1012.9599999999991</v>
      </c>
      <c r="O72" s="78">
        <f>IF('Pencatatan HM'!P$12="","",$F72-'Pencatatan HM'!P$12+'Task list'!U72)</f>
        <v>946.04999999999927</v>
      </c>
      <c r="P72" s="78">
        <f>IF('Pencatatan HM'!Q$12="","",$F72-'Pencatatan HM'!Q$12+'Task list'!V72)</f>
        <v>946.04999999999927</v>
      </c>
      <c r="Q72" s="78">
        <f>IF('Pencatatan HM'!R$12="","",$F72-'Pencatatan HM'!R$12+'Task list'!W72)</f>
        <v>887.11000000000058</v>
      </c>
      <c r="R72" s="78">
        <f>IF('Pencatatan HM'!S$12="","",$F72-'Pencatatan HM'!S$12+'Task list'!X72)</f>
        <v>789.09000000000015</v>
      </c>
      <c r="S72" s="78">
        <f>IF('Pencatatan HM'!T$12="","",$F72-'Pencatatan HM'!T$12+'Task list'!Y72)</f>
        <v>733.88999999999942</v>
      </c>
      <c r="T72" s="78">
        <f>IF('Pencatatan HM'!U$12="","",$F72-'Pencatatan HM'!U$12+'Task list'!Z72)</f>
        <v>704.04999999999927</v>
      </c>
      <c r="U72" s="78" t="str">
        <f>IF('Pencatatan HM'!V$12="","",$F72-'Pencatatan HM'!V$12+'Task list'!AA72)</f>
        <v/>
      </c>
      <c r="V72" s="78" t="str">
        <f>IF('Pencatatan HM'!W$12="","",$F72-'Pencatatan HM'!W$12+'Task list'!AB72)</f>
        <v/>
      </c>
      <c r="W72" s="78" t="str">
        <f>IF('Pencatatan HM'!X$12="","",$F72-'Pencatatan HM'!X$12+'Task list'!AC72)</f>
        <v/>
      </c>
      <c r="X72" s="78" t="str">
        <f>IF('Pencatatan HM'!Y$12="","",$F72-'Pencatatan HM'!Y$12+'Task list'!AD72)</f>
        <v/>
      </c>
      <c r="Y72" s="78" t="str">
        <f>IF('Pencatatan HM'!Z$12="","",$F72-'Pencatatan HM'!Z$12+'Task list'!AE72)</f>
        <v/>
      </c>
      <c r="Z72" s="78" t="str">
        <f>IF('Pencatatan HM'!AA$12="","",$F72-'Pencatatan HM'!AA$12+'Task list'!AF72)</f>
        <v/>
      </c>
      <c r="AA72" s="78" t="str">
        <f>IF('Pencatatan HM'!AB$12="","",$F72-'Pencatatan HM'!AB$12+'Task list'!AG72)</f>
        <v/>
      </c>
      <c r="AB72" s="78" t="str">
        <f>IF('Pencatatan HM'!AC$12="","",$F72-'Pencatatan HM'!AC$12+'Task list'!AH72)</f>
        <v/>
      </c>
      <c r="AC72" s="78" t="str">
        <f>IF('Pencatatan HM'!AD$12="","",$F72-'Pencatatan HM'!AD$12+'Task list'!AI72)</f>
        <v/>
      </c>
      <c r="AD72" s="78" t="str">
        <f>IF('Pencatatan HM'!AE$12="","",$F72-'Pencatatan HM'!AE$12+'Task list'!AJ72)</f>
        <v/>
      </c>
      <c r="AE72" s="78" t="str">
        <f>IF('Pencatatan HM'!AF$12="","",$F72-'Pencatatan HM'!AF$12+'Task list'!AK72)</f>
        <v/>
      </c>
      <c r="AF72" s="78" t="str">
        <f>IF('Pencatatan HM'!AG$12="","",$F72-'Pencatatan HM'!AG$12+'Task list'!AL72)</f>
        <v/>
      </c>
      <c r="AG72" s="78" t="str">
        <f>IF('Pencatatan HM'!AH$12="","",$F72-'Pencatatan HM'!AH$12+'Task list'!AM72)</f>
        <v/>
      </c>
      <c r="AH72" s="78" t="str">
        <f>IF('Pencatatan HM'!AI$12="","",$F72-'Pencatatan HM'!AI$12+'Task list'!AN72)</f>
        <v/>
      </c>
      <c r="AI72" s="78" t="str">
        <f>IF('Pencatatan HM'!AJ$12="","",$F72-'Pencatatan HM'!AJ$12+'Task list'!AO72)</f>
        <v/>
      </c>
      <c r="AJ72" s="78" t="str">
        <f>IF('Pencatatan HM'!AK$12="","",$F72-'Pencatatan HM'!AK$12+'Task list'!AP72)</f>
        <v/>
      </c>
      <c r="AK72" s="78" t="str">
        <f>IF('Pencatatan HM'!AL$12="","",$F72-'Pencatatan HM'!AL$12+'Task list'!AQ72)</f>
        <v/>
      </c>
      <c r="AL72" s="78" t="str">
        <f>IF('Pencatatan HM'!AM$12="","",$F72-'Pencatatan HM'!AM$12+'Task list'!AR72)</f>
        <v/>
      </c>
      <c r="AM72" s="78" t="str">
        <f>IF('Pencatatan HM'!AN$12="","",$F72-'Pencatatan HM'!AN$12+'Task list'!AS72)</f>
        <v/>
      </c>
      <c r="AN72" s="78" t="str">
        <f>IF('Pencatatan HM'!AO$12="","",$F72-'Pencatatan HM'!AO$12+'Task list'!AT72)</f>
        <v/>
      </c>
      <c r="AO72" s="78" t="str">
        <f>IF('Pencatatan HM'!AP$12="","",$F72-'Pencatatan HM'!AP$12+'Task list'!AU72)</f>
        <v/>
      </c>
      <c r="AP72" s="78" t="str">
        <f>IF('Pencatatan HM'!AQ$12="","",$F72-'Pencatatan HM'!AQ$12+'Task list'!AV72)</f>
        <v/>
      </c>
      <c r="AQ72" s="78" t="str">
        <f>IF('Pencatatan HM'!AR$12="","",$F72-'Pencatatan HM'!AR$12+'Task list'!AW72)</f>
        <v/>
      </c>
      <c r="AR72" s="78" t="str">
        <f>IF('Pencatatan HM'!AS$12="","",$F72-'Pencatatan HM'!AS$12+'Task list'!AX72)</f>
        <v/>
      </c>
      <c r="AS72" s="78" t="str">
        <f>IF('Pencatatan HM'!AT$12="","",$F72-'Pencatatan HM'!AT$12+'Task list'!AY72)</f>
        <v/>
      </c>
      <c r="AT72" s="78" t="str">
        <f>IF('Pencatatan HM'!AU$12="","",$F72-'Pencatatan HM'!AU$12+'Task list'!AZ72)</f>
        <v/>
      </c>
      <c r="AU72" s="78" t="str">
        <f>IF('Pencatatan HM'!AV$12="","",$F72-'Pencatatan HM'!AV$12+'Task list'!BA72)</f>
        <v/>
      </c>
      <c r="AV72" s="78" t="str">
        <f>IF('Pencatatan HM'!AW$12="","",$F72-'Pencatatan HM'!AW$12+'Task list'!BB72)</f>
        <v/>
      </c>
      <c r="AW72" s="78" t="str">
        <f>IF('Pencatatan HM'!AX$12="","",$F72-'Pencatatan HM'!AX$12+'Task list'!BC72)</f>
        <v/>
      </c>
      <c r="AX72" s="78" t="str">
        <f>IF('Pencatatan HM'!AY$12="","",$F72-'Pencatatan HM'!AY$12+'Task list'!BD72)</f>
        <v/>
      </c>
      <c r="AY72" s="78" t="str">
        <f>IF('Pencatatan HM'!AZ$12="","",$F72-'Pencatatan HM'!AZ$12+'Task list'!BE72)</f>
        <v/>
      </c>
      <c r="AZ72" s="78" t="str">
        <f>IF('Pencatatan HM'!BA$12="","",$F72-'Pencatatan HM'!BA$12+'Task list'!BF72)</f>
        <v/>
      </c>
      <c r="BA72" s="78" t="str">
        <f>IF('Pencatatan HM'!BB$12="","",$F72-'Pencatatan HM'!BB$12+'Task list'!BG72)</f>
        <v/>
      </c>
      <c r="BB72" s="78" t="str">
        <f>IF('Pencatatan HM'!BC$12="","",$F72-'Pencatatan HM'!BC$12+'Task list'!BH72)</f>
        <v/>
      </c>
      <c r="BC72" s="78" t="str">
        <f>IF('Pencatatan HM'!BD$12="","",$F72-'Pencatatan HM'!BD$12+'Task list'!BI72)</f>
        <v/>
      </c>
      <c r="BD72" s="78" t="str">
        <f>IF('Pencatatan HM'!BE$12="","",$F72-'Pencatatan HM'!BE$12+'Task list'!BJ72)</f>
        <v/>
      </c>
      <c r="BE72" s="78" t="str">
        <f>IF('Pencatatan HM'!BF$12="","",$F72-'Pencatatan HM'!BF$12+'Task list'!BK72)</f>
        <v/>
      </c>
      <c r="BF72" s="78" t="str">
        <f>IF('Pencatatan HM'!BG$12="","",$F72-'Pencatatan HM'!BG$12+'Task list'!BL72)</f>
        <v/>
      </c>
    </row>
    <row r="73" spans="1:58" x14ac:dyDescent="0.3">
      <c r="A73" s="1" t="str">
        <f>'Task list'!A73</f>
        <v>05PRS007</v>
      </c>
      <c r="B73" s="1" t="str">
        <f>'Task list'!B73</f>
        <v>01</v>
      </c>
      <c r="C73" s="1" t="str">
        <f>'Task list'!C73</f>
        <v>05PRS00701</v>
      </c>
      <c r="D73" s="13" t="str">
        <f>VLOOKUP($A73,'Pencatatan HM'!$B$7:$D$50,3,FALSE)</f>
        <v>Press #7</v>
      </c>
      <c r="E73" s="61" t="str">
        <f>'Task list'!E73</f>
        <v>Ganti Oli Gearbox Trans Press</v>
      </c>
      <c r="F73" s="1">
        <f>'Task list'!J73</f>
        <v>5000</v>
      </c>
      <c r="G73" s="78">
        <f>IF('Pencatatan HM'!H$13="","",$F73-'Pencatatan HM'!H$13+'Task list'!M73)</f>
        <v>4007.66</v>
      </c>
      <c r="H73" s="78">
        <f>IF('Pencatatan HM'!I$13="","",$F73-'Pencatatan HM'!I$13+'Task list'!N73)</f>
        <v>3978.7299999999996</v>
      </c>
      <c r="I73" s="78">
        <f>IF('Pencatatan HM'!J$13="","",$F73-'Pencatatan HM'!J$13+'Task list'!O73)</f>
        <v>3920.91</v>
      </c>
      <c r="J73" s="78">
        <f>IF('Pencatatan HM'!K$13="","",$F73-'Pencatatan HM'!K$13+'Task list'!P73)</f>
        <v>3912.3000000000011</v>
      </c>
      <c r="K73" s="78">
        <f>IF('Pencatatan HM'!L$13="","",$F73-'Pencatatan HM'!L$13+'Task list'!Q73)</f>
        <v>3884.51</v>
      </c>
      <c r="L73" s="78">
        <f>IF('Pencatatan HM'!M$13="","",$F73-'Pencatatan HM'!M$13+'Task list'!R73)</f>
        <v>3861.1200000000008</v>
      </c>
      <c r="M73" s="78">
        <f>IF('Pencatatan HM'!N$13="","",$F73-'Pencatatan HM'!N$13+'Task list'!S73)</f>
        <v>3808.17</v>
      </c>
      <c r="N73" s="78">
        <f>IF('Pencatatan HM'!O$13="","",$F73-'Pencatatan HM'!O$13+'Task list'!T73)</f>
        <v>3742.8999999999996</v>
      </c>
      <c r="O73" s="78">
        <f>IF('Pencatatan HM'!P$13="","",$F73-'Pencatatan HM'!P$13+'Task list'!U73)</f>
        <v>3691.91</v>
      </c>
      <c r="P73" s="78">
        <f>IF('Pencatatan HM'!Q$13="","",$F73-'Pencatatan HM'!Q$13+'Task list'!V73)</f>
        <v>3675.3999999999996</v>
      </c>
      <c r="Q73" s="78">
        <f>IF('Pencatatan HM'!R$13="","",$F73-'Pencatatan HM'!R$13+'Task list'!W73)</f>
        <v>3621.7200000000012</v>
      </c>
      <c r="R73" s="78">
        <f>IF('Pencatatan HM'!S$13="","",$F73-'Pencatatan HM'!S$13+'Task list'!X73)</f>
        <v>3545.6800000000003</v>
      </c>
      <c r="S73" s="78">
        <f>IF('Pencatatan HM'!T$13="","",$F73-'Pencatatan HM'!T$13+'Task list'!Y73)</f>
        <v>3508.4500000000007</v>
      </c>
      <c r="T73" s="78">
        <f>IF('Pencatatan HM'!U$13="","",$F73-'Pencatatan HM'!U$13+'Task list'!Z73)</f>
        <v>3508.4500000000007</v>
      </c>
      <c r="U73" s="78" t="str">
        <f>IF('Pencatatan HM'!V$13="","",$F73-'Pencatatan HM'!V$13+'Task list'!AA73)</f>
        <v/>
      </c>
      <c r="V73" s="78" t="str">
        <f>IF('Pencatatan HM'!W$13="","",$F73-'Pencatatan HM'!W$13+'Task list'!AB73)</f>
        <v/>
      </c>
      <c r="W73" s="78" t="str">
        <f>IF('Pencatatan HM'!X$13="","",$F73-'Pencatatan HM'!X$13+'Task list'!AC73)</f>
        <v/>
      </c>
      <c r="X73" s="78" t="str">
        <f>IF('Pencatatan HM'!Y$13="","",$F73-'Pencatatan HM'!Y$13+'Task list'!AD73)</f>
        <v/>
      </c>
      <c r="Y73" s="78" t="str">
        <f>IF('Pencatatan HM'!Z$13="","",$F73-'Pencatatan HM'!Z$13+'Task list'!AE73)</f>
        <v/>
      </c>
      <c r="Z73" s="78" t="str">
        <f>IF('Pencatatan HM'!AA$13="","",$F73-'Pencatatan HM'!AA$13+'Task list'!AF73)</f>
        <v/>
      </c>
      <c r="AA73" s="78" t="str">
        <f>IF('Pencatatan HM'!AB$13="","",$F73-'Pencatatan HM'!AB$13+'Task list'!AG73)</f>
        <v/>
      </c>
      <c r="AB73" s="78" t="str">
        <f>IF('Pencatatan HM'!AC$13="","",$F73-'Pencatatan HM'!AC$13+'Task list'!AH73)</f>
        <v/>
      </c>
      <c r="AC73" s="78" t="str">
        <f>IF('Pencatatan HM'!AD$13="","",$F73-'Pencatatan HM'!AD$13+'Task list'!AI73)</f>
        <v/>
      </c>
      <c r="AD73" s="78" t="str">
        <f>IF('Pencatatan HM'!AE$13="","",$F73-'Pencatatan HM'!AE$13+'Task list'!AJ73)</f>
        <v/>
      </c>
      <c r="AE73" s="78" t="str">
        <f>IF('Pencatatan HM'!AF$13="","",$F73-'Pencatatan HM'!AF$13+'Task list'!AK73)</f>
        <v/>
      </c>
      <c r="AF73" s="78" t="str">
        <f>IF('Pencatatan HM'!AG$13="","",$F73-'Pencatatan HM'!AG$13+'Task list'!AL73)</f>
        <v/>
      </c>
      <c r="AG73" s="78" t="str">
        <f>IF('Pencatatan HM'!AH$13="","",$F73-'Pencatatan HM'!AH$13+'Task list'!AM73)</f>
        <v/>
      </c>
      <c r="AH73" s="78" t="str">
        <f>IF('Pencatatan HM'!AI$13="","",$F73-'Pencatatan HM'!AI$13+'Task list'!AN73)</f>
        <v/>
      </c>
      <c r="AI73" s="78" t="str">
        <f>IF('Pencatatan HM'!AJ$13="","",$F73-'Pencatatan HM'!AJ$13+'Task list'!AO73)</f>
        <v/>
      </c>
      <c r="AJ73" s="78" t="str">
        <f>IF('Pencatatan HM'!AK$13="","",$F73-'Pencatatan HM'!AK$13+'Task list'!AP73)</f>
        <v/>
      </c>
      <c r="AK73" s="78" t="str">
        <f>IF('Pencatatan HM'!AL$13="","",$F73-'Pencatatan HM'!AL$13+'Task list'!AQ73)</f>
        <v/>
      </c>
      <c r="AL73" s="78" t="str">
        <f>IF('Pencatatan HM'!AM$13="","",$F73-'Pencatatan HM'!AM$13+'Task list'!AR73)</f>
        <v/>
      </c>
      <c r="AM73" s="78" t="str">
        <f>IF('Pencatatan HM'!AN$13="","",$F73-'Pencatatan HM'!AN$13+'Task list'!AS73)</f>
        <v/>
      </c>
      <c r="AN73" s="78" t="str">
        <f>IF('Pencatatan HM'!AO$13="","",$F73-'Pencatatan HM'!AO$13+'Task list'!AT73)</f>
        <v/>
      </c>
      <c r="AO73" s="78" t="str">
        <f>IF('Pencatatan HM'!AP$13="","",$F73-'Pencatatan HM'!AP$13+'Task list'!AU73)</f>
        <v/>
      </c>
      <c r="AP73" s="78" t="str">
        <f>IF('Pencatatan HM'!AQ$13="","",$F73-'Pencatatan HM'!AQ$13+'Task list'!AV73)</f>
        <v/>
      </c>
      <c r="AQ73" s="78" t="str">
        <f>IF('Pencatatan HM'!AR$13="","",$F73-'Pencatatan HM'!AR$13+'Task list'!AW73)</f>
        <v/>
      </c>
      <c r="AR73" s="78" t="str">
        <f>IF('Pencatatan HM'!AS$13="","",$F73-'Pencatatan HM'!AS$13+'Task list'!AX73)</f>
        <v/>
      </c>
      <c r="AS73" s="78" t="str">
        <f>IF('Pencatatan HM'!AT$13="","",$F73-'Pencatatan HM'!AT$13+'Task list'!AY73)</f>
        <v/>
      </c>
      <c r="AT73" s="78" t="str">
        <f>IF('Pencatatan HM'!AU$13="","",$F73-'Pencatatan HM'!AU$13+'Task list'!AZ73)</f>
        <v/>
      </c>
      <c r="AU73" s="78" t="str">
        <f>IF('Pencatatan HM'!AV$13="","",$F73-'Pencatatan HM'!AV$13+'Task list'!BA73)</f>
        <v/>
      </c>
      <c r="AV73" s="78" t="str">
        <f>IF('Pencatatan HM'!AW$13="","",$F73-'Pencatatan HM'!AW$13+'Task list'!BB73)</f>
        <v/>
      </c>
      <c r="AW73" s="78" t="str">
        <f>IF('Pencatatan HM'!AX$13="","",$F73-'Pencatatan HM'!AX$13+'Task list'!BC73)</f>
        <v/>
      </c>
      <c r="AX73" s="78" t="str">
        <f>IF('Pencatatan HM'!AY$13="","",$F73-'Pencatatan HM'!AY$13+'Task list'!BD73)</f>
        <v/>
      </c>
      <c r="AY73" s="78" t="str">
        <f>IF('Pencatatan HM'!AZ$13="","",$F73-'Pencatatan HM'!AZ$13+'Task list'!BE73)</f>
        <v/>
      </c>
      <c r="AZ73" s="78" t="str">
        <f>IF('Pencatatan HM'!BA$13="","",$F73-'Pencatatan HM'!BA$13+'Task list'!BF73)</f>
        <v/>
      </c>
      <c r="BA73" s="78" t="str">
        <f>IF('Pencatatan HM'!BB$13="","",$F73-'Pencatatan HM'!BB$13+'Task list'!BG73)</f>
        <v/>
      </c>
      <c r="BB73" s="78" t="str">
        <f>IF('Pencatatan HM'!BC$13="","",$F73-'Pencatatan HM'!BC$13+'Task list'!BH73)</f>
        <v/>
      </c>
      <c r="BC73" s="78" t="str">
        <f>IF('Pencatatan HM'!BD$13="","",$F73-'Pencatatan HM'!BD$13+'Task list'!BI73)</f>
        <v/>
      </c>
      <c r="BD73" s="78" t="str">
        <f>IF('Pencatatan HM'!BE$13="","",$F73-'Pencatatan HM'!BE$13+'Task list'!BJ73)</f>
        <v/>
      </c>
      <c r="BE73" s="78" t="str">
        <f>IF('Pencatatan HM'!BF$13="","",$F73-'Pencatatan HM'!BF$13+'Task list'!BK73)</f>
        <v/>
      </c>
      <c r="BF73" s="78" t="str">
        <f>IF('Pencatatan HM'!BG$13="","",$F73-'Pencatatan HM'!BG$13+'Task list'!BL73)</f>
        <v/>
      </c>
    </row>
    <row r="74" spans="1:58" x14ac:dyDescent="0.3">
      <c r="A74" s="1" t="str">
        <f>'Task list'!A74</f>
        <v>05PRS007</v>
      </c>
      <c r="B74" s="1" t="str">
        <f>'Task list'!B74</f>
        <v>02</v>
      </c>
      <c r="C74" s="1" t="str">
        <f>'Task list'!C74</f>
        <v>05PRS00702</v>
      </c>
      <c r="D74" s="13"/>
      <c r="E74" s="61" t="str">
        <f>'Task list'!E74</f>
        <v>Ganti adjusting Cone RHS</v>
      </c>
      <c r="F74" s="1">
        <f>'Task list'!J74</f>
        <v>5000</v>
      </c>
      <c r="G74" s="78">
        <f>IF('Pencatatan HM'!H$13="","",$F74-'Pencatatan HM'!H$13+'Task list'!M74)</f>
        <v>2110.5599999999995</v>
      </c>
      <c r="H74" s="78">
        <f>IF('Pencatatan HM'!I$13="","",$F74-'Pencatatan HM'!I$13+'Task list'!N74)</f>
        <v>2081.6299999999992</v>
      </c>
      <c r="I74" s="78">
        <f>IF('Pencatatan HM'!J$13="","",$F74-'Pencatatan HM'!J$13+'Task list'!O74)</f>
        <v>2023.8099999999995</v>
      </c>
      <c r="J74" s="78">
        <f>IF('Pencatatan HM'!K$13="","",$F74-'Pencatatan HM'!K$13+'Task list'!P74)</f>
        <v>2015.2000000000007</v>
      </c>
      <c r="K74" s="78">
        <f>IF('Pencatatan HM'!L$13="","",$F74-'Pencatatan HM'!L$13+'Task list'!Q74)</f>
        <v>1987.4099999999999</v>
      </c>
      <c r="L74" s="78">
        <f>IF('Pencatatan HM'!M$13="","",$F74-'Pencatatan HM'!M$13+'Task list'!R74)</f>
        <v>1964.0200000000004</v>
      </c>
      <c r="M74" s="78">
        <f>IF('Pencatatan HM'!N$13="","",$F74-'Pencatatan HM'!N$13+'Task list'!S74)</f>
        <v>1911.0699999999997</v>
      </c>
      <c r="N74" s="78">
        <f>IF('Pencatatan HM'!O$13="","",$F74-'Pencatatan HM'!O$13+'Task list'!T74)</f>
        <v>1845.7999999999993</v>
      </c>
      <c r="O74" s="78">
        <f>IF('Pencatatan HM'!P$13="","",$F74-'Pencatatan HM'!P$13+'Task list'!U74)</f>
        <v>1794.8099999999995</v>
      </c>
      <c r="P74" s="78">
        <f>IF('Pencatatan HM'!Q$13="","",$F74-'Pencatatan HM'!Q$13+'Task list'!V74)</f>
        <v>1778.2999999999993</v>
      </c>
      <c r="Q74" s="78">
        <f>IF('Pencatatan HM'!R$13="","",$F74-'Pencatatan HM'!R$13+'Task list'!W74)</f>
        <v>1724.6200000000008</v>
      </c>
      <c r="R74" s="78">
        <f>IF('Pencatatan HM'!S$13="","",$F74-'Pencatatan HM'!S$13+'Task list'!X74)</f>
        <v>1648.58</v>
      </c>
      <c r="S74" s="78">
        <f>IF('Pencatatan HM'!T$13="","",$F74-'Pencatatan HM'!T$13+'Task list'!Y74)</f>
        <v>1611.3500000000004</v>
      </c>
      <c r="T74" s="78">
        <f>IF('Pencatatan HM'!U$13="","",$F74-'Pencatatan HM'!U$13+'Task list'!Z74)</f>
        <v>5000</v>
      </c>
      <c r="U74" s="78" t="str">
        <f>IF('Pencatatan HM'!V$13="","",$F74-'Pencatatan HM'!V$13+'Task list'!AA74)</f>
        <v/>
      </c>
      <c r="V74" s="78" t="str">
        <f>IF('Pencatatan HM'!W$13="","",$F74-'Pencatatan HM'!W$13+'Task list'!AB74)</f>
        <v/>
      </c>
      <c r="W74" s="78" t="str">
        <f>IF('Pencatatan HM'!X$13="","",$F74-'Pencatatan HM'!X$13+'Task list'!AC74)</f>
        <v/>
      </c>
      <c r="X74" s="78" t="str">
        <f>IF('Pencatatan HM'!Y$13="","",$F74-'Pencatatan HM'!Y$13+'Task list'!AD74)</f>
        <v/>
      </c>
      <c r="Y74" s="78" t="str">
        <f>IF('Pencatatan HM'!Z$13="","",$F74-'Pencatatan HM'!Z$13+'Task list'!AE74)</f>
        <v/>
      </c>
      <c r="Z74" s="78" t="str">
        <f>IF('Pencatatan HM'!AA$13="","",$F74-'Pencatatan HM'!AA$13+'Task list'!AF74)</f>
        <v/>
      </c>
      <c r="AA74" s="78" t="str">
        <f>IF('Pencatatan HM'!AB$13="","",$F74-'Pencatatan HM'!AB$13+'Task list'!AG74)</f>
        <v/>
      </c>
      <c r="AB74" s="78" t="str">
        <f>IF('Pencatatan HM'!AC$13="","",$F74-'Pencatatan HM'!AC$13+'Task list'!AH74)</f>
        <v/>
      </c>
      <c r="AC74" s="78" t="str">
        <f>IF('Pencatatan HM'!AD$13="","",$F74-'Pencatatan HM'!AD$13+'Task list'!AI74)</f>
        <v/>
      </c>
      <c r="AD74" s="78" t="str">
        <f>IF('Pencatatan HM'!AE$13="","",$F74-'Pencatatan HM'!AE$13+'Task list'!AJ74)</f>
        <v/>
      </c>
      <c r="AE74" s="78" t="str">
        <f>IF('Pencatatan HM'!AF$13="","",$F74-'Pencatatan HM'!AF$13+'Task list'!AK74)</f>
        <v/>
      </c>
      <c r="AF74" s="78" t="str">
        <f>IF('Pencatatan HM'!AG$13="","",$F74-'Pencatatan HM'!AG$13+'Task list'!AL74)</f>
        <v/>
      </c>
      <c r="AG74" s="78" t="str">
        <f>IF('Pencatatan HM'!AH$13="","",$F74-'Pencatatan HM'!AH$13+'Task list'!AM74)</f>
        <v/>
      </c>
      <c r="AH74" s="78" t="str">
        <f>IF('Pencatatan HM'!AI$13="","",$F74-'Pencatatan HM'!AI$13+'Task list'!AN74)</f>
        <v/>
      </c>
      <c r="AI74" s="78" t="str">
        <f>IF('Pencatatan HM'!AJ$13="","",$F74-'Pencatatan HM'!AJ$13+'Task list'!AO74)</f>
        <v/>
      </c>
      <c r="AJ74" s="78" t="str">
        <f>IF('Pencatatan HM'!AK$13="","",$F74-'Pencatatan HM'!AK$13+'Task list'!AP74)</f>
        <v/>
      </c>
      <c r="AK74" s="78" t="str">
        <f>IF('Pencatatan HM'!AL$13="","",$F74-'Pencatatan HM'!AL$13+'Task list'!AQ74)</f>
        <v/>
      </c>
      <c r="AL74" s="78" t="str">
        <f>IF('Pencatatan HM'!AM$13="","",$F74-'Pencatatan HM'!AM$13+'Task list'!AR74)</f>
        <v/>
      </c>
      <c r="AM74" s="78" t="str">
        <f>IF('Pencatatan HM'!AN$13="","",$F74-'Pencatatan HM'!AN$13+'Task list'!AS74)</f>
        <v/>
      </c>
      <c r="AN74" s="78" t="str">
        <f>IF('Pencatatan HM'!AO$13="","",$F74-'Pencatatan HM'!AO$13+'Task list'!AT74)</f>
        <v/>
      </c>
      <c r="AO74" s="78" t="str">
        <f>IF('Pencatatan HM'!AP$13="","",$F74-'Pencatatan HM'!AP$13+'Task list'!AU74)</f>
        <v/>
      </c>
      <c r="AP74" s="78" t="str">
        <f>IF('Pencatatan HM'!AQ$13="","",$F74-'Pencatatan HM'!AQ$13+'Task list'!AV74)</f>
        <v/>
      </c>
      <c r="AQ74" s="78" t="str">
        <f>IF('Pencatatan HM'!AR$13="","",$F74-'Pencatatan HM'!AR$13+'Task list'!AW74)</f>
        <v/>
      </c>
      <c r="AR74" s="78" t="str">
        <f>IF('Pencatatan HM'!AS$13="","",$F74-'Pencatatan HM'!AS$13+'Task list'!AX74)</f>
        <v/>
      </c>
      <c r="AS74" s="78" t="str">
        <f>IF('Pencatatan HM'!AT$13="","",$F74-'Pencatatan HM'!AT$13+'Task list'!AY74)</f>
        <v/>
      </c>
      <c r="AT74" s="78" t="str">
        <f>IF('Pencatatan HM'!AU$13="","",$F74-'Pencatatan HM'!AU$13+'Task list'!AZ74)</f>
        <v/>
      </c>
      <c r="AU74" s="78" t="str">
        <f>IF('Pencatatan HM'!AV$13="","",$F74-'Pencatatan HM'!AV$13+'Task list'!BA74)</f>
        <v/>
      </c>
      <c r="AV74" s="78" t="str">
        <f>IF('Pencatatan HM'!AW$13="","",$F74-'Pencatatan HM'!AW$13+'Task list'!BB74)</f>
        <v/>
      </c>
      <c r="AW74" s="78" t="str">
        <f>IF('Pencatatan HM'!AX$13="","",$F74-'Pencatatan HM'!AX$13+'Task list'!BC74)</f>
        <v/>
      </c>
      <c r="AX74" s="78" t="str">
        <f>IF('Pencatatan HM'!AY$13="","",$F74-'Pencatatan HM'!AY$13+'Task list'!BD74)</f>
        <v/>
      </c>
      <c r="AY74" s="78" t="str">
        <f>IF('Pencatatan HM'!AZ$13="","",$F74-'Pencatatan HM'!AZ$13+'Task list'!BE74)</f>
        <v/>
      </c>
      <c r="AZ74" s="78" t="str">
        <f>IF('Pencatatan HM'!BA$13="","",$F74-'Pencatatan HM'!BA$13+'Task list'!BF74)</f>
        <v/>
      </c>
      <c r="BA74" s="78" t="str">
        <f>IF('Pencatatan HM'!BB$13="","",$F74-'Pencatatan HM'!BB$13+'Task list'!BG74)</f>
        <v/>
      </c>
      <c r="BB74" s="78" t="str">
        <f>IF('Pencatatan HM'!BC$13="","",$F74-'Pencatatan HM'!BC$13+'Task list'!BH74)</f>
        <v/>
      </c>
      <c r="BC74" s="78" t="str">
        <f>IF('Pencatatan HM'!BD$13="","",$F74-'Pencatatan HM'!BD$13+'Task list'!BI74)</f>
        <v/>
      </c>
      <c r="BD74" s="78" t="str">
        <f>IF('Pencatatan HM'!BE$13="","",$F74-'Pencatatan HM'!BE$13+'Task list'!BJ74)</f>
        <v/>
      </c>
      <c r="BE74" s="78" t="str">
        <f>IF('Pencatatan HM'!BF$13="","",$F74-'Pencatatan HM'!BF$13+'Task list'!BK74)</f>
        <v/>
      </c>
      <c r="BF74" s="78" t="str">
        <f>IF('Pencatatan HM'!BG$13="","",$F74-'Pencatatan HM'!BG$13+'Task list'!BL74)</f>
        <v/>
      </c>
    </row>
    <row r="75" spans="1:58" x14ac:dyDescent="0.3">
      <c r="A75" s="1" t="str">
        <f>'Task list'!A75</f>
        <v>05PRS007</v>
      </c>
      <c r="B75" s="1" t="str">
        <f>'Task list'!B75</f>
        <v>03</v>
      </c>
      <c r="C75" s="1" t="str">
        <f>'Task list'!C75</f>
        <v>05PRS00703</v>
      </c>
      <c r="D75" s="13"/>
      <c r="E75" s="61" t="str">
        <f>'Task list'!E75</f>
        <v>Ganti adjusting Cone LHS</v>
      </c>
      <c r="F75" s="1">
        <f>'Task list'!J75</f>
        <v>5000</v>
      </c>
      <c r="G75" s="78">
        <f>IF('Pencatatan HM'!H$13="","",$F75-'Pencatatan HM'!H$13+'Task list'!M75)</f>
        <v>2110.5599999999995</v>
      </c>
      <c r="H75" s="78">
        <f>IF('Pencatatan HM'!I$13="","",$F75-'Pencatatan HM'!I$13+'Task list'!N75)</f>
        <v>2081.6299999999992</v>
      </c>
      <c r="I75" s="78">
        <f>IF('Pencatatan HM'!J$13="","",$F75-'Pencatatan HM'!J$13+'Task list'!O75)</f>
        <v>2023.8099999999995</v>
      </c>
      <c r="J75" s="78">
        <f>IF('Pencatatan HM'!K$13="","",$F75-'Pencatatan HM'!K$13+'Task list'!P75)</f>
        <v>2015.2000000000007</v>
      </c>
      <c r="K75" s="78">
        <f>IF('Pencatatan HM'!L$13="","",$F75-'Pencatatan HM'!L$13+'Task list'!Q75)</f>
        <v>1987.4099999999999</v>
      </c>
      <c r="L75" s="78">
        <f>IF('Pencatatan HM'!M$13="","",$F75-'Pencatatan HM'!M$13+'Task list'!R75)</f>
        <v>1964.0200000000004</v>
      </c>
      <c r="M75" s="78">
        <f>IF('Pencatatan HM'!N$13="","",$F75-'Pencatatan HM'!N$13+'Task list'!S75)</f>
        <v>1911.0699999999997</v>
      </c>
      <c r="N75" s="78">
        <f>IF('Pencatatan HM'!O$13="","",$F75-'Pencatatan HM'!O$13+'Task list'!T75)</f>
        <v>1845.7999999999993</v>
      </c>
      <c r="O75" s="78">
        <f>IF('Pencatatan HM'!P$13="","",$F75-'Pencatatan HM'!P$13+'Task list'!U75)</f>
        <v>1794.8099999999995</v>
      </c>
      <c r="P75" s="78">
        <f>IF('Pencatatan HM'!Q$13="","",$F75-'Pencatatan HM'!Q$13+'Task list'!V75)</f>
        <v>1778.2999999999993</v>
      </c>
      <c r="Q75" s="78">
        <f>IF('Pencatatan HM'!R$13="","",$F75-'Pencatatan HM'!R$13+'Task list'!W75)</f>
        <v>1724.6200000000008</v>
      </c>
      <c r="R75" s="78">
        <f>IF('Pencatatan HM'!S$13="","",$F75-'Pencatatan HM'!S$13+'Task list'!X75)</f>
        <v>1648.58</v>
      </c>
      <c r="S75" s="78">
        <f>IF('Pencatatan HM'!T$13="","",$F75-'Pencatatan HM'!T$13+'Task list'!Y75)</f>
        <v>1611.3500000000004</v>
      </c>
      <c r="T75" s="78">
        <f>IF('Pencatatan HM'!U$13="","",$F75-'Pencatatan HM'!U$13+'Task list'!Z75)</f>
        <v>5000</v>
      </c>
      <c r="U75" s="78" t="str">
        <f>IF('Pencatatan HM'!V$13="","",$F75-'Pencatatan HM'!V$13+'Task list'!AA75)</f>
        <v/>
      </c>
      <c r="V75" s="78" t="str">
        <f>IF('Pencatatan HM'!W$13="","",$F75-'Pencatatan HM'!W$13+'Task list'!AB75)</f>
        <v/>
      </c>
      <c r="W75" s="78" t="str">
        <f>IF('Pencatatan HM'!X$13="","",$F75-'Pencatatan HM'!X$13+'Task list'!AC75)</f>
        <v/>
      </c>
      <c r="X75" s="78" t="str">
        <f>IF('Pencatatan HM'!Y$13="","",$F75-'Pencatatan HM'!Y$13+'Task list'!AD75)</f>
        <v/>
      </c>
      <c r="Y75" s="78" t="str">
        <f>IF('Pencatatan HM'!Z$13="","",$F75-'Pencatatan HM'!Z$13+'Task list'!AE75)</f>
        <v/>
      </c>
      <c r="Z75" s="78" t="str">
        <f>IF('Pencatatan HM'!AA$13="","",$F75-'Pencatatan HM'!AA$13+'Task list'!AF75)</f>
        <v/>
      </c>
      <c r="AA75" s="78" t="str">
        <f>IF('Pencatatan HM'!AB$13="","",$F75-'Pencatatan HM'!AB$13+'Task list'!AG75)</f>
        <v/>
      </c>
      <c r="AB75" s="78" t="str">
        <f>IF('Pencatatan HM'!AC$13="","",$F75-'Pencatatan HM'!AC$13+'Task list'!AH75)</f>
        <v/>
      </c>
      <c r="AC75" s="78" t="str">
        <f>IF('Pencatatan HM'!AD$13="","",$F75-'Pencatatan HM'!AD$13+'Task list'!AI75)</f>
        <v/>
      </c>
      <c r="AD75" s="78" t="str">
        <f>IF('Pencatatan HM'!AE$13="","",$F75-'Pencatatan HM'!AE$13+'Task list'!AJ75)</f>
        <v/>
      </c>
      <c r="AE75" s="78" t="str">
        <f>IF('Pencatatan HM'!AF$13="","",$F75-'Pencatatan HM'!AF$13+'Task list'!AK75)</f>
        <v/>
      </c>
      <c r="AF75" s="78" t="str">
        <f>IF('Pencatatan HM'!AG$13="","",$F75-'Pencatatan HM'!AG$13+'Task list'!AL75)</f>
        <v/>
      </c>
      <c r="AG75" s="78" t="str">
        <f>IF('Pencatatan HM'!AH$13="","",$F75-'Pencatatan HM'!AH$13+'Task list'!AM75)</f>
        <v/>
      </c>
      <c r="AH75" s="78" t="str">
        <f>IF('Pencatatan HM'!AI$13="","",$F75-'Pencatatan HM'!AI$13+'Task list'!AN75)</f>
        <v/>
      </c>
      <c r="AI75" s="78" t="str">
        <f>IF('Pencatatan HM'!AJ$13="","",$F75-'Pencatatan HM'!AJ$13+'Task list'!AO75)</f>
        <v/>
      </c>
      <c r="AJ75" s="78" t="str">
        <f>IF('Pencatatan HM'!AK$13="","",$F75-'Pencatatan HM'!AK$13+'Task list'!AP75)</f>
        <v/>
      </c>
      <c r="AK75" s="78" t="str">
        <f>IF('Pencatatan HM'!AL$13="","",$F75-'Pencatatan HM'!AL$13+'Task list'!AQ75)</f>
        <v/>
      </c>
      <c r="AL75" s="78" t="str">
        <f>IF('Pencatatan HM'!AM$13="","",$F75-'Pencatatan HM'!AM$13+'Task list'!AR75)</f>
        <v/>
      </c>
      <c r="AM75" s="78" t="str">
        <f>IF('Pencatatan HM'!AN$13="","",$F75-'Pencatatan HM'!AN$13+'Task list'!AS75)</f>
        <v/>
      </c>
      <c r="AN75" s="78" t="str">
        <f>IF('Pencatatan HM'!AO$13="","",$F75-'Pencatatan HM'!AO$13+'Task list'!AT75)</f>
        <v/>
      </c>
      <c r="AO75" s="78" t="str">
        <f>IF('Pencatatan HM'!AP$13="","",$F75-'Pencatatan HM'!AP$13+'Task list'!AU75)</f>
        <v/>
      </c>
      <c r="AP75" s="78" t="str">
        <f>IF('Pencatatan HM'!AQ$13="","",$F75-'Pencatatan HM'!AQ$13+'Task list'!AV75)</f>
        <v/>
      </c>
      <c r="AQ75" s="78" t="str">
        <f>IF('Pencatatan HM'!AR$13="","",$F75-'Pencatatan HM'!AR$13+'Task list'!AW75)</f>
        <v/>
      </c>
      <c r="AR75" s="78" t="str">
        <f>IF('Pencatatan HM'!AS$13="","",$F75-'Pencatatan HM'!AS$13+'Task list'!AX75)</f>
        <v/>
      </c>
      <c r="AS75" s="78" t="str">
        <f>IF('Pencatatan HM'!AT$13="","",$F75-'Pencatatan HM'!AT$13+'Task list'!AY75)</f>
        <v/>
      </c>
      <c r="AT75" s="78" t="str">
        <f>IF('Pencatatan HM'!AU$13="","",$F75-'Pencatatan HM'!AU$13+'Task list'!AZ75)</f>
        <v/>
      </c>
      <c r="AU75" s="78" t="str">
        <f>IF('Pencatatan HM'!AV$13="","",$F75-'Pencatatan HM'!AV$13+'Task list'!BA75)</f>
        <v/>
      </c>
      <c r="AV75" s="78" t="str">
        <f>IF('Pencatatan HM'!AW$13="","",$F75-'Pencatatan HM'!AW$13+'Task list'!BB75)</f>
        <v/>
      </c>
      <c r="AW75" s="78" t="str">
        <f>IF('Pencatatan HM'!AX$13="","",$F75-'Pencatatan HM'!AX$13+'Task list'!BC75)</f>
        <v/>
      </c>
      <c r="AX75" s="78" t="str">
        <f>IF('Pencatatan HM'!AY$13="","",$F75-'Pencatatan HM'!AY$13+'Task list'!BD75)</f>
        <v/>
      </c>
      <c r="AY75" s="78" t="str">
        <f>IF('Pencatatan HM'!AZ$13="","",$F75-'Pencatatan HM'!AZ$13+'Task list'!BE75)</f>
        <v/>
      </c>
      <c r="AZ75" s="78" t="str">
        <f>IF('Pencatatan HM'!BA$13="","",$F75-'Pencatatan HM'!BA$13+'Task list'!BF75)</f>
        <v/>
      </c>
      <c r="BA75" s="78" t="str">
        <f>IF('Pencatatan HM'!BB$13="","",$F75-'Pencatatan HM'!BB$13+'Task list'!BG75)</f>
        <v/>
      </c>
      <c r="BB75" s="78" t="str">
        <f>IF('Pencatatan HM'!BC$13="","",$F75-'Pencatatan HM'!BC$13+'Task list'!BH75)</f>
        <v/>
      </c>
      <c r="BC75" s="78" t="str">
        <f>IF('Pencatatan HM'!BD$13="","",$F75-'Pencatatan HM'!BD$13+'Task list'!BI75)</f>
        <v/>
      </c>
      <c r="BD75" s="78" t="str">
        <f>IF('Pencatatan HM'!BE$13="","",$F75-'Pencatatan HM'!BE$13+'Task list'!BJ75)</f>
        <v/>
      </c>
      <c r="BE75" s="78" t="str">
        <f>IF('Pencatatan HM'!BF$13="","",$F75-'Pencatatan HM'!BF$13+'Task list'!BK75)</f>
        <v/>
      </c>
      <c r="BF75" s="78" t="str">
        <f>IF('Pencatatan HM'!BG$13="","",$F75-'Pencatatan HM'!BG$13+'Task list'!BL75)</f>
        <v/>
      </c>
    </row>
    <row r="76" spans="1:58" x14ac:dyDescent="0.3">
      <c r="A76" s="1" t="str">
        <f>'Task list'!A76</f>
        <v>05PRS007</v>
      </c>
      <c r="B76" s="1" t="str">
        <f>'Task list'!B76</f>
        <v>04</v>
      </c>
      <c r="C76" s="1" t="str">
        <f>'Task list'!C76</f>
        <v>05PRS00704</v>
      </c>
      <c r="D76" s="13"/>
      <c r="E76" s="61" t="str">
        <f>'Task list'!E76</f>
        <v>Ganti P20 Outlet Piece RHS</v>
      </c>
      <c r="F76" s="1">
        <f>'Task list'!J76</f>
        <v>3000</v>
      </c>
      <c r="G76" s="78">
        <f>IF('Pencatatan HM'!H$13="","",$F76-'Pencatatan HM'!H$13+'Task list'!M76)</f>
        <v>110.55999999999949</v>
      </c>
      <c r="H76" s="78">
        <f>IF('Pencatatan HM'!I$13="","",$F76-'Pencatatan HM'!I$13+'Task list'!N76)</f>
        <v>81.6299999999992</v>
      </c>
      <c r="I76" s="78">
        <f>IF('Pencatatan HM'!J$13="","",$F76-'Pencatatan HM'!J$13+'Task list'!O76)</f>
        <v>23.809999999999491</v>
      </c>
      <c r="J76" s="78">
        <f>IF('Pencatatan HM'!K$13="","",$F76-'Pencatatan HM'!K$13+'Task list'!P76)</f>
        <v>15.200000000000728</v>
      </c>
      <c r="K76" s="78">
        <f>IF('Pencatatan HM'!L$13="","",$F76-'Pencatatan HM'!L$13+'Task list'!Q76)</f>
        <v>-12.590000000000146</v>
      </c>
      <c r="L76" s="78">
        <f>IF('Pencatatan HM'!M$13="","",$F76-'Pencatatan HM'!M$13+'Task list'!R76)</f>
        <v>-35.979999999999563</v>
      </c>
      <c r="M76" s="78">
        <f>IF('Pencatatan HM'!N$13="","",$F76-'Pencatatan HM'!N$13+'Task list'!S76)</f>
        <v>-88.930000000000291</v>
      </c>
      <c r="N76" s="78">
        <f>IF('Pencatatan HM'!O$13="","",$F76-'Pencatatan HM'!O$13+'Task list'!T76)</f>
        <v>-154.20000000000073</v>
      </c>
      <c r="O76" s="78">
        <f>IF('Pencatatan HM'!P$13="","",$F76-'Pencatatan HM'!P$13+'Task list'!U76)</f>
        <v>-205.19000000000051</v>
      </c>
      <c r="P76" s="78">
        <f>IF('Pencatatan HM'!Q$13="","",$F76-'Pencatatan HM'!Q$13+'Task list'!V76)</f>
        <v>-221.70000000000073</v>
      </c>
      <c r="Q76" s="78">
        <f>IF('Pencatatan HM'!R$13="","",$F76-'Pencatatan HM'!R$13+'Task list'!W76)</f>
        <v>-275.3799999999992</v>
      </c>
      <c r="R76" s="78">
        <f>IF('Pencatatan HM'!S$13="","",$F76-'Pencatatan HM'!S$13+'Task list'!X76)</f>
        <v>-351.42000000000007</v>
      </c>
      <c r="S76" s="78">
        <f>IF('Pencatatan HM'!T$13="","",$F76-'Pencatatan HM'!T$13+'Task list'!Y76)</f>
        <v>-388.64999999999964</v>
      </c>
      <c r="T76" s="78">
        <f>IF('Pencatatan HM'!U$13="","",$F76-'Pencatatan HM'!U$13+'Task list'!Z76)</f>
        <v>3000</v>
      </c>
      <c r="U76" s="78" t="str">
        <f>IF('Pencatatan HM'!V$13="","",$F76-'Pencatatan HM'!V$13+'Task list'!AA76)</f>
        <v/>
      </c>
      <c r="V76" s="78" t="str">
        <f>IF('Pencatatan HM'!W$13="","",$F76-'Pencatatan HM'!W$13+'Task list'!AB76)</f>
        <v/>
      </c>
      <c r="W76" s="78" t="str">
        <f>IF('Pencatatan HM'!X$13="","",$F76-'Pencatatan HM'!X$13+'Task list'!AC76)</f>
        <v/>
      </c>
      <c r="X76" s="78" t="str">
        <f>IF('Pencatatan HM'!Y$13="","",$F76-'Pencatatan HM'!Y$13+'Task list'!AD76)</f>
        <v/>
      </c>
      <c r="Y76" s="78" t="str">
        <f>IF('Pencatatan HM'!Z$13="","",$F76-'Pencatatan HM'!Z$13+'Task list'!AE76)</f>
        <v/>
      </c>
      <c r="Z76" s="78" t="str">
        <f>IF('Pencatatan HM'!AA$13="","",$F76-'Pencatatan HM'!AA$13+'Task list'!AF76)</f>
        <v/>
      </c>
      <c r="AA76" s="78" t="str">
        <f>IF('Pencatatan HM'!AB$13="","",$F76-'Pencatatan HM'!AB$13+'Task list'!AG76)</f>
        <v/>
      </c>
      <c r="AB76" s="78" t="str">
        <f>IF('Pencatatan HM'!AC$13="","",$F76-'Pencatatan HM'!AC$13+'Task list'!AH76)</f>
        <v/>
      </c>
      <c r="AC76" s="78" t="str">
        <f>IF('Pencatatan HM'!AD$13="","",$F76-'Pencatatan HM'!AD$13+'Task list'!AI76)</f>
        <v/>
      </c>
      <c r="AD76" s="78" t="str">
        <f>IF('Pencatatan HM'!AE$13="","",$F76-'Pencatatan HM'!AE$13+'Task list'!AJ76)</f>
        <v/>
      </c>
      <c r="AE76" s="78" t="str">
        <f>IF('Pencatatan HM'!AF$13="","",$F76-'Pencatatan HM'!AF$13+'Task list'!AK76)</f>
        <v/>
      </c>
      <c r="AF76" s="78" t="str">
        <f>IF('Pencatatan HM'!AG$13="","",$F76-'Pencatatan HM'!AG$13+'Task list'!AL76)</f>
        <v/>
      </c>
      <c r="AG76" s="78" t="str">
        <f>IF('Pencatatan HM'!AH$13="","",$F76-'Pencatatan HM'!AH$13+'Task list'!AM76)</f>
        <v/>
      </c>
      <c r="AH76" s="78" t="str">
        <f>IF('Pencatatan HM'!AI$13="","",$F76-'Pencatatan HM'!AI$13+'Task list'!AN76)</f>
        <v/>
      </c>
      <c r="AI76" s="78" t="str">
        <f>IF('Pencatatan HM'!AJ$13="","",$F76-'Pencatatan HM'!AJ$13+'Task list'!AO76)</f>
        <v/>
      </c>
      <c r="AJ76" s="78" t="str">
        <f>IF('Pencatatan HM'!AK$13="","",$F76-'Pencatatan HM'!AK$13+'Task list'!AP76)</f>
        <v/>
      </c>
      <c r="AK76" s="78" t="str">
        <f>IF('Pencatatan HM'!AL$13="","",$F76-'Pencatatan HM'!AL$13+'Task list'!AQ76)</f>
        <v/>
      </c>
      <c r="AL76" s="78" t="str">
        <f>IF('Pencatatan HM'!AM$13="","",$F76-'Pencatatan HM'!AM$13+'Task list'!AR76)</f>
        <v/>
      </c>
      <c r="AM76" s="78" t="str">
        <f>IF('Pencatatan HM'!AN$13="","",$F76-'Pencatatan HM'!AN$13+'Task list'!AS76)</f>
        <v/>
      </c>
      <c r="AN76" s="78" t="str">
        <f>IF('Pencatatan HM'!AO$13="","",$F76-'Pencatatan HM'!AO$13+'Task list'!AT76)</f>
        <v/>
      </c>
      <c r="AO76" s="78" t="str">
        <f>IF('Pencatatan HM'!AP$13="","",$F76-'Pencatatan HM'!AP$13+'Task list'!AU76)</f>
        <v/>
      </c>
      <c r="AP76" s="78" t="str">
        <f>IF('Pencatatan HM'!AQ$13="","",$F76-'Pencatatan HM'!AQ$13+'Task list'!AV76)</f>
        <v/>
      </c>
      <c r="AQ76" s="78" t="str">
        <f>IF('Pencatatan HM'!AR$13="","",$F76-'Pencatatan HM'!AR$13+'Task list'!AW76)</f>
        <v/>
      </c>
      <c r="AR76" s="78" t="str">
        <f>IF('Pencatatan HM'!AS$13="","",$F76-'Pencatatan HM'!AS$13+'Task list'!AX76)</f>
        <v/>
      </c>
      <c r="AS76" s="78" t="str">
        <f>IF('Pencatatan HM'!AT$13="","",$F76-'Pencatatan HM'!AT$13+'Task list'!AY76)</f>
        <v/>
      </c>
      <c r="AT76" s="78" t="str">
        <f>IF('Pencatatan HM'!AU$13="","",$F76-'Pencatatan HM'!AU$13+'Task list'!AZ76)</f>
        <v/>
      </c>
      <c r="AU76" s="78" t="str">
        <f>IF('Pencatatan HM'!AV$13="","",$F76-'Pencatatan HM'!AV$13+'Task list'!BA76)</f>
        <v/>
      </c>
      <c r="AV76" s="78" t="str">
        <f>IF('Pencatatan HM'!AW$13="","",$F76-'Pencatatan HM'!AW$13+'Task list'!BB76)</f>
        <v/>
      </c>
      <c r="AW76" s="78" t="str">
        <f>IF('Pencatatan HM'!AX$13="","",$F76-'Pencatatan HM'!AX$13+'Task list'!BC76)</f>
        <v/>
      </c>
      <c r="AX76" s="78" t="str">
        <f>IF('Pencatatan HM'!AY$13="","",$F76-'Pencatatan HM'!AY$13+'Task list'!BD76)</f>
        <v/>
      </c>
      <c r="AY76" s="78" t="str">
        <f>IF('Pencatatan HM'!AZ$13="","",$F76-'Pencatatan HM'!AZ$13+'Task list'!BE76)</f>
        <v/>
      </c>
      <c r="AZ76" s="78" t="str">
        <f>IF('Pencatatan HM'!BA$13="","",$F76-'Pencatatan HM'!BA$13+'Task list'!BF76)</f>
        <v/>
      </c>
      <c r="BA76" s="78" t="str">
        <f>IF('Pencatatan HM'!BB$13="","",$F76-'Pencatatan HM'!BB$13+'Task list'!BG76)</f>
        <v/>
      </c>
      <c r="BB76" s="78" t="str">
        <f>IF('Pencatatan HM'!BC$13="","",$F76-'Pencatatan HM'!BC$13+'Task list'!BH76)</f>
        <v/>
      </c>
      <c r="BC76" s="78" t="str">
        <f>IF('Pencatatan HM'!BD$13="","",$F76-'Pencatatan HM'!BD$13+'Task list'!BI76)</f>
        <v/>
      </c>
      <c r="BD76" s="78" t="str">
        <f>IF('Pencatatan HM'!BE$13="","",$F76-'Pencatatan HM'!BE$13+'Task list'!BJ76)</f>
        <v/>
      </c>
      <c r="BE76" s="78" t="str">
        <f>IF('Pencatatan HM'!BF$13="","",$F76-'Pencatatan HM'!BF$13+'Task list'!BK76)</f>
        <v/>
      </c>
      <c r="BF76" s="78" t="str">
        <f>IF('Pencatatan HM'!BG$13="","",$F76-'Pencatatan HM'!BG$13+'Task list'!BL76)</f>
        <v/>
      </c>
    </row>
    <row r="77" spans="1:58" x14ac:dyDescent="0.3">
      <c r="A77" s="1" t="str">
        <f>'Task list'!A77</f>
        <v>05PRS007</v>
      </c>
      <c r="B77" s="1" t="str">
        <f>'Task list'!B77</f>
        <v>05</v>
      </c>
      <c r="C77" s="1" t="str">
        <f>'Task list'!C77</f>
        <v>05PRS00705</v>
      </c>
      <c r="D77" s="13"/>
      <c r="E77" s="61" t="str">
        <f>'Task list'!E77</f>
        <v>Ganti P20 Outlet Piece LHS</v>
      </c>
      <c r="F77" s="1">
        <f>'Task list'!J77</f>
        <v>3000</v>
      </c>
      <c r="G77" s="78">
        <f>IF('Pencatatan HM'!H$13="","",$F77-'Pencatatan HM'!H$13+'Task list'!M77)</f>
        <v>2007.6599999999999</v>
      </c>
      <c r="H77" s="78">
        <f>IF('Pencatatan HM'!I$13="","",$F77-'Pencatatan HM'!I$13+'Task list'!N77)</f>
        <v>1978.7299999999996</v>
      </c>
      <c r="I77" s="78">
        <f>IF('Pencatatan HM'!J$13="","",$F77-'Pencatatan HM'!J$13+'Task list'!O77)</f>
        <v>1920.9099999999999</v>
      </c>
      <c r="J77" s="78">
        <f>IF('Pencatatan HM'!K$13="","",$F77-'Pencatatan HM'!K$13+'Task list'!P77)</f>
        <v>1912.3000000000011</v>
      </c>
      <c r="K77" s="78">
        <f>IF('Pencatatan HM'!L$13="","",$F77-'Pencatatan HM'!L$13+'Task list'!Q77)</f>
        <v>1884.5100000000002</v>
      </c>
      <c r="L77" s="78">
        <f>IF('Pencatatan HM'!M$13="","",$F77-'Pencatatan HM'!M$13+'Task list'!R77)</f>
        <v>1861.1200000000008</v>
      </c>
      <c r="M77" s="78">
        <f>IF('Pencatatan HM'!N$13="","",$F77-'Pencatatan HM'!N$13+'Task list'!S77)</f>
        <v>1808.17</v>
      </c>
      <c r="N77" s="78">
        <f>IF('Pencatatan HM'!O$13="","",$F77-'Pencatatan HM'!O$13+'Task list'!T77)</f>
        <v>1742.8999999999996</v>
      </c>
      <c r="O77" s="78">
        <f>IF('Pencatatan HM'!P$13="","",$F77-'Pencatatan HM'!P$13+'Task list'!U77)</f>
        <v>1691.9099999999999</v>
      </c>
      <c r="P77" s="78">
        <f>IF('Pencatatan HM'!Q$13="","",$F77-'Pencatatan HM'!Q$13+'Task list'!V77)</f>
        <v>1675.3999999999996</v>
      </c>
      <c r="Q77" s="78">
        <f>IF('Pencatatan HM'!R$13="","",$F77-'Pencatatan HM'!R$13+'Task list'!W77)</f>
        <v>1621.7200000000012</v>
      </c>
      <c r="R77" s="78">
        <f>IF('Pencatatan HM'!S$13="","",$F77-'Pencatatan HM'!S$13+'Task list'!X77)</f>
        <v>1545.6800000000003</v>
      </c>
      <c r="S77" s="78">
        <f>IF('Pencatatan HM'!T$13="","",$F77-'Pencatatan HM'!T$13+'Task list'!Y77)</f>
        <v>1508.4500000000007</v>
      </c>
      <c r="T77" s="78">
        <f>IF('Pencatatan HM'!U$13="","",$F77-'Pencatatan HM'!U$13+'Task list'!Z77)</f>
        <v>3000</v>
      </c>
      <c r="U77" s="78" t="str">
        <f>IF('Pencatatan HM'!V$13="","",$F77-'Pencatatan HM'!V$13+'Task list'!AA77)</f>
        <v/>
      </c>
      <c r="V77" s="78" t="str">
        <f>IF('Pencatatan HM'!W$13="","",$F77-'Pencatatan HM'!W$13+'Task list'!AB77)</f>
        <v/>
      </c>
      <c r="W77" s="78" t="str">
        <f>IF('Pencatatan HM'!X$13="","",$F77-'Pencatatan HM'!X$13+'Task list'!AC77)</f>
        <v/>
      </c>
      <c r="X77" s="78" t="str">
        <f>IF('Pencatatan HM'!Y$13="","",$F77-'Pencatatan HM'!Y$13+'Task list'!AD77)</f>
        <v/>
      </c>
      <c r="Y77" s="78" t="str">
        <f>IF('Pencatatan HM'!Z$13="","",$F77-'Pencatatan HM'!Z$13+'Task list'!AE77)</f>
        <v/>
      </c>
      <c r="Z77" s="78" t="str">
        <f>IF('Pencatatan HM'!AA$13="","",$F77-'Pencatatan HM'!AA$13+'Task list'!AF77)</f>
        <v/>
      </c>
      <c r="AA77" s="78" t="str">
        <f>IF('Pencatatan HM'!AB$13="","",$F77-'Pencatatan HM'!AB$13+'Task list'!AG77)</f>
        <v/>
      </c>
      <c r="AB77" s="78" t="str">
        <f>IF('Pencatatan HM'!AC$13="","",$F77-'Pencatatan HM'!AC$13+'Task list'!AH77)</f>
        <v/>
      </c>
      <c r="AC77" s="78" t="str">
        <f>IF('Pencatatan HM'!AD$13="","",$F77-'Pencatatan HM'!AD$13+'Task list'!AI77)</f>
        <v/>
      </c>
      <c r="AD77" s="78" t="str">
        <f>IF('Pencatatan HM'!AE$13="","",$F77-'Pencatatan HM'!AE$13+'Task list'!AJ77)</f>
        <v/>
      </c>
      <c r="AE77" s="78" t="str">
        <f>IF('Pencatatan HM'!AF$13="","",$F77-'Pencatatan HM'!AF$13+'Task list'!AK77)</f>
        <v/>
      </c>
      <c r="AF77" s="78" t="str">
        <f>IF('Pencatatan HM'!AG$13="","",$F77-'Pencatatan HM'!AG$13+'Task list'!AL77)</f>
        <v/>
      </c>
      <c r="AG77" s="78" t="str">
        <f>IF('Pencatatan HM'!AH$13="","",$F77-'Pencatatan HM'!AH$13+'Task list'!AM77)</f>
        <v/>
      </c>
      <c r="AH77" s="78" t="str">
        <f>IF('Pencatatan HM'!AI$13="","",$F77-'Pencatatan HM'!AI$13+'Task list'!AN77)</f>
        <v/>
      </c>
      <c r="AI77" s="78" t="str">
        <f>IF('Pencatatan HM'!AJ$13="","",$F77-'Pencatatan HM'!AJ$13+'Task list'!AO77)</f>
        <v/>
      </c>
      <c r="AJ77" s="78" t="str">
        <f>IF('Pencatatan HM'!AK$13="","",$F77-'Pencatatan HM'!AK$13+'Task list'!AP77)</f>
        <v/>
      </c>
      <c r="AK77" s="78" t="str">
        <f>IF('Pencatatan HM'!AL$13="","",$F77-'Pencatatan HM'!AL$13+'Task list'!AQ77)</f>
        <v/>
      </c>
      <c r="AL77" s="78" t="str">
        <f>IF('Pencatatan HM'!AM$13="","",$F77-'Pencatatan HM'!AM$13+'Task list'!AR77)</f>
        <v/>
      </c>
      <c r="AM77" s="78" t="str">
        <f>IF('Pencatatan HM'!AN$13="","",$F77-'Pencatatan HM'!AN$13+'Task list'!AS77)</f>
        <v/>
      </c>
      <c r="AN77" s="78" t="str">
        <f>IF('Pencatatan HM'!AO$13="","",$F77-'Pencatatan HM'!AO$13+'Task list'!AT77)</f>
        <v/>
      </c>
      <c r="AO77" s="78" t="str">
        <f>IF('Pencatatan HM'!AP$13="","",$F77-'Pencatatan HM'!AP$13+'Task list'!AU77)</f>
        <v/>
      </c>
      <c r="AP77" s="78" t="str">
        <f>IF('Pencatatan HM'!AQ$13="","",$F77-'Pencatatan HM'!AQ$13+'Task list'!AV77)</f>
        <v/>
      </c>
      <c r="AQ77" s="78" t="str">
        <f>IF('Pencatatan HM'!AR$13="","",$F77-'Pencatatan HM'!AR$13+'Task list'!AW77)</f>
        <v/>
      </c>
      <c r="AR77" s="78" t="str">
        <f>IF('Pencatatan HM'!AS$13="","",$F77-'Pencatatan HM'!AS$13+'Task list'!AX77)</f>
        <v/>
      </c>
      <c r="AS77" s="78" t="str">
        <f>IF('Pencatatan HM'!AT$13="","",$F77-'Pencatatan HM'!AT$13+'Task list'!AY77)</f>
        <v/>
      </c>
      <c r="AT77" s="78" t="str">
        <f>IF('Pencatatan HM'!AU$13="","",$F77-'Pencatatan HM'!AU$13+'Task list'!AZ77)</f>
        <v/>
      </c>
      <c r="AU77" s="78" t="str">
        <f>IF('Pencatatan HM'!AV$13="","",$F77-'Pencatatan HM'!AV$13+'Task list'!BA77)</f>
        <v/>
      </c>
      <c r="AV77" s="78" t="str">
        <f>IF('Pencatatan HM'!AW$13="","",$F77-'Pencatatan HM'!AW$13+'Task list'!BB77)</f>
        <v/>
      </c>
      <c r="AW77" s="78" t="str">
        <f>IF('Pencatatan HM'!AX$13="","",$F77-'Pencatatan HM'!AX$13+'Task list'!BC77)</f>
        <v/>
      </c>
      <c r="AX77" s="78" t="str">
        <f>IF('Pencatatan HM'!AY$13="","",$F77-'Pencatatan HM'!AY$13+'Task list'!BD77)</f>
        <v/>
      </c>
      <c r="AY77" s="78" t="str">
        <f>IF('Pencatatan HM'!AZ$13="","",$F77-'Pencatatan HM'!AZ$13+'Task list'!BE77)</f>
        <v/>
      </c>
      <c r="AZ77" s="78" t="str">
        <f>IF('Pencatatan HM'!BA$13="","",$F77-'Pencatatan HM'!BA$13+'Task list'!BF77)</f>
        <v/>
      </c>
      <c r="BA77" s="78" t="str">
        <f>IF('Pencatatan HM'!BB$13="","",$F77-'Pencatatan HM'!BB$13+'Task list'!BG77)</f>
        <v/>
      </c>
      <c r="BB77" s="78" t="str">
        <f>IF('Pencatatan HM'!BC$13="","",$F77-'Pencatatan HM'!BC$13+'Task list'!BH77)</f>
        <v/>
      </c>
      <c r="BC77" s="78" t="str">
        <f>IF('Pencatatan HM'!BD$13="","",$F77-'Pencatatan HM'!BD$13+'Task list'!BI77)</f>
        <v/>
      </c>
      <c r="BD77" s="78" t="str">
        <f>IF('Pencatatan HM'!BE$13="","",$F77-'Pencatatan HM'!BE$13+'Task list'!BJ77)</f>
        <v/>
      </c>
      <c r="BE77" s="78" t="str">
        <f>IF('Pencatatan HM'!BF$13="","",$F77-'Pencatatan HM'!BF$13+'Task list'!BK77)</f>
        <v/>
      </c>
      <c r="BF77" s="78" t="str">
        <f>IF('Pencatatan HM'!BG$13="","",$F77-'Pencatatan HM'!BG$13+'Task list'!BL77)</f>
        <v/>
      </c>
    </row>
    <row r="78" spans="1:58" x14ac:dyDescent="0.3">
      <c r="A78" s="1" t="str">
        <f>'Task list'!A78</f>
        <v>05PRS007</v>
      </c>
      <c r="B78" s="1" t="str">
        <f>'Task list'!B78</f>
        <v>06</v>
      </c>
      <c r="C78" s="1" t="str">
        <f>'Task list'!C78</f>
        <v>05PRS00706</v>
      </c>
      <c r="D78" s="13"/>
      <c r="E78" s="61" t="str">
        <f>'Task list'!E78</f>
        <v>Ganti worm screw RHS</v>
      </c>
      <c r="F78" s="1">
        <f>'Task list'!J78</f>
        <v>900</v>
      </c>
      <c r="G78" s="78">
        <f>IF('Pencatatan HM'!H$13="","",$F78-'Pencatatan HM'!H$13+'Task list'!M78)</f>
        <v>895.55999999999949</v>
      </c>
      <c r="H78" s="78">
        <f>IF('Pencatatan HM'!I$13="","",$F78-'Pencatatan HM'!I$13+'Task list'!N78)</f>
        <v>866.6299999999992</v>
      </c>
      <c r="I78" s="78">
        <f>IF('Pencatatan HM'!J$13="","",$F78-'Pencatatan HM'!J$13+'Task list'!O78)</f>
        <v>808.80999999999949</v>
      </c>
      <c r="J78" s="78">
        <f>IF('Pencatatan HM'!K$13="","",$F78-'Pencatatan HM'!K$13+'Task list'!P78)</f>
        <v>800.20000000000073</v>
      </c>
      <c r="K78" s="78">
        <f>IF('Pencatatan HM'!L$13="","",$F78-'Pencatatan HM'!L$13+'Task list'!Q78)</f>
        <v>772.40999999999985</v>
      </c>
      <c r="L78" s="78">
        <f>IF('Pencatatan HM'!M$13="","",$F78-'Pencatatan HM'!M$13+'Task list'!R78)</f>
        <v>749.02000000000044</v>
      </c>
      <c r="M78" s="78">
        <f>IF('Pencatatan HM'!N$13="","",$F78-'Pencatatan HM'!N$13+'Task list'!S78)</f>
        <v>696.06999999999971</v>
      </c>
      <c r="N78" s="78">
        <f>IF('Pencatatan HM'!O$13="","",$F78-'Pencatatan HM'!O$13+'Task list'!T78)</f>
        <v>630.79999999999927</v>
      </c>
      <c r="O78" s="78">
        <f>IF('Pencatatan HM'!P$13="","",$F78-'Pencatatan HM'!P$13+'Task list'!U78)</f>
        <v>579.80999999999949</v>
      </c>
      <c r="P78" s="78">
        <f>IF('Pencatatan HM'!Q$13="","",$F78-'Pencatatan HM'!Q$13+'Task list'!V78)</f>
        <v>563.29999999999927</v>
      </c>
      <c r="Q78" s="78">
        <f>IF('Pencatatan HM'!R$13="","",$F78-'Pencatatan HM'!R$13+'Task list'!W78)</f>
        <v>509.6200000000008</v>
      </c>
      <c r="R78" s="78">
        <f>IF('Pencatatan HM'!S$13="","",$F78-'Pencatatan HM'!S$13+'Task list'!X78)</f>
        <v>433.57999999999993</v>
      </c>
      <c r="S78" s="78">
        <f>IF('Pencatatan HM'!T$13="","",$F78-'Pencatatan HM'!T$13+'Task list'!Y78)</f>
        <v>396.35000000000036</v>
      </c>
      <c r="T78" s="78">
        <f>IF('Pencatatan HM'!U$13="","",$F78-'Pencatatan HM'!U$13+'Task list'!Z78)</f>
        <v>900</v>
      </c>
      <c r="U78" s="78" t="str">
        <f>IF('Pencatatan HM'!V$13="","",$F78-'Pencatatan HM'!V$13+'Task list'!AA78)</f>
        <v/>
      </c>
      <c r="V78" s="78" t="str">
        <f>IF('Pencatatan HM'!W$13="","",$F78-'Pencatatan HM'!W$13+'Task list'!AB78)</f>
        <v/>
      </c>
      <c r="W78" s="78" t="str">
        <f>IF('Pencatatan HM'!X$13="","",$F78-'Pencatatan HM'!X$13+'Task list'!AC78)</f>
        <v/>
      </c>
      <c r="X78" s="78" t="str">
        <f>IF('Pencatatan HM'!Y$13="","",$F78-'Pencatatan HM'!Y$13+'Task list'!AD78)</f>
        <v/>
      </c>
      <c r="Y78" s="78" t="str">
        <f>IF('Pencatatan HM'!Z$13="","",$F78-'Pencatatan HM'!Z$13+'Task list'!AE78)</f>
        <v/>
      </c>
      <c r="Z78" s="78" t="str">
        <f>IF('Pencatatan HM'!AA$13="","",$F78-'Pencatatan HM'!AA$13+'Task list'!AF78)</f>
        <v/>
      </c>
      <c r="AA78" s="78" t="str">
        <f>IF('Pencatatan HM'!AB$13="","",$F78-'Pencatatan HM'!AB$13+'Task list'!AG78)</f>
        <v/>
      </c>
      <c r="AB78" s="78" t="str">
        <f>IF('Pencatatan HM'!AC$13="","",$F78-'Pencatatan HM'!AC$13+'Task list'!AH78)</f>
        <v/>
      </c>
      <c r="AC78" s="78" t="str">
        <f>IF('Pencatatan HM'!AD$13="","",$F78-'Pencatatan HM'!AD$13+'Task list'!AI78)</f>
        <v/>
      </c>
      <c r="AD78" s="78" t="str">
        <f>IF('Pencatatan HM'!AE$13="","",$F78-'Pencatatan HM'!AE$13+'Task list'!AJ78)</f>
        <v/>
      </c>
      <c r="AE78" s="78" t="str">
        <f>IF('Pencatatan HM'!AF$13="","",$F78-'Pencatatan HM'!AF$13+'Task list'!AK78)</f>
        <v/>
      </c>
      <c r="AF78" s="78" t="str">
        <f>IF('Pencatatan HM'!AG$13="","",$F78-'Pencatatan HM'!AG$13+'Task list'!AL78)</f>
        <v/>
      </c>
      <c r="AG78" s="78" t="str">
        <f>IF('Pencatatan HM'!AH$13="","",$F78-'Pencatatan HM'!AH$13+'Task list'!AM78)</f>
        <v/>
      </c>
      <c r="AH78" s="78" t="str">
        <f>IF('Pencatatan HM'!AI$13="","",$F78-'Pencatatan HM'!AI$13+'Task list'!AN78)</f>
        <v/>
      </c>
      <c r="AI78" s="78" t="str">
        <f>IF('Pencatatan HM'!AJ$13="","",$F78-'Pencatatan HM'!AJ$13+'Task list'!AO78)</f>
        <v/>
      </c>
      <c r="AJ78" s="78" t="str">
        <f>IF('Pencatatan HM'!AK$13="","",$F78-'Pencatatan HM'!AK$13+'Task list'!AP78)</f>
        <v/>
      </c>
      <c r="AK78" s="78" t="str">
        <f>IF('Pencatatan HM'!AL$13="","",$F78-'Pencatatan HM'!AL$13+'Task list'!AQ78)</f>
        <v/>
      </c>
      <c r="AL78" s="78" t="str">
        <f>IF('Pencatatan HM'!AM$13="","",$F78-'Pencatatan HM'!AM$13+'Task list'!AR78)</f>
        <v/>
      </c>
      <c r="AM78" s="78" t="str">
        <f>IF('Pencatatan HM'!AN$13="","",$F78-'Pencatatan HM'!AN$13+'Task list'!AS78)</f>
        <v/>
      </c>
      <c r="AN78" s="78" t="str">
        <f>IF('Pencatatan HM'!AO$13="","",$F78-'Pencatatan HM'!AO$13+'Task list'!AT78)</f>
        <v/>
      </c>
      <c r="AO78" s="78" t="str">
        <f>IF('Pencatatan HM'!AP$13="","",$F78-'Pencatatan HM'!AP$13+'Task list'!AU78)</f>
        <v/>
      </c>
      <c r="AP78" s="78" t="str">
        <f>IF('Pencatatan HM'!AQ$13="","",$F78-'Pencatatan HM'!AQ$13+'Task list'!AV78)</f>
        <v/>
      </c>
      <c r="AQ78" s="78" t="str">
        <f>IF('Pencatatan HM'!AR$13="","",$F78-'Pencatatan HM'!AR$13+'Task list'!AW78)</f>
        <v/>
      </c>
      <c r="AR78" s="78" t="str">
        <f>IF('Pencatatan HM'!AS$13="","",$F78-'Pencatatan HM'!AS$13+'Task list'!AX78)</f>
        <v/>
      </c>
      <c r="AS78" s="78" t="str">
        <f>IF('Pencatatan HM'!AT$13="","",$F78-'Pencatatan HM'!AT$13+'Task list'!AY78)</f>
        <v/>
      </c>
      <c r="AT78" s="78" t="str">
        <f>IF('Pencatatan HM'!AU$13="","",$F78-'Pencatatan HM'!AU$13+'Task list'!AZ78)</f>
        <v/>
      </c>
      <c r="AU78" s="78" t="str">
        <f>IF('Pencatatan HM'!AV$13="","",$F78-'Pencatatan HM'!AV$13+'Task list'!BA78)</f>
        <v/>
      </c>
      <c r="AV78" s="78" t="str">
        <f>IF('Pencatatan HM'!AW$13="","",$F78-'Pencatatan HM'!AW$13+'Task list'!BB78)</f>
        <v/>
      </c>
      <c r="AW78" s="78" t="str">
        <f>IF('Pencatatan HM'!AX$13="","",$F78-'Pencatatan HM'!AX$13+'Task list'!BC78)</f>
        <v/>
      </c>
      <c r="AX78" s="78" t="str">
        <f>IF('Pencatatan HM'!AY$13="","",$F78-'Pencatatan HM'!AY$13+'Task list'!BD78)</f>
        <v/>
      </c>
      <c r="AY78" s="78" t="str">
        <f>IF('Pencatatan HM'!AZ$13="","",$F78-'Pencatatan HM'!AZ$13+'Task list'!BE78)</f>
        <v/>
      </c>
      <c r="AZ78" s="78" t="str">
        <f>IF('Pencatatan HM'!BA$13="","",$F78-'Pencatatan HM'!BA$13+'Task list'!BF78)</f>
        <v/>
      </c>
      <c r="BA78" s="78" t="str">
        <f>IF('Pencatatan HM'!BB$13="","",$F78-'Pencatatan HM'!BB$13+'Task list'!BG78)</f>
        <v/>
      </c>
      <c r="BB78" s="78" t="str">
        <f>IF('Pencatatan HM'!BC$13="","",$F78-'Pencatatan HM'!BC$13+'Task list'!BH78)</f>
        <v/>
      </c>
      <c r="BC78" s="78" t="str">
        <f>IF('Pencatatan HM'!BD$13="","",$F78-'Pencatatan HM'!BD$13+'Task list'!BI78)</f>
        <v/>
      </c>
      <c r="BD78" s="78" t="str">
        <f>IF('Pencatatan HM'!BE$13="","",$F78-'Pencatatan HM'!BE$13+'Task list'!BJ78)</f>
        <v/>
      </c>
      <c r="BE78" s="78" t="str">
        <f>IF('Pencatatan HM'!BF$13="","",$F78-'Pencatatan HM'!BF$13+'Task list'!BK78)</f>
        <v/>
      </c>
      <c r="BF78" s="78" t="str">
        <f>IF('Pencatatan HM'!BG$13="","",$F78-'Pencatatan HM'!BG$13+'Task list'!BL78)</f>
        <v/>
      </c>
    </row>
    <row r="79" spans="1:58" x14ac:dyDescent="0.3">
      <c r="A79" s="1" t="str">
        <f>'Task list'!A79</f>
        <v>05PRS007</v>
      </c>
      <c r="B79" s="1" t="str">
        <f>'Task list'!B79</f>
        <v>07</v>
      </c>
      <c r="C79" s="1" t="str">
        <f>'Task list'!C79</f>
        <v>05PRS00707</v>
      </c>
      <c r="D79" s="13"/>
      <c r="E79" s="61" t="str">
        <f>'Task list'!E79</f>
        <v>Ganti worm screw LHS</v>
      </c>
      <c r="F79" s="1">
        <f>'Task list'!J79</f>
        <v>900</v>
      </c>
      <c r="G79" s="78">
        <f>IF('Pencatatan HM'!H$13="","",$F79-'Pencatatan HM'!H$13+'Task list'!M79)</f>
        <v>895.55999999999949</v>
      </c>
      <c r="H79" s="78">
        <f>IF('Pencatatan HM'!I$13="","",$F79-'Pencatatan HM'!I$13+'Task list'!N79)</f>
        <v>866.6299999999992</v>
      </c>
      <c r="I79" s="78">
        <f>IF('Pencatatan HM'!J$13="","",$F79-'Pencatatan HM'!J$13+'Task list'!O79)</f>
        <v>808.80999999999949</v>
      </c>
      <c r="J79" s="78">
        <f>IF('Pencatatan HM'!K$13="","",$F79-'Pencatatan HM'!K$13+'Task list'!P79)</f>
        <v>800.20000000000073</v>
      </c>
      <c r="K79" s="78">
        <f>IF('Pencatatan HM'!L$13="","",$F79-'Pencatatan HM'!L$13+'Task list'!Q79)</f>
        <v>772.40999999999985</v>
      </c>
      <c r="L79" s="78">
        <f>IF('Pencatatan HM'!M$13="","",$F79-'Pencatatan HM'!M$13+'Task list'!R79)</f>
        <v>749.02000000000044</v>
      </c>
      <c r="M79" s="78">
        <f>IF('Pencatatan HM'!N$13="","",$F79-'Pencatatan HM'!N$13+'Task list'!S79)</f>
        <v>696.06999999999971</v>
      </c>
      <c r="N79" s="78">
        <f>IF('Pencatatan HM'!O$13="","",$F79-'Pencatatan HM'!O$13+'Task list'!T79)</f>
        <v>630.79999999999927</v>
      </c>
      <c r="O79" s="78">
        <f>IF('Pencatatan HM'!P$13="","",$F79-'Pencatatan HM'!P$13+'Task list'!U79)</f>
        <v>579.80999999999949</v>
      </c>
      <c r="P79" s="78">
        <f>IF('Pencatatan HM'!Q$13="","",$F79-'Pencatatan HM'!Q$13+'Task list'!V79)</f>
        <v>563.29999999999927</v>
      </c>
      <c r="Q79" s="78">
        <f>IF('Pencatatan HM'!R$13="","",$F79-'Pencatatan HM'!R$13+'Task list'!W79)</f>
        <v>509.6200000000008</v>
      </c>
      <c r="R79" s="78">
        <f>IF('Pencatatan HM'!S$13="","",$F79-'Pencatatan HM'!S$13+'Task list'!X79)</f>
        <v>433.57999999999993</v>
      </c>
      <c r="S79" s="78">
        <f>IF('Pencatatan HM'!T$13="","",$F79-'Pencatatan HM'!T$13+'Task list'!Y79)</f>
        <v>396.35000000000036</v>
      </c>
      <c r="T79" s="78">
        <f>IF('Pencatatan HM'!U$13="","",$F79-'Pencatatan HM'!U$13+'Task list'!Z79)</f>
        <v>900</v>
      </c>
      <c r="U79" s="78" t="str">
        <f>IF('Pencatatan HM'!V$13="","",$F79-'Pencatatan HM'!V$13+'Task list'!AA79)</f>
        <v/>
      </c>
      <c r="V79" s="78" t="str">
        <f>IF('Pencatatan HM'!W$13="","",$F79-'Pencatatan HM'!W$13+'Task list'!AB79)</f>
        <v/>
      </c>
      <c r="W79" s="78" t="str">
        <f>IF('Pencatatan HM'!X$13="","",$F79-'Pencatatan HM'!X$13+'Task list'!AC79)</f>
        <v/>
      </c>
      <c r="X79" s="78" t="str">
        <f>IF('Pencatatan HM'!Y$13="","",$F79-'Pencatatan HM'!Y$13+'Task list'!AD79)</f>
        <v/>
      </c>
      <c r="Y79" s="78" t="str">
        <f>IF('Pencatatan HM'!Z$13="","",$F79-'Pencatatan HM'!Z$13+'Task list'!AE79)</f>
        <v/>
      </c>
      <c r="Z79" s="78" t="str">
        <f>IF('Pencatatan HM'!AA$13="","",$F79-'Pencatatan HM'!AA$13+'Task list'!AF79)</f>
        <v/>
      </c>
      <c r="AA79" s="78" t="str">
        <f>IF('Pencatatan HM'!AB$13="","",$F79-'Pencatatan HM'!AB$13+'Task list'!AG79)</f>
        <v/>
      </c>
      <c r="AB79" s="78" t="str">
        <f>IF('Pencatatan HM'!AC$13="","",$F79-'Pencatatan HM'!AC$13+'Task list'!AH79)</f>
        <v/>
      </c>
      <c r="AC79" s="78" t="str">
        <f>IF('Pencatatan HM'!AD$13="","",$F79-'Pencatatan HM'!AD$13+'Task list'!AI79)</f>
        <v/>
      </c>
      <c r="AD79" s="78" t="str">
        <f>IF('Pencatatan HM'!AE$13="","",$F79-'Pencatatan HM'!AE$13+'Task list'!AJ79)</f>
        <v/>
      </c>
      <c r="AE79" s="78" t="str">
        <f>IF('Pencatatan HM'!AF$13="","",$F79-'Pencatatan HM'!AF$13+'Task list'!AK79)</f>
        <v/>
      </c>
      <c r="AF79" s="78" t="str">
        <f>IF('Pencatatan HM'!AG$13="","",$F79-'Pencatatan HM'!AG$13+'Task list'!AL79)</f>
        <v/>
      </c>
      <c r="AG79" s="78" t="str">
        <f>IF('Pencatatan HM'!AH$13="","",$F79-'Pencatatan HM'!AH$13+'Task list'!AM79)</f>
        <v/>
      </c>
      <c r="AH79" s="78" t="str">
        <f>IF('Pencatatan HM'!AI$13="","",$F79-'Pencatatan HM'!AI$13+'Task list'!AN79)</f>
        <v/>
      </c>
      <c r="AI79" s="78" t="str">
        <f>IF('Pencatatan HM'!AJ$13="","",$F79-'Pencatatan HM'!AJ$13+'Task list'!AO79)</f>
        <v/>
      </c>
      <c r="AJ79" s="78" t="str">
        <f>IF('Pencatatan HM'!AK$13="","",$F79-'Pencatatan HM'!AK$13+'Task list'!AP79)</f>
        <v/>
      </c>
      <c r="AK79" s="78" t="str">
        <f>IF('Pencatatan HM'!AL$13="","",$F79-'Pencatatan HM'!AL$13+'Task list'!AQ79)</f>
        <v/>
      </c>
      <c r="AL79" s="78" t="str">
        <f>IF('Pencatatan HM'!AM$13="","",$F79-'Pencatatan HM'!AM$13+'Task list'!AR79)</f>
        <v/>
      </c>
      <c r="AM79" s="78" t="str">
        <f>IF('Pencatatan HM'!AN$13="","",$F79-'Pencatatan HM'!AN$13+'Task list'!AS79)</f>
        <v/>
      </c>
      <c r="AN79" s="78" t="str">
        <f>IF('Pencatatan HM'!AO$13="","",$F79-'Pencatatan HM'!AO$13+'Task list'!AT79)</f>
        <v/>
      </c>
      <c r="AO79" s="78" t="str">
        <f>IF('Pencatatan HM'!AP$13="","",$F79-'Pencatatan HM'!AP$13+'Task list'!AU79)</f>
        <v/>
      </c>
      <c r="AP79" s="78" t="str">
        <f>IF('Pencatatan HM'!AQ$13="","",$F79-'Pencatatan HM'!AQ$13+'Task list'!AV79)</f>
        <v/>
      </c>
      <c r="AQ79" s="78" t="str">
        <f>IF('Pencatatan HM'!AR$13="","",$F79-'Pencatatan HM'!AR$13+'Task list'!AW79)</f>
        <v/>
      </c>
      <c r="AR79" s="78" t="str">
        <f>IF('Pencatatan HM'!AS$13="","",$F79-'Pencatatan HM'!AS$13+'Task list'!AX79)</f>
        <v/>
      </c>
      <c r="AS79" s="78" t="str">
        <f>IF('Pencatatan HM'!AT$13="","",$F79-'Pencatatan HM'!AT$13+'Task list'!AY79)</f>
        <v/>
      </c>
      <c r="AT79" s="78" t="str">
        <f>IF('Pencatatan HM'!AU$13="","",$F79-'Pencatatan HM'!AU$13+'Task list'!AZ79)</f>
        <v/>
      </c>
      <c r="AU79" s="78" t="str">
        <f>IF('Pencatatan HM'!AV$13="","",$F79-'Pencatatan HM'!AV$13+'Task list'!BA79)</f>
        <v/>
      </c>
      <c r="AV79" s="78" t="str">
        <f>IF('Pencatatan HM'!AW$13="","",$F79-'Pencatatan HM'!AW$13+'Task list'!BB79)</f>
        <v/>
      </c>
      <c r="AW79" s="78" t="str">
        <f>IF('Pencatatan HM'!AX$13="","",$F79-'Pencatatan HM'!AX$13+'Task list'!BC79)</f>
        <v/>
      </c>
      <c r="AX79" s="78" t="str">
        <f>IF('Pencatatan HM'!AY$13="","",$F79-'Pencatatan HM'!AY$13+'Task list'!BD79)</f>
        <v/>
      </c>
      <c r="AY79" s="78" t="str">
        <f>IF('Pencatatan HM'!AZ$13="","",$F79-'Pencatatan HM'!AZ$13+'Task list'!BE79)</f>
        <v/>
      </c>
      <c r="AZ79" s="78" t="str">
        <f>IF('Pencatatan HM'!BA$13="","",$F79-'Pencatatan HM'!BA$13+'Task list'!BF79)</f>
        <v/>
      </c>
      <c r="BA79" s="78" t="str">
        <f>IF('Pencatatan HM'!BB$13="","",$F79-'Pencatatan HM'!BB$13+'Task list'!BG79)</f>
        <v/>
      </c>
      <c r="BB79" s="78" t="str">
        <f>IF('Pencatatan HM'!BC$13="","",$F79-'Pencatatan HM'!BC$13+'Task list'!BH79)</f>
        <v/>
      </c>
      <c r="BC79" s="78" t="str">
        <f>IF('Pencatatan HM'!BD$13="","",$F79-'Pencatatan HM'!BD$13+'Task list'!BI79)</f>
        <v/>
      </c>
      <c r="BD79" s="78" t="str">
        <f>IF('Pencatatan HM'!BE$13="","",$F79-'Pencatatan HM'!BE$13+'Task list'!BJ79)</f>
        <v/>
      </c>
      <c r="BE79" s="78" t="str">
        <f>IF('Pencatatan HM'!BF$13="","",$F79-'Pencatatan HM'!BF$13+'Task list'!BK79)</f>
        <v/>
      </c>
      <c r="BF79" s="78" t="str">
        <f>IF('Pencatatan HM'!BG$13="","",$F79-'Pencatatan HM'!BG$13+'Task list'!BL79)</f>
        <v/>
      </c>
    </row>
    <row r="80" spans="1:58" x14ac:dyDescent="0.3">
      <c r="A80" s="1" t="str">
        <f>'Task list'!A80</f>
        <v>05PRS007</v>
      </c>
      <c r="B80" s="1" t="str">
        <f>'Task list'!B80</f>
        <v>08</v>
      </c>
      <c r="C80" s="1" t="str">
        <f>'Task list'!C80</f>
        <v>05PRS00708</v>
      </c>
      <c r="D80" s="13"/>
      <c r="E80" s="61" t="str">
        <f>'Task list'!E80</f>
        <v>Ganti Press Cage</v>
      </c>
      <c r="F80" s="1">
        <f>'Task list'!J80</f>
        <v>1400</v>
      </c>
      <c r="G80" s="78">
        <f>IF('Pencatatan HM'!H$13="","",$F80-'Pencatatan HM'!H$13+'Task list'!M80)</f>
        <v>1395.5599999999995</v>
      </c>
      <c r="H80" s="78">
        <f>IF('Pencatatan HM'!I$13="","",$F80-'Pencatatan HM'!I$13+'Task list'!N80)</f>
        <v>1366.6299999999992</v>
      </c>
      <c r="I80" s="78">
        <f>IF('Pencatatan HM'!J$13="","",$F80-'Pencatatan HM'!J$13+'Task list'!O80)</f>
        <v>1308.8099999999995</v>
      </c>
      <c r="J80" s="78">
        <f>IF('Pencatatan HM'!K$13="","",$F80-'Pencatatan HM'!K$13+'Task list'!P80)</f>
        <v>1300.2000000000007</v>
      </c>
      <c r="K80" s="78">
        <f>IF('Pencatatan HM'!L$13="","",$F80-'Pencatatan HM'!L$13+'Task list'!Q80)</f>
        <v>1272.4099999999999</v>
      </c>
      <c r="L80" s="78">
        <f>IF('Pencatatan HM'!M$13="","",$F80-'Pencatatan HM'!M$13+'Task list'!R80)</f>
        <v>1249.0200000000004</v>
      </c>
      <c r="M80" s="78">
        <f>IF('Pencatatan HM'!N$13="","",$F80-'Pencatatan HM'!N$13+'Task list'!S80)</f>
        <v>1196.0699999999997</v>
      </c>
      <c r="N80" s="78">
        <f>IF('Pencatatan HM'!O$13="","",$F80-'Pencatatan HM'!O$13+'Task list'!T80)</f>
        <v>1130.7999999999993</v>
      </c>
      <c r="O80" s="78">
        <f>IF('Pencatatan HM'!P$13="","",$F80-'Pencatatan HM'!P$13+'Task list'!U80)</f>
        <v>1079.8099999999995</v>
      </c>
      <c r="P80" s="78">
        <f>IF('Pencatatan HM'!Q$13="","",$F80-'Pencatatan HM'!Q$13+'Task list'!V80)</f>
        <v>1063.2999999999993</v>
      </c>
      <c r="Q80" s="78">
        <f>IF('Pencatatan HM'!R$13="","",$F80-'Pencatatan HM'!R$13+'Task list'!W80)</f>
        <v>1009.6200000000008</v>
      </c>
      <c r="R80" s="78">
        <f>IF('Pencatatan HM'!S$13="","",$F80-'Pencatatan HM'!S$13+'Task list'!X80)</f>
        <v>933.57999999999993</v>
      </c>
      <c r="S80" s="78">
        <f>IF('Pencatatan HM'!T$13="","",$F80-'Pencatatan HM'!T$13+'Task list'!Y80)</f>
        <v>896.35000000000036</v>
      </c>
      <c r="T80" s="78">
        <f>IF('Pencatatan HM'!U$13="","",$F80-'Pencatatan HM'!U$13+'Task list'!Z80)</f>
        <v>1400</v>
      </c>
      <c r="U80" s="78" t="str">
        <f>IF('Pencatatan HM'!V$13="","",$F80-'Pencatatan HM'!V$13+'Task list'!AA80)</f>
        <v/>
      </c>
      <c r="V80" s="78" t="str">
        <f>IF('Pencatatan HM'!W$13="","",$F80-'Pencatatan HM'!W$13+'Task list'!AB80)</f>
        <v/>
      </c>
      <c r="W80" s="78" t="str">
        <f>IF('Pencatatan HM'!X$13="","",$F80-'Pencatatan HM'!X$13+'Task list'!AC80)</f>
        <v/>
      </c>
      <c r="X80" s="78" t="str">
        <f>IF('Pencatatan HM'!Y$13="","",$F80-'Pencatatan HM'!Y$13+'Task list'!AD80)</f>
        <v/>
      </c>
      <c r="Y80" s="78" t="str">
        <f>IF('Pencatatan HM'!Z$13="","",$F80-'Pencatatan HM'!Z$13+'Task list'!AE80)</f>
        <v/>
      </c>
      <c r="Z80" s="78" t="str">
        <f>IF('Pencatatan HM'!AA$13="","",$F80-'Pencatatan HM'!AA$13+'Task list'!AF80)</f>
        <v/>
      </c>
      <c r="AA80" s="78" t="str">
        <f>IF('Pencatatan HM'!AB$13="","",$F80-'Pencatatan HM'!AB$13+'Task list'!AG80)</f>
        <v/>
      </c>
      <c r="AB80" s="78" t="str">
        <f>IF('Pencatatan HM'!AC$13="","",$F80-'Pencatatan HM'!AC$13+'Task list'!AH80)</f>
        <v/>
      </c>
      <c r="AC80" s="78" t="str">
        <f>IF('Pencatatan HM'!AD$13="","",$F80-'Pencatatan HM'!AD$13+'Task list'!AI80)</f>
        <v/>
      </c>
      <c r="AD80" s="78" t="str">
        <f>IF('Pencatatan HM'!AE$13="","",$F80-'Pencatatan HM'!AE$13+'Task list'!AJ80)</f>
        <v/>
      </c>
      <c r="AE80" s="78" t="str">
        <f>IF('Pencatatan HM'!AF$13="","",$F80-'Pencatatan HM'!AF$13+'Task list'!AK80)</f>
        <v/>
      </c>
      <c r="AF80" s="78" t="str">
        <f>IF('Pencatatan HM'!AG$13="","",$F80-'Pencatatan HM'!AG$13+'Task list'!AL80)</f>
        <v/>
      </c>
      <c r="AG80" s="78" t="str">
        <f>IF('Pencatatan HM'!AH$13="","",$F80-'Pencatatan HM'!AH$13+'Task list'!AM80)</f>
        <v/>
      </c>
      <c r="AH80" s="78" t="str">
        <f>IF('Pencatatan HM'!AI$13="","",$F80-'Pencatatan HM'!AI$13+'Task list'!AN80)</f>
        <v/>
      </c>
      <c r="AI80" s="78" t="str">
        <f>IF('Pencatatan HM'!AJ$13="","",$F80-'Pencatatan HM'!AJ$13+'Task list'!AO80)</f>
        <v/>
      </c>
      <c r="AJ80" s="78" t="str">
        <f>IF('Pencatatan HM'!AK$13="","",$F80-'Pencatatan HM'!AK$13+'Task list'!AP80)</f>
        <v/>
      </c>
      <c r="AK80" s="78" t="str">
        <f>IF('Pencatatan HM'!AL$13="","",$F80-'Pencatatan HM'!AL$13+'Task list'!AQ80)</f>
        <v/>
      </c>
      <c r="AL80" s="78" t="str">
        <f>IF('Pencatatan HM'!AM$13="","",$F80-'Pencatatan HM'!AM$13+'Task list'!AR80)</f>
        <v/>
      </c>
      <c r="AM80" s="78" t="str">
        <f>IF('Pencatatan HM'!AN$13="","",$F80-'Pencatatan HM'!AN$13+'Task list'!AS80)</f>
        <v/>
      </c>
      <c r="AN80" s="78" t="str">
        <f>IF('Pencatatan HM'!AO$13="","",$F80-'Pencatatan HM'!AO$13+'Task list'!AT80)</f>
        <v/>
      </c>
      <c r="AO80" s="78" t="str">
        <f>IF('Pencatatan HM'!AP$13="","",$F80-'Pencatatan HM'!AP$13+'Task list'!AU80)</f>
        <v/>
      </c>
      <c r="AP80" s="78" t="str">
        <f>IF('Pencatatan HM'!AQ$13="","",$F80-'Pencatatan HM'!AQ$13+'Task list'!AV80)</f>
        <v/>
      </c>
      <c r="AQ80" s="78" t="str">
        <f>IF('Pencatatan HM'!AR$13="","",$F80-'Pencatatan HM'!AR$13+'Task list'!AW80)</f>
        <v/>
      </c>
      <c r="AR80" s="78" t="str">
        <f>IF('Pencatatan HM'!AS$13="","",$F80-'Pencatatan HM'!AS$13+'Task list'!AX80)</f>
        <v/>
      </c>
      <c r="AS80" s="78" t="str">
        <f>IF('Pencatatan HM'!AT$13="","",$F80-'Pencatatan HM'!AT$13+'Task list'!AY80)</f>
        <v/>
      </c>
      <c r="AT80" s="78" t="str">
        <f>IF('Pencatatan HM'!AU$13="","",$F80-'Pencatatan HM'!AU$13+'Task list'!AZ80)</f>
        <v/>
      </c>
      <c r="AU80" s="78" t="str">
        <f>IF('Pencatatan HM'!AV$13="","",$F80-'Pencatatan HM'!AV$13+'Task list'!BA80)</f>
        <v/>
      </c>
      <c r="AV80" s="78" t="str">
        <f>IF('Pencatatan HM'!AW$13="","",$F80-'Pencatatan HM'!AW$13+'Task list'!BB80)</f>
        <v/>
      </c>
      <c r="AW80" s="78" t="str">
        <f>IF('Pencatatan HM'!AX$13="","",$F80-'Pencatatan HM'!AX$13+'Task list'!BC80)</f>
        <v/>
      </c>
      <c r="AX80" s="78" t="str">
        <f>IF('Pencatatan HM'!AY$13="","",$F80-'Pencatatan HM'!AY$13+'Task list'!BD80)</f>
        <v/>
      </c>
      <c r="AY80" s="78" t="str">
        <f>IF('Pencatatan HM'!AZ$13="","",$F80-'Pencatatan HM'!AZ$13+'Task list'!BE80)</f>
        <v/>
      </c>
      <c r="AZ80" s="78" t="str">
        <f>IF('Pencatatan HM'!BA$13="","",$F80-'Pencatatan HM'!BA$13+'Task list'!BF80)</f>
        <v/>
      </c>
      <c r="BA80" s="78" t="str">
        <f>IF('Pencatatan HM'!BB$13="","",$F80-'Pencatatan HM'!BB$13+'Task list'!BG80)</f>
        <v/>
      </c>
      <c r="BB80" s="78" t="str">
        <f>IF('Pencatatan HM'!BC$13="","",$F80-'Pencatatan HM'!BC$13+'Task list'!BH80)</f>
        <v/>
      </c>
      <c r="BC80" s="78" t="str">
        <f>IF('Pencatatan HM'!BD$13="","",$F80-'Pencatatan HM'!BD$13+'Task list'!BI80)</f>
        <v/>
      </c>
      <c r="BD80" s="78" t="str">
        <f>IF('Pencatatan HM'!BE$13="","",$F80-'Pencatatan HM'!BE$13+'Task list'!BJ80)</f>
        <v/>
      </c>
      <c r="BE80" s="78" t="str">
        <f>IF('Pencatatan HM'!BF$13="","",$F80-'Pencatatan HM'!BF$13+'Task list'!BK80)</f>
        <v/>
      </c>
      <c r="BF80" s="78" t="str">
        <f>IF('Pencatatan HM'!BG$13="","",$F80-'Pencatatan HM'!BG$13+'Task list'!BL80)</f>
        <v/>
      </c>
    </row>
    <row r="81" spans="1:58" x14ac:dyDescent="0.3">
      <c r="A81" s="1" t="str">
        <f>'Task list'!A81</f>
        <v>05PRS007</v>
      </c>
      <c r="B81" s="1" t="str">
        <f>'Task list'!B81</f>
        <v>09</v>
      </c>
      <c r="C81" s="1" t="str">
        <f>'Task list'!C81</f>
        <v>05PRS00709</v>
      </c>
      <c r="D81" s="13"/>
      <c r="E81" s="61" t="str">
        <f>'Task list'!E81</f>
        <v>Ganti Strainer RHS</v>
      </c>
      <c r="F81" s="1">
        <f>'Task list'!J81</f>
        <v>2500</v>
      </c>
      <c r="G81" s="78">
        <f>IF('Pencatatan HM'!H$13="","",$F81-'Pencatatan HM'!H$13+'Task list'!M81)</f>
        <v>1507.6599999999999</v>
      </c>
      <c r="H81" s="78">
        <f>IF('Pencatatan HM'!I$13="","",$F81-'Pencatatan HM'!I$13+'Task list'!N81)</f>
        <v>1478.7299999999996</v>
      </c>
      <c r="I81" s="78">
        <f>IF('Pencatatan HM'!J$13="","",$F81-'Pencatatan HM'!J$13+'Task list'!O81)</f>
        <v>1420.9099999999999</v>
      </c>
      <c r="J81" s="78">
        <f>IF('Pencatatan HM'!K$13="","",$F81-'Pencatatan HM'!K$13+'Task list'!P81)</f>
        <v>1412.3000000000011</v>
      </c>
      <c r="K81" s="78">
        <f>IF('Pencatatan HM'!L$13="","",$F81-'Pencatatan HM'!L$13+'Task list'!Q81)</f>
        <v>1384.5100000000002</v>
      </c>
      <c r="L81" s="78">
        <f>IF('Pencatatan HM'!M$13="","",$F81-'Pencatatan HM'!M$13+'Task list'!R81)</f>
        <v>1361.1200000000008</v>
      </c>
      <c r="M81" s="78">
        <f>IF('Pencatatan HM'!N$13="","",$F81-'Pencatatan HM'!N$13+'Task list'!S81)</f>
        <v>1308.17</v>
      </c>
      <c r="N81" s="78">
        <f>IF('Pencatatan HM'!O$13="","",$F81-'Pencatatan HM'!O$13+'Task list'!T81)</f>
        <v>1242.8999999999996</v>
      </c>
      <c r="O81" s="78">
        <f>IF('Pencatatan HM'!P$13="","",$F81-'Pencatatan HM'!P$13+'Task list'!U81)</f>
        <v>1191.9099999999999</v>
      </c>
      <c r="P81" s="78">
        <f>IF('Pencatatan HM'!Q$13="","",$F81-'Pencatatan HM'!Q$13+'Task list'!V81)</f>
        <v>1175.3999999999996</v>
      </c>
      <c r="Q81" s="78">
        <f>IF('Pencatatan HM'!R$13="","",$F81-'Pencatatan HM'!R$13+'Task list'!W81)</f>
        <v>1121.7200000000012</v>
      </c>
      <c r="R81" s="78">
        <f>IF('Pencatatan HM'!S$13="","",$F81-'Pencatatan HM'!S$13+'Task list'!X81)</f>
        <v>1045.6800000000003</v>
      </c>
      <c r="S81" s="78">
        <f>IF('Pencatatan HM'!T$13="","",$F81-'Pencatatan HM'!T$13+'Task list'!Y81)</f>
        <v>1008.4500000000007</v>
      </c>
      <c r="T81" s="78">
        <f>IF('Pencatatan HM'!U$13="","",$F81-'Pencatatan HM'!U$13+'Task list'!Z81)</f>
        <v>1008.4500000000007</v>
      </c>
      <c r="U81" s="78" t="str">
        <f>IF('Pencatatan HM'!V$13="","",$F81-'Pencatatan HM'!V$13+'Task list'!AA81)</f>
        <v/>
      </c>
      <c r="V81" s="78" t="str">
        <f>IF('Pencatatan HM'!W$13="","",$F81-'Pencatatan HM'!W$13+'Task list'!AB81)</f>
        <v/>
      </c>
      <c r="W81" s="78" t="str">
        <f>IF('Pencatatan HM'!X$13="","",$F81-'Pencatatan HM'!X$13+'Task list'!AC81)</f>
        <v/>
      </c>
      <c r="X81" s="78" t="str">
        <f>IF('Pencatatan HM'!Y$13="","",$F81-'Pencatatan HM'!Y$13+'Task list'!AD81)</f>
        <v/>
      </c>
      <c r="Y81" s="78" t="str">
        <f>IF('Pencatatan HM'!Z$13="","",$F81-'Pencatatan HM'!Z$13+'Task list'!AE81)</f>
        <v/>
      </c>
      <c r="Z81" s="78" t="str">
        <f>IF('Pencatatan HM'!AA$13="","",$F81-'Pencatatan HM'!AA$13+'Task list'!AF81)</f>
        <v/>
      </c>
      <c r="AA81" s="78" t="str">
        <f>IF('Pencatatan HM'!AB$13="","",$F81-'Pencatatan HM'!AB$13+'Task list'!AG81)</f>
        <v/>
      </c>
      <c r="AB81" s="78" t="str">
        <f>IF('Pencatatan HM'!AC$13="","",$F81-'Pencatatan HM'!AC$13+'Task list'!AH81)</f>
        <v/>
      </c>
      <c r="AC81" s="78" t="str">
        <f>IF('Pencatatan HM'!AD$13="","",$F81-'Pencatatan HM'!AD$13+'Task list'!AI81)</f>
        <v/>
      </c>
      <c r="AD81" s="78" t="str">
        <f>IF('Pencatatan HM'!AE$13="","",$F81-'Pencatatan HM'!AE$13+'Task list'!AJ81)</f>
        <v/>
      </c>
      <c r="AE81" s="78" t="str">
        <f>IF('Pencatatan HM'!AF$13="","",$F81-'Pencatatan HM'!AF$13+'Task list'!AK81)</f>
        <v/>
      </c>
      <c r="AF81" s="78" t="str">
        <f>IF('Pencatatan HM'!AG$13="","",$F81-'Pencatatan HM'!AG$13+'Task list'!AL81)</f>
        <v/>
      </c>
      <c r="AG81" s="78" t="str">
        <f>IF('Pencatatan HM'!AH$13="","",$F81-'Pencatatan HM'!AH$13+'Task list'!AM81)</f>
        <v/>
      </c>
      <c r="AH81" s="78" t="str">
        <f>IF('Pencatatan HM'!AI$13="","",$F81-'Pencatatan HM'!AI$13+'Task list'!AN81)</f>
        <v/>
      </c>
      <c r="AI81" s="78" t="str">
        <f>IF('Pencatatan HM'!AJ$13="","",$F81-'Pencatatan HM'!AJ$13+'Task list'!AO81)</f>
        <v/>
      </c>
      <c r="AJ81" s="78" t="str">
        <f>IF('Pencatatan HM'!AK$13="","",$F81-'Pencatatan HM'!AK$13+'Task list'!AP81)</f>
        <v/>
      </c>
      <c r="AK81" s="78" t="str">
        <f>IF('Pencatatan HM'!AL$13="","",$F81-'Pencatatan HM'!AL$13+'Task list'!AQ81)</f>
        <v/>
      </c>
      <c r="AL81" s="78" t="str">
        <f>IF('Pencatatan HM'!AM$13="","",$F81-'Pencatatan HM'!AM$13+'Task list'!AR81)</f>
        <v/>
      </c>
      <c r="AM81" s="78" t="str">
        <f>IF('Pencatatan HM'!AN$13="","",$F81-'Pencatatan HM'!AN$13+'Task list'!AS81)</f>
        <v/>
      </c>
      <c r="AN81" s="78" t="str">
        <f>IF('Pencatatan HM'!AO$13="","",$F81-'Pencatatan HM'!AO$13+'Task list'!AT81)</f>
        <v/>
      </c>
      <c r="AO81" s="78" t="str">
        <f>IF('Pencatatan HM'!AP$13="","",$F81-'Pencatatan HM'!AP$13+'Task list'!AU81)</f>
        <v/>
      </c>
      <c r="AP81" s="78" t="str">
        <f>IF('Pencatatan HM'!AQ$13="","",$F81-'Pencatatan HM'!AQ$13+'Task list'!AV81)</f>
        <v/>
      </c>
      <c r="AQ81" s="78" t="str">
        <f>IF('Pencatatan HM'!AR$13="","",$F81-'Pencatatan HM'!AR$13+'Task list'!AW81)</f>
        <v/>
      </c>
      <c r="AR81" s="78" t="str">
        <f>IF('Pencatatan HM'!AS$13="","",$F81-'Pencatatan HM'!AS$13+'Task list'!AX81)</f>
        <v/>
      </c>
      <c r="AS81" s="78" t="str">
        <f>IF('Pencatatan HM'!AT$13="","",$F81-'Pencatatan HM'!AT$13+'Task list'!AY81)</f>
        <v/>
      </c>
      <c r="AT81" s="78" t="str">
        <f>IF('Pencatatan HM'!AU$13="","",$F81-'Pencatatan HM'!AU$13+'Task list'!AZ81)</f>
        <v/>
      </c>
      <c r="AU81" s="78" t="str">
        <f>IF('Pencatatan HM'!AV$13="","",$F81-'Pencatatan HM'!AV$13+'Task list'!BA81)</f>
        <v/>
      </c>
      <c r="AV81" s="78" t="str">
        <f>IF('Pencatatan HM'!AW$13="","",$F81-'Pencatatan HM'!AW$13+'Task list'!BB81)</f>
        <v/>
      </c>
      <c r="AW81" s="78" t="str">
        <f>IF('Pencatatan HM'!AX$13="","",$F81-'Pencatatan HM'!AX$13+'Task list'!BC81)</f>
        <v/>
      </c>
      <c r="AX81" s="78" t="str">
        <f>IF('Pencatatan HM'!AY$13="","",$F81-'Pencatatan HM'!AY$13+'Task list'!BD81)</f>
        <v/>
      </c>
      <c r="AY81" s="78" t="str">
        <f>IF('Pencatatan HM'!AZ$13="","",$F81-'Pencatatan HM'!AZ$13+'Task list'!BE81)</f>
        <v/>
      </c>
      <c r="AZ81" s="78" t="str">
        <f>IF('Pencatatan HM'!BA$13="","",$F81-'Pencatatan HM'!BA$13+'Task list'!BF81)</f>
        <v/>
      </c>
      <c r="BA81" s="78" t="str">
        <f>IF('Pencatatan HM'!BB$13="","",$F81-'Pencatatan HM'!BB$13+'Task list'!BG81)</f>
        <v/>
      </c>
      <c r="BB81" s="78" t="str">
        <f>IF('Pencatatan HM'!BC$13="","",$F81-'Pencatatan HM'!BC$13+'Task list'!BH81)</f>
        <v/>
      </c>
      <c r="BC81" s="78" t="str">
        <f>IF('Pencatatan HM'!BD$13="","",$F81-'Pencatatan HM'!BD$13+'Task list'!BI81)</f>
        <v/>
      </c>
      <c r="BD81" s="78" t="str">
        <f>IF('Pencatatan HM'!BE$13="","",$F81-'Pencatatan HM'!BE$13+'Task list'!BJ81)</f>
        <v/>
      </c>
      <c r="BE81" s="78" t="str">
        <f>IF('Pencatatan HM'!BF$13="","",$F81-'Pencatatan HM'!BF$13+'Task list'!BK81)</f>
        <v/>
      </c>
      <c r="BF81" s="78" t="str">
        <f>IF('Pencatatan HM'!BG$13="","",$F81-'Pencatatan HM'!BG$13+'Task list'!BL81)</f>
        <v/>
      </c>
    </row>
    <row r="82" spans="1:58" x14ac:dyDescent="0.3">
      <c r="A82" s="1" t="str">
        <f>'Task list'!A82</f>
        <v>05PRS007</v>
      </c>
      <c r="B82" s="1" t="str">
        <f>'Task list'!B82</f>
        <v>10</v>
      </c>
      <c r="C82" s="1" t="str">
        <f>'Task list'!C82</f>
        <v>05PRS00710</v>
      </c>
      <c r="D82" s="13"/>
      <c r="E82" s="61" t="str">
        <f>'Task list'!E82</f>
        <v>Ganti Strainer LHS</v>
      </c>
      <c r="F82" s="1">
        <f>'Task list'!J82</f>
        <v>2500</v>
      </c>
      <c r="G82" s="78">
        <f>IF('Pencatatan HM'!H$13="","",$F82-'Pencatatan HM'!H$13+'Task list'!M82)</f>
        <v>1507.6599999999999</v>
      </c>
      <c r="H82" s="78">
        <f>IF('Pencatatan HM'!I$13="","",$F82-'Pencatatan HM'!I$13+'Task list'!N82)</f>
        <v>1478.7299999999996</v>
      </c>
      <c r="I82" s="78">
        <f>IF('Pencatatan HM'!J$13="","",$F82-'Pencatatan HM'!J$13+'Task list'!O82)</f>
        <v>1420.9099999999999</v>
      </c>
      <c r="J82" s="78">
        <f>IF('Pencatatan HM'!K$13="","",$F82-'Pencatatan HM'!K$13+'Task list'!P82)</f>
        <v>1412.3000000000011</v>
      </c>
      <c r="K82" s="78">
        <f>IF('Pencatatan HM'!L$13="","",$F82-'Pencatatan HM'!L$13+'Task list'!Q82)</f>
        <v>1384.5100000000002</v>
      </c>
      <c r="L82" s="78">
        <f>IF('Pencatatan HM'!M$13="","",$F82-'Pencatatan HM'!M$13+'Task list'!R82)</f>
        <v>1361.1200000000008</v>
      </c>
      <c r="M82" s="78">
        <f>IF('Pencatatan HM'!N$13="","",$F82-'Pencatatan HM'!N$13+'Task list'!S82)</f>
        <v>1308.17</v>
      </c>
      <c r="N82" s="78">
        <f>IF('Pencatatan HM'!O$13="","",$F82-'Pencatatan HM'!O$13+'Task list'!T82)</f>
        <v>1242.8999999999996</v>
      </c>
      <c r="O82" s="78">
        <f>IF('Pencatatan HM'!P$13="","",$F82-'Pencatatan HM'!P$13+'Task list'!U82)</f>
        <v>1191.9099999999999</v>
      </c>
      <c r="P82" s="78">
        <f>IF('Pencatatan HM'!Q$13="","",$F82-'Pencatatan HM'!Q$13+'Task list'!V82)</f>
        <v>1175.3999999999996</v>
      </c>
      <c r="Q82" s="78">
        <f>IF('Pencatatan HM'!R$13="","",$F82-'Pencatatan HM'!R$13+'Task list'!W82)</f>
        <v>1121.7200000000012</v>
      </c>
      <c r="R82" s="78">
        <f>IF('Pencatatan HM'!S$13="","",$F82-'Pencatatan HM'!S$13+'Task list'!X82)</f>
        <v>1045.6800000000003</v>
      </c>
      <c r="S82" s="78">
        <f>IF('Pencatatan HM'!T$13="","",$F82-'Pencatatan HM'!T$13+'Task list'!Y82)</f>
        <v>1008.4500000000007</v>
      </c>
      <c r="T82" s="78">
        <f>IF('Pencatatan HM'!U$13="","",$F82-'Pencatatan HM'!U$13+'Task list'!Z82)</f>
        <v>1008.4500000000007</v>
      </c>
      <c r="U82" s="78" t="str">
        <f>IF('Pencatatan HM'!V$13="","",$F82-'Pencatatan HM'!V$13+'Task list'!AA82)</f>
        <v/>
      </c>
      <c r="V82" s="78" t="str">
        <f>IF('Pencatatan HM'!W$13="","",$F82-'Pencatatan HM'!W$13+'Task list'!AB82)</f>
        <v/>
      </c>
      <c r="W82" s="78" t="str">
        <f>IF('Pencatatan HM'!X$13="","",$F82-'Pencatatan HM'!X$13+'Task list'!AC82)</f>
        <v/>
      </c>
      <c r="X82" s="78" t="str">
        <f>IF('Pencatatan HM'!Y$13="","",$F82-'Pencatatan HM'!Y$13+'Task list'!AD82)</f>
        <v/>
      </c>
      <c r="Y82" s="78" t="str">
        <f>IF('Pencatatan HM'!Z$13="","",$F82-'Pencatatan HM'!Z$13+'Task list'!AE82)</f>
        <v/>
      </c>
      <c r="Z82" s="78" t="str">
        <f>IF('Pencatatan HM'!AA$13="","",$F82-'Pencatatan HM'!AA$13+'Task list'!AF82)</f>
        <v/>
      </c>
      <c r="AA82" s="78" t="str">
        <f>IF('Pencatatan HM'!AB$13="","",$F82-'Pencatatan HM'!AB$13+'Task list'!AG82)</f>
        <v/>
      </c>
      <c r="AB82" s="78" t="str">
        <f>IF('Pencatatan HM'!AC$13="","",$F82-'Pencatatan HM'!AC$13+'Task list'!AH82)</f>
        <v/>
      </c>
      <c r="AC82" s="78" t="str">
        <f>IF('Pencatatan HM'!AD$13="","",$F82-'Pencatatan HM'!AD$13+'Task list'!AI82)</f>
        <v/>
      </c>
      <c r="AD82" s="78" t="str">
        <f>IF('Pencatatan HM'!AE$13="","",$F82-'Pencatatan HM'!AE$13+'Task list'!AJ82)</f>
        <v/>
      </c>
      <c r="AE82" s="78" t="str">
        <f>IF('Pencatatan HM'!AF$13="","",$F82-'Pencatatan HM'!AF$13+'Task list'!AK82)</f>
        <v/>
      </c>
      <c r="AF82" s="78" t="str">
        <f>IF('Pencatatan HM'!AG$13="","",$F82-'Pencatatan HM'!AG$13+'Task list'!AL82)</f>
        <v/>
      </c>
      <c r="AG82" s="78" t="str">
        <f>IF('Pencatatan HM'!AH$13="","",$F82-'Pencatatan HM'!AH$13+'Task list'!AM82)</f>
        <v/>
      </c>
      <c r="AH82" s="78" t="str">
        <f>IF('Pencatatan HM'!AI$13="","",$F82-'Pencatatan HM'!AI$13+'Task list'!AN82)</f>
        <v/>
      </c>
      <c r="AI82" s="78" t="str">
        <f>IF('Pencatatan HM'!AJ$13="","",$F82-'Pencatatan HM'!AJ$13+'Task list'!AO82)</f>
        <v/>
      </c>
      <c r="AJ82" s="78" t="str">
        <f>IF('Pencatatan HM'!AK$13="","",$F82-'Pencatatan HM'!AK$13+'Task list'!AP82)</f>
        <v/>
      </c>
      <c r="AK82" s="78" t="str">
        <f>IF('Pencatatan HM'!AL$13="","",$F82-'Pencatatan HM'!AL$13+'Task list'!AQ82)</f>
        <v/>
      </c>
      <c r="AL82" s="78" t="str">
        <f>IF('Pencatatan HM'!AM$13="","",$F82-'Pencatatan HM'!AM$13+'Task list'!AR82)</f>
        <v/>
      </c>
      <c r="AM82" s="78" t="str">
        <f>IF('Pencatatan HM'!AN$13="","",$F82-'Pencatatan HM'!AN$13+'Task list'!AS82)</f>
        <v/>
      </c>
      <c r="AN82" s="78" t="str">
        <f>IF('Pencatatan HM'!AO$13="","",$F82-'Pencatatan HM'!AO$13+'Task list'!AT82)</f>
        <v/>
      </c>
      <c r="AO82" s="78" t="str">
        <f>IF('Pencatatan HM'!AP$13="","",$F82-'Pencatatan HM'!AP$13+'Task list'!AU82)</f>
        <v/>
      </c>
      <c r="AP82" s="78" t="str">
        <f>IF('Pencatatan HM'!AQ$13="","",$F82-'Pencatatan HM'!AQ$13+'Task list'!AV82)</f>
        <v/>
      </c>
      <c r="AQ82" s="78" t="str">
        <f>IF('Pencatatan HM'!AR$13="","",$F82-'Pencatatan HM'!AR$13+'Task list'!AW82)</f>
        <v/>
      </c>
      <c r="AR82" s="78" t="str">
        <f>IF('Pencatatan HM'!AS$13="","",$F82-'Pencatatan HM'!AS$13+'Task list'!AX82)</f>
        <v/>
      </c>
      <c r="AS82" s="78" t="str">
        <f>IF('Pencatatan HM'!AT$13="","",$F82-'Pencatatan HM'!AT$13+'Task list'!AY82)</f>
        <v/>
      </c>
      <c r="AT82" s="78" t="str">
        <f>IF('Pencatatan HM'!AU$13="","",$F82-'Pencatatan HM'!AU$13+'Task list'!AZ82)</f>
        <v/>
      </c>
      <c r="AU82" s="78" t="str">
        <f>IF('Pencatatan HM'!AV$13="","",$F82-'Pencatatan HM'!AV$13+'Task list'!BA82)</f>
        <v/>
      </c>
      <c r="AV82" s="78" t="str">
        <f>IF('Pencatatan HM'!AW$13="","",$F82-'Pencatatan HM'!AW$13+'Task list'!BB82)</f>
        <v/>
      </c>
      <c r="AW82" s="78" t="str">
        <f>IF('Pencatatan HM'!AX$13="","",$F82-'Pencatatan HM'!AX$13+'Task list'!BC82)</f>
        <v/>
      </c>
      <c r="AX82" s="78" t="str">
        <f>IF('Pencatatan HM'!AY$13="","",$F82-'Pencatatan HM'!AY$13+'Task list'!BD82)</f>
        <v/>
      </c>
      <c r="AY82" s="78" t="str">
        <f>IF('Pencatatan HM'!AZ$13="","",$F82-'Pencatatan HM'!AZ$13+'Task list'!BE82)</f>
        <v/>
      </c>
      <c r="AZ82" s="78" t="str">
        <f>IF('Pencatatan HM'!BA$13="","",$F82-'Pencatatan HM'!BA$13+'Task list'!BF82)</f>
        <v/>
      </c>
      <c r="BA82" s="78" t="str">
        <f>IF('Pencatatan HM'!BB$13="","",$F82-'Pencatatan HM'!BB$13+'Task list'!BG82)</f>
        <v/>
      </c>
      <c r="BB82" s="78" t="str">
        <f>IF('Pencatatan HM'!BC$13="","",$F82-'Pencatatan HM'!BC$13+'Task list'!BH82)</f>
        <v/>
      </c>
      <c r="BC82" s="78" t="str">
        <f>IF('Pencatatan HM'!BD$13="","",$F82-'Pencatatan HM'!BD$13+'Task list'!BI82)</f>
        <v/>
      </c>
      <c r="BD82" s="78" t="str">
        <f>IF('Pencatatan HM'!BE$13="","",$F82-'Pencatatan HM'!BE$13+'Task list'!BJ82)</f>
        <v/>
      </c>
      <c r="BE82" s="78" t="str">
        <f>IF('Pencatatan HM'!BF$13="","",$F82-'Pencatatan HM'!BF$13+'Task list'!BK82)</f>
        <v/>
      </c>
      <c r="BF82" s="78" t="str">
        <f>IF('Pencatatan HM'!BG$13="","",$F82-'Pencatatan HM'!BG$13+'Task list'!BL82)</f>
        <v/>
      </c>
    </row>
    <row r="83" spans="1:58" x14ac:dyDescent="0.3">
      <c r="A83" s="1" t="str">
        <f>'Task list'!A83</f>
        <v>05PRS007</v>
      </c>
      <c r="B83" s="1" t="str">
        <f>'Task list'!B83</f>
        <v>11</v>
      </c>
      <c r="C83" s="1" t="str">
        <f>'Task list'!C83</f>
        <v>05PRS00711</v>
      </c>
      <c r="D83" s="13"/>
      <c r="E83" s="61" t="str">
        <f>'Task list'!E83</f>
        <v>Ganti Oli Hydraulic</v>
      </c>
      <c r="F83" s="1">
        <f>'Task list'!J83</f>
        <v>3000</v>
      </c>
      <c r="G83" s="78">
        <f>IF('Pencatatan HM'!H$13="","",$F83-'Pencatatan HM'!H$13+'Task list'!M83)</f>
        <v>2007.6599999999999</v>
      </c>
      <c r="H83" s="78">
        <f>IF('Pencatatan HM'!I$13="","",$F83-'Pencatatan HM'!I$13+'Task list'!N83)</f>
        <v>1978.7299999999996</v>
      </c>
      <c r="I83" s="78">
        <f>IF('Pencatatan HM'!J$13="","",$F83-'Pencatatan HM'!J$13+'Task list'!O83)</f>
        <v>1920.9099999999999</v>
      </c>
      <c r="J83" s="78">
        <f>IF('Pencatatan HM'!K$13="","",$F83-'Pencatatan HM'!K$13+'Task list'!P83)</f>
        <v>1912.3000000000011</v>
      </c>
      <c r="K83" s="78">
        <f>IF('Pencatatan HM'!L$13="","",$F83-'Pencatatan HM'!L$13+'Task list'!Q83)</f>
        <v>1884.5100000000002</v>
      </c>
      <c r="L83" s="78">
        <f>IF('Pencatatan HM'!M$13="","",$F83-'Pencatatan HM'!M$13+'Task list'!R83)</f>
        <v>1861.1200000000008</v>
      </c>
      <c r="M83" s="78">
        <f>IF('Pencatatan HM'!N$13="","",$F83-'Pencatatan HM'!N$13+'Task list'!S83)</f>
        <v>1808.17</v>
      </c>
      <c r="N83" s="78">
        <f>IF('Pencatatan HM'!O$13="","",$F83-'Pencatatan HM'!O$13+'Task list'!T83)</f>
        <v>1742.8999999999996</v>
      </c>
      <c r="O83" s="78">
        <f>IF('Pencatatan HM'!P$13="","",$F83-'Pencatatan HM'!P$13+'Task list'!U83)</f>
        <v>1691.9099999999999</v>
      </c>
      <c r="P83" s="78">
        <f>IF('Pencatatan HM'!Q$13="","",$F83-'Pencatatan HM'!Q$13+'Task list'!V83)</f>
        <v>1675.3999999999996</v>
      </c>
      <c r="Q83" s="78">
        <f>IF('Pencatatan HM'!R$13="","",$F83-'Pencatatan HM'!R$13+'Task list'!W83)</f>
        <v>1621.7200000000012</v>
      </c>
      <c r="R83" s="78">
        <f>IF('Pencatatan HM'!S$13="","",$F83-'Pencatatan HM'!S$13+'Task list'!X83)</f>
        <v>1545.6800000000003</v>
      </c>
      <c r="S83" s="78">
        <f>IF('Pencatatan HM'!T$13="","",$F83-'Pencatatan HM'!T$13+'Task list'!Y83)</f>
        <v>1508.4500000000007</v>
      </c>
      <c r="T83" s="78">
        <f>IF('Pencatatan HM'!U$13="","",$F83-'Pencatatan HM'!U$13+'Task list'!Z83)</f>
        <v>1508.4500000000007</v>
      </c>
      <c r="U83" s="78" t="str">
        <f>IF('Pencatatan HM'!V$13="","",$F83-'Pencatatan HM'!V$13+'Task list'!AA83)</f>
        <v/>
      </c>
      <c r="V83" s="78" t="str">
        <f>IF('Pencatatan HM'!W$13="","",$F83-'Pencatatan HM'!W$13+'Task list'!AB83)</f>
        <v/>
      </c>
      <c r="W83" s="78" t="str">
        <f>IF('Pencatatan HM'!X$13="","",$F83-'Pencatatan HM'!X$13+'Task list'!AC83)</f>
        <v/>
      </c>
      <c r="X83" s="78" t="str">
        <f>IF('Pencatatan HM'!Y$13="","",$F83-'Pencatatan HM'!Y$13+'Task list'!AD83)</f>
        <v/>
      </c>
      <c r="Y83" s="78" t="str">
        <f>IF('Pencatatan HM'!Z$13="","",$F83-'Pencatatan HM'!Z$13+'Task list'!AE83)</f>
        <v/>
      </c>
      <c r="Z83" s="78" t="str">
        <f>IF('Pencatatan HM'!AA$13="","",$F83-'Pencatatan HM'!AA$13+'Task list'!AF83)</f>
        <v/>
      </c>
      <c r="AA83" s="78" t="str">
        <f>IF('Pencatatan HM'!AB$13="","",$F83-'Pencatatan HM'!AB$13+'Task list'!AG83)</f>
        <v/>
      </c>
      <c r="AB83" s="78" t="str">
        <f>IF('Pencatatan HM'!AC$13="","",$F83-'Pencatatan HM'!AC$13+'Task list'!AH83)</f>
        <v/>
      </c>
      <c r="AC83" s="78" t="str">
        <f>IF('Pencatatan HM'!AD$13="","",$F83-'Pencatatan HM'!AD$13+'Task list'!AI83)</f>
        <v/>
      </c>
      <c r="AD83" s="78" t="str">
        <f>IF('Pencatatan HM'!AE$13="","",$F83-'Pencatatan HM'!AE$13+'Task list'!AJ83)</f>
        <v/>
      </c>
      <c r="AE83" s="78" t="str">
        <f>IF('Pencatatan HM'!AF$13="","",$F83-'Pencatatan HM'!AF$13+'Task list'!AK83)</f>
        <v/>
      </c>
      <c r="AF83" s="78" t="str">
        <f>IF('Pencatatan HM'!AG$13="","",$F83-'Pencatatan HM'!AG$13+'Task list'!AL83)</f>
        <v/>
      </c>
      <c r="AG83" s="78" t="str">
        <f>IF('Pencatatan HM'!AH$13="","",$F83-'Pencatatan HM'!AH$13+'Task list'!AM83)</f>
        <v/>
      </c>
      <c r="AH83" s="78" t="str">
        <f>IF('Pencatatan HM'!AI$13="","",$F83-'Pencatatan HM'!AI$13+'Task list'!AN83)</f>
        <v/>
      </c>
      <c r="AI83" s="78" t="str">
        <f>IF('Pencatatan HM'!AJ$13="","",$F83-'Pencatatan HM'!AJ$13+'Task list'!AO83)</f>
        <v/>
      </c>
      <c r="AJ83" s="78" t="str">
        <f>IF('Pencatatan HM'!AK$13="","",$F83-'Pencatatan HM'!AK$13+'Task list'!AP83)</f>
        <v/>
      </c>
      <c r="AK83" s="78" t="str">
        <f>IF('Pencatatan HM'!AL$13="","",$F83-'Pencatatan HM'!AL$13+'Task list'!AQ83)</f>
        <v/>
      </c>
      <c r="AL83" s="78" t="str">
        <f>IF('Pencatatan HM'!AM$13="","",$F83-'Pencatatan HM'!AM$13+'Task list'!AR83)</f>
        <v/>
      </c>
      <c r="AM83" s="78" t="str">
        <f>IF('Pencatatan HM'!AN$13="","",$F83-'Pencatatan HM'!AN$13+'Task list'!AS83)</f>
        <v/>
      </c>
      <c r="AN83" s="78" t="str">
        <f>IF('Pencatatan HM'!AO$13="","",$F83-'Pencatatan HM'!AO$13+'Task list'!AT83)</f>
        <v/>
      </c>
      <c r="AO83" s="78" t="str">
        <f>IF('Pencatatan HM'!AP$13="","",$F83-'Pencatatan HM'!AP$13+'Task list'!AU83)</f>
        <v/>
      </c>
      <c r="AP83" s="78" t="str">
        <f>IF('Pencatatan HM'!AQ$13="","",$F83-'Pencatatan HM'!AQ$13+'Task list'!AV83)</f>
        <v/>
      </c>
      <c r="AQ83" s="78" t="str">
        <f>IF('Pencatatan HM'!AR$13="","",$F83-'Pencatatan HM'!AR$13+'Task list'!AW83)</f>
        <v/>
      </c>
      <c r="AR83" s="78" t="str">
        <f>IF('Pencatatan HM'!AS$13="","",$F83-'Pencatatan HM'!AS$13+'Task list'!AX83)</f>
        <v/>
      </c>
      <c r="AS83" s="78" t="str">
        <f>IF('Pencatatan HM'!AT$13="","",$F83-'Pencatatan HM'!AT$13+'Task list'!AY83)</f>
        <v/>
      </c>
      <c r="AT83" s="78" t="str">
        <f>IF('Pencatatan HM'!AU$13="","",$F83-'Pencatatan HM'!AU$13+'Task list'!AZ83)</f>
        <v/>
      </c>
      <c r="AU83" s="78" t="str">
        <f>IF('Pencatatan HM'!AV$13="","",$F83-'Pencatatan HM'!AV$13+'Task list'!BA83)</f>
        <v/>
      </c>
      <c r="AV83" s="78" t="str">
        <f>IF('Pencatatan HM'!AW$13="","",$F83-'Pencatatan HM'!AW$13+'Task list'!BB83)</f>
        <v/>
      </c>
      <c r="AW83" s="78" t="str">
        <f>IF('Pencatatan HM'!AX$13="","",$F83-'Pencatatan HM'!AX$13+'Task list'!BC83)</f>
        <v/>
      </c>
      <c r="AX83" s="78" t="str">
        <f>IF('Pencatatan HM'!AY$13="","",$F83-'Pencatatan HM'!AY$13+'Task list'!BD83)</f>
        <v/>
      </c>
      <c r="AY83" s="78" t="str">
        <f>IF('Pencatatan HM'!AZ$13="","",$F83-'Pencatatan HM'!AZ$13+'Task list'!BE83)</f>
        <v/>
      </c>
      <c r="AZ83" s="78" t="str">
        <f>IF('Pencatatan HM'!BA$13="","",$F83-'Pencatatan HM'!BA$13+'Task list'!BF83)</f>
        <v/>
      </c>
      <c r="BA83" s="78" t="str">
        <f>IF('Pencatatan HM'!BB$13="","",$F83-'Pencatatan HM'!BB$13+'Task list'!BG83)</f>
        <v/>
      </c>
      <c r="BB83" s="78" t="str">
        <f>IF('Pencatatan HM'!BC$13="","",$F83-'Pencatatan HM'!BC$13+'Task list'!BH83)</f>
        <v/>
      </c>
      <c r="BC83" s="78" t="str">
        <f>IF('Pencatatan HM'!BD$13="","",$F83-'Pencatatan HM'!BD$13+'Task list'!BI83)</f>
        <v/>
      </c>
      <c r="BD83" s="78" t="str">
        <f>IF('Pencatatan HM'!BE$13="","",$F83-'Pencatatan HM'!BE$13+'Task list'!BJ83)</f>
        <v/>
      </c>
      <c r="BE83" s="78" t="str">
        <f>IF('Pencatatan HM'!BF$13="","",$F83-'Pencatatan HM'!BF$13+'Task list'!BK83)</f>
        <v/>
      </c>
      <c r="BF83" s="78" t="str">
        <f>IF('Pencatatan HM'!BG$13="","",$F83-'Pencatatan HM'!BG$13+'Task list'!BL83)</f>
        <v/>
      </c>
    </row>
    <row r="84" spans="1:58" x14ac:dyDescent="0.3">
      <c r="A84" s="1" t="str">
        <f>'Task list'!A84</f>
        <v>05PRS012</v>
      </c>
      <c r="B84" s="1" t="str">
        <f>'Task list'!B84</f>
        <v>01</v>
      </c>
      <c r="C84" s="1" t="str">
        <f>'Task list'!C84</f>
        <v>05PRS01201</v>
      </c>
      <c r="D84" s="13" t="str">
        <f>VLOOKUP($A84,'Pencatatan HM'!$B$7:$D$50,3,FALSE)</f>
        <v>Digester #1</v>
      </c>
      <c r="E84" s="61" t="str">
        <f>'Task list'!E84</f>
        <v>Ganti Oli Gearbox Trans Digester</v>
      </c>
      <c r="F84" s="1">
        <f>'Task list'!J84</f>
        <v>5000</v>
      </c>
      <c r="G84" s="78">
        <f>IF('Pencatatan HM'!H$14="","",$F84-'Pencatatan HM'!H$14+'Task list'!M84)</f>
        <v>4019.1100000000006</v>
      </c>
      <c r="H84" s="78">
        <f>IF('Pencatatan HM'!I$14="","",$F84-'Pencatatan HM'!I$14+'Task list'!N84)</f>
        <v>3970.5200000000004</v>
      </c>
      <c r="I84" s="78">
        <f>IF('Pencatatan HM'!J$14="","",$F84-'Pencatatan HM'!J$14+'Task list'!O84)</f>
        <v>3966.84</v>
      </c>
      <c r="J84" s="78">
        <f>IF('Pencatatan HM'!K$14="","",$F84-'Pencatatan HM'!K$14+'Task list'!P84)</f>
        <v>3916.5099999999984</v>
      </c>
      <c r="K84" s="78">
        <f>IF('Pencatatan HM'!L$14="","",$F84-'Pencatatan HM'!L$14+'Task list'!Q84)</f>
        <v>3916.5099999999984</v>
      </c>
      <c r="L84" s="78">
        <f>IF('Pencatatan HM'!M$14="","",$F84-'Pencatatan HM'!M$14+'Task list'!R84)</f>
        <v>3880.2000000000007</v>
      </c>
      <c r="M84" s="78">
        <f>IF('Pencatatan HM'!N$14="","",$F84-'Pencatatan HM'!N$14+'Task list'!S84)</f>
        <v>3880.2000000000007</v>
      </c>
      <c r="N84" s="78">
        <f>IF('Pencatatan HM'!O$14="","",$F84-'Pencatatan HM'!O$14+'Task list'!T84)</f>
        <v>3880.2000000000007</v>
      </c>
      <c r="O84" s="78">
        <f>IF('Pencatatan HM'!P$14="","",$F84-'Pencatatan HM'!P$14+'Task list'!U84)</f>
        <v>3880.2000000000007</v>
      </c>
      <c r="P84" s="78">
        <f>IF('Pencatatan HM'!Q$14="","",$F84-'Pencatatan HM'!Q$14+'Task list'!V84)</f>
        <v>3880.2000000000007</v>
      </c>
      <c r="Q84" s="78">
        <f>IF('Pencatatan HM'!R$14="","",$F84-'Pencatatan HM'!R$14+'Task list'!W84)</f>
        <v>3880.1899999999987</v>
      </c>
      <c r="R84" s="78">
        <f>IF('Pencatatan HM'!S$14="","",$F84-'Pencatatan HM'!S$14+'Task list'!X84)</f>
        <v>3847.9300000000003</v>
      </c>
      <c r="S84" s="78">
        <f>IF('Pencatatan HM'!T$14="","",$F84-'Pencatatan HM'!T$14+'Task list'!Y84)</f>
        <v>3814.869999999999</v>
      </c>
      <c r="T84" s="78">
        <f>IF('Pencatatan HM'!U$14="","",$F84-'Pencatatan HM'!U$14+'Task list'!Z84)</f>
        <v>3735.0200000000004</v>
      </c>
      <c r="U84" s="78" t="str">
        <f>IF('Pencatatan HM'!V$14="","",$F84-'Pencatatan HM'!V$14+'Task list'!AA84)</f>
        <v/>
      </c>
      <c r="V84" s="78" t="str">
        <f>IF('Pencatatan HM'!W$14="","",$F84-'Pencatatan HM'!W$14+'Task list'!AB84)</f>
        <v/>
      </c>
      <c r="W84" s="78" t="str">
        <f>IF('Pencatatan HM'!X$14="","",$F84-'Pencatatan HM'!X$14+'Task list'!AC84)</f>
        <v/>
      </c>
      <c r="X84" s="78" t="str">
        <f>IF('Pencatatan HM'!Y$14="","",$F84-'Pencatatan HM'!Y$14+'Task list'!AD84)</f>
        <v/>
      </c>
      <c r="Y84" s="78" t="str">
        <f>IF('Pencatatan HM'!Z$14="","",$F84-'Pencatatan HM'!Z$14+'Task list'!AE84)</f>
        <v/>
      </c>
      <c r="Z84" s="78" t="str">
        <f>IF('Pencatatan HM'!AA$14="","",$F84-'Pencatatan HM'!AA$14+'Task list'!AF84)</f>
        <v/>
      </c>
      <c r="AA84" s="78" t="str">
        <f>IF('Pencatatan HM'!AB$14="","",$F84-'Pencatatan HM'!AB$14+'Task list'!AG84)</f>
        <v/>
      </c>
      <c r="AB84" s="78" t="str">
        <f>IF('Pencatatan HM'!AC$14="","",$F84-'Pencatatan HM'!AC$14+'Task list'!AH84)</f>
        <v/>
      </c>
      <c r="AC84" s="78" t="str">
        <f>IF('Pencatatan HM'!AD$14="","",$F84-'Pencatatan HM'!AD$14+'Task list'!AI84)</f>
        <v/>
      </c>
      <c r="AD84" s="78" t="str">
        <f>IF('Pencatatan HM'!AE$14="","",$F84-'Pencatatan HM'!AE$14+'Task list'!AJ84)</f>
        <v/>
      </c>
      <c r="AE84" s="78" t="str">
        <f>IF('Pencatatan HM'!AF$14="","",$F84-'Pencatatan HM'!AF$14+'Task list'!AK84)</f>
        <v/>
      </c>
      <c r="AF84" s="78" t="str">
        <f>IF('Pencatatan HM'!AG$14="","",$F84-'Pencatatan HM'!AG$14+'Task list'!AL84)</f>
        <v/>
      </c>
      <c r="AG84" s="78" t="str">
        <f>IF('Pencatatan HM'!AH$14="","",$F84-'Pencatatan HM'!AH$14+'Task list'!AM84)</f>
        <v/>
      </c>
      <c r="AH84" s="78" t="str">
        <f>IF('Pencatatan HM'!AI$14="","",$F84-'Pencatatan HM'!AI$14+'Task list'!AN84)</f>
        <v/>
      </c>
      <c r="AI84" s="78" t="str">
        <f>IF('Pencatatan HM'!AJ$14="","",$F84-'Pencatatan HM'!AJ$14+'Task list'!AO84)</f>
        <v/>
      </c>
      <c r="AJ84" s="78" t="str">
        <f>IF('Pencatatan HM'!AK$14="","",$F84-'Pencatatan HM'!AK$14+'Task list'!AP84)</f>
        <v/>
      </c>
      <c r="AK84" s="78" t="str">
        <f>IF('Pencatatan HM'!AL$14="","",$F84-'Pencatatan HM'!AL$14+'Task list'!AQ84)</f>
        <v/>
      </c>
      <c r="AL84" s="78" t="str">
        <f>IF('Pencatatan HM'!AM$14="","",$F84-'Pencatatan HM'!AM$14+'Task list'!AR84)</f>
        <v/>
      </c>
      <c r="AM84" s="78" t="str">
        <f>IF('Pencatatan HM'!AN$14="","",$F84-'Pencatatan HM'!AN$14+'Task list'!AS84)</f>
        <v/>
      </c>
      <c r="AN84" s="78" t="str">
        <f>IF('Pencatatan HM'!AO$14="","",$F84-'Pencatatan HM'!AO$14+'Task list'!AT84)</f>
        <v/>
      </c>
      <c r="AO84" s="78" t="str">
        <f>IF('Pencatatan HM'!AP$14="","",$F84-'Pencatatan HM'!AP$14+'Task list'!AU84)</f>
        <v/>
      </c>
      <c r="AP84" s="78" t="str">
        <f>IF('Pencatatan HM'!AQ$14="","",$F84-'Pencatatan HM'!AQ$14+'Task list'!AV84)</f>
        <v/>
      </c>
      <c r="AQ84" s="78" t="str">
        <f>IF('Pencatatan HM'!AR$14="","",$F84-'Pencatatan HM'!AR$14+'Task list'!AW84)</f>
        <v/>
      </c>
      <c r="AR84" s="78" t="str">
        <f>IF('Pencatatan HM'!AS$14="","",$F84-'Pencatatan HM'!AS$14+'Task list'!AX84)</f>
        <v/>
      </c>
      <c r="AS84" s="78" t="str">
        <f>IF('Pencatatan HM'!AT$14="","",$F84-'Pencatatan HM'!AT$14+'Task list'!AY84)</f>
        <v/>
      </c>
      <c r="AT84" s="78" t="str">
        <f>IF('Pencatatan HM'!AU$14="","",$F84-'Pencatatan HM'!AU$14+'Task list'!AZ84)</f>
        <v/>
      </c>
      <c r="AU84" s="78" t="str">
        <f>IF('Pencatatan HM'!AV$14="","",$F84-'Pencatatan HM'!AV$14+'Task list'!BA84)</f>
        <v/>
      </c>
      <c r="AV84" s="78" t="str">
        <f>IF('Pencatatan HM'!AW$14="","",$F84-'Pencatatan HM'!AW$14+'Task list'!BB84)</f>
        <v/>
      </c>
      <c r="AW84" s="78" t="str">
        <f>IF('Pencatatan HM'!AX$14="","",$F84-'Pencatatan HM'!AX$14+'Task list'!BC84)</f>
        <v/>
      </c>
      <c r="AX84" s="78" t="str">
        <f>IF('Pencatatan HM'!AY$14="","",$F84-'Pencatatan HM'!AY$14+'Task list'!BD84)</f>
        <v/>
      </c>
      <c r="AY84" s="78" t="str">
        <f>IF('Pencatatan HM'!AZ$14="","",$F84-'Pencatatan HM'!AZ$14+'Task list'!BE84)</f>
        <v/>
      </c>
      <c r="AZ84" s="78" t="str">
        <f>IF('Pencatatan HM'!BA$14="","",$F84-'Pencatatan HM'!BA$14+'Task list'!BF84)</f>
        <v/>
      </c>
      <c r="BA84" s="78" t="str">
        <f>IF('Pencatatan HM'!BB$14="","",$F84-'Pencatatan HM'!BB$14+'Task list'!BG84)</f>
        <v/>
      </c>
      <c r="BB84" s="78" t="str">
        <f>IF('Pencatatan HM'!BC$14="","",$F84-'Pencatatan HM'!BC$14+'Task list'!BH84)</f>
        <v/>
      </c>
      <c r="BC84" s="78" t="str">
        <f>IF('Pencatatan HM'!BD$14="","",$F84-'Pencatatan HM'!BD$14+'Task list'!BI84)</f>
        <v/>
      </c>
      <c r="BD84" s="78" t="str">
        <f>IF('Pencatatan HM'!BE$14="","",$F84-'Pencatatan HM'!BE$14+'Task list'!BJ84)</f>
        <v/>
      </c>
      <c r="BE84" s="78" t="str">
        <f>IF('Pencatatan HM'!BF$14="","",$F84-'Pencatatan HM'!BF$14+'Task list'!BK84)</f>
        <v/>
      </c>
      <c r="BF84" s="78" t="str">
        <f>IF('Pencatatan HM'!BG$14="","",$F84-'Pencatatan HM'!BG$14+'Task list'!BL84)</f>
        <v/>
      </c>
    </row>
    <row r="85" spans="1:58" x14ac:dyDescent="0.3">
      <c r="A85" s="1" t="str">
        <f>'Task list'!A85</f>
        <v>05PRS012</v>
      </c>
      <c r="B85" s="1" t="str">
        <f>'Task list'!B85</f>
        <v>02</v>
      </c>
      <c r="C85" s="1" t="str">
        <f>'Task list'!C85</f>
        <v>05PRS01202</v>
      </c>
      <c r="D85" s="13"/>
      <c r="E85" s="61" t="str">
        <f>'Task list'!E85</f>
        <v>Ganti Short Arm</v>
      </c>
      <c r="F85" s="1">
        <f>'Task list'!J85</f>
        <v>2500</v>
      </c>
      <c r="G85" s="78">
        <f>IF('Pencatatan HM'!H$14="","",$F85-'Pencatatan HM'!H$14+'Task list'!M85)</f>
        <v>-4186.8899999999994</v>
      </c>
      <c r="H85" s="78">
        <f>IF('Pencatatan HM'!I$14="","",$F85-'Pencatatan HM'!I$14+'Task list'!N85)</f>
        <v>-4235.4799999999996</v>
      </c>
      <c r="I85" s="78">
        <f>IF('Pencatatan HM'!J$14="","",$F85-'Pencatatan HM'!J$14+'Task list'!O85)</f>
        <v>-4239.16</v>
      </c>
      <c r="J85" s="78">
        <f>IF('Pencatatan HM'!K$14="","",$F85-'Pencatatan HM'!K$14+'Task list'!P85)</f>
        <v>-4289.4900000000016</v>
      </c>
      <c r="K85" s="78">
        <f>IF('Pencatatan HM'!L$14="","",$F85-'Pencatatan HM'!L$14+'Task list'!Q85)</f>
        <v>-4289.4900000000016</v>
      </c>
      <c r="L85" s="78">
        <f>IF('Pencatatan HM'!M$14="","",$F85-'Pencatatan HM'!M$14+'Task list'!R85)</f>
        <v>-4325.7999999999993</v>
      </c>
      <c r="M85" s="78">
        <f>IF('Pencatatan HM'!N$14="","",$F85-'Pencatatan HM'!N$14+'Task list'!S85)</f>
        <v>-4325.7999999999993</v>
      </c>
      <c r="N85" s="78">
        <f>IF('Pencatatan HM'!O$14="","",$F85-'Pencatatan HM'!O$14+'Task list'!T85)</f>
        <v>2500</v>
      </c>
      <c r="O85" s="78">
        <f>IF('Pencatatan HM'!P$14="","",$F85-'Pencatatan HM'!P$14+'Task list'!U85)</f>
        <v>2500</v>
      </c>
      <c r="P85" s="78">
        <f>IF('Pencatatan HM'!Q$14="","",$F85-'Pencatatan HM'!Q$14+'Task list'!V85)</f>
        <v>2500</v>
      </c>
      <c r="Q85" s="78">
        <f>IF('Pencatatan HM'!R$14="","",$F85-'Pencatatan HM'!R$14+'Task list'!W85)</f>
        <v>2499.989999999998</v>
      </c>
      <c r="R85" s="78">
        <f>IF('Pencatatan HM'!S$14="","",$F85-'Pencatatan HM'!S$14+'Task list'!X85)</f>
        <v>2467.7299999999996</v>
      </c>
      <c r="S85" s="78">
        <f>IF('Pencatatan HM'!T$14="","",$F85-'Pencatatan HM'!T$14+'Task list'!Y85)</f>
        <v>2434.6699999999983</v>
      </c>
      <c r="T85" s="78">
        <f>IF('Pencatatan HM'!U$14="","",$F85-'Pencatatan HM'!U$14+'Task list'!Z85)</f>
        <v>2354.8199999999997</v>
      </c>
      <c r="U85" s="78" t="str">
        <f>IF('Pencatatan HM'!V$14="","",$F85-'Pencatatan HM'!V$14+'Task list'!AA85)</f>
        <v/>
      </c>
      <c r="V85" s="78" t="str">
        <f>IF('Pencatatan HM'!W$14="","",$F85-'Pencatatan HM'!W$14+'Task list'!AB85)</f>
        <v/>
      </c>
      <c r="W85" s="78" t="str">
        <f>IF('Pencatatan HM'!X$14="","",$F85-'Pencatatan HM'!X$14+'Task list'!AC85)</f>
        <v/>
      </c>
      <c r="X85" s="78" t="str">
        <f>IF('Pencatatan HM'!Y$14="","",$F85-'Pencatatan HM'!Y$14+'Task list'!AD85)</f>
        <v/>
      </c>
      <c r="Y85" s="78" t="str">
        <f>IF('Pencatatan HM'!Z$14="","",$F85-'Pencatatan HM'!Z$14+'Task list'!AE85)</f>
        <v/>
      </c>
      <c r="Z85" s="78" t="str">
        <f>IF('Pencatatan HM'!AA$14="","",$F85-'Pencatatan HM'!AA$14+'Task list'!AF85)</f>
        <v/>
      </c>
      <c r="AA85" s="78" t="str">
        <f>IF('Pencatatan HM'!AB$14="","",$F85-'Pencatatan HM'!AB$14+'Task list'!AG85)</f>
        <v/>
      </c>
      <c r="AB85" s="78" t="str">
        <f>IF('Pencatatan HM'!AC$14="","",$F85-'Pencatatan HM'!AC$14+'Task list'!AH85)</f>
        <v/>
      </c>
      <c r="AC85" s="78" t="str">
        <f>IF('Pencatatan HM'!AD$14="","",$F85-'Pencatatan HM'!AD$14+'Task list'!AI85)</f>
        <v/>
      </c>
      <c r="AD85" s="78" t="str">
        <f>IF('Pencatatan HM'!AE$14="","",$F85-'Pencatatan HM'!AE$14+'Task list'!AJ85)</f>
        <v/>
      </c>
      <c r="AE85" s="78" t="str">
        <f>IF('Pencatatan HM'!AF$14="","",$F85-'Pencatatan HM'!AF$14+'Task list'!AK85)</f>
        <v/>
      </c>
      <c r="AF85" s="78" t="str">
        <f>IF('Pencatatan HM'!AG$14="","",$F85-'Pencatatan HM'!AG$14+'Task list'!AL85)</f>
        <v/>
      </c>
      <c r="AG85" s="78" t="str">
        <f>IF('Pencatatan HM'!AH$14="","",$F85-'Pencatatan HM'!AH$14+'Task list'!AM85)</f>
        <v/>
      </c>
      <c r="AH85" s="78" t="str">
        <f>IF('Pencatatan HM'!AI$14="","",$F85-'Pencatatan HM'!AI$14+'Task list'!AN85)</f>
        <v/>
      </c>
      <c r="AI85" s="78" t="str">
        <f>IF('Pencatatan HM'!AJ$14="","",$F85-'Pencatatan HM'!AJ$14+'Task list'!AO85)</f>
        <v/>
      </c>
      <c r="AJ85" s="78" t="str">
        <f>IF('Pencatatan HM'!AK$14="","",$F85-'Pencatatan HM'!AK$14+'Task list'!AP85)</f>
        <v/>
      </c>
      <c r="AK85" s="78" t="str">
        <f>IF('Pencatatan HM'!AL$14="","",$F85-'Pencatatan HM'!AL$14+'Task list'!AQ85)</f>
        <v/>
      </c>
      <c r="AL85" s="78" t="str">
        <f>IF('Pencatatan HM'!AM$14="","",$F85-'Pencatatan HM'!AM$14+'Task list'!AR85)</f>
        <v/>
      </c>
      <c r="AM85" s="78" t="str">
        <f>IF('Pencatatan HM'!AN$14="","",$F85-'Pencatatan HM'!AN$14+'Task list'!AS85)</f>
        <v/>
      </c>
      <c r="AN85" s="78" t="str">
        <f>IF('Pencatatan HM'!AO$14="","",$F85-'Pencatatan HM'!AO$14+'Task list'!AT85)</f>
        <v/>
      </c>
      <c r="AO85" s="78" t="str">
        <f>IF('Pencatatan HM'!AP$14="","",$F85-'Pencatatan HM'!AP$14+'Task list'!AU85)</f>
        <v/>
      </c>
      <c r="AP85" s="78" t="str">
        <f>IF('Pencatatan HM'!AQ$14="","",$F85-'Pencatatan HM'!AQ$14+'Task list'!AV85)</f>
        <v/>
      </c>
      <c r="AQ85" s="78" t="str">
        <f>IF('Pencatatan HM'!AR$14="","",$F85-'Pencatatan HM'!AR$14+'Task list'!AW85)</f>
        <v/>
      </c>
      <c r="AR85" s="78" t="str">
        <f>IF('Pencatatan HM'!AS$14="","",$F85-'Pencatatan HM'!AS$14+'Task list'!AX85)</f>
        <v/>
      </c>
      <c r="AS85" s="78" t="str">
        <f>IF('Pencatatan HM'!AT$14="","",$F85-'Pencatatan HM'!AT$14+'Task list'!AY85)</f>
        <v/>
      </c>
      <c r="AT85" s="78" t="str">
        <f>IF('Pencatatan HM'!AU$14="","",$F85-'Pencatatan HM'!AU$14+'Task list'!AZ85)</f>
        <v/>
      </c>
      <c r="AU85" s="78" t="str">
        <f>IF('Pencatatan HM'!AV$14="","",$F85-'Pencatatan HM'!AV$14+'Task list'!BA85)</f>
        <v/>
      </c>
      <c r="AV85" s="78" t="str">
        <f>IF('Pencatatan HM'!AW$14="","",$F85-'Pencatatan HM'!AW$14+'Task list'!BB85)</f>
        <v/>
      </c>
      <c r="AW85" s="78" t="str">
        <f>IF('Pencatatan HM'!AX$14="","",$F85-'Pencatatan HM'!AX$14+'Task list'!BC85)</f>
        <v/>
      </c>
      <c r="AX85" s="78" t="str">
        <f>IF('Pencatatan HM'!AY$14="","",$F85-'Pencatatan HM'!AY$14+'Task list'!BD85)</f>
        <v/>
      </c>
      <c r="AY85" s="78" t="str">
        <f>IF('Pencatatan HM'!AZ$14="","",$F85-'Pencatatan HM'!AZ$14+'Task list'!BE85)</f>
        <v/>
      </c>
      <c r="AZ85" s="78" t="str">
        <f>IF('Pencatatan HM'!BA$14="","",$F85-'Pencatatan HM'!BA$14+'Task list'!BF85)</f>
        <v/>
      </c>
      <c r="BA85" s="78" t="str">
        <f>IF('Pencatatan HM'!BB$14="","",$F85-'Pencatatan HM'!BB$14+'Task list'!BG85)</f>
        <v/>
      </c>
      <c r="BB85" s="78" t="str">
        <f>IF('Pencatatan HM'!BC$14="","",$F85-'Pencatatan HM'!BC$14+'Task list'!BH85)</f>
        <v/>
      </c>
      <c r="BC85" s="78" t="str">
        <f>IF('Pencatatan HM'!BD$14="","",$F85-'Pencatatan HM'!BD$14+'Task list'!BI85)</f>
        <v/>
      </c>
      <c r="BD85" s="78" t="str">
        <f>IF('Pencatatan HM'!BE$14="","",$F85-'Pencatatan HM'!BE$14+'Task list'!BJ85)</f>
        <v/>
      </c>
      <c r="BE85" s="78" t="str">
        <f>IF('Pencatatan HM'!BF$14="","",$F85-'Pencatatan HM'!BF$14+'Task list'!BK85)</f>
        <v/>
      </c>
      <c r="BF85" s="78" t="str">
        <f>IF('Pencatatan HM'!BG$14="","",$F85-'Pencatatan HM'!BG$14+'Task list'!BL85)</f>
        <v/>
      </c>
    </row>
    <row r="86" spans="1:58" x14ac:dyDescent="0.3">
      <c r="A86" s="1" t="str">
        <f>'Task list'!A86</f>
        <v>05PRS012</v>
      </c>
      <c r="B86" s="1" t="str">
        <f>'Task list'!B86</f>
        <v>03</v>
      </c>
      <c r="C86" s="1" t="str">
        <f>'Task list'!C86</f>
        <v>05PRS01203</v>
      </c>
      <c r="D86" s="13"/>
      <c r="E86" s="61" t="str">
        <f>'Task list'!E86</f>
        <v>Ganti Long Arm</v>
      </c>
      <c r="F86" s="1">
        <f>'Task list'!J86</f>
        <v>2500</v>
      </c>
      <c r="G86" s="78">
        <f>IF('Pencatatan HM'!H$14="","",$F86-'Pencatatan HM'!H$14+'Task list'!M86)</f>
        <v>-4186.8899999999994</v>
      </c>
      <c r="H86" s="78">
        <f>IF('Pencatatan HM'!I$14="","",$F86-'Pencatatan HM'!I$14+'Task list'!N86)</f>
        <v>-4235.4799999999996</v>
      </c>
      <c r="I86" s="78">
        <f>IF('Pencatatan HM'!J$14="","",$F86-'Pencatatan HM'!J$14+'Task list'!O86)</f>
        <v>-4239.16</v>
      </c>
      <c r="J86" s="78">
        <f>IF('Pencatatan HM'!K$14="","",$F86-'Pencatatan HM'!K$14+'Task list'!P86)</f>
        <v>-4289.4900000000016</v>
      </c>
      <c r="K86" s="78">
        <f>IF('Pencatatan HM'!L$14="","",$F86-'Pencatatan HM'!L$14+'Task list'!Q86)</f>
        <v>-4289.4900000000016</v>
      </c>
      <c r="L86" s="78">
        <f>IF('Pencatatan HM'!M$14="","",$F86-'Pencatatan HM'!M$14+'Task list'!R86)</f>
        <v>-4325.7999999999993</v>
      </c>
      <c r="M86" s="78">
        <f>IF('Pencatatan HM'!N$14="","",$F86-'Pencatatan HM'!N$14+'Task list'!S86)</f>
        <v>-4325.7999999999993</v>
      </c>
      <c r="N86" s="78">
        <f>IF('Pencatatan HM'!O$14="","",$F86-'Pencatatan HM'!O$14+'Task list'!T86)</f>
        <v>2500</v>
      </c>
      <c r="O86" s="78">
        <f>IF('Pencatatan HM'!P$14="","",$F86-'Pencatatan HM'!P$14+'Task list'!U86)</f>
        <v>2500</v>
      </c>
      <c r="P86" s="78">
        <f>IF('Pencatatan HM'!Q$14="","",$F86-'Pencatatan HM'!Q$14+'Task list'!V86)</f>
        <v>2500</v>
      </c>
      <c r="Q86" s="78">
        <f>IF('Pencatatan HM'!R$14="","",$F86-'Pencatatan HM'!R$14+'Task list'!W86)</f>
        <v>2499.989999999998</v>
      </c>
      <c r="R86" s="78">
        <f>IF('Pencatatan HM'!S$14="","",$F86-'Pencatatan HM'!S$14+'Task list'!X86)</f>
        <v>2467.7299999999996</v>
      </c>
      <c r="S86" s="78">
        <f>IF('Pencatatan HM'!T$14="","",$F86-'Pencatatan HM'!T$14+'Task list'!Y86)</f>
        <v>2434.6699999999983</v>
      </c>
      <c r="T86" s="78">
        <f>IF('Pencatatan HM'!U$14="","",$F86-'Pencatatan HM'!U$14+'Task list'!Z86)</f>
        <v>2354.8199999999997</v>
      </c>
      <c r="U86" s="78" t="str">
        <f>IF('Pencatatan HM'!V$14="","",$F86-'Pencatatan HM'!V$14+'Task list'!AA86)</f>
        <v/>
      </c>
      <c r="V86" s="78" t="str">
        <f>IF('Pencatatan HM'!W$14="","",$F86-'Pencatatan HM'!W$14+'Task list'!AB86)</f>
        <v/>
      </c>
      <c r="W86" s="78" t="str">
        <f>IF('Pencatatan HM'!X$14="","",$F86-'Pencatatan HM'!X$14+'Task list'!AC86)</f>
        <v/>
      </c>
      <c r="X86" s="78" t="str">
        <f>IF('Pencatatan HM'!Y$14="","",$F86-'Pencatatan HM'!Y$14+'Task list'!AD86)</f>
        <v/>
      </c>
      <c r="Y86" s="78" t="str">
        <f>IF('Pencatatan HM'!Z$14="","",$F86-'Pencatatan HM'!Z$14+'Task list'!AE86)</f>
        <v/>
      </c>
      <c r="Z86" s="78" t="str">
        <f>IF('Pencatatan HM'!AA$14="","",$F86-'Pencatatan HM'!AA$14+'Task list'!AF86)</f>
        <v/>
      </c>
      <c r="AA86" s="78" t="str">
        <f>IF('Pencatatan HM'!AB$14="","",$F86-'Pencatatan HM'!AB$14+'Task list'!AG86)</f>
        <v/>
      </c>
      <c r="AB86" s="78" t="str">
        <f>IF('Pencatatan HM'!AC$14="","",$F86-'Pencatatan HM'!AC$14+'Task list'!AH86)</f>
        <v/>
      </c>
      <c r="AC86" s="78" t="str">
        <f>IF('Pencatatan HM'!AD$14="","",$F86-'Pencatatan HM'!AD$14+'Task list'!AI86)</f>
        <v/>
      </c>
      <c r="AD86" s="78" t="str">
        <f>IF('Pencatatan HM'!AE$14="","",$F86-'Pencatatan HM'!AE$14+'Task list'!AJ86)</f>
        <v/>
      </c>
      <c r="AE86" s="78" t="str">
        <f>IF('Pencatatan HM'!AF$14="","",$F86-'Pencatatan HM'!AF$14+'Task list'!AK86)</f>
        <v/>
      </c>
      <c r="AF86" s="78" t="str">
        <f>IF('Pencatatan HM'!AG$14="","",$F86-'Pencatatan HM'!AG$14+'Task list'!AL86)</f>
        <v/>
      </c>
      <c r="AG86" s="78" t="str">
        <f>IF('Pencatatan HM'!AH$14="","",$F86-'Pencatatan HM'!AH$14+'Task list'!AM86)</f>
        <v/>
      </c>
      <c r="AH86" s="78" t="str">
        <f>IF('Pencatatan HM'!AI$14="","",$F86-'Pencatatan HM'!AI$14+'Task list'!AN86)</f>
        <v/>
      </c>
      <c r="AI86" s="78" t="str">
        <f>IF('Pencatatan HM'!AJ$14="","",$F86-'Pencatatan HM'!AJ$14+'Task list'!AO86)</f>
        <v/>
      </c>
      <c r="AJ86" s="78" t="str">
        <f>IF('Pencatatan HM'!AK$14="","",$F86-'Pencatatan HM'!AK$14+'Task list'!AP86)</f>
        <v/>
      </c>
      <c r="AK86" s="78" t="str">
        <f>IF('Pencatatan HM'!AL$14="","",$F86-'Pencatatan HM'!AL$14+'Task list'!AQ86)</f>
        <v/>
      </c>
      <c r="AL86" s="78" t="str">
        <f>IF('Pencatatan HM'!AM$14="","",$F86-'Pencatatan HM'!AM$14+'Task list'!AR86)</f>
        <v/>
      </c>
      <c r="AM86" s="78" t="str">
        <f>IF('Pencatatan HM'!AN$14="","",$F86-'Pencatatan HM'!AN$14+'Task list'!AS86)</f>
        <v/>
      </c>
      <c r="AN86" s="78" t="str">
        <f>IF('Pencatatan HM'!AO$14="","",$F86-'Pencatatan HM'!AO$14+'Task list'!AT86)</f>
        <v/>
      </c>
      <c r="AO86" s="78" t="str">
        <f>IF('Pencatatan HM'!AP$14="","",$F86-'Pencatatan HM'!AP$14+'Task list'!AU86)</f>
        <v/>
      </c>
      <c r="AP86" s="78" t="str">
        <f>IF('Pencatatan HM'!AQ$14="","",$F86-'Pencatatan HM'!AQ$14+'Task list'!AV86)</f>
        <v/>
      </c>
      <c r="AQ86" s="78" t="str">
        <f>IF('Pencatatan HM'!AR$14="","",$F86-'Pencatatan HM'!AR$14+'Task list'!AW86)</f>
        <v/>
      </c>
      <c r="AR86" s="78" t="str">
        <f>IF('Pencatatan HM'!AS$14="","",$F86-'Pencatatan HM'!AS$14+'Task list'!AX86)</f>
        <v/>
      </c>
      <c r="AS86" s="78" t="str">
        <f>IF('Pencatatan HM'!AT$14="","",$F86-'Pencatatan HM'!AT$14+'Task list'!AY86)</f>
        <v/>
      </c>
      <c r="AT86" s="78" t="str">
        <f>IF('Pencatatan HM'!AU$14="","",$F86-'Pencatatan HM'!AU$14+'Task list'!AZ86)</f>
        <v/>
      </c>
      <c r="AU86" s="78" t="str">
        <f>IF('Pencatatan HM'!AV$14="","",$F86-'Pencatatan HM'!AV$14+'Task list'!BA86)</f>
        <v/>
      </c>
      <c r="AV86" s="78" t="str">
        <f>IF('Pencatatan HM'!AW$14="","",$F86-'Pencatatan HM'!AW$14+'Task list'!BB86)</f>
        <v/>
      </c>
      <c r="AW86" s="78" t="str">
        <f>IF('Pencatatan HM'!AX$14="","",$F86-'Pencatatan HM'!AX$14+'Task list'!BC86)</f>
        <v/>
      </c>
      <c r="AX86" s="78" t="str">
        <f>IF('Pencatatan HM'!AY$14="","",$F86-'Pencatatan HM'!AY$14+'Task list'!BD86)</f>
        <v/>
      </c>
      <c r="AY86" s="78" t="str">
        <f>IF('Pencatatan HM'!AZ$14="","",$F86-'Pencatatan HM'!AZ$14+'Task list'!BE86)</f>
        <v/>
      </c>
      <c r="AZ86" s="78" t="str">
        <f>IF('Pencatatan HM'!BA$14="","",$F86-'Pencatatan HM'!BA$14+'Task list'!BF86)</f>
        <v/>
      </c>
      <c r="BA86" s="78" t="str">
        <f>IF('Pencatatan HM'!BB$14="","",$F86-'Pencatatan HM'!BB$14+'Task list'!BG86)</f>
        <v/>
      </c>
      <c r="BB86" s="78" t="str">
        <f>IF('Pencatatan HM'!BC$14="","",$F86-'Pencatatan HM'!BC$14+'Task list'!BH86)</f>
        <v/>
      </c>
      <c r="BC86" s="78" t="str">
        <f>IF('Pencatatan HM'!BD$14="","",$F86-'Pencatatan HM'!BD$14+'Task list'!BI86)</f>
        <v/>
      </c>
      <c r="BD86" s="78" t="str">
        <f>IF('Pencatatan HM'!BE$14="","",$F86-'Pencatatan HM'!BE$14+'Task list'!BJ86)</f>
        <v/>
      </c>
      <c r="BE86" s="78" t="str">
        <f>IF('Pencatatan HM'!BF$14="","",$F86-'Pencatatan HM'!BF$14+'Task list'!BK86)</f>
        <v/>
      </c>
      <c r="BF86" s="78" t="str">
        <f>IF('Pencatatan HM'!BG$14="","",$F86-'Pencatatan HM'!BG$14+'Task list'!BL86)</f>
        <v/>
      </c>
    </row>
    <row r="87" spans="1:58" x14ac:dyDescent="0.3">
      <c r="A87" s="1" t="str">
        <f>'Task list'!A87</f>
        <v>05PRS012</v>
      </c>
      <c r="B87" s="1" t="str">
        <f>'Task list'!B87</f>
        <v>04</v>
      </c>
      <c r="C87" s="1" t="str">
        <f>'Task list'!C87</f>
        <v>05PRS01204</v>
      </c>
      <c r="D87" s="13"/>
      <c r="E87" s="61" t="str">
        <f>'Task list'!E87</f>
        <v>Ganti Expeller arm</v>
      </c>
      <c r="F87" s="1">
        <f>'Task list'!J87</f>
        <v>2500</v>
      </c>
      <c r="G87" s="78">
        <f>IF('Pencatatan HM'!H$14="","",$F87-'Pencatatan HM'!H$14+'Task list'!M87)</f>
        <v>1684.58</v>
      </c>
      <c r="H87" s="78">
        <f>IF('Pencatatan HM'!I$14="","",$F87-'Pencatatan HM'!I$14+'Task list'!N87)</f>
        <v>1635.9899999999998</v>
      </c>
      <c r="I87" s="78">
        <f>IF('Pencatatan HM'!J$14="","",$F87-'Pencatatan HM'!J$14+'Task list'!O87)</f>
        <v>1632.3099999999995</v>
      </c>
      <c r="J87" s="78">
        <f>IF('Pencatatan HM'!K$14="","",$F87-'Pencatatan HM'!K$14+'Task list'!P87)</f>
        <v>1581.9799999999977</v>
      </c>
      <c r="K87" s="78">
        <f>IF('Pencatatan HM'!L$14="","",$F87-'Pencatatan HM'!L$14+'Task list'!Q87)</f>
        <v>1581.9799999999977</v>
      </c>
      <c r="L87" s="78">
        <f>IF('Pencatatan HM'!M$14="","",$F87-'Pencatatan HM'!M$14+'Task list'!R87)</f>
        <v>1545.67</v>
      </c>
      <c r="M87" s="78">
        <f>IF('Pencatatan HM'!N$14="","",$F87-'Pencatatan HM'!N$14+'Task list'!S87)</f>
        <v>1545.67</v>
      </c>
      <c r="N87" s="78">
        <f>IF('Pencatatan HM'!O$14="","",$F87-'Pencatatan HM'!O$14+'Task list'!T87)</f>
        <v>2500</v>
      </c>
      <c r="O87" s="78">
        <f>IF('Pencatatan HM'!P$14="","",$F87-'Pencatatan HM'!P$14+'Task list'!U87)</f>
        <v>2500</v>
      </c>
      <c r="P87" s="78">
        <f>IF('Pencatatan HM'!Q$14="","",$F87-'Pencatatan HM'!Q$14+'Task list'!V87)</f>
        <v>2500</v>
      </c>
      <c r="Q87" s="78">
        <f>IF('Pencatatan HM'!R$14="","",$F87-'Pencatatan HM'!R$14+'Task list'!W87)</f>
        <v>2499.989999999998</v>
      </c>
      <c r="R87" s="78">
        <f>IF('Pencatatan HM'!S$14="","",$F87-'Pencatatan HM'!S$14+'Task list'!X87)</f>
        <v>2467.7299999999996</v>
      </c>
      <c r="S87" s="78">
        <f>IF('Pencatatan HM'!T$14="","",$F87-'Pencatatan HM'!T$14+'Task list'!Y87)</f>
        <v>2434.6699999999983</v>
      </c>
      <c r="T87" s="78">
        <f>IF('Pencatatan HM'!U$14="","",$F87-'Pencatatan HM'!U$14+'Task list'!Z87)</f>
        <v>2354.8199999999997</v>
      </c>
      <c r="U87" s="78" t="str">
        <f>IF('Pencatatan HM'!V$14="","",$F87-'Pencatatan HM'!V$14+'Task list'!AA87)</f>
        <v/>
      </c>
      <c r="V87" s="78" t="str">
        <f>IF('Pencatatan HM'!W$14="","",$F87-'Pencatatan HM'!W$14+'Task list'!AB87)</f>
        <v/>
      </c>
      <c r="W87" s="78" t="str">
        <f>IF('Pencatatan HM'!X$14="","",$F87-'Pencatatan HM'!X$14+'Task list'!AC87)</f>
        <v/>
      </c>
      <c r="X87" s="78" t="str">
        <f>IF('Pencatatan HM'!Y$14="","",$F87-'Pencatatan HM'!Y$14+'Task list'!AD87)</f>
        <v/>
      </c>
      <c r="Y87" s="78" t="str">
        <f>IF('Pencatatan HM'!Z$14="","",$F87-'Pencatatan HM'!Z$14+'Task list'!AE87)</f>
        <v/>
      </c>
      <c r="Z87" s="78" t="str">
        <f>IF('Pencatatan HM'!AA$14="","",$F87-'Pencatatan HM'!AA$14+'Task list'!AF87)</f>
        <v/>
      </c>
      <c r="AA87" s="78" t="str">
        <f>IF('Pencatatan HM'!AB$14="","",$F87-'Pencatatan HM'!AB$14+'Task list'!AG87)</f>
        <v/>
      </c>
      <c r="AB87" s="78" t="str">
        <f>IF('Pencatatan HM'!AC$14="","",$F87-'Pencatatan HM'!AC$14+'Task list'!AH87)</f>
        <v/>
      </c>
      <c r="AC87" s="78" t="str">
        <f>IF('Pencatatan HM'!AD$14="","",$F87-'Pencatatan HM'!AD$14+'Task list'!AI87)</f>
        <v/>
      </c>
      <c r="AD87" s="78" t="str">
        <f>IF('Pencatatan HM'!AE$14="","",$F87-'Pencatatan HM'!AE$14+'Task list'!AJ87)</f>
        <v/>
      </c>
      <c r="AE87" s="78" t="str">
        <f>IF('Pencatatan HM'!AF$14="","",$F87-'Pencatatan HM'!AF$14+'Task list'!AK87)</f>
        <v/>
      </c>
      <c r="AF87" s="78" t="str">
        <f>IF('Pencatatan HM'!AG$14="","",$F87-'Pencatatan HM'!AG$14+'Task list'!AL87)</f>
        <v/>
      </c>
      <c r="AG87" s="78" t="str">
        <f>IF('Pencatatan HM'!AH$14="","",$F87-'Pencatatan HM'!AH$14+'Task list'!AM87)</f>
        <v/>
      </c>
      <c r="AH87" s="78" t="str">
        <f>IF('Pencatatan HM'!AI$14="","",$F87-'Pencatatan HM'!AI$14+'Task list'!AN87)</f>
        <v/>
      </c>
      <c r="AI87" s="78" t="str">
        <f>IF('Pencatatan HM'!AJ$14="","",$F87-'Pencatatan HM'!AJ$14+'Task list'!AO87)</f>
        <v/>
      </c>
      <c r="AJ87" s="78" t="str">
        <f>IF('Pencatatan HM'!AK$14="","",$F87-'Pencatatan HM'!AK$14+'Task list'!AP87)</f>
        <v/>
      </c>
      <c r="AK87" s="78" t="str">
        <f>IF('Pencatatan HM'!AL$14="","",$F87-'Pencatatan HM'!AL$14+'Task list'!AQ87)</f>
        <v/>
      </c>
      <c r="AL87" s="78" t="str">
        <f>IF('Pencatatan HM'!AM$14="","",$F87-'Pencatatan HM'!AM$14+'Task list'!AR87)</f>
        <v/>
      </c>
      <c r="AM87" s="78" t="str">
        <f>IF('Pencatatan HM'!AN$14="","",$F87-'Pencatatan HM'!AN$14+'Task list'!AS87)</f>
        <v/>
      </c>
      <c r="AN87" s="78" t="str">
        <f>IF('Pencatatan HM'!AO$14="","",$F87-'Pencatatan HM'!AO$14+'Task list'!AT87)</f>
        <v/>
      </c>
      <c r="AO87" s="78" t="str">
        <f>IF('Pencatatan HM'!AP$14="","",$F87-'Pencatatan HM'!AP$14+'Task list'!AU87)</f>
        <v/>
      </c>
      <c r="AP87" s="78" t="str">
        <f>IF('Pencatatan HM'!AQ$14="","",$F87-'Pencatatan HM'!AQ$14+'Task list'!AV87)</f>
        <v/>
      </c>
      <c r="AQ87" s="78" t="str">
        <f>IF('Pencatatan HM'!AR$14="","",$F87-'Pencatatan HM'!AR$14+'Task list'!AW87)</f>
        <v/>
      </c>
      <c r="AR87" s="78" t="str">
        <f>IF('Pencatatan HM'!AS$14="","",$F87-'Pencatatan HM'!AS$14+'Task list'!AX87)</f>
        <v/>
      </c>
      <c r="AS87" s="78" t="str">
        <f>IF('Pencatatan HM'!AT$14="","",$F87-'Pencatatan HM'!AT$14+'Task list'!AY87)</f>
        <v/>
      </c>
      <c r="AT87" s="78" t="str">
        <f>IF('Pencatatan HM'!AU$14="","",$F87-'Pencatatan HM'!AU$14+'Task list'!AZ87)</f>
        <v/>
      </c>
      <c r="AU87" s="78" t="str">
        <f>IF('Pencatatan HM'!AV$14="","",$F87-'Pencatatan HM'!AV$14+'Task list'!BA87)</f>
        <v/>
      </c>
      <c r="AV87" s="78" t="str">
        <f>IF('Pencatatan HM'!AW$14="","",$F87-'Pencatatan HM'!AW$14+'Task list'!BB87)</f>
        <v/>
      </c>
      <c r="AW87" s="78" t="str">
        <f>IF('Pencatatan HM'!AX$14="","",$F87-'Pencatatan HM'!AX$14+'Task list'!BC87)</f>
        <v/>
      </c>
      <c r="AX87" s="78" t="str">
        <f>IF('Pencatatan HM'!AY$14="","",$F87-'Pencatatan HM'!AY$14+'Task list'!BD87)</f>
        <v/>
      </c>
      <c r="AY87" s="78" t="str">
        <f>IF('Pencatatan HM'!AZ$14="","",$F87-'Pencatatan HM'!AZ$14+'Task list'!BE87)</f>
        <v/>
      </c>
      <c r="AZ87" s="78" t="str">
        <f>IF('Pencatatan HM'!BA$14="","",$F87-'Pencatatan HM'!BA$14+'Task list'!BF87)</f>
        <v/>
      </c>
      <c r="BA87" s="78" t="str">
        <f>IF('Pencatatan HM'!BB$14="","",$F87-'Pencatatan HM'!BB$14+'Task list'!BG87)</f>
        <v/>
      </c>
      <c r="BB87" s="78" t="str">
        <f>IF('Pencatatan HM'!BC$14="","",$F87-'Pencatatan HM'!BC$14+'Task list'!BH87)</f>
        <v/>
      </c>
      <c r="BC87" s="78" t="str">
        <f>IF('Pencatatan HM'!BD$14="","",$F87-'Pencatatan HM'!BD$14+'Task list'!BI87)</f>
        <v/>
      </c>
      <c r="BD87" s="78" t="str">
        <f>IF('Pencatatan HM'!BE$14="","",$F87-'Pencatatan HM'!BE$14+'Task list'!BJ87)</f>
        <v/>
      </c>
      <c r="BE87" s="78" t="str">
        <f>IF('Pencatatan HM'!BF$14="","",$F87-'Pencatatan HM'!BF$14+'Task list'!BK87)</f>
        <v/>
      </c>
      <c r="BF87" s="78" t="str">
        <f>IF('Pencatatan HM'!BG$14="","",$F87-'Pencatatan HM'!BG$14+'Task list'!BL87)</f>
        <v/>
      </c>
    </row>
    <row r="88" spans="1:58" x14ac:dyDescent="0.3">
      <c r="A88" s="1" t="str">
        <f>'Task list'!A88</f>
        <v>05PRS012</v>
      </c>
      <c r="B88" s="1" t="str">
        <f>'Task list'!B88</f>
        <v>05</v>
      </c>
      <c r="C88" s="1" t="str">
        <f>'Task list'!C88</f>
        <v>05PRS01205</v>
      </c>
      <c r="D88" s="13"/>
      <c r="E88" s="61" t="str">
        <f>'Task list'!E88</f>
        <v>Ganti V Block</v>
      </c>
      <c r="F88" s="1">
        <f>'Task list'!J88</f>
        <v>2500</v>
      </c>
      <c r="G88" s="78">
        <f>IF('Pencatatan HM'!H$14="","",$F88-'Pencatatan HM'!H$14+'Task list'!M88)</f>
        <v>1684.58</v>
      </c>
      <c r="H88" s="78">
        <f>IF('Pencatatan HM'!I$14="","",$F88-'Pencatatan HM'!I$14+'Task list'!N88)</f>
        <v>1635.9899999999998</v>
      </c>
      <c r="I88" s="78">
        <f>IF('Pencatatan HM'!J$14="","",$F88-'Pencatatan HM'!J$14+'Task list'!O88)</f>
        <v>1632.3099999999995</v>
      </c>
      <c r="J88" s="78">
        <f>IF('Pencatatan HM'!K$14="","",$F88-'Pencatatan HM'!K$14+'Task list'!P88)</f>
        <v>1581.9799999999977</v>
      </c>
      <c r="K88" s="78">
        <f>IF('Pencatatan HM'!L$14="","",$F88-'Pencatatan HM'!L$14+'Task list'!Q88)</f>
        <v>1581.9799999999977</v>
      </c>
      <c r="L88" s="78">
        <f>IF('Pencatatan HM'!M$14="","",$F88-'Pencatatan HM'!M$14+'Task list'!R88)</f>
        <v>1545.67</v>
      </c>
      <c r="M88" s="78">
        <f>IF('Pencatatan HM'!N$14="","",$F88-'Pencatatan HM'!N$14+'Task list'!S88)</f>
        <v>1545.67</v>
      </c>
      <c r="N88" s="78">
        <f>IF('Pencatatan HM'!O$14="","",$F88-'Pencatatan HM'!O$14+'Task list'!T88)</f>
        <v>2500</v>
      </c>
      <c r="O88" s="78">
        <f>IF('Pencatatan HM'!P$14="","",$F88-'Pencatatan HM'!P$14+'Task list'!U88)</f>
        <v>2500</v>
      </c>
      <c r="P88" s="78">
        <f>IF('Pencatatan HM'!Q$14="","",$F88-'Pencatatan HM'!Q$14+'Task list'!V88)</f>
        <v>2500</v>
      </c>
      <c r="Q88" s="78">
        <f>IF('Pencatatan HM'!R$14="","",$F88-'Pencatatan HM'!R$14+'Task list'!W88)</f>
        <v>2499.989999999998</v>
      </c>
      <c r="R88" s="78">
        <f>IF('Pencatatan HM'!S$14="","",$F88-'Pencatatan HM'!S$14+'Task list'!X88)</f>
        <v>2467.7299999999996</v>
      </c>
      <c r="S88" s="78">
        <f>IF('Pencatatan HM'!T$14="","",$F88-'Pencatatan HM'!T$14+'Task list'!Y88)</f>
        <v>2434.6699999999983</v>
      </c>
      <c r="T88" s="78">
        <f>IF('Pencatatan HM'!U$14="","",$F88-'Pencatatan HM'!U$14+'Task list'!Z88)</f>
        <v>2354.8199999999997</v>
      </c>
      <c r="U88" s="78" t="str">
        <f>IF('Pencatatan HM'!V$14="","",$F88-'Pencatatan HM'!V$14+'Task list'!AA88)</f>
        <v/>
      </c>
      <c r="V88" s="78" t="str">
        <f>IF('Pencatatan HM'!W$14="","",$F88-'Pencatatan HM'!W$14+'Task list'!AB88)</f>
        <v/>
      </c>
      <c r="W88" s="78" t="str">
        <f>IF('Pencatatan HM'!X$14="","",$F88-'Pencatatan HM'!X$14+'Task list'!AC88)</f>
        <v/>
      </c>
      <c r="X88" s="78" t="str">
        <f>IF('Pencatatan HM'!Y$14="","",$F88-'Pencatatan HM'!Y$14+'Task list'!AD88)</f>
        <v/>
      </c>
      <c r="Y88" s="78" t="str">
        <f>IF('Pencatatan HM'!Z$14="","",$F88-'Pencatatan HM'!Z$14+'Task list'!AE88)</f>
        <v/>
      </c>
      <c r="Z88" s="78" t="str">
        <f>IF('Pencatatan HM'!AA$14="","",$F88-'Pencatatan HM'!AA$14+'Task list'!AF88)</f>
        <v/>
      </c>
      <c r="AA88" s="78" t="str">
        <f>IF('Pencatatan HM'!AB$14="","",$F88-'Pencatatan HM'!AB$14+'Task list'!AG88)</f>
        <v/>
      </c>
      <c r="AB88" s="78" t="str">
        <f>IF('Pencatatan HM'!AC$14="","",$F88-'Pencatatan HM'!AC$14+'Task list'!AH88)</f>
        <v/>
      </c>
      <c r="AC88" s="78" t="str">
        <f>IF('Pencatatan HM'!AD$14="","",$F88-'Pencatatan HM'!AD$14+'Task list'!AI88)</f>
        <v/>
      </c>
      <c r="AD88" s="78" t="str">
        <f>IF('Pencatatan HM'!AE$14="","",$F88-'Pencatatan HM'!AE$14+'Task list'!AJ88)</f>
        <v/>
      </c>
      <c r="AE88" s="78" t="str">
        <f>IF('Pencatatan HM'!AF$14="","",$F88-'Pencatatan HM'!AF$14+'Task list'!AK88)</f>
        <v/>
      </c>
      <c r="AF88" s="78" t="str">
        <f>IF('Pencatatan HM'!AG$14="","",$F88-'Pencatatan HM'!AG$14+'Task list'!AL88)</f>
        <v/>
      </c>
      <c r="AG88" s="78" t="str">
        <f>IF('Pencatatan HM'!AH$14="","",$F88-'Pencatatan HM'!AH$14+'Task list'!AM88)</f>
        <v/>
      </c>
      <c r="AH88" s="78" t="str">
        <f>IF('Pencatatan HM'!AI$14="","",$F88-'Pencatatan HM'!AI$14+'Task list'!AN88)</f>
        <v/>
      </c>
      <c r="AI88" s="78" t="str">
        <f>IF('Pencatatan HM'!AJ$14="","",$F88-'Pencatatan HM'!AJ$14+'Task list'!AO88)</f>
        <v/>
      </c>
      <c r="AJ88" s="78" t="str">
        <f>IF('Pencatatan HM'!AK$14="","",$F88-'Pencatatan HM'!AK$14+'Task list'!AP88)</f>
        <v/>
      </c>
      <c r="AK88" s="78" t="str">
        <f>IF('Pencatatan HM'!AL$14="","",$F88-'Pencatatan HM'!AL$14+'Task list'!AQ88)</f>
        <v/>
      </c>
      <c r="AL88" s="78" t="str">
        <f>IF('Pencatatan HM'!AM$14="","",$F88-'Pencatatan HM'!AM$14+'Task list'!AR88)</f>
        <v/>
      </c>
      <c r="AM88" s="78" t="str">
        <f>IF('Pencatatan HM'!AN$14="","",$F88-'Pencatatan HM'!AN$14+'Task list'!AS88)</f>
        <v/>
      </c>
      <c r="AN88" s="78" t="str">
        <f>IF('Pencatatan HM'!AO$14="","",$F88-'Pencatatan HM'!AO$14+'Task list'!AT88)</f>
        <v/>
      </c>
      <c r="AO88" s="78" t="str">
        <f>IF('Pencatatan HM'!AP$14="","",$F88-'Pencatatan HM'!AP$14+'Task list'!AU88)</f>
        <v/>
      </c>
      <c r="AP88" s="78" t="str">
        <f>IF('Pencatatan HM'!AQ$14="","",$F88-'Pencatatan HM'!AQ$14+'Task list'!AV88)</f>
        <v/>
      </c>
      <c r="AQ88" s="78" t="str">
        <f>IF('Pencatatan HM'!AR$14="","",$F88-'Pencatatan HM'!AR$14+'Task list'!AW88)</f>
        <v/>
      </c>
      <c r="AR88" s="78" t="str">
        <f>IF('Pencatatan HM'!AS$14="","",$F88-'Pencatatan HM'!AS$14+'Task list'!AX88)</f>
        <v/>
      </c>
      <c r="AS88" s="78" t="str">
        <f>IF('Pencatatan HM'!AT$14="","",$F88-'Pencatatan HM'!AT$14+'Task list'!AY88)</f>
        <v/>
      </c>
      <c r="AT88" s="78" t="str">
        <f>IF('Pencatatan HM'!AU$14="","",$F88-'Pencatatan HM'!AU$14+'Task list'!AZ88)</f>
        <v/>
      </c>
      <c r="AU88" s="78" t="str">
        <f>IF('Pencatatan HM'!AV$14="","",$F88-'Pencatatan HM'!AV$14+'Task list'!BA88)</f>
        <v/>
      </c>
      <c r="AV88" s="78" t="str">
        <f>IF('Pencatatan HM'!AW$14="","",$F88-'Pencatatan HM'!AW$14+'Task list'!BB88)</f>
        <v/>
      </c>
      <c r="AW88" s="78" t="str">
        <f>IF('Pencatatan HM'!AX$14="","",$F88-'Pencatatan HM'!AX$14+'Task list'!BC88)</f>
        <v/>
      </c>
      <c r="AX88" s="78" t="str">
        <f>IF('Pencatatan HM'!AY$14="","",$F88-'Pencatatan HM'!AY$14+'Task list'!BD88)</f>
        <v/>
      </c>
      <c r="AY88" s="78" t="str">
        <f>IF('Pencatatan HM'!AZ$14="","",$F88-'Pencatatan HM'!AZ$14+'Task list'!BE88)</f>
        <v/>
      </c>
      <c r="AZ88" s="78" t="str">
        <f>IF('Pencatatan HM'!BA$14="","",$F88-'Pencatatan HM'!BA$14+'Task list'!BF88)</f>
        <v/>
      </c>
      <c r="BA88" s="78" t="str">
        <f>IF('Pencatatan HM'!BB$14="","",$F88-'Pencatatan HM'!BB$14+'Task list'!BG88)</f>
        <v/>
      </c>
      <c r="BB88" s="78" t="str">
        <f>IF('Pencatatan HM'!BC$14="","",$F88-'Pencatatan HM'!BC$14+'Task list'!BH88)</f>
        <v/>
      </c>
      <c r="BC88" s="78" t="str">
        <f>IF('Pencatatan HM'!BD$14="","",$F88-'Pencatatan HM'!BD$14+'Task list'!BI88)</f>
        <v/>
      </c>
      <c r="BD88" s="78" t="str">
        <f>IF('Pencatatan HM'!BE$14="","",$F88-'Pencatatan HM'!BE$14+'Task list'!BJ88)</f>
        <v/>
      </c>
      <c r="BE88" s="78" t="str">
        <f>IF('Pencatatan HM'!BF$14="","",$F88-'Pencatatan HM'!BF$14+'Task list'!BK88)</f>
        <v/>
      </c>
      <c r="BF88" s="78" t="str">
        <f>IF('Pencatatan HM'!BG$14="","",$F88-'Pencatatan HM'!BG$14+'Task list'!BL88)</f>
        <v/>
      </c>
    </row>
    <row r="89" spans="1:58" x14ac:dyDescent="0.3">
      <c r="A89" s="1" t="str">
        <f>'Task list'!A89</f>
        <v>05PRS012</v>
      </c>
      <c r="B89" s="1" t="str">
        <f>'Task list'!B89</f>
        <v>06</v>
      </c>
      <c r="C89" s="1" t="str">
        <f>'Task list'!C89</f>
        <v>05PRS01206</v>
      </c>
      <c r="D89" s="13"/>
      <c r="E89" s="61" t="str">
        <f>'Task list'!E89</f>
        <v>Ganti Bottom Plate</v>
      </c>
      <c r="F89" s="1">
        <f>'Task list'!J89</f>
        <v>6000</v>
      </c>
      <c r="G89" s="78">
        <f>IF('Pencatatan HM'!H$14="","",$F89-'Pencatatan HM'!H$14+'Task list'!M89)</f>
        <v>-2436.8899999999994</v>
      </c>
      <c r="H89" s="78">
        <f>IF('Pencatatan HM'!I$14="","",$F89-'Pencatatan HM'!I$14+'Task list'!N89)</f>
        <v>-2485.4799999999996</v>
      </c>
      <c r="I89" s="78">
        <f>IF('Pencatatan HM'!J$14="","",$F89-'Pencatatan HM'!J$14+'Task list'!O89)</f>
        <v>-2489.16</v>
      </c>
      <c r="J89" s="78">
        <f>IF('Pencatatan HM'!K$14="","",$F89-'Pencatatan HM'!K$14+'Task list'!P89)</f>
        <v>-2539.4900000000016</v>
      </c>
      <c r="K89" s="78">
        <f>IF('Pencatatan HM'!L$14="","",$F89-'Pencatatan HM'!L$14+'Task list'!Q89)</f>
        <v>-2539.4900000000016</v>
      </c>
      <c r="L89" s="78">
        <f>IF('Pencatatan HM'!M$14="","",$F89-'Pencatatan HM'!M$14+'Task list'!R89)</f>
        <v>-2575.7999999999993</v>
      </c>
      <c r="M89" s="78">
        <f>IF('Pencatatan HM'!N$14="","",$F89-'Pencatatan HM'!N$14+'Task list'!S89)</f>
        <v>-2575.7999999999993</v>
      </c>
      <c r="N89" s="78">
        <f>IF('Pencatatan HM'!O$14="","",$F89-'Pencatatan HM'!O$14+'Task list'!T89)</f>
        <v>6000</v>
      </c>
      <c r="O89" s="78">
        <f>IF('Pencatatan HM'!P$14="","",$F89-'Pencatatan HM'!P$14+'Task list'!U89)</f>
        <v>6000</v>
      </c>
      <c r="P89" s="78">
        <f>IF('Pencatatan HM'!Q$14="","",$F89-'Pencatatan HM'!Q$14+'Task list'!V89)</f>
        <v>6000</v>
      </c>
      <c r="Q89" s="78">
        <f>IF('Pencatatan HM'!R$14="","",$F89-'Pencatatan HM'!R$14+'Task list'!W89)</f>
        <v>5999.989999999998</v>
      </c>
      <c r="R89" s="78">
        <f>IF('Pencatatan HM'!S$14="","",$F89-'Pencatatan HM'!S$14+'Task list'!X89)</f>
        <v>5967.73</v>
      </c>
      <c r="S89" s="78">
        <f>IF('Pencatatan HM'!T$14="","",$F89-'Pencatatan HM'!T$14+'Task list'!Y89)</f>
        <v>5934.6699999999983</v>
      </c>
      <c r="T89" s="78">
        <f>IF('Pencatatan HM'!U$14="","",$F89-'Pencatatan HM'!U$14+'Task list'!Z89)</f>
        <v>5854.82</v>
      </c>
      <c r="U89" s="78" t="str">
        <f>IF('Pencatatan HM'!V$14="","",$F89-'Pencatatan HM'!V$14+'Task list'!AA89)</f>
        <v/>
      </c>
      <c r="V89" s="78" t="str">
        <f>IF('Pencatatan HM'!W$14="","",$F89-'Pencatatan HM'!W$14+'Task list'!AB89)</f>
        <v/>
      </c>
      <c r="W89" s="78" t="str">
        <f>IF('Pencatatan HM'!X$14="","",$F89-'Pencatatan HM'!X$14+'Task list'!AC89)</f>
        <v/>
      </c>
      <c r="X89" s="78" t="str">
        <f>IF('Pencatatan HM'!Y$14="","",$F89-'Pencatatan HM'!Y$14+'Task list'!AD89)</f>
        <v/>
      </c>
      <c r="Y89" s="78" t="str">
        <f>IF('Pencatatan HM'!Z$14="","",$F89-'Pencatatan HM'!Z$14+'Task list'!AE89)</f>
        <v/>
      </c>
      <c r="Z89" s="78" t="str">
        <f>IF('Pencatatan HM'!AA$14="","",$F89-'Pencatatan HM'!AA$14+'Task list'!AF89)</f>
        <v/>
      </c>
      <c r="AA89" s="78" t="str">
        <f>IF('Pencatatan HM'!AB$14="","",$F89-'Pencatatan HM'!AB$14+'Task list'!AG89)</f>
        <v/>
      </c>
      <c r="AB89" s="78" t="str">
        <f>IF('Pencatatan HM'!AC$14="","",$F89-'Pencatatan HM'!AC$14+'Task list'!AH89)</f>
        <v/>
      </c>
      <c r="AC89" s="78" t="str">
        <f>IF('Pencatatan HM'!AD$14="","",$F89-'Pencatatan HM'!AD$14+'Task list'!AI89)</f>
        <v/>
      </c>
      <c r="AD89" s="78" t="str">
        <f>IF('Pencatatan HM'!AE$14="","",$F89-'Pencatatan HM'!AE$14+'Task list'!AJ89)</f>
        <v/>
      </c>
      <c r="AE89" s="78" t="str">
        <f>IF('Pencatatan HM'!AF$14="","",$F89-'Pencatatan HM'!AF$14+'Task list'!AK89)</f>
        <v/>
      </c>
      <c r="AF89" s="78" t="str">
        <f>IF('Pencatatan HM'!AG$14="","",$F89-'Pencatatan HM'!AG$14+'Task list'!AL89)</f>
        <v/>
      </c>
      <c r="AG89" s="78" t="str">
        <f>IF('Pencatatan HM'!AH$14="","",$F89-'Pencatatan HM'!AH$14+'Task list'!AM89)</f>
        <v/>
      </c>
      <c r="AH89" s="78" t="str">
        <f>IF('Pencatatan HM'!AI$14="","",$F89-'Pencatatan HM'!AI$14+'Task list'!AN89)</f>
        <v/>
      </c>
      <c r="AI89" s="78" t="str">
        <f>IF('Pencatatan HM'!AJ$14="","",$F89-'Pencatatan HM'!AJ$14+'Task list'!AO89)</f>
        <v/>
      </c>
      <c r="AJ89" s="78" t="str">
        <f>IF('Pencatatan HM'!AK$14="","",$F89-'Pencatatan HM'!AK$14+'Task list'!AP89)</f>
        <v/>
      </c>
      <c r="AK89" s="78" t="str">
        <f>IF('Pencatatan HM'!AL$14="","",$F89-'Pencatatan HM'!AL$14+'Task list'!AQ89)</f>
        <v/>
      </c>
      <c r="AL89" s="78" t="str">
        <f>IF('Pencatatan HM'!AM$14="","",$F89-'Pencatatan HM'!AM$14+'Task list'!AR89)</f>
        <v/>
      </c>
      <c r="AM89" s="78" t="str">
        <f>IF('Pencatatan HM'!AN$14="","",$F89-'Pencatatan HM'!AN$14+'Task list'!AS89)</f>
        <v/>
      </c>
      <c r="AN89" s="78" t="str">
        <f>IF('Pencatatan HM'!AO$14="","",$F89-'Pencatatan HM'!AO$14+'Task list'!AT89)</f>
        <v/>
      </c>
      <c r="AO89" s="78" t="str">
        <f>IF('Pencatatan HM'!AP$14="","",$F89-'Pencatatan HM'!AP$14+'Task list'!AU89)</f>
        <v/>
      </c>
      <c r="AP89" s="78" t="str">
        <f>IF('Pencatatan HM'!AQ$14="","",$F89-'Pencatatan HM'!AQ$14+'Task list'!AV89)</f>
        <v/>
      </c>
      <c r="AQ89" s="78" t="str">
        <f>IF('Pencatatan HM'!AR$14="","",$F89-'Pencatatan HM'!AR$14+'Task list'!AW89)</f>
        <v/>
      </c>
      <c r="AR89" s="78" t="str">
        <f>IF('Pencatatan HM'!AS$14="","",$F89-'Pencatatan HM'!AS$14+'Task list'!AX89)</f>
        <v/>
      </c>
      <c r="AS89" s="78" t="str">
        <f>IF('Pencatatan HM'!AT$14="","",$F89-'Pencatatan HM'!AT$14+'Task list'!AY89)</f>
        <v/>
      </c>
      <c r="AT89" s="78" t="str">
        <f>IF('Pencatatan HM'!AU$14="","",$F89-'Pencatatan HM'!AU$14+'Task list'!AZ89)</f>
        <v/>
      </c>
      <c r="AU89" s="78" t="str">
        <f>IF('Pencatatan HM'!AV$14="","",$F89-'Pencatatan HM'!AV$14+'Task list'!BA89)</f>
        <v/>
      </c>
      <c r="AV89" s="78" t="str">
        <f>IF('Pencatatan HM'!AW$14="","",$F89-'Pencatatan HM'!AW$14+'Task list'!BB89)</f>
        <v/>
      </c>
      <c r="AW89" s="78" t="str">
        <f>IF('Pencatatan HM'!AX$14="","",$F89-'Pencatatan HM'!AX$14+'Task list'!BC89)</f>
        <v/>
      </c>
      <c r="AX89" s="78" t="str">
        <f>IF('Pencatatan HM'!AY$14="","",$F89-'Pencatatan HM'!AY$14+'Task list'!BD89)</f>
        <v/>
      </c>
      <c r="AY89" s="78" t="str">
        <f>IF('Pencatatan HM'!AZ$14="","",$F89-'Pencatatan HM'!AZ$14+'Task list'!BE89)</f>
        <v/>
      </c>
      <c r="AZ89" s="78" t="str">
        <f>IF('Pencatatan HM'!BA$14="","",$F89-'Pencatatan HM'!BA$14+'Task list'!BF89)</f>
        <v/>
      </c>
      <c r="BA89" s="78" t="str">
        <f>IF('Pencatatan HM'!BB$14="","",$F89-'Pencatatan HM'!BB$14+'Task list'!BG89)</f>
        <v/>
      </c>
      <c r="BB89" s="78" t="str">
        <f>IF('Pencatatan HM'!BC$14="","",$F89-'Pencatatan HM'!BC$14+'Task list'!BH89)</f>
        <v/>
      </c>
      <c r="BC89" s="78" t="str">
        <f>IF('Pencatatan HM'!BD$14="","",$F89-'Pencatatan HM'!BD$14+'Task list'!BI89)</f>
        <v/>
      </c>
      <c r="BD89" s="78" t="str">
        <f>IF('Pencatatan HM'!BE$14="","",$F89-'Pencatatan HM'!BE$14+'Task list'!BJ89)</f>
        <v/>
      </c>
      <c r="BE89" s="78" t="str">
        <f>IF('Pencatatan HM'!BF$14="","",$F89-'Pencatatan HM'!BF$14+'Task list'!BK89)</f>
        <v/>
      </c>
      <c r="BF89" s="78" t="str">
        <f>IF('Pencatatan HM'!BG$14="","",$F89-'Pencatatan HM'!BG$14+'Task list'!BL89)</f>
        <v/>
      </c>
    </row>
    <row r="90" spans="1:58" x14ac:dyDescent="0.3">
      <c r="A90" s="1" t="str">
        <f>'Task list'!A90</f>
        <v>05PRS012</v>
      </c>
      <c r="B90" s="1" t="str">
        <f>'Task list'!B90</f>
        <v>07</v>
      </c>
      <c r="C90" s="1" t="str">
        <f>'Task list'!C90</f>
        <v>05PRS01207</v>
      </c>
      <c r="D90" s="13"/>
      <c r="E90" s="61" t="str">
        <f>'Task list'!E90</f>
        <v>Ganti Bevel Plate/angle bar</v>
      </c>
      <c r="F90" s="1">
        <f>'Task list'!J90</f>
        <v>4000</v>
      </c>
      <c r="G90" s="78">
        <f>IF('Pencatatan HM'!H$14="","",$F90-'Pencatatan HM'!H$14+'Task list'!M90)</f>
        <v>-4436.8899999999994</v>
      </c>
      <c r="H90" s="78">
        <f>IF('Pencatatan HM'!I$14="","",$F90-'Pencatatan HM'!I$14+'Task list'!N90)</f>
        <v>-4485.4799999999996</v>
      </c>
      <c r="I90" s="78">
        <f>IF('Pencatatan HM'!J$14="","",$F90-'Pencatatan HM'!J$14+'Task list'!O90)</f>
        <v>-4489.16</v>
      </c>
      <c r="J90" s="78">
        <f>IF('Pencatatan HM'!K$14="","",$F90-'Pencatatan HM'!K$14+'Task list'!P90)</f>
        <v>-4539.4900000000016</v>
      </c>
      <c r="K90" s="78">
        <f>IF('Pencatatan HM'!L$14="","",$F90-'Pencatatan HM'!L$14+'Task list'!Q90)</f>
        <v>-4539.4900000000016</v>
      </c>
      <c r="L90" s="78">
        <f>IF('Pencatatan HM'!M$14="","",$F90-'Pencatatan HM'!M$14+'Task list'!R90)</f>
        <v>-4575.7999999999993</v>
      </c>
      <c r="M90" s="78">
        <f>IF('Pencatatan HM'!N$14="","",$F90-'Pencatatan HM'!N$14+'Task list'!S90)</f>
        <v>-4575.7999999999993</v>
      </c>
      <c r="N90" s="78">
        <f>IF('Pencatatan HM'!O$14="","",$F90-'Pencatatan HM'!O$14+'Task list'!T90)</f>
        <v>4000</v>
      </c>
      <c r="O90" s="78">
        <f>IF('Pencatatan HM'!P$14="","",$F90-'Pencatatan HM'!P$14+'Task list'!U90)</f>
        <v>4000</v>
      </c>
      <c r="P90" s="78">
        <f>IF('Pencatatan HM'!Q$14="","",$F90-'Pencatatan HM'!Q$14+'Task list'!V90)</f>
        <v>4000</v>
      </c>
      <c r="Q90" s="78">
        <f>IF('Pencatatan HM'!R$14="","",$F90-'Pencatatan HM'!R$14+'Task list'!W90)</f>
        <v>3999.989999999998</v>
      </c>
      <c r="R90" s="78">
        <f>IF('Pencatatan HM'!S$14="","",$F90-'Pencatatan HM'!S$14+'Task list'!X90)</f>
        <v>3967.7299999999996</v>
      </c>
      <c r="S90" s="78">
        <f>IF('Pencatatan HM'!T$14="","",$F90-'Pencatatan HM'!T$14+'Task list'!Y90)</f>
        <v>3934.6699999999983</v>
      </c>
      <c r="T90" s="78">
        <f>IF('Pencatatan HM'!U$14="","",$F90-'Pencatatan HM'!U$14+'Task list'!Z90)</f>
        <v>3854.8199999999997</v>
      </c>
      <c r="U90" s="78" t="str">
        <f>IF('Pencatatan HM'!V$14="","",$F90-'Pencatatan HM'!V$14+'Task list'!AA90)</f>
        <v/>
      </c>
      <c r="V90" s="78" t="str">
        <f>IF('Pencatatan HM'!W$14="","",$F90-'Pencatatan HM'!W$14+'Task list'!AB90)</f>
        <v/>
      </c>
      <c r="W90" s="78" t="str">
        <f>IF('Pencatatan HM'!X$14="","",$F90-'Pencatatan HM'!X$14+'Task list'!AC90)</f>
        <v/>
      </c>
      <c r="X90" s="78" t="str">
        <f>IF('Pencatatan HM'!Y$14="","",$F90-'Pencatatan HM'!Y$14+'Task list'!AD90)</f>
        <v/>
      </c>
      <c r="Y90" s="78" t="str">
        <f>IF('Pencatatan HM'!Z$14="","",$F90-'Pencatatan HM'!Z$14+'Task list'!AE90)</f>
        <v/>
      </c>
      <c r="Z90" s="78" t="str">
        <f>IF('Pencatatan HM'!AA$14="","",$F90-'Pencatatan HM'!AA$14+'Task list'!AF90)</f>
        <v/>
      </c>
      <c r="AA90" s="78" t="str">
        <f>IF('Pencatatan HM'!AB$14="","",$F90-'Pencatatan HM'!AB$14+'Task list'!AG90)</f>
        <v/>
      </c>
      <c r="AB90" s="78" t="str">
        <f>IF('Pencatatan HM'!AC$14="","",$F90-'Pencatatan HM'!AC$14+'Task list'!AH90)</f>
        <v/>
      </c>
      <c r="AC90" s="78" t="str">
        <f>IF('Pencatatan HM'!AD$14="","",$F90-'Pencatatan HM'!AD$14+'Task list'!AI90)</f>
        <v/>
      </c>
      <c r="AD90" s="78" t="str">
        <f>IF('Pencatatan HM'!AE$14="","",$F90-'Pencatatan HM'!AE$14+'Task list'!AJ90)</f>
        <v/>
      </c>
      <c r="AE90" s="78" t="str">
        <f>IF('Pencatatan HM'!AF$14="","",$F90-'Pencatatan HM'!AF$14+'Task list'!AK90)</f>
        <v/>
      </c>
      <c r="AF90" s="78" t="str">
        <f>IF('Pencatatan HM'!AG$14="","",$F90-'Pencatatan HM'!AG$14+'Task list'!AL90)</f>
        <v/>
      </c>
      <c r="AG90" s="78" t="str">
        <f>IF('Pencatatan HM'!AH$14="","",$F90-'Pencatatan HM'!AH$14+'Task list'!AM90)</f>
        <v/>
      </c>
      <c r="AH90" s="78" t="str">
        <f>IF('Pencatatan HM'!AI$14="","",$F90-'Pencatatan HM'!AI$14+'Task list'!AN90)</f>
        <v/>
      </c>
      <c r="AI90" s="78" t="str">
        <f>IF('Pencatatan HM'!AJ$14="","",$F90-'Pencatatan HM'!AJ$14+'Task list'!AO90)</f>
        <v/>
      </c>
      <c r="AJ90" s="78" t="str">
        <f>IF('Pencatatan HM'!AK$14="","",$F90-'Pencatatan HM'!AK$14+'Task list'!AP90)</f>
        <v/>
      </c>
      <c r="AK90" s="78" t="str">
        <f>IF('Pencatatan HM'!AL$14="","",$F90-'Pencatatan HM'!AL$14+'Task list'!AQ90)</f>
        <v/>
      </c>
      <c r="AL90" s="78" t="str">
        <f>IF('Pencatatan HM'!AM$14="","",$F90-'Pencatatan HM'!AM$14+'Task list'!AR90)</f>
        <v/>
      </c>
      <c r="AM90" s="78" t="str">
        <f>IF('Pencatatan HM'!AN$14="","",$F90-'Pencatatan HM'!AN$14+'Task list'!AS90)</f>
        <v/>
      </c>
      <c r="AN90" s="78" t="str">
        <f>IF('Pencatatan HM'!AO$14="","",$F90-'Pencatatan HM'!AO$14+'Task list'!AT90)</f>
        <v/>
      </c>
      <c r="AO90" s="78" t="str">
        <f>IF('Pencatatan HM'!AP$14="","",$F90-'Pencatatan HM'!AP$14+'Task list'!AU90)</f>
        <v/>
      </c>
      <c r="AP90" s="78" t="str">
        <f>IF('Pencatatan HM'!AQ$14="","",$F90-'Pencatatan HM'!AQ$14+'Task list'!AV90)</f>
        <v/>
      </c>
      <c r="AQ90" s="78" t="str">
        <f>IF('Pencatatan HM'!AR$14="","",$F90-'Pencatatan HM'!AR$14+'Task list'!AW90)</f>
        <v/>
      </c>
      <c r="AR90" s="78" t="str">
        <f>IF('Pencatatan HM'!AS$14="","",$F90-'Pencatatan HM'!AS$14+'Task list'!AX90)</f>
        <v/>
      </c>
      <c r="AS90" s="78" t="str">
        <f>IF('Pencatatan HM'!AT$14="","",$F90-'Pencatatan HM'!AT$14+'Task list'!AY90)</f>
        <v/>
      </c>
      <c r="AT90" s="78" t="str">
        <f>IF('Pencatatan HM'!AU$14="","",$F90-'Pencatatan HM'!AU$14+'Task list'!AZ90)</f>
        <v/>
      </c>
      <c r="AU90" s="78" t="str">
        <f>IF('Pencatatan HM'!AV$14="","",$F90-'Pencatatan HM'!AV$14+'Task list'!BA90)</f>
        <v/>
      </c>
      <c r="AV90" s="78" t="str">
        <f>IF('Pencatatan HM'!AW$14="","",$F90-'Pencatatan HM'!AW$14+'Task list'!BB90)</f>
        <v/>
      </c>
      <c r="AW90" s="78" t="str">
        <f>IF('Pencatatan HM'!AX$14="","",$F90-'Pencatatan HM'!AX$14+'Task list'!BC90)</f>
        <v/>
      </c>
      <c r="AX90" s="78" t="str">
        <f>IF('Pencatatan HM'!AY$14="","",$F90-'Pencatatan HM'!AY$14+'Task list'!BD90)</f>
        <v/>
      </c>
      <c r="AY90" s="78" t="str">
        <f>IF('Pencatatan HM'!AZ$14="","",$F90-'Pencatatan HM'!AZ$14+'Task list'!BE90)</f>
        <v/>
      </c>
      <c r="AZ90" s="78" t="str">
        <f>IF('Pencatatan HM'!BA$14="","",$F90-'Pencatatan HM'!BA$14+'Task list'!BF90)</f>
        <v/>
      </c>
      <c r="BA90" s="78" t="str">
        <f>IF('Pencatatan HM'!BB$14="","",$F90-'Pencatatan HM'!BB$14+'Task list'!BG90)</f>
        <v/>
      </c>
      <c r="BB90" s="78" t="str">
        <f>IF('Pencatatan HM'!BC$14="","",$F90-'Pencatatan HM'!BC$14+'Task list'!BH90)</f>
        <v/>
      </c>
      <c r="BC90" s="78" t="str">
        <f>IF('Pencatatan HM'!BD$14="","",$F90-'Pencatatan HM'!BD$14+'Task list'!BI90)</f>
        <v/>
      </c>
      <c r="BD90" s="78" t="str">
        <f>IF('Pencatatan HM'!BE$14="","",$F90-'Pencatatan HM'!BE$14+'Task list'!BJ90)</f>
        <v/>
      </c>
      <c r="BE90" s="78" t="str">
        <f>IF('Pencatatan HM'!BF$14="","",$F90-'Pencatatan HM'!BF$14+'Task list'!BK90)</f>
        <v/>
      </c>
      <c r="BF90" s="78" t="str">
        <f>IF('Pencatatan HM'!BG$14="","",$F90-'Pencatatan HM'!BG$14+'Task list'!BL90)</f>
        <v/>
      </c>
    </row>
    <row r="91" spans="1:58" x14ac:dyDescent="0.3">
      <c r="A91" s="1" t="str">
        <f>'Task list'!A91</f>
        <v>05PRS013</v>
      </c>
      <c r="B91" s="1" t="str">
        <f>'Task list'!B91</f>
        <v>01</v>
      </c>
      <c r="C91" s="1" t="str">
        <f>'Task list'!C91</f>
        <v>05PRS01301</v>
      </c>
      <c r="D91" s="13" t="str">
        <f>VLOOKUP($A91,'Pencatatan HM'!$B$7:$D$50,3,FALSE)</f>
        <v>Digester #2</v>
      </c>
      <c r="E91" s="61" t="str">
        <f>'Task list'!E91</f>
        <v>Ganti Oli Gearbox Trans Digester</v>
      </c>
      <c r="F91" s="1">
        <f>'Task list'!J91</f>
        <v>5000</v>
      </c>
      <c r="G91" s="78" t="e">
        <f>IF('Pencatatan HM'!H$15="","",$F91-'Pencatatan HM'!H$15+'Task list'!M91)</f>
        <v>#REF!</v>
      </c>
      <c r="H91" s="78" t="e">
        <f>IF('Pencatatan HM'!I$15="","",$F91-'Pencatatan HM'!I$15+'Task list'!N91)</f>
        <v>#REF!</v>
      </c>
      <c r="I91" s="78" t="e">
        <f>IF('Pencatatan HM'!J$15="","",$F91-'Pencatatan HM'!J$15+'Task list'!O91)</f>
        <v>#REF!</v>
      </c>
      <c r="J91" s="78" t="e">
        <f>IF('Pencatatan HM'!K$15="","",$F91-'Pencatatan HM'!K$15+'Task list'!P91)</f>
        <v>#REF!</v>
      </c>
      <c r="K91" s="78" t="e">
        <f>IF('Pencatatan HM'!L$15="","",$F91-'Pencatatan HM'!L$15+'Task list'!Q91)</f>
        <v>#REF!</v>
      </c>
      <c r="L91" s="78" t="e">
        <f>IF('Pencatatan HM'!M$15="","",$F91-'Pencatatan HM'!M$15+'Task list'!R91)</f>
        <v>#REF!</v>
      </c>
      <c r="M91" s="78" t="e">
        <f>IF('Pencatatan HM'!N$15="","",$F91-'Pencatatan HM'!N$15+'Task list'!S91)</f>
        <v>#REF!</v>
      </c>
      <c r="N91" s="78" t="e">
        <f>IF('Pencatatan HM'!O$15="","",$F91-'Pencatatan HM'!O$15+'Task list'!T91)</f>
        <v>#REF!</v>
      </c>
      <c r="O91" s="78" t="e">
        <f>IF('Pencatatan HM'!P$15="","",$F91-'Pencatatan HM'!P$15+'Task list'!U91)</f>
        <v>#REF!</v>
      </c>
      <c r="P91" s="78" t="e">
        <f>IF('Pencatatan HM'!Q$15="","",$F91-'Pencatatan HM'!Q$15+'Task list'!V91)</f>
        <v>#REF!</v>
      </c>
      <c r="Q91" s="78" t="e">
        <f>IF('Pencatatan HM'!R$15="","",$F91-'Pencatatan HM'!R$15+'Task list'!W91)</f>
        <v>#REF!</v>
      </c>
      <c r="R91" s="78" t="e">
        <f>IF('Pencatatan HM'!S$15="","",$F91-'Pencatatan HM'!S$15+'Task list'!X91)</f>
        <v>#REF!</v>
      </c>
      <c r="S91" s="78" t="e">
        <f>IF('Pencatatan HM'!T$15="","",$F91-'Pencatatan HM'!T$15+'Task list'!Y91)</f>
        <v>#REF!</v>
      </c>
      <c r="T91" s="78" t="e">
        <f>IF('Pencatatan HM'!U$15="","",$F91-'Pencatatan HM'!U$15+'Task list'!Z91)</f>
        <v>#REF!</v>
      </c>
      <c r="U91" s="78" t="str">
        <f>IF('Pencatatan HM'!V$15="","",$F91-'Pencatatan HM'!V$15+'Task list'!AA91)</f>
        <v/>
      </c>
      <c r="V91" s="78" t="str">
        <f>IF('Pencatatan HM'!W$15="","",$F91-'Pencatatan HM'!W$15+'Task list'!AB91)</f>
        <v/>
      </c>
      <c r="W91" s="78" t="str">
        <f>IF('Pencatatan HM'!X$15="","",$F91-'Pencatatan HM'!X$15+'Task list'!AC91)</f>
        <v/>
      </c>
      <c r="X91" s="78" t="str">
        <f>IF('Pencatatan HM'!Y$15="","",$F91-'Pencatatan HM'!Y$15+'Task list'!AD91)</f>
        <v/>
      </c>
      <c r="Y91" s="78" t="str">
        <f>IF('Pencatatan HM'!Z$15="","",$F91-'Pencatatan HM'!Z$15+'Task list'!AE91)</f>
        <v/>
      </c>
      <c r="Z91" s="78" t="str">
        <f>IF('Pencatatan HM'!AA$15="","",$F91-'Pencatatan HM'!AA$15+'Task list'!AF91)</f>
        <v/>
      </c>
      <c r="AA91" s="78" t="str">
        <f>IF('Pencatatan HM'!AB$15="","",$F91-'Pencatatan HM'!AB$15+'Task list'!AG91)</f>
        <v/>
      </c>
      <c r="AB91" s="78" t="str">
        <f>IF('Pencatatan HM'!AC$15="","",$F91-'Pencatatan HM'!AC$15+'Task list'!AH91)</f>
        <v/>
      </c>
      <c r="AC91" s="78" t="str">
        <f>IF('Pencatatan HM'!AD$15="","",$F91-'Pencatatan HM'!AD$15+'Task list'!AI91)</f>
        <v/>
      </c>
      <c r="AD91" s="78" t="str">
        <f>IF('Pencatatan HM'!AE$15="","",$F91-'Pencatatan HM'!AE$15+'Task list'!AJ91)</f>
        <v/>
      </c>
      <c r="AE91" s="78" t="str">
        <f>IF('Pencatatan HM'!AF$15="","",$F91-'Pencatatan HM'!AF$15+'Task list'!AK91)</f>
        <v/>
      </c>
      <c r="AF91" s="78" t="str">
        <f>IF('Pencatatan HM'!AG$15="","",$F91-'Pencatatan HM'!AG$15+'Task list'!AL91)</f>
        <v/>
      </c>
      <c r="AG91" s="78" t="str">
        <f>IF('Pencatatan HM'!AH$15="","",$F91-'Pencatatan HM'!AH$15+'Task list'!AM91)</f>
        <v/>
      </c>
      <c r="AH91" s="78" t="str">
        <f>IF('Pencatatan HM'!AI$15="","",$F91-'Pencatatan HM'!AI$15+'Task list'!AN91)</f>
        <v/>
      </c>
      <c r="AI91" s="78" t="str">
        <f>IF('Pencatatan HM'!AJ$15="","",$F91-'Pencatatan HM'!AJ$15+'Task list'!AO91)</f>
        <v/>
      </c>
      <c r="AJ91" s="78" t="str">
        <f>IF('Pencatatan HM'!AK$15="","",$F91-'Pencatatan HM'!AK$15+'Task list'!AP91)</f>
        <v/>
      </c>
      <c r="AK91" s="78" t="str">
        <f>IF('Pencatatan HM'!AL$15="","",$F91-'Pencatatan HM'!AL$15+'Task list'!AQ91)</f>
        <v/>
      </c>
      <c r="AL91" s="78" t="str">
        <f>IF('Pencatatan HM'!AM$15="","",$F91-'Pencatatan HM'!AM$15+'Task list'!AR91)</f>
        <v/>
      </c>
      <c r="AM91" s="78" t="str">
        <f>IF('Pencatatan HM'!AN$15="","",$F91-'Pencatatan HM'!AN$15+'Task list'!AS91)</f>
        <v/>
      </c>
      <c r="AN91" s="78" t="str">
        <f>IF('Pencatatan HM'!AO$15="","",$F91-'Pencatatan HM'!AO$15+'Task list'!AT91)</f>
        <v/>
      </c>
      <c r="AO91" s="78" t="str">
        <f>IF('Pencatatan HM'!AP$15="","",$F91-'Pencatatan HM'!AP$15+'Task list'!AU91)</f>
        <v/>
      </c>
      <c r="AP91" s="78" t="str">
        <f>IF('Pencatatan HM'!AQ$15="","",$F91-'Pencatatan HM'!AQ$15+'Task list'!AV91)</f>
        <v/>
      </c>
      <c r="AQ91" s="78" t="str">
        <f>IF('Pencatatan HM'!AR$15="","",$F91-'Pencatatan HM'!AR$15+'Task list'!AW91)</f>
        <v/>
      </c>
      <c r="AR91" s="78" t="str">
        <f>IF('Pencatatan HM'!AS$15="","",$F91-'Pencatatan HM'!AS$15+'Task list'!AX91)</f>
        <v/>
      </c>
      <c r="AS91" s="78" t="str">
        <f>IF('Pencatatan HM'!AT$15="","",$F91-'Pencatatan HM'!AT$15+'Task list'!AY91)</f>
        <v/>
      </c>
      <c r="AT91" s="78" t="str">
        <f>IF('Pencatatan HM'!AU$15="","",$F91-'Pencatatan HM'!AU$15+'Task list'!AZ91)</f>
        <v/>
      </c>
      <c r="AU91" s="78" t="str">
        <f>IF('Pencatatan HM'!AV$15="","",$F91-'Pencatatan HM'!AV$15+'Task list'!BA91)</f>
        <v/>
      </c>
      <c r="AV91" s="78" t="str">
        <f>IF('Pencatatan HM'!AW$15="","",$F91-'Pencatatan HM'!AW$15+'Task list'!BB91)</f>
        <v/>
      </c>
      <c r="AW91" s="78" t="str">
        <f>IF('Pencatatan HM'!AX$15="","",$F91-'Pencatatan HM'!AX$15+'Task list'!BC91)</f>
        <v/>
      </c>
      <c r="AX91" s="78" t="str">
        <f>IF('Pencatatan HM'!AY$15="","",$F91-'Pencatatan HM'!AY$15+'Task list'!BD91)</f>
        <v/>
      </c>
      <c r="AY91" s="78" t="str">
        <f>IF('Pencatatan HM'!AZ$15="","",$F91-'Pencatatan HM'!AZ$15+'Task list'!BE91)</f>
        <v/>
      </c>
      <c r="AZ91" s="78" t="str">
        <f>IF('Pencatatan HM'!BA$15="","",$F91-'Pencatatan HM'!BA$15+'Task list'!BF91)</f>
        <v/>
      </c>
      <c r="BA91" s="78" t="str">
        <f>IF('Pencatatan HM'!BB$15="","",$F91-'Pencatatan HM'!BB$15+'Task list'!BG91)</f>
        <v/>
      </c>
      <c r="BB91" s="78" t="str">
        <f>IF('Pencatatan HM'!BC$15="","",$F91-'Pencatatan HM'!BC$15+'Task list'!BH91)</f>
        <v/>
      </c>
      <c r="BC91" s="78" t="str">
        <f>IF('Pencatatan HM'!BD$15="","",$F91-'Pencatatan HM'!BD$15+'Task list'!BI91)</f>
        <v/>
      </c>
      <c r="BD91" s="78" t="str">
        <f>IF('Pencatatan HM'!BE$15="","",$F91-'Pencatatan HM'!BE$15+'Task list'!BJ91)</f>
        <v/>
      </c>
      <c r="BE91" s="78" t="str">
        <f>IF('Pencatatan HM'!BF$15="","",$F91-'Pencatatan HM'!BF$15+'Task list'!BK91)</f>
        <v/>
      </c>
      <c r="BF91" s="78" t="str">
        <f>IF('Pencatatan HM'!BG$15="","",$F91-'Pencatatan HM'!BG$15+'Task list'!BL91)</f>
        <v/>
      </c>
    </row>
    <row r="92" spans="1:58" x14ac:dyDescent="0.3">
      <c r="A92" s="1" t="str">
        <f>'Task list'!A92</f>
        <v>05PRS013</v>
      </c>
      <c r="B92" s="1" t="str">
        <f>'Task list'!B92</f>
        <v>02</v>
      </c>
      <c r="C92" s="1" t="str">
        <f>'Task list'!C92</f>
        <v>05PRS01302</v>
      </c>
      <c r="D92" s="13"/>
      <c r="E92" s="61" t="str">
        <f>'Task list'!E92</f>
        <v>Ganti Short Arm</v>
      </c>
      <c r="F92" s="1">
        <f>'Task list'!J92</f>
        <v>2500</v>
      </c>
      <c r="G92" s="78">
        <f>IF('Pencatatan HM'!H$15="","",$F92-'Pencatatan HM'!H$15+'Task list'!M92)</f>
        <v>2420.6100000000006</v>
      </c>
      <c r="H92" s="78">
        <f>IF('Pencatatan HM'!I$15="","",$F92-'Pencatatan HM'!I$15+'Task list'!N92)</f>
        <v>2388.8300000000017</v>
      </c>
      <c r="I92" s="78">
        <f>IF('Pencatatan HM'!J$15="","",$F92-'Pencatatan HM'!J$15+'Task list'!O92)</f>
        <v>2385.6500000000015</v>
      </c>
      <c r="J92" s="78">
        <f>IF('Pencatatan HM'!K$15="","",$F92-'Pencatatan HM'!K$15+'Task list'!P92)</f>
        <v>2310.4799999999996</v>
      </c>
      <c r="K92" s="78">
        <f>IF('Pencatatan HM'!L$15="","",$F92-'Pencatatan HM'!L$15+'Task list'!Q92)</f>
        <v>2276.4900000000016</v>
      </c>
      <c r="L92" s="78">
        <f>IF('Pencatatan HM'!M$15="","",$F92-'Pencatatan HM'!M$15+'Task list'!R92)</f>
        <v>2276.4900000000016</v>
      </c>
      <c r="M92" s="78">
        <f>IF('Pencatatan HM'!N$15="","",$F92-'Pencatatan HM'!N$15+'Task list'!S92)</f>
        <v>2262.5600000000013</v>
      </c>
      <c r="N92" s="78">
        <f>IF('Pencatatan HM'!O$15="","",$F92-'Pencatatan HM'!O$15+'Task list'!T92)</f>
        <v>2243.2299999999996</v>
      </c>
      <c r="O92" s="78">
        <f>IF('Pencatatan HM'!P$15="","",$F92-'Pencatatan HM'!P$15+'Task list'!U92)</f>
        <v>2214.0800000000017</v>
      </c>
      <c r="P92" s="78">
        <f>IF('Pencatatan HM'!Q$15="","",$F92-'Pencatatan HM'!Q$15+'Task list'!V92)</f>
        <v>2156.75</v>
      </c>
      <c r="Q92" s="78">
        <f>IF('Pencatatan HM'!R$15="","",$F92-'Pencatatan HM'!R$15+'Task list'!W92)</f>
        <v>2106.34</v>
      </c>
      <c r="R92" s="78">
        <f>IF('Pencatatan HM'!S$15="","",$F92-'Pencatatan HM'!S$15+'Task list'!X92)</f>
        <v>2057.8300000000017</v>
      </c>
      <c r="S92" s="78">
        <f>IF('Pencatatan HM'!T$15="","",$F92-'Pencatatan HM'!T$15+'Task list'!Y92)</f>
        <v>1973.6800000000003</v>
      </c>
      <c r="T92" s="78">
        <f>IF('Pencatatan HM'!U$15="","",$F92-'Pencatatan HM'!U$15+'Task list'!Z92)</f>
        <v>1951.0699999999997</v>
      </c>
      <c r="U92" s="78" t="str">
        <f>IF('Pencatatan HM'!V$15="","",$F92-'Pencatatan HM'!V$15+'Task list'!AA92)</f>
        <v/>
      </c>
      <c r="V92" s="78" t="str">
        <f>IF('Pencatatan HM'!W$15="","",$F92-'Pencatatan HM'!W$15+'Task list'!AB92)</f>
        <v/>
      </c>
      <c r="W92" s="78" t="str">
        <f>IF('Pencatatan HM'!X$15="","",$F92-'Pencatatan HM'!X$15+'Task list'!AC92)</f>
        <v/>
      </c>
      <c r="X92" s="78" t="str">
        <f>IF('Pencatatan HM'!Y$15="","",$F92-'Pencatatan HM'!Y$15+'Task list'!AD92)</f>
        <v/>
      </c>
      <c r="Y92" s="78" t="str">
        <f>IF('Pencatatan HM'!Z$15="","",$F92-'Pencatatan HM'!Z$15+'Task list'!AE92)</f>
        <v/>
      </c>
      <c r="Z92" s="78" t="str">
        <f>IF('Pencatatan HM'!AA$15="","",$F92-'Pencatatan HM'!AA$15+'Task list'!AF92)</f>
        <v/>
      </c>
      <c r="AA92" s="78" t="str">
        <f>IF('Pencatatan HM'!AB$15="","",$F92-'Pencatatan HM'!AB$15+'Task list'!AG92)</f>
        <v/>
      </c>
      <c r="AB92" s="78" t="str">
        <f>IF('Pencatatan HM'!AC$15="","",$F92-'Pencatatan HM'!AC$15+'Task list'!AH92)</f>
        <v/>
      </c>
      <c r="AC92" s="78" t="str">
        <f>IF('Pencatatan HM'!AD$15="","",$F92-'Pencatatan HM'!AD$15+'Task list'!AI92)</f>
        <v/>
      </c>
      <c r="AD92" s="78" t="str">
        <f>IF('Pencatatan HM'!AE$15="","",$F92-'Pencatatan HM'!AE$15+'Task list'!AJ92)</f>
        <v/>
      </c>
      <c r="AE92" s="78" t="str">
        <f>IF('Pencatatan HM'!AF$15="","",$F92-'Pencatatan HM'!AF$15+'Task list'!AK92)</f>
        <v/>
      </c>
      <c r="AF92" s="78" t="str">
        <f>IF('Pencatatan HM'!AG$15="","",$F92-'Pencatatan HM'!AG$15+'Task list'!AL92)</f>
        <v/>
      </c>
      <c r="AG92" s="78" t="str">
        <f>IF('Pencatatan HM'!AH$15="","",$F92-'Pencatatan HM'!AH$15+'Task list'!AM92)</f>
        <v/>
      </c>
      <c r="AH92" s="78" t="str">
        <f>IF('Pencatatan HM'!AI$15="","",$F92-'Pencatatan HM'!AI$15+'Task list'!AN92)</f>
        <v/>
      </c>
      <c r="AI92" s="78" t="str">
        <f>IF('Pencatatan HM'!AJ$15="","",$F92-'Pencatatan HM'!AJ$15+'Task list'!AO92)</f>
        <v/>
      </c>
      <c r="AJ92" s="78" t="str">
        <f>IF('Pencatatan HM'!AK$15="","",$F92-'Pencatatan HM'!AK$15+'Task list'!AP92)</f>
        <v/>
      </c>
      <c r="AK92" s="78" t="str">
        <f>IF('Pencatatan HM'!AL$15="","",$F92-'Pencatatan HM'!AL$15+'Task list'!AQ92)</f>
        <v/>
      </c>
      <c r="AL92" s="78" t="str">
        <f>IF('Pencatatan HM'!AM$15="","",$F92-'Pencatatan HM'!AM$15+'Task list'!AR92)</f>
        <v/>
      </c>
      <c r="AM92" s="78" t="str">
        <f>IF('Pencatatan HM'!AN$15="","",$F92-'Pencatatan HM'!AN$15+'Task list'!AS92)</f>
        <v/>
      </c>
      <c r="AN92" s="78" t="str">
        <f>IF('Pencatatan HM'!AO$15="","",$F92-'Pencatatan HM'!AO$15+'Task list'!AT92)</f>
        <v/>
      </c>
      <c r="AO92" s="78" t="str">
        <f>IF('Pencatatan HM'!AP$15="","",$F92-'Pencatatan HM'!AP$15+'Task list'!AU92)</f>
        <v/>
      </c>
      <c r="AP92" s="78" t="str">
        <f>IF('Pencatatan HM'!AQ$15="","",$F92-'Pencatatan HM'!AQ$15+'Task list'!AV92)</f>
        <v/>
      </c>
      <c r="AQ92" s="78" t="str">
        <f>IF('Pencatatan HM'!AR$15="","",$F92-'Pencatatan HM'!AR$15+'Task list'!AW92)</f>
        <v/>
      </c>
      <c r="AR92" s="78" t="str">
        <f>IF('Pencatatan HM'!AS$15="","",$F92-'Pencatatan HM'!AS$15+'Task list'!AX92)</f>
        <v/>
      </c>
      <c r="AS92" s="78" t="str">
        <f>IF('Pencatatan HM'!AT$15="","",$F92-'Pencatatan HM'!AT$15+'Task list'!AY92)</f>
        <v/>
      </c>
      <c r="AT92" s="78" t="str">
        <f>IF('Pencatatan HM'!AU$15="","",$F92-'Pencatatan HM'!AU$15+'Task list'!AZ92)</f>
        <v/>
      </c>
      <c r="AU92" s="78" t="str">
        <f>IF('Pencatatan HM'!AV$15="","",$F92-'Pencatatan HM'!AV$15+'Task list'!BA92)</f>
        <v/>
      </c>
      <c r="AV92" s="78" t="str">
        <f>IF('Pencatatan HM'!AW$15="","",$F92-'Pencatatan HM'!AW$15+'Task list'!BB92)</f>
        <v/>
      </c>
      <c r="AW92" s="78" t="str">
        <f>IF('Pencatatan HM'!AX$15="","",$F92-'Pencatatan HM'!AX$15+'Task list'!BC92)</f>
        <v/>
      </c>
      <c r="AX92" s="78" t="str">
        <f>IF('Pencatatan HM'!AY$15="","",$F92-'Pencatatan HM'!AY$15+'Task list'!BD92)</f>
        <v/>
      </c>
      <c r="AY92" s="78" t="str">
        <f>IF('Pencatatan HM'!AZ$15="","",$F92-'Pencatatan HM'!AZ$15+'Task list'!BE92)</f>
        <v/>
      </c>
      <c r="AZ92" s="78" t="str">
        <f>IF('Pencatatan HM'!BA$15="","",$F92-'Pencatatan HM'!BA$15+'Task list'!BF92)</f>
        <v/>
      </c>
      <c r="BA92" s="78" t="str">
        <f>IF('Pencatatan HM'!BB$15="","",$F92-'Pencatatan HM'!BB$15+'Task list'!BG92)</f>
        <v/>
      </c>
      <c r="BB92" s="78" t="str">
        <f>IF('Pencatatan HM'!BC$15="","",$F92-'Pencatatan HM'!BC$15+'Task list'!BH92)</f>
        <v/>
      </c>
      <c r="BC92" s="78" t="str">
        <f>IF('Pencatatan HM'!BD$15="","",$F92-'Pencatatan HM'!BD$15+'Task list'!BI92)</f>
        <v/>
      </c>
      <c r="BD92" s="78" t="str">
        <f>IF('Pencatatan HM'!BE$15="","",$F92-'Pencatatan HM'!BE$15+'Task list'!BJ92)</f>
        <v/>
      </c>
      <c r="BE92" s="78" t="str">
        <f>IF('Pencatatan HM'!BF$15="","",$F92-'Pencatatan HM'!BF$15+'Task list'!BK92)</f>
        <v/>
      </c>
      <c r="BF92" s="78" t="str">
        <f>IF('Pencatatan HM'!BG$15="","",$F92-'Pencatatan HM'!BG$15+'Task list'!BL92)</f>
        <v/>
      </c>
    </row>
    <row r="93" spans="1:58" x14ac:dyDescent="0.3">
      <c r="A93" s="1" t="str">
        <f>'Task list'!A93</f>
        <v>05PRS013</v>
      </c>
      <c r="B93" s="1" t="str">
        <f>'Task list'!B93</f>
        <v>03</v>
      </c>
      <c r="C93" s="1" t="str">
        <f>'Task list'!C93</f>
        <v>05PRS01303</v>
      </c>
      <c r="D93" s="13"/>
      <c r="E93" s="61" t="str">
        <f>'Task list'!E93</f>
        <v>Ganti Long Arm</v>
      </c>
      <c r="F93" s="1">
        <f>'Task list'!J93</f>
        <v>2500</v>
      </c>
      <c r="G93" s="78">
        <f>IF('Pencatatan HM'!H$15="","",$F93-'Pencatatan HM'!H$15+'Task list'!M93)</f>
        <v>2420.6100000000006</v>
      </c>
      <c r="H93" s="78">
        <f>IF('Pencatatan HM'!I$15="","",$F93-'Pencatatan HM'!I$15+'Task list'!N93)</f>
        <v>2388.8300000000017</v>
      </c>
      <c r="I93" s="78">
        <f>IF('Pencatatan HM'!J$15="","",$F93-'Pencatatan HM'!J$15+'Task list'!O93)</f>
        <v>2385.6500000000015</v>
      </c>
      <c r="J93" s="78">
        <f>IF('Pencatatan HM'!K$15="","",$F93-'Pencatatan HM'!K$15+'Task list'!P93)</f>
        <v>2310.4799999999996</v>
      </c>
      <c r="K93" s="78">
        <f>IF('Pencatatan HM'!L$15="","",$F93-'Pencatatan HM'!L$15+'Task list'!Q93)</f>
        <v>2276.4900000000016</v>
      </c>
      <c r="L93" s="78">
        <f>IF('Pencatatan HM'!M$15="","",$F93-'Pencatatan HM'!M$15+'Task list'!R93)</f>
        <v>2276.4900000000016</v>
      </c>
      <c r="M93" s="78">
        <f>IF('Pencatatan HM'!N$15="","",$F93-'Pencatatan HM'!N$15+'Task list'!S93)</f>
        <v>2262.5600000000013</v>
      </c>
      <c r="N93" s="78">
        <f>IF('Pencatatan HM'!O$15="","",$F93-'Pencatatan HM'!O$15+'Task list'!T93)</f>
        <v>2243.2299999999996</v>
      </c>
      <c r="O93" s="78">
        <f>IF('Pencatatan HM'!P$15="","",$F93-'Pencatatan HM'!P$15+'Task list'!U93)</f>
        <v>2214.0800000000017</v>
      </c>
      <c r="P93" s="78">
        <f>IF('Pencatatan HM'!Q$15="","",$F93-'Pencatatan HM'!Q$15+'Task list'!V93)</f>
        <v>2156.75</v>
      </c>
      <c r="Q93" s="78">
        <f>IF('Pencatatan HM'!R$15="","",$F93-'Pencatatan HM'!R$15+'Task list'!W93)</f>
        <v>2106.34</v>
      </c>
      <c r="R93" s="78">
        <f>IF('Pencatatan HM'!S$15="","",$F93-'Pencatatan HM'!S$15+'Task list'!X93)</f>
        <v>2057.8300000000017</v>
      </c>
      <c r="S93" s="78">
        <f>IF('Pencatatan HM'!T$15="","",$F93-'Pencatatan HM'!T$15+'Task list'!Y93)</f>
        <v>1973.6800000000003</v>
      </c>
      <c r="T93" s="78">
        <f>IF('Pencatatan HM'!U$15="","",$F93-'Pencatatan HM'!U$15+'Task list'!Z93)</f>
        <v>1951.0699999999997</v>
      </c>
      <c r="U93" s="78" t="str">
        <f>IF('Pencatatan HM'!V$15="","",$F93-'Pencatatan HM'!V$15+'Task list'!AA93)</f>
        <v/>
      </c>
      <c r="V93" s="78" t="str">
        <f>IF('Pencatatan HM'!W$15="","",$F93-'Pencatatan HM'!W$15+'Task list'!AB93)</f>
        <v/>
      </c>
      <c r="W93" s="78" t="str">
        <f>IF('Pencatatan HM'!X$15="","",$F93-'Pencatatan HM'!X$15+'Task list'!AC93)</f>
        <v/>
      </c>
      <c r="X93" s="78" t="str">
        <f>IF('Pencatatan HM'!Y$15="","",$F93-'Pencatatan HM'!Y$15+'Task list'!AD93)</f>
        <v/>
      </c>
      <c r="Y93" s="78" t="str">
        <f>IF('Pencatatan HM'!Z$15="","",$F93-'Pencatatan HM'!Z$15+'Task list'!AE93)</f>
        <v/>
      </c>
      <c r="Z93" s="78" t="str">
        <f>IF('Pencatatan HM'!AA$15="","",$F93-'Pencatatan HM'!AA$15+'Task list'!AF93)</f>
        <v/>
      </c>
      <c r="AA93" s="78" t="str">
        <f>IF('Pencatatan HM'!AB$15="","",$F93-'Pencatatan HM'!AB$15+'Task list'!AG93)</f>
        <v/>
      </c>
      <c r="AB93" s="78" t="str">
        <f>IF('Pencatatan HM'!AC$15="","",$F93-'Pencatatan HM'!AC$15+'Task list'!AH93)</f>
        <v/>
      </c>
      <c r="AC93" s="78" t="str">
        <f>IF('Pencatatan HM'!AD$15="","",$F93-'Pencatatan HM'!AD$15+'Task list'!AI93)</f>
        <v/>
      </c>
      <c r="AD93" s="78" t="str">
        <f>IF('Pencatatan HM'!AE$15="","",$F93-'Pencatatan HM'!AE$15+'Task list'!AJ93)</f>
        <v/>
      </c>
      <c r="AE93" s="78" t="str">
        <f>IF('Pencatatan HM'!AF$15="","",$F93-'Pencatatan HM'!AF$15+'Task list'!AK93)</f>
        <v/>
      </c>
      <c r="AF93" s="78" t="str">
        <f>IF('Pencatatan HM'!AG$15="","",$F93-'Pencatatan HM'!AG$15+'Task list'!AL93)</f>
        <v/>
      </c>
      <c r="AG93" s="78" t="str">
        <f>IF('Pencatatan HM'!AH$15="","",$F93-'Pencatatan HM'!AH$15+'Task list'!AM93)</f>
        <v/>
      </c>
      <c r="AH93" s="78" t="str">
        <f>IF('Pencatatan HM'!AI$15="","",$F93-'Pencatatan HM'!AI$15+'Task list'!AN93)</f>
        <v/>
      </c>
      <c r="AI93" s="78" t="str">
        <f>IF('Pencatatan HM'!AJ$15="","",$F93-'Pencatatan HM'!AJ$15+'Task list'!AO93)</f>
        <v/>
      </c>
      <c r="AJ93" s="78" t="str">
        <f>IF('Pencatatan HM'!AK$15="","",$F93-'Pencatatan HM'!AK$15+'Task list'!AP93)</f>
        <v/>
      </c>
      <c r="AK93" s="78" t="str">
        <f>IF('Pencatatan HM'!AL$15="","",$F93-'Pencatatan HM'!AL$15+'Task list'!AQ93)</f>
        <v/>
      </c>
      <c r="AL93" s="78" t="str">
        <f>IF('Pencatatan HM'!AM$15="","",$F93-'Pencatatan HM'!AM$15+'Task list'!AR93)</f>
        <v/>
      </c>
      <c r="AM93" s="78" t="str">
        <f>IF('Pencatatan HM'!AN$15="","",$F93-'Pencatatan HM'!AN$15+'Task list'!AS93)</f>
        <v/>
      </c>
      <c r="AN93" s="78" t="str">
        <f>IF('Pencatatan HM'!AO$15="","",$F93-'Pencatatan HM'!AO$15+'Task list'!AT93)</f>
        <v/>
      </c>
      <c r="AO93" s="78" t="str">
        <f>IF('Pencatatan HM'!AP$15="","",$F93-'Pencatatan HM'!AP$15+'Task list'!AU93)</f>
        <v/>
      </c>
      <c r="AP93" s="78" t="str">
        <f>IF('Pencatatan HM'!AQ$15="","",$F93-'Pencatatan HM'!AQ$15+'Task list'!AV93)</f>
        <v/>
      </c>
      <c r="AQ93" s="78" t="str">
        <f>IF('Pencatatan HM'!AR$15="","",$F93-'Pencatatan HM'!AR$15+'Task list'!AW93)</f>
        <v/>
      </c>
      <c r="AR93" s="78" t="str">
        <f>IF('Pencatatan HM'!AS$15="","",$F93-'Pencatatan HM'!AS$15+'Task list'!AX93)</f>
        <v/>
      </c>
      <c r="AS93" s="78" t="str">
        <f>IF('Pencatatan HM'!AT$15="","",$F93-'Pencatatan HM'!AT$15+'Task list'!AY93)</f>
        <v/>
      </c>
      <c r="AT93" s="78" t="str">
        <f>IF('Pencatatan HM'!AU$15="","",$F93-'Pencatatan HM'!AU$15+'Task list'!AZ93)</f>
        <v/>
      </c>
      <c r="AU93" s="78" t="str">
        <f>IF('Pencatatan HM'!AV$15="","",$F93-'Pencatatan HM'!AV$15+'Task list'!BA93)</f>
        <v/>
      </c>
      <c r="AV93" s="78" t="str">
        <f>IF('Pencatatan HM'!AW$15="","",$F93-'Pencatatan HM'!AW$15+'Task list'!BB93)</f>
        <v/>
      </c>
      <c r="AW93" s="78" t="str">
        <f>IF('Pencatatan HM'!AX$15="","",$F93-'Pencatatan HM'!AX$15+'Task list'!BC93)</f>
        <v/>
      </c>
      <c r="AX93" s="78" t="str">
        <f>IF('Pencatatan HM'!AY$15="","",$F93-'Pencatatan HM'!AY$15+'Task list'!BD93)</f>
        <v/>
      </c>
      <c r="AY93" s="78" t="str">
        <f>IF('Pencatatan HM'!AZ$15="","",$F93-'Pencatatan HM'!AZ$15+'Task list'!BE93)</f>
        <v/>
      </c>
      <c r="AZ93" s="78" t="str">
        <f>IF('Pencatatan HM'!BA$15="","",$F93-'Pencatatan HM'!BA$15+'Task list'!BF93)</f>
        <v/>
      </c>
      <c r="BA93" s="78" t="str">
        <f>IF('Pencatatan HM'!BB$15="","",$F93-'Pencatatan HM'!BB$15+'Task list'!BG93)</f>
        <v/>
      </c>
      <c r="BB93" s="78" t="str">
        <f>IF('Pencatatan HM'!BC$15="","",$F93-'Pencatatan HM'!BC$15+'Task list'!BH93)</f>
        <v/>
      </c>
      <c r="BC93" s="78" t="str">
        <f>IF('Pencatatan HM'!BD$15="","",$F93-'Pencatatan HM'!BD$15+'Task list'!BI93)</f>
        <v/>
      </c>
      <c r="BD93" s="78" t="str">
        <f>IF('Pencatatan HM'!BE$15="","",$F93-'Pencatatan HM'!BE$15+'Task list'!BJ93)</f>
        <v/>
      </c>
      <c r="BE93" s="78" t="str">
        <f>IF('Pencatatan HM'!BF$15="","",$F93-'Pencatatan HM'!BF$15+'Task list'!BK93)</f>
        <v/>
      </c>
      <c r="BF93" s="78" t="str">
        <f>IF('Pencatatan HM'!BG$15="","",$F93-'Pencatatan HM'!BG$15+'Task list'!BL93)</f>
        <v/>
      </c>
    </row>
    <row r="94" spans="1:58" x14ac:dyDescent="0.3">
      <c r="A94" s="1" t="str">
        <f>'Task list'!A94</f>
        <v>05PRS013</v>
      </c>
      <c r="B94" s="1" t="str">
        <f>'Task list'!B94</f>
        <v>04</v>
      </c>
      <c r="C94" s="1" t="str">
        <f>'Task list'!C94</f>
        <v>05PRS01304</v>
      </c>
      <c r="D94" s="13"/>
      <c r="E94" s="61" t="str">
        <f>'Task list'!E94</f>
        <v>Ganti Expeller arm</v>
      </c>
      <c r="F94" s="1">
        <f>'Task list'!J94</f>
        <v>2500</v>
      </c>
      <c r="G94" s="78">
        <f>IF('Pencatatan HM'!H$15="","",$F94-'Pencatatan HM'!H$15+'Task list'!M94)</f>
        <v>2420.6100000000006</v>
      </c>
      <c r="H94" s="78">
        <f>IF('Pencatatan HM'!I$15="","",$F94-'Pencatatan HM'!I$15+'Task list'!N94)</f>
        <v>2388.8300000000017</v>
      </c>
      <c r="I94" s="78">
        <f>IF('Pencatatan HM'!J$15="","",$F94-'Pencatatan HM'!J$15+'Task list'!O94)</f>
        <v>2385.6500000000015</v>
      </c>
      <c r="J94" s="78">
        <f>IF('Pencatatan HM'!K$15="","",$F94-'Pencatatan HM'!K$15+'Task list'!P94)</f>
        <v>2310.4799999999996</v>
      </c>
      <c r="K94" s="78">
        <f>IF('Pencatatan HM'!L$15="","",$F94-'Pencatatan HM'!L$15+'Task list'!Q94)</f>
        <v>2276.4900000000016</v>
      </c>
      <c r="L94" s="78">
        <f>IF('Pencatatan HM'!M$15="","",$F94-'Pencatatan HM'!M$15+'Task list'!R94)</f>
        <v>2276.4900000000016</v>
      </c>
      <c r="M94" s="78">
        <f>IF('Pencatatan HM'!N$15="","",$F94-'Pencatatan HM'!N$15+'Task list'!S94)</f>
        <v>2262.5600000000013</v>
      </c>
      <c r="N94" s="78">
        <f>IF('Pencatatan HM'!O$15="","",$F94-'Pencatatan HM'!O$15+'Task list'!T94)</f>
        <v>2243.2299999999996</v>
      </c>
      <c r="O94" s="78">
        <f>IF('Pencatatan HM'!P$15="","",$F94-'Pencatatan HM'!P$15+'Task list'!U94)</f>
        <v>2214.0800000000017</v>
      </c>
      <c r="P94" s="78">
        <f>IF('Pencatatan HM'!Q$15="","",$F94-'Pencatatan HM'!Q$15+'Task list'!V94)</f>
        <v>2156.75</v>
      </c>
      <c r="Q94" s="78">
        <f>IF('Pencatatan HM'!R$15="","",$F94-'Pencatatan HM'!R$15+'Task list'!W94)</f>
        <v>2106.34</v>
      </c>
      <c r="R94" s="78">
        <f>IF('Pencatatan HM'!S$15="","",$F94-'Pencatatan HM'!S$15+'Task list'!X94)</f>
        <v>2057.8300000000017</v>
      </c>
      <c r="S94" s="78">
        <f>IF('Pencatatan HM'!T$15="","",$F94-'Pencatatan HM'!T$15+'Task list'!Y94)</f>
        <v>1973.6800000000003</v>
      </c>
      <c r="T94" s="78">
        <f>IF('Pencatatan HM'!U$15="","",$F94-'Pencatatan HM'!U$15+'Task list'!Z94)</f>
        <v>1951.0699999999997</v>
      </c>
      <c r="U94" s="78" t="str">
        <f>IF('Pencatatan HM'!V$15="","",$F94-'Pencatatan HM'!V$15+'Task list'!AA94)</f>
        <v/>
      </c>
      <c r="V94" s="78" t="str">
        <f>IF('Pencatatan HM'!W$15="","",$F94-'Pencatatan HM'!W$15+'Task list'!AB94)</f>
        <v/>
      </c>
      <c r="W94" s="78" t="str">
        <f>IF('Pencatatan HM'!X$15="","",$F94-'Pencatatan HM'!X$15+'Task list'!AC94)</f>
        <v/>
      </c>
      <c r="X94" s="78" t="str">
        <f>IF('Pencatatan HM'!Y$15="","",$F94-'Pencatatan HM'!Y$15+'Task list'!AD94)</f>
        <v/>
      </c>
      <c r="Y94" s="78" t="str">
        <f>IF('Pencatatan HM'!Z$15="","",$F94-'Pencatatan HM'!Z$15+'Task list'!AE94)</f>
        <v/>
      </c>
      <c r="Z94" s="78" t="str">
        <f>IF('Pencatatan HM'!AA$15="","",$F94-'Pencatatan HM'!AA$15+'Task list'!AF94)</f>
        <v/>
      </c>
      <c r="AA94" s="78" t="str">
        <f>IF('Pencatatan HM'!AB$15="","",$F94-'Pencatatan HM'!AB$15+'Task list'!AG94)</f>
        <v/>
      </c>
      <c r="AB94" s="78" t="str">
        <f>IF('Pencatatan HM'!AC$15="","",$F94-'Pencatatan HM'!AC$15+'Task list'!AH94)</f>
        <v/>
      </c>
      <c r="AC94" s="78" t="str">
        <f>IF('Pencatatan HM'!AD$15="","",$F94-'Pencatatan HM'!AD$15+'Task list'!AI94)</f>
        <v/>
      </c>
      <c r="AD94" s="78" t="str">
        <f>IF('Pencatatan HM'!AE$15="","",$F94-'Pencatatan HM'!AE$15+'Task list'!AJ94)</f>
        <v/>
      </c>
      <c r="AE94" s="78" t="str">
        <f>IF('Pencatatan HM'!AF$15="","",$F94-'Pencatatan HM'!AF$15+'Task list'!AK94)</f>
        <v/>
      </c>
      <c r="AF94" s="78" t="str">
        <f>IF('Pencatatan HM'!AG$15="","",$F94-'Pencatatan HM'!AG$15+'Task list'!AL94)</f>
        <v/>
      </c>
      <c r="AG94" s="78" t="str">
        <f>IF('Pencatatan HM'!AH$15="","",$F94-'Pencatatan HM'!AH$15+'Task list'!AM94)</f>
        <v/>
      </c>
      <c r="AH94" s="78" t="str">
        <f>IF('Pencatatan HM'!AI$15="","",$F94-'Pencatatan HM'!AI$15+'Task list'!AN94)</f>
        <v/>
      </c>
      <c r="AI94" s="78" t="str">
        <f>IF('Pencatatan HM'!AJ$15="","",$F94-'Pencatatan HM'!AJ$15+'Task list'!AO94)</f>
        <v/>
      </c>
      <c r="AJ94" s="78" t="str">
        <f>IF('Pencatatan HM'!AK$15="","",$F94-'Pencatatan HM'!AK$15+'Task list'!AP94)</f>
        <v/>
      </c>
      <c r="AK94" s="78" t="str">
        <f>IF('Pencatatan HM'!AL$15="","",$F94-'Pencatatan HM'!AL$15+'Task list'!AQ94)</f>
        <v/>
      </c>
      <c r="AL94" s="78" t="str">
        <f>IF('Pencatatan HM'!AM$15="","",$F94-'Pencatatan HM'!AM$15+'Task list'!AR94)</f>
        <v/>
      </c>
      <c r="AM94" s="78" t="str">
        <f>IF('Pencatatan HM'!AN$15="","",$F94-'Pencatatan HM'!AN$15+'Task list'!AS94)</f>
        <v/>
      </c>
      <c r="AN94" s="78" t="str">
        <f>IF('Pencatatan HM'!AO$15="","",$F94-'Pencatatan HM'!AO$15+'Task list'!AT94)</f>
        <v/>
      </c>
      <c r="AO94" s="78" t="str">
        <f>IF('Pencatatan HM'!AP$15="","",$F94-'Pencatatan HM'!AP$15+'Task list'!AU94)</f>
        <v/>
      </c>
      <c r="AP94" s="78" t="str">
        <f>IF('Pencatatan HM'!AQ$15="","",$F94-'Pencatatan HM'!AQ$15+'Task list'!AV94)</f>
        <v/>
      </c>
      <c r="AQ94" s="78" t="str">
        <f>IF('Pencatatan HM'!AR$15="","",$F94-'Pencatatan HM'!AR$15+'Task list'!AW94)</f>
        <v/>
      </c>
      <c r="AR94" s="78" t="str">
        <f>IF('Pencatatan HM'!AS$15="","",$F94-'Pencatatan HM'!AS$15+'Task list'!AX94)</f>
        <v/>
      </c>
      <c r="AS94" s="78" t="str">
        <f>IF('Pencatatan HM'!AT$15="","",$F94-'Pencatatan HM'!AT$15+'Task list'!AY94)</f>
        <v/>
      </c>
      <c r="AT94" s="78" t="str">
        <f>IF('Pencatatan HM'!AU$15="","",$F94-'Pencatatan HM'!AU$15+'Task list'!AZ94)</f>
        <v/>
      </c>
      <c r="AU94" s="78" t="str">
        <f>IF('Pencatatan HM'!AV$15="","",$F94-'Pencatatan HM'!AV$15+'Task list'!BA94)</f>
        <v/>
      </c>
      <c r="AV94" s="78" t="str">
        <f>IF('Pencatatan HM'!AW$15="","",$F94-'Pencatatan HM'!AW$15+'Task list'!BB94)</f>
        <v/>
      </c>
      <c r="AW94" s="78" t="str">
        <f>IF('Pencatatan HM'!AX$15="","",$F94-'Pencatatan HM'!AX$15+'Task list'!BC94)</f>
        <v/>
      </c>
      <c r="AX94" s="78" t="str">
        <f>IF('Pencatatan HM'!AY$15="","",$F94-'Pencatatan HM'!AY$15+'Task list'!BD94)</f>
        <v/>
      </c>
      <c r="AY94" s="78" t="str">
        <f>IF('Pencatatan HM'!AZ$15="","",$F94-'Pencatatan HM'!AZ$15+'Task list'!BE94)</f>
        <v/>
      </c>
      <c r="AZ94" s="78" t="str">
        <f>IF('Pencatatan HM'!BA$15="","",$F94-'Pencatatan HM'!BA$15+'Task list'!BF94)</f>
        <v/>
      </c>
      <c r="BA94" s="78" t="str">
        <f>IF('Pencatatan HM'!BB$15="","",$F94-'Pencatatan HM'!BB$15+'Task list'!BG94)</f>
        <v/>
      </c>
      <c r="BB94" s="78" t="str">
        <f>IF('Pencatatan HM'!BC$15="","",$F94-'Pencatatan HM'!BC$15+'Task list'!BH94)</f>
        <v/>
      </c>
      <c r="BC94" s="78" t="str">
        <f>IF('Pencatatan HM'!BD$15="","",$F94-'Pencatatan HM'!BD$15+'Task list'!BI94)</f>
        <v/>
      </c>
      <c r="BD94" s="78" t="str">
        <f>IF('Pencatatan HM'!BE$15="","",$F94-'Pencatatan HM'!BE$15+'Task list'!BJ94)</f>
        <v/>
      </c>
      <c r="BE94" s="78" t="str">
        <f>IF('Pencatatan HM'!BF$15="","",$F94-'Pencatatan HM'!BF$15+'Task list'!BK94)</f>
        <v/>
      </c>
      <c r="BF94" s="78" t="str">
        <f>IF('Pencatatan HM'!BG$15="","",$F94-'Pencatatan HM'!BG$15+'Task list'!BL94)</f>
        <v/>
      </c>
    </row>
    <row r="95" spans="1:58" x14ac:dyDescent="0.3">
      <c r="A95" s="1" t="str">
        <f>'Task list'!A95</f>
        <v>05PRS013</v>
      </c>
      <c r="B95" s="1" t="str">
        <f>'Task list'!B95</f>
        <v>05</v>
      </c>
      <c r="C95" s="1" t="str">
        <f>'Task list'!C95</f>
        <v>05PRS01305</v>
      </c>
      <c r="D95" s="13"/>
      <c r="E95" s="61" t="str">
        <f>'Task list'!E95</f>
        <v>Ganti V Block</v>
      </c>
      <c r="F95" s="1">
        <f>'Task list'!J95</f>
        <v>2500</v>
      </c>
      <c r="G95" s="78">
        <f>IF('Pencatatan HM'!H$15="","",$F95-'Pencatatan HM'!H$15+'Task list'!M95)</f>
        <v>2420.6100000000006</v>
      </c>
      <c r="H95" s="78">
        <f>IF('Pencatatan HM'!I$15="","",$F95-'Pencatatan HM'!I$15+'Task list'!N95)</f>
        <v>2388.8300000000017</v>
      </c>
      <c r="I95" s="78">
        <f>IF('Pencatatan HM'!J$15="","",$F95-'Pencatatan HM'!J$15+'Task list'!O95)</f>
        <v>2385.6500000000015</v>
      </c>
      <c r="J95" s="78">
        <f>IF('Pencatatan HM'!K$15="","",$F95-'Pencatatan HM'!K$15+'Task list'!P95)</f>
        <v>2310.4799999999996</v>
      </c>
      <c r="K95" s="78">
        <f>IF('Pencatatan HM'!L$15="","",$F95-'Pencatatan HM'!L$15+'Task list'!Q95)</f>
        <v>2276.4900000000016</v>
      </c>
      <c r="L95" s="78">
        <f>IF('Pencatatan HM'!M$15="","",$F95-'Pencatatan HM'!M$15+'Task list'!R95)</f>
        <v>2276.4900000000016</v>
      </c>
      <c r="M95" s="78">
        <f>IF('Pencatatan HM'!N$15="","",$F95-'Pencatatan HM'!N$15+'Task list'!S95)</f>
        <v>2262.5600000000013</v>
      </c>
      <c r="N95" s="78">
        <f>IF('Pencatatan HM'!O$15="","",$F95-'Pencatatan HM'!O$15+'Task list'!T95)</f>
        <v>2243.2299999999996</v>
      </c>
      <c r="O95" s="78">
        <f>IF('Pencatatan HM'!P$15="","",$F95-'Pencatatan HM'!P$15+'Task list'!U95)</f>
        <v>2214.0800000000017</v>
      </c>
      <c r="P95" s="78">
        <f>IF('Pencatatan HM'!Q$15="","",$F95-'Pencatatan HM'!Q$15+'Task list'!V95)</f>
        <v>2156.75</v>
      </c>
      <c r="Q95" s="78">
        <f>IF('Pencatatan HM'!R$15="","",$F95-'Pencatatan HM'!R$15+'Task list'!W95)</f>
        <v>2106.34</v>
      </c>
      <c r="R95" s="78">
        <f>IF('Pencatatan HM'!S$15="","",$F95-'Pencatatan HM'!S$15+'Task list'!X95)</f>
        <v>2057.8300000000017</v>
      </c>
      <c r="S95" s="78">
        <f>IF('Pencatatan HM'!T$15="","",$F95-'Pencatatan HM'!T$15+'Task list'!Y95)</f>
        <v>1973.6800000000003</v>
      </c>
      <c r="T95" s="78">
        <f>IF('Pencatatan HM'!U$15="","",$F95-'Pencatatan HM'!U$15+'Task list'!Z95)</f>
        <v>1951.0699999999997</v>
      </c>
      <c r="U95" s="78" t="str">
        <f>IF('Pencatatan HM'!V$15="","",$F95-'Pencatatan HM'!V$15+'Task list'!AA95)</f>
        <v/>
      </c>
      <c r="V95" s="78" t="str">
        <f>IF('Pencatatan HM'!W$15="","",$F95-'Pencatatan HM'!W$15+'Task list'!AB95)</f>
        <v/>
      </c>
      <c r="W95" s="78" t="str">
        <f>IF('Pencatatan HM'!X$15="","",$F95-'Pencatatan HM'!X$15+'Task list'!AC95)</f>
        <v/>
      </c>
      <c r="X95" s="78" t="str">
        <f>IF('Pencatatan HM'!Y$15="","",$F95-'Pencatatan HM'!Y$15+'Task list'!AD95)</f>
        <v/>
      </c>
      <c r="Y95" s="78" t="str">
        <f>IF('Pencatatan HM'!Z$15="","",$F95-'Pencatatan HM'!Z$15+'Task list'!AE95)</f>
        <v/>
      </c>
      <c r="Z95" s="78" t="str">
        <f>IF('Pencatatan HM'!AA$15="","",$F95-'Pencatatan HM'!AA$15+'Task list'!AF95)</f>
        <v/>
      </c>
      <c r="AA95" s="78" t="str">
        <f>IF('Pencatatan HM'!AB$15="","",$F95-'Pencatatan HM'!AB$15+'Task list'!AG95)</f>
        <v/>
      </c>
      <c r="AB95" s="78" t="str">
        <f>IF('Pencatatan HM'!AC$15="","",$F95-'Pencatatan HM'!AC$15+'Task list'!AH95)</f>
        <v/>
      </c>
      <c r="AC95" s="78" t="str">
        <f>IF('Pencatatan HM'!AD$15="","",$F95-'Pencatatan HM'!AD$15+'Task list'!AI95)</f>
        <v/>
      </c>
      <c r="AD95" s="78" t="str">
        <f>IF('Pencatatan HM'!AE$15="","",$F95-'Pencatatan HM'!AE$15+'Task list'!AJ95)</f>
        <v/>
      </c>
      <c r="AE95" s="78" t="str">
        <f>IF('Pencatatan HM'!AF$15="","",$F95-'Pencatatan HM'!AF$15+'Task list'!AK95)</f>
        <v/>
      </c>
      <c r="AF95" s="78" t="str">
        <f>IF('Pencatatan HM'!AG$15="","",$F95-'Pencatatan HM'!AG$15+'Task list'!AL95)</f>
        <v/>
      </c>
      <c r="AG95" s="78" t="str">
        <f>IF('Pencatatan HM'!AH$15="","",$F95-'Pencatatan HM'!AH$15+'Task list'!AM95)</f>
        <v/>
      </c>
      <c r="AH95" s="78" t="str">
        <f>IF('Pencatatan HM'!AI$15="","",$F95-'Pencatatan HM'!AI$15+'Task list'!AN95)</f>
        <v/>
      </c>
      <c r="AI95" s="78" t="str">
        <f>IF('Pencatatan HM'!AJ$15="","",$F95-'Pencatatan HM'!AJ$15+'Task list'!AO95)</f>
        <v/>
      </c>
      <c r="AJ95" s="78" t="str">
        <f>IF('Pencatatan HM'!AK$15="","",$F95-'Pencatatan HM'!AK$15+'Task list'!AP95)</f>
        <v/>
      </c>
      <c r="AK95" s="78" t="str">
        <f>IF('Pencatatan HM'!AL$15="","",$F95-'Pencatatan HM'!AL$15+'Task list'!AQ95)</f>
        <v/>
      </c>
      <c r="AL95" s="78" t="str">
        <f>IF('Pencatatan HM'!AM$15="","",$F95-'Pencatatan HM'!AM$15+'Task list'!AR95)</f>
        <v/>
      </c>
      <c r="AM95" s="78" t="str">
        <f>IF('Pencatatan HM'!AN$15="","",$F95-'Pencatatan HM'!AN$15+'Task list'!AS95)</f>
        <v/>
      </c>
      <c r="AN95" s="78" t="str">
        <f>IF('Pencatatan HM'!AO$15="","",$F95-'Pencatatan HM'!AO$15+'Task list'!AT95)</f>
        <v/>
      </c>
      <c r="AO95" s="78" t="str">
        <f>IF('Pencatatan HM'!AP$15="","",$F95-'Pencatatan HM'!AP$15+'Task list'!AU95)</f>
        <v/>
      </c>
      <c r="AP95" s="78" t="str">
        <f>IF('Pencatatan HM'!AQ$15="","",$F95-'Pencatatan HM'!AQ$15+'Task list'!AV95)</f>
        <v/>
      </c>
      <c r="AQ95" s="78" t="str">
        <f>IF('Pencatatan HM'!AR$15="","",$F95-'Pencatatan HM'!AR$15+'Task list'!AW95)</f>
        <v/>
      </c>
      <c r="AR95" s="78" t="str">
        <f>IF('Pencatatan HM'!AS$15="","",$F95-'Pencatatan HM'!AS$15+'Task list'!AX95)</f>
        <v/>
      </c>
      <c r="AS95" s="78" t="str">
        <f>IF('Pencatatan HM'!AT$15="","",$F95-'Pencatatan HM'!AT$15+'Task list'!AY95)</f>
        <v/>
      </c>
      <c r="AT95" s="78" t="str">
        <f>IF('Pencatatan HM'!AU$15="","",$F95-'Pencatatan HM'!AU$15+'Task list'!AZ95)</f>
        <v/>
      </c>
      <c r="AU95" s="78" t="str">
        <f>IF('Pencatatan HM'!AV$15="","",$F95-'Pencatatan HM'!AV$15+'Task list'!BA95)</f>
        <v/>
      </c>
      <c r="AV95" s="78" t="str">
        <f>IF('Pencatatan HM'!AW$15="","",$F95-'Pencatatan HM'!AW$15+'Task list'!BB95)</f>
        <v/>
      </c>
      <c r="AW95" s="78" t="str">
        <f>IF('Pencatatan HM'!AX$15="","",$F95-'Pencatatan HM'!AX$15+'Task list'!BC95)</f>
        <v/>
      </c>
      <c r="AX95" s="78" t="str">
        <f>IF('Pencatatan HM'!AY$15="","",$F95-'Pencatatan HM'!AY$15+'Task list'!BD95)</f>
        <v/>
      </c>
      <c r="AY95" s="78" t="str">
        <f>IF('Pencatatan HM'!AZ$15="","",$F95-'Pencatatan HM'!AZ$15+'Task list'!BE95)</f>
        <v/>
      </c>
      <c r="AZ95" s="78" t="str">
        <f>IF('Pencatatan HM'!BA$15="","",$F95-'Pencatatan HM'!BA$15+'Task list'!BF95)</f>
        <v/>
      </c>
      <c r="BA95" s="78" t="str">
        <f>IF('Pencatatan HM'!BB$15="","",$F95-'Pencatatan HM'!BB$15+'Task list'!BG95)</f>
        <v/>
      </c>
      <c r="BB95" s="78" t="str">
        <f>IF('Pencatatan HM'!BC$15="","",$F95-'Pencatatan HM'!BC$15+'Task list'!BH95)</f>
        <v/>
      </c>
      <c r="BC95" s="78" t="str">
        <f>IF('Pencatatan HM'!BD$15="","",$F95-'Pencatatan HM'!BD$15+'Task list'!BI95)</f>
        <v/>
      </c>
      <c r="BD95" s="78" t="str">
        <f>IF('Pencatatan HM'!BE$15="","",$F95-'Pencatatan HM'!BE$15+'Task list'!BJ95)</f>
        <v/>
      </c>
      <c r="BE95" s="78" t="str">
        <f>IF('Pencatatan HM'!BF$15="","",$F95-'Pencatatan HM'!BF$15+'Task list'!BK95)</f>
        <v/>
      </c>
      <c r="BF95" s="78" t="str">
        <f>IF('Pencatatan HM'!BG$15="","",$F95-'Pencatatan HM'!BG$15+'Task list'!BL95)</f>
        <v/>
      </c>
    </row>
    <row r="96" spans="1:58" x14ac:dyDescent="0.3">
      <c r="A96" s="1" t="str">
        <f>'Task list'!A96</f>
        <v>05PRS013</v>
      </c>
      <c r="B96" s="1" t="str">
        <f>'Task list'!B96</f>
        <v>06</v>
      </c>
      <c r="C96" s="1" t="str">
        <f>'Task list'!C96</f>
        <v>05PRS01306</v>
      </c>
      <c r="D96" s="13"/>
      <c r="E96" s="61" t="str">
        <f>'Task list'!E96</f>
        <v>Ganti Bottom Plate</v>
      </c>
      <c r="F96" s="1">
        <f>'Task list'!J96</f>
        <v>6000</v>
      </c>
      <c r="G96" s="78">
        <f>IF('Pencatatan HM'!H$15="","",$F96-'Pencatatan HM'!H$15+'Task list'!M96)</f>
        <v>5920.6100000000006</v>
      </c>
      <c r="H96" s="78">
        <f>IF('Pencatatan HM'!I$15="","",$F96-'Pencatatan HM'!I$15+'Task list'!N96)</f>
        <v>5888.8300000000017</v>
      </c>
      <c r="I96" s="78">
        <f>IF('Pencatatan HM'!J$15="","",$F96-'Pencatatan HM'!J$15+'Task list'!O96)</f>
        <v>5885.6500000000015</v>
      </c>
      <c r="J96" s="78">
        <f>IF('Pencatatan HM'!K$15="","",$F96-'Pencatatan HM'!K$15+'Task list'!P96)</f>
        <v>5810.48</v>
      </c>
      <c r="K96" s="78">
        <f>IF('Pencatatan HM'!L$15="","",$F96-'Pencatatan HM'!L$15+'Task list'!Q96)</f>
        <v>5776.4900000000016</v>
      </c>
      <c r="L96" s="78">
        <f>IF('Pencatatan HM'!M$15="","",$F96-'Pencatatan HM'!M$15+'Task list'!R96)</f>
        <v>5776.4900000000016</v>
      </c>
      <c r="M96" s="78">
        <f>IF('Pencatatan HM'!N$15="","",$F96-'Pencatatan HM'!N$15+'Task list'!S96)</f>
        <v>5762.5600000000013</v>
      </c>
      <c r="N96" s="78">
        <f>IF('Pencatatan HM'!O$15="","",$F96-'Pencatatan HM'!O$15+'Task list'!T96)</f>
        <v>5743.23</v>
      </c>
      <c r="O96" s="78">
        <f>IF('Pencatatan HM'!P$15="","",$F96-'Pencatatan HM'!P$15+'Task list'!U96)</f>
        <v>5714.0800000000017</v>
      </c>
      <c r="P96" s="78">
        <f>IF('Pencatatan HM'!Q$15="","",$F96-'Pencatatan HM'!Q$15+'Task list'!V96)</f>
        <v>5656.75</v>
      </c>
      <c r="Q96" s="78">
        <f>IF('Pencatatan HM'!R$15="","",$F96-'Pencatatan HM'!R$15+'Task list'!W96)</f>
        <v>5606.34</v>
      </c>
      <c r="R96" s="78">
        <f>IF('Pencatatan HM'!S$15="","",$F96-'Pencatatan HM'!S$15+'Task list'!X96)</f>
        <v>5557.8300000000017</v>
      </c>
      <c r="S96" s="78">
        <f>IF('Pencatatan HM'!T$15="","",$F96-'Pencatatan HM'!T$15+'Task list'!Y96)</f>
        <v>5473.68</v>
      </c>
      <c r="T96" s="78">
        <f>IF('Pencatatan HM'!U$15="","",$F96-'Pencatatan HM'!U$15+'Task list'!Z96)</f>
        <v>5451.07</v>
      </c>
      <c r="U96" s="78" t="str">
        <f>IF('Pencatatan HM'!V$15="","",$F96-'Pencatatan HM'!V$15+'Task list'!AA96)</f>
        <v/>
      </c>
      <c r="V96" s="78" t="str">
        <f>IF('Pencatatan HM'!W$15="","",$F96-'Pencatatan HM'!W$15+'Task list'!AB96)</f>
        <v/>
      </c>
      <c r="W96" s="78" t="str">
        <f>IF('Pencatatan HM'!X$15="","",$F96-'Pencatatan HM'!X$15+'Task list'!AC96)</f>
        <v/>
      </c>
      <c r="X96" s="78" t="str">
        <f>IF('Pencatatan HM'!Y$15="","",$F96-'Pencatatan HM'!Y$15+'Task list'!AD96)</f>
        <v/>
      </c>
      <c r="Y96" s="78" t="str">
        <f>IF('Pencatatan HM'!Z$15="","",$F96-'Pencatatan HM'!Z$15+'Task list'!AE96)</f>
        <v/>
      </c>
      <c r="Z96" s="78" t="str">
        <f>IF('Pencatatan HM'!AA$15="","",$F96-'Pencatatan HM'!AA$15+'Task list'!AF96)</f>
        <v/>
      </c>
      <c r="AA96" s="78" t="str">
        <f>IF('Pencatatan HM'!AB$15="","",$F96-'Pencatatan HM'!AB$15+'Task list'!AG96)</f>
        <v/>
      </c>
      <c r="AB96" s="78" t="str">
        <f>IF('Pencatatan HM'!AC$15="","",$F96-'Pencatatan HM'!AC$15+'Task list'!AH96)</f>
        <v/>
      </c>
      <c r="AC96" s="78" t="str">
        <f>IF('Pencatatan HM'!AD$15="","",$F96-'Pencatatan HM'!AD$15+'Task list'!AI96)</f>
        <v/>
      </c>
      <c r="AD96" s="78" t="str">
        <f>IF('Pencatatan HM'!AE$15="","",$F96-'Pencatatan HM'!AE$15+'Task list'!AJ96)</f>
        <v/>
      </c>
      <c r="AE96" s="78" t="str">
        <f>IF('Pencatatan HM'!AF$15="","",$F96-'Pencatatan HM'!AF$15+'Task list'!AK96)</f>
        <v/>
      </c>
      <c r="AF96" s="78" t="str">
        <f>IF('Pencatatan HM'!AG$15="","",$F96-'Pencatatan HM'!AG$15+'Task list'!AL96)</f>
        <v/>
      </c>
      <c r="AG96" s="78" t="str">
        <f>IF('Pencatatan HM'!AH$15="","",$F96-'Pencatatan HM'!AH$15+'Task list'!AM96)</f>
        <v/>
      </c>
      <c r="AH96" s="78" t="str">
        <f>IF('Pencatatan HM'!AI$15="","",$F96-'Pencatatan HM'!AI$15+'Task list'!AN96)</f>
        <v/>
      </c>
      <c r="AI96" s="78" t="str">
        <f>IF('Pencatatan HM'!AJ$15="","",$F96-'Pencatatan HM'!AJ$15+'Task list'!AO96)</f>
        <v/>
      </c>
      <c r="AJ96" s="78" t="str">
        <f>IF('Pencatatan HM'!AK$15="","",$F96-'Pencatatan HM'!AK$15+'Task list'!AP96)</f>
        <v/>
      </c>
      <c r="AK96" s="78" t="str">
        <f>IF('Pencatatan HM'!AL$15="","",$F96-'Pencatatan HM'!AL$15+'Task list'!AQ96)</f>
        <v/>
      </c>
      <c r="AL96" s="78" t="str">
        <f>IF('Pencatatan HM'!AM$15="","",$F96-'Pencatatan HM'!AM$15+'Task list'!AR96)</f>
        <v/>
      </c>
      <c r="AM96" s="78" t="str">
        <f>IF('Pencatatan HM'!AN$15="","",$F96-'Pencatatan HM'!AN$15+'Task list'!AS96)</f>
        <v/>
      </c>
      <c r="AN96" s="78" t="str">
        <f>IF('Pencatatan HM'!AO$15="","",$F96-'Pencatatan HM'!AO$15+'Task list'!AT96)</f>
        <v/>
      </c>
      <c r="AO96" s="78" t="str">
        <f>IF('Pencatatan HM'!AP$15="","",$F96-'Pencatatan HM'!AP$15+'Task list'!AU96)</f>
        <v/>
      </c>
      <c r="AP96" s="78" t="str">
        <f>IF('Pencatatan HM'!AQ$15="","",$F96-'Pencatatan HM'!AQ$15+'Task list'!AV96)</f>
        <v/>
      </c>
      <c r="AQ96" s="78" t="str">
        <f>IF('Pencatatan HM'!AR$15="","",$F96-'Pencatatan HM'!AR$15+'Task list'!AW96)</f>
        <v/>
      </c>
      <c r="AR96" s="78" t="str">
        <f>IF('Pencatatan HM'!AS$15="","",$F96-'Pencatatan HM'!AS$15+'Task list'!AX96)</f>
        <v/>
      </c>
      <c r="AS96" s="78" t="str">
        <f>IF('Pencatatan HM'!AT$15="","",$F96-'Pencatatan HM'!AT$15+'Task list'!AY96)</f>
        <v/>
      </c>
      <c r="AT96" s="78" t="str">
        <f>IF('Pencatatan HM'!AU$15="","",$F96-'Pencatatan HM'!AU$15+'Task list'!AZ96)</f>
        <v/>
      </c>
      <c r="AU96" s="78" t="str">
        <f>IF('Pencatatan HM'!AV$15="","",$F96-'Pencatatan HM'!AV$15+'Task list'!BA96)</f>
        <v/>
      </c>
      <c r="AV96" s="78" t="str">
        <f>IF('Pencatatan HM'!AW$15="","",$F96-'Pencatatan HM'!AW$15+'Task list'!BB96)</f>
        <v/>
      </c>
      <c r="AW96" s="78" t="str">
        <f>IF('Pencatatan HM'!AX$15="","",$F96-'Pencatatan HM'!AX$15+'Task list'!BC96)</f>
        <v/>
      </c>
      <c r="AX96" s="78" t="str">
        <f>IF('Pencatatan HM'!AY$15="","",$F96-'Pencatatan HM'!AY$15+'Task list'!BD96)</f>
        <v/>
      </c>
      <c r="AY96" s="78" t="str">
        <f>IF('Pencatatan HM'!AZ$15="","",$F96-'Pencatatan HM'!AZ$15+'Task list'!BE96)</f>
        <v/>
      </c>
      <c r="AZ96" s="78" t="str">
        <f>IF('Pencatatan HM'!BA$15="","",$F96-'Pencatatan HM'!BA$15+'Task list'!BF96)</f>
        <v/>
      </c>
      <c r="BA96" s="78" t="str">
        <f>IF('Pencatatan HM'!BB$15="","",$F96-'Pencatatan HM'!BB$15+'Task list'!BG96)</f>
        <v/>
      </c>
      <c r="BB96" s="78" t="str">
        <f>IF('Pencatatan HM'!BC$15="","",$F96-'Pencatatan HM'!BC$15+'Task list'!BH96)</f>
        <v/>
      </c>
      <c r="BC96" s="78" t="str">
        <f>IF('Pencatatan HM'!BD$15="","",$F96-'Pencatatan HM'!BD$15+'Task list'!BI96)</f>
        <v/>
      </c>
      <c r="BD96" s="78" t="str">
        <f>IF('Pencatatan HM'!BE$15="","",$F96-'Pencatatan HM'!BE$15+'Task list'!BJ96)</f>
        <v/>
      </c>
      <c r="BE96" s="78" t="str">
        <f>IF('Pencatatan HM'!BF$15="","",$F96-'Pencatatan HM'!BF$15+'Task list'!BK96)</f>
        <v/>
      </c>
      <c r="BF96" s="78" t="str">
        <f>IF('Pencatatan HM'!BG$15="","",$F96-'Pencatatan HM'!BG$15+'Task list'!BL96)</f>
        <v/>
      </c>
    </row>
    <row r="97" spans="1:58" x14ac:dyDescent="0.3">
      <c r="A97" s="1" t="str">
        <f>'Task list'!A97</f>
        <v>05PRS013</v>
      </c>
      <c r="B97" s="1" t="str">
        <f>'Task list'!B97</f>
        <v>07</v>
      </c>
      <c r="C97" s="1" t="str">
        <f>'Task list'!C97</f>
        <v>05PRS01307</v>
      </c>
      <c r="D97" s="13"/>
      <c r="E97" s="61" t="str">
        <f>'Task list'!E97</f>
        <v>Ganti Bevel Plate/angle bar</v>
      </c>
      <c r="F97" s="1">
        <f>'Task list'!J97</f>
        <v>4000</v>
      </c>
      <c r="G97" s="78">
        <f>IF('Pencatatan HM'!H$15="","",$F97-'Pencatatan HM'!H$15+'Task list'!M97)</f>
        <v>3920.6100000000006</v>
      </c>
      <c r="H97" s="78">
        <f>IF('Pencatatan HM'!I$15="","",$F97-'Pencatatan HM'!I$15+'Task list'!N97)</f>
        <v>3888.8300000000017</v>
      </c>
      <c r="I97" s="78">
        <f>IF('Pencatatan HM'!J$15="","",$F97-'Pencatatan HM'!J$15+'Task list'!O97)</f>
        <v>3885.6500000000015</v>
      </c>
      <c r="J97" s="78">
        <f>IF('Pencatatan HM'!K$15="","",$F97-'Pencatatan HM'!K$15+'Task list'!P97)</f>
        <v>3810.4799999999996</v>
      </c>
      <c r="K97" s="78">
        <f>IF('Pencatatan HM'!L$15="","",$F97-'Pencatatan HM'!L$15+'Task list'!Q97)</f>
        <v>3776.4900000000016</v>
      </c>
      <c r="L97" s="78">
        <f>IF('Pencatatan HM'!M$15="","",$F97-'Pencatatan HM'!M$15+'Task list'!R97)</f>
        <v>3776.4900000000016</v>
      </c>
      <c r="M97" s="78">
        <f>IF('Pencatatan HM'!N$15="","",$F97-'Pencatatan HM'!N$15+'Task list'!S97)</f>
        <v>3762.5600000000013</v>
      </c>
      <c r="N97" s="78">
        <f>IF('Pencatatan HM'!O$15="","",$F97-'Pencatatan HM'!O$15+'Task list'!T97)</f>
        <v>3743.2299999999996</v>
      </c>
      <c r="O97" s="78">
        <f>IF('Pencatatan HM'!P$15="","",$F97-'Pencatatan HM'!P$15+'Task list'!U97)</f>
        <v>3714.0800000000017</v>
      </c>
      <c r="P97" s="78">
        <f>IF('Pencatatan HM'!Q$15="","",$F97-'Pencatatan HM'!Q$15+'Task list'!V97)</f>
        <v>3656.75</v>
      </c>
      <c r="Q97" s="78">
        <f>IF('Pencatatan HM'!R$15="","",$F97-'Pencatatan HM'!R$15+'Task list'!W97)</f>
        <v>3606.34</v>
      </c>
      <c r="R97" s="78">
        <f>IF('Pencatatan HM'!S$15="","",$F97-'Pencatatan HM'!S$15+'Task list'!X97)</f>
        <v>3557.8300000000017</v>
      </c>
      <c r="S97" s="78">
        <f>IF('Pencatatan HM'!T$15="","",$F97-'Pencatatan HM'!T$15+'Task list'!Y97)</f>
        <v>3473.6800000000003</v>
      </c>
      <c r="T97" s="78">
        <f>IF('Pencatatan HM'!U$15="","",$F97-'Pencatatan HM'!U$15+'Task list'!Z97)</f>
        <v>3451.0699999999997</v>
      </c>
      <c r="U97" s="78" t="str">
        <f>IF('Pencatatan HM'!V$15="","",$F97-'Pencatatan HM'!V$15+'Task list'!AA97)</f>
        <v/>
      </c>
      <c r="V97" s="78" t="str">
        <f>IF('Pencatatan HM'!W$15="","",$F97-'Pencatatan HM'!W$15+'Task list'!AB97)</f>
        <v/>
      </c>
      <c r="W97" s="78" t="str">
        <f>IF('Pencatatan HM'!X$15="","",$F97-'Pencatatan HM'!X$15+'Task list'!AC97)</f>
        <v/>
      </c>
      <c r="X97" s="78" t="str">
        <f>IF('Pencatatan HM'!Y$15="","",$F97-'Pencatatan HM'!Y$15+'Task list'!AD97)</f>
        <v/>
      </c>
      <c r="Y97" s="78" t="str">
        <f>IF('Pencatatan HM'!Z$15="","",$F97-'Pencatatan HM'!Z$15+'Task list'!AE97)</f>
        <v/>
      </c>
      <c r="Z97" s="78" t="str">
        <f>IF('Pencatatan HM'!AA$15="","",$F97-'Pencatatan HM'!AA$15+'Task list'!AF97)</f>
        <v/>
      </c>
      <c r="AA97" s="78" t="str">
        <f>IF('Pencatatan HM'!AB$15="","",$F97-'Pencatatan HM'!AB$15+'Task list'!AG97)</f>
        <v/>
      </c>
      <c r="AB97" s="78" t="str">
        <f>IF('Pencatatan HM'!AC$15="","",$F97-'Pencatatan HM'!AC$15+'Task list'!AH97)</f>
        <v/>
      </c>
      <c r="AC97" s="78" t="str">
        <f>IF('Pencatatan HM'!AD$15="","",$F97-'Pencatatan HM'!AD$15+'Task list'!AI97)</f>
        <v/>
      </c>
      <c r="AD97" s="78" t="str">
        <f>IF('Pencatatan HM'!AE$15="","",$F97-'Pencatatan HM'!AE$15+'Task list'!AJ97)</f>
        <v/>
      </c>
      <c r="AE97" s="78" t="str">
        <f>IF('Pencatatan HM'!AF$15="","",$F97-'Pencatatan HM'!AF$15+'Task list'!AK97)</f>
        <v/>
      </c>
      <c r="AF97" s="78" t="str">
        <f>IF('Pencatatan HM'!AG$15="","",$F97-'Pencatatan HM'!AG$15+'Task list'!AL97)</f>
        <v/>
      </c>
      <c r="AG97" s="78" t="str">
        <f>IF('Pencatatan HM'!AH$15="","",$F97-'Pencatatan HM'!AH$15+'Task list'!AM97)</f>
        <v/>
      </c>
      <c r="AH97" s="78" t="str">
        <f>IF('Pencatatan HM'!AI$15="","",$F97-'Pencatatan HM'!AI$15+'Task list'!AN97)</f>
        <v/>
      </c>
      <c r="AI97" s="78" t="str">
        <f>IF('Pencatatan HM'!AJ$15="","",$F97-'Pencatatan HM'!AJ$15+'Task list'!AO97)</f>
        <v/>
      </c>
      <c r="AJ97" s="78" t="str">
        <f>IF('Pencatatan HM'!AK$15="","",$F97-'Pencatatan HM'!AK$15+'Task list'!AP97)</f>
        <v/>
      </c>
      <c r="AK97" s="78" t="str">
        <f>IF('Pencatatan HM'!AL$15="","",$F97-'Pencatatan HM'!AL$15+'Task list'!AQ97)</f>
        <v/>
      </c>
      <c r="AL97" s="78" t="str">
        <f>IF('Pencatatan HM'!AM$15="","",$F97-'Pencatatan HM'!AM$15+'Task list'!AR97)</f>
        <v/>
      </c>
      <c r="AM97" s="78" t="str">
        <f>IF('Pencatatan HM'!AN$15="","",$F97-'Pencatatan HM'!AN$15+'Task list'!AS97)</f>
        <v/>
      </c>
      <c r="AN97" s="78" t="str">
        <f>IF('Pencatatan HM'!AO$15="","",$F97-'Pencatatan HM'!AO$15+'Task list'!AT97)</f>
        <v/>
      </c>
      <c r="AO97" s="78" t="str">
        <f>IF('Pencatatan HM'!AP$15="","",$F97-'Pencatatan HM'!AP$15+'Task list'!AU97)</f>
        <v/>
      </c>
      <c r="AP97" s="78" t="str">
        <f>IF('Pencatatan HM'!AQ$15="","",$F97-'Pencatatan HM'!AQ$15+'Task list'!AV97)</f>
        <v/>
      </c>
      <c r="AQ97" s="78" t="str">
        <f>IF('Pencatatan HM'!AR$15="","",$F97-'Pencatatan HM'!AR$15+'Task list'!AW97)</f>
        <v/>
      </c>
      <c r="AR97" s="78" t="str">
        <f>IF('Pencatatan HM'!AS$15="","",$F97-'Pencatatan HM'!AS$15+'Task list'!AX97)</f>
        <v/>
      </c>
      <c r="AS97" s="78" t="str">
        <f>IF('Pencatatan HM'!AT$15="","",$F97-'Pencatatan HM'!AT$15+'Task list'!AY97)</f>
        <v/>
      </c>
      <c r="AT97" s="78" t="str">
        <f>IF('Pencatatan HM'!AU$15="","",$F97-'Pencatatan HM'!AU$15+'Task list'!AZ97)</f>
        <v/>
      </c>
      <c r="AU97" s="78" t="str">
        <f>IF('Pencatatan HM'!AV$15="","",$F97-'Pencatatan HM'!AV$15+'Task list'!BA97)</f>
        <v/>
      </c>
      <c r="AV97" s="78" t="str">
        <f>IF('Pencatatan HM'!AW$15="","",$F97-'Pencatatan HM'!AW$15+'Task list'!BB97)</f>
        <v/>
      </c>
      <c r="AW97" s="78" t="str">
        <f>IF('Pencatatan HM'!AX$15="","",$F97-'Pencatatan HM'!AX$15+'Task list'!BC97)</f>
        <v/>
      </c>
      <c r="AX97" s="78" t="str">
        <f>IF('Pencatatan HM'!AY$15="","",$F97-'Pencatatan HM'!AY$15+'Task list'!BD97)</f>
        <v/>
      </c>
      <c r="AY97" s="78" t="str">
        <f>IF('Pencatatan HM'!AZ$15="","",$F97-'Pencatatan HM'!AZ$15+'Task list'!BE97)</f>
        <v/>
      </c>
      <c r="AZ97" s="78" t="str">
        <f>IF('Pencatatan HM'!BA$15="","",$F97-'Pencatatan HM'!BA$15+'Task list'!BF97)</f>
        <v/>
      </c>
      <c r="BA97" s="78" t="str">
        <f>IF('Pencatatan HM'!BB$15="","",$F97-'Pencatatan HM'!BB$15+'Task list'!BG97)</f>
        <v/>
      </c>
      <c r="BB97" s="78" t="str">
        <f>IF('Pencatatan HM'!BC$15="","",$F97-'Pencatatan HM'!BC$15+'Task list'!BH97)</f>
        <v/>
      </c>
      <c r="BC97" s="78" t="str">
        <f>IF('Pencatatan HM'!BD$15="","",$F97-'Pencatatan HM'!BD$15+'Task list'!BI97)</f>
        <v/>
      </c>
      <c r="BD97" s="78" t="str">
        <f>IF('Pencatatan HM'!BE$15="","",$F97-'Pencatatan HM'!BE$15+'Task list'!BJ97)</f>
        <v/>
      </c>
      <c r="BE97" s="78" t="str">
        <f>IF('Pencatatan HM'!BF$15="","",$F97-'Pencatatan HM'!BF$15+'Task list'!BK97)</f>
        <v/>
      </c>
      <c r="BF97" s="78" t="str">
        <f>IF('Pencatatan HM'!BG$15="","",$F97-'Pencatatan HM'!BG$15+'Task list'!BL97)</f>
        <v/>
      </c>
    </row>
    <row r="98" spans="1:58" x14ac:dyDescent="0.3">
      <c r="A98" s="1" t="str">
        <f>'Task list'!A98</f>
        <v>05PRS014</v>
      </c>
      <c r="B98" s="1" t="str">
        <f>'Task list'!B98</f>
        <v>01</v>
      </c>
      <c r="C98" s="1" t="str">
        <f>'Task list'!C98</f>
        <v>05PRS01401</v>
      </c>
      <c r="D98" s="13" t="str">
        <f>VLOOKUP($A98,'Pencatatan HM'!$B$7:$D$50,3,FALSE)</f>
        <v>Digester #3</v>
      </c>
      <c r="E98" s="61" t="str">
        <f>'Task list'!E98</f>
        <v>Ganti Oli Gearbox Trans Digester</v>
      </c>
      <c r="F98" s="1">
        <f>'Task list'!J98</f>
        <v>5000</v>
      </c>
      <c r="G98" s="78" t="e">
        <f>IF('Pencatatan HM'!H$16="","",$F98-'Pencatatan HM'!H$16+'Task list'!M98)</f>
        <v>#REF!</v>
      </c>
      <c r="H98" s="78" t="e">
        <f>IF('Pencatatan HM'!I$16="","",$F98-'Pencatatan HM'!I$16+'Task list'!N98)</f>
        <v>#REF!</v>
      </c>
      <c r="I98" s="78" t="e">
        <f>IF('Pencatatan HM'!J$16="","",$F98-'Pencatatan HM'!J$16+'Task list'!O98)</f>
        <v>#REF!</v>
      </c>
      <c r="J98" s="78" t="e">
        <f>IF('Pencatatan HM'!K$16="","",$F98-'Pencatatan HM'!K$16+'Task list'!P98)</f>
        <v>#REF!</v>
      </c>
      <c r="K98" s="78" t="e">
        <f>IF('Pencatatan HM'!L$16="","",$F98-'Pencatatan HM'!L$16+'Task list'!Q98)</f>
        <v>#REF!</v>
      </c>
      <c r="L98" s="78" t="e">
        <f>IF('Pencatatan HM'!M$16="","",$F98-'Pencatatan HM'!M$16+'Task list'!R98)</f>
        <v>#REF!</v>
      </c>
      <c r="M98" s="78" t="e">
        <f>IF('Pencatatan HM'!N$16="","",$F98-'Pencatatan HM'!N$16+'Task list'!S98)</f>
        <v>#REF!</v>
      </c>
      <c r="N98" s="78" t="e">
        <f>IF('Pencatatan HM'!O$16="","",$F98-'Pencatatan HM'!O$16+'Task list'!T98)</f>
        <v>#REF!</v>
      </c>
      <c r="O98" s="78" t="e">
        <f>IF('Pencatatan HM'!P$16="","",$F98-'Pencatatan HM'!P$16+'Task list'!U98)</f>
        <v>#REF!</v>
      </c>
      <c r="P98" s="78" t="e">
        <f>IF('Pencatatan HM'!Q$16="","",$F98-'Pencatatan HM'!Q$16+'Task list'!V98)</f>
        <v>#REF!</v>
      </c>
      <c r="Q98" s="78" t="e">
        <f>IF('Pencatatan HM'!R$16="","",$F98-'Pencatatan HM'!R$16+'Task list'!W98)</f>
        <v>#REF!</v>
      </c>
      <c r="R98" s="78" t="e">
        <f>IF('Pencatatan HM'!S$16="","",$F98-'Pencatatan HM'!S$16+'Task list'!X98)</f>
        <v>#REF!</v>
      </c>
      <c r="S98" s="78" t="e">
        <f>IF('Pencatatan HM'!T$16="","",$F98-'Pencatatan HM'!T$16+'Task list'!Y98)</f>
        <v>#REF!</v>
      </c>
      <c r="T98" s="78" t="e">
        <f>IF('Pencatatan HM'!U$16="","",$F98-'Pencatatan HM'!U$16+'Task list'!Z98)</f>
        <v>#REF!</v>
      </c>
      <c r="U98" s="78" t="str">
        <f>IF('Pencatatan HM'!V$16="","",$F98-'Pencatatan HM'!V$16+'Task list'!AA98)</f>
        <v/>
      </c>
      <c r="V98" s="78" t="str">
        <f>IF('Pencatatan HM'!W$16="","",$F98-'Pencatatan HM'!W$16+'Task list'!AB98)</f>
        <v/>
      </c>
      <c r="W98" s="78" t="str">
        <f>IF('Pencatatan HM'!X$16="","",$F98-'Pencatatan HM'!X$16+'Task list'!AC98)</f>
        <v/>
      </c>
      <c r="X98" s="78" t="str">
        <f>IF('Pencatatan HM'!Y$16="","",$F98-'Pencatatan HM'!Y$16+'Task list'!AD98)</f>
        <v/>
      </c>
      <c r="Y98" s="78" t="str">
        <f>IF('Pencatatan HM'!Z$16="","",$F98-'Pencatatan HM'!Z$16+'Task list'!AE98)</f>
        <v/>
      </c>
      <c r="Z98" s="78" t="str">
        <f>IF('Pencatatan HM'!AA$16="","",$F98-'Pencatatan HM'!AA$16+'Task list'!AF98)</f>
        <v/>
      </c>
      <c r="AA98" s="78" t="str">
        <f>IF('Pencatatan HM'!AB$16="","",$F98-'Pencatatan HM'!AB$16+'Task list'!AG98)</f>
        <v/>
      </c>
      <c r="AB98" s="78" t="str">
        <f>IF('Pencatatan HM'!AC$16="","",$F98-'Pencatatan HM'!AC$16+'Task list'!AH98)</f>
        <v/>
      </c>
      <c r="AC98" s="78" t="str">
        <f>IF('Pencatatan HM'!AD$16="","",$F98-'Pencatatan HM'!AD$16+'Task list'!AI98)</f>
        <v/>
      </c>
      <c r="AD98" s="78" t="str">
        <f>IF('Pencatatan HM'!AE$16="","",$F98-'Pencatatan HM'!AE$16+'Task list'!AJ98)</f>
        <v/>
      </c>
      <c r="AE98" s="78" t="str">
        <f>IF('Pencatatan HM'!AF$16="","",$F98-'Pencatatan HM'!AF$16+'Task list'!AK98)</f>
        <v/>
      </c>
      <c r="AF98" s="78" t="str">
        <f>IF('Pencatatan HM'!AG$16="","",$F98-'Pencatatan HM'!AG$16+'Task list'!AL98)</f>
        <v/>
      </c>
      <c r="AG98" s="78" t="str">
        <f>IF('Pencatatan HM'!AH$16="","",$F98-'Pencatatan HM'!AH$16+'Task list'!AM98)</f>
        <v/>
      </c>
      <c r="AH98" s="78" t="str">
        <f>IF('Pencatatan HM'!AI$16="","",$F98-'Pencatatan HM'!AI$16+'Task list'!AN98)</f>
        <v/>
      </c>
      <c r="AI98" s="78" t="str">
        <f>IF('Pencatatan HM'!AJ$16="","",$F98-'Pencatatan HM'!AJ$16+'Task list'!AO98)</f>
        <v/>
      </c>
      <c r="AJ98" s="78" t="str">
        <f>IF('Pencatatan HM'!AK$16="","",$F98-'Pencatatan HM'!AK$16+'Task list'!AP98)</f>
        <v/>
      </c>
      <c r="AK98" s="78" t="str">
        <f>IF('Pencatatan HM'!AL$16="","",$F98-'Pencatatan HM'!AL$16+'Task list'!AQ98)</f>
        <v/>
      </c>
      <c r="AL98" s="78" t="str">
        <f>IF('Pencatatan HM'!AM$16="","",$F98-'Pencatatan HM'!AM$16+'Task list'!AR98)</f>
        <v/>
      </c>
      <c r="AM98" s="78" t="str">
        <f>IF('Pencatatan HM'!AN$16="","",$F98-'Pencatatan HM'!AN$16+'Task list'!AS98)</f>
        <v/>
      </c>
      <c r="AN98" s="78" t="str">
        <f>IF('Pencatatan HM'!AO$16="","",$F98-'Pencatatan HM'!AO$16+'Task list'!AT98)</f>
        <v/>
      </c>
      <c r="AO98" s="78" t="str">
        <f>IF('Pencatatan HM'!AP$16="","",$F98-'Pencatatan HM'!AP$16+'Task list'!AU98)</f>
        <v/>
      </c>
      <c r="AP98" s="78" t="str">
        <f>IF('Pencatatan HM'!AQ$16="","",$F98-'Pencatatan HM'!AQ$16+'Task list'!AV98)</f>
        <v/>
      </c>
      <c r="AQ98" s="78" t="str">
        <f>IF('Pencatatan HM'!AR$16="","",$F98-'Pencatatan HM'!AR$16+'Task list'!AW98)</f>
        <v/>
      </c>
      <c r="AR98" s="78" t="str">
        <f>IF('Pencatatan HM'!AS$16="","",$F98-'Pencatatan HM'!AS$16+'Task list'!AX98)</f>
        <v/>
      </c>
      <c r="AS98" s="78" t="str">
        <f>IF('Pencatatan HM'!AT$16="","",$F98-'Pencatatan HM'!AT$16+'Task list'!AY98)</f>
        <v/>
      </c>
      <c r="AT98" s="78" t="str">
        <f>IF('Pencatatan HM'!AU$16="","",$F98-'Pencatatan HM'!AU$16+'Task list'!AZ98)</f>
        <v/>
      </c>
      <c r="AU98" s="78" t="str">
        <f>IF('Pencatatan HM'!AV$16="","",$F98-'Pencatatan HM'!AV$16+'Task list'!BA98)</f>
        <v/>
      </c>
      <c r="AV98" s="78" t="str">
        <f>IF('Pencatatan HM'!AW$16="","",$F98-'Pencatatan HM'!AW$16+'Task list'!BB98)</f>
        <v/>
      </c>
      <c r="AW98" s="78" t="str">
        <f>IF('Pencatatan HM'!AX$16="","",$F98-'Pencatatan HM'!AX$16+'Task list'!BC98)</f>
        <v/>
      </c>
      <c r="AX98" s="78" t="str">
        <f>IF('Pencatatan HM'!AY$16="","",$F98-'Pencatatan HM'!AY$16+'Task list'!BD98)</f>
        <v/>
      </c>
      <c r="AY98" s="78" t="str">
        <f>IF('Pencatatan HM'!AZ$16="","",$F98-'Pencatatan HM'!AZ$16+'Task list'!BE98)</f>
        <v/>
      </c>
      <c r="AZ98" s="78" t="str">
        <f>IF('Pencatatan HM'!BA$16="","",$F98-'Pencatatan HM'!BA$16+'Task list'!BF98)</f>
        <v/>
      </c>
      <c r="BA98" s="78" t="str">
        <f>IF('Pencatatan HM'!BB$16="","",$F98-'Pencatatan HM'!BB$16+'Task list'!BG98)</f>
        <v/>
      </c>
      <c r="BB98" s="78" t="str">
        <f>IF('Pencatatan HM'!BC$16="","",$F98-'Pencatatan HM'!BC$16+'Task list'!BH98)</f>
        <v/>
      </c>
      <c r="BC98" s="78" t="str">
        <f>IF('Pencatatan HM'!BD$16="","",$F98-'Pencatatan HM'!BD$16+'Task list'!BI98)</f>
        <v/>
      </c>
      <c r="BD98" s="78" t="str">
        <f>IF('Pencatatan HM'!BE$16="","",$F98-'Pencatatan HM'!BE$16+'Task list'!BJ98)</f>
        <v/>
      </c>
      <c r="BE98" s="78" t="str">
        <f>IF('Pencatatan HM'!BF$16="","",$F98-'Pencatatan HM'!BF$16+'Task list'!BK98)</f>
        <v/>
      </c>
      <c r="BF98" s="78" t="str">
        <f>IF('Pencatatan HM'!BG$16="","",$F98-'Pencatatan HM'!BG$16+'Task list'!BL98)</f>
        <v/>
      </c>
    </row>
    <row r="99" spans="1:58" x14ac:dyDescent="0.3">
      <c r="A99" s="1" t="str">
        <f>'Task list'!A99</f>
        <v>05PRS014</v>
      </c>
      <c r="B99" s="1" t="str">
        <f>'Task list'!B99</f>
        <v>02</v>
      </c>
      <c r="C99" s="1" t="str">
        <f>'Task list'!C99</f>
        <v>05PRS01402</v>
      </c>
      <c r="D99" s="13"/>
      <c r="E99" s="61" t="str">
        <f>'Task list'!E99</f>
        <v>Ganti Short Arm</v>
      </c>
      <c r="F99" s="1">
        <f>'Task list'!J99</f>
        <v>2500</v>
      </c>
      <c r="G99" s="78">
        <f>IF('Pencatatan HM'!H$16="","",$F99-'Pencatatan HM'!H$16+'Task list'!M99)</f>
        <v>1543.2799999999997</v>
      </c>
      <c r="H99" s="78">
        <f>IF('Pencatatan HM'!I$16="","",$F99-'Pencatatan HM'!I$16+'Task list'!N99)</f>
        <v>1486.31</v>
      </c>
      <c r="I99" s="78">
        <f>IF('Pencatatan HM'!J$16="","",$F99-'Pencatatan HM'!J$16+'Task list'!O99)</f>
        <v>1485.6999999999998</v>
      </c>
      <c r="J99" s="78">
        <f>IF('Pencatatan HM'!K$16="","",$F99-'Pencatatan HM'!K$16+'Task list'!P99)</f>
        <v>1466.31</v>
      </c>
      <c r="K99" s="78">
        <f>IF('Pencatatan HM'!L$16="","",$F99-'Pencatatan HM'!L$16+'Task list'!Q99)</f>
        <v>1425.3199999999997</v>
      </c>
      <c r="L99" s="78">
        <f>IF('Pencatatan HM'!M$16="","",$F99-'Pencatatan HM'!M$16+'Task list'!R99)</f>
        <v>1391.79</v>
      </c>
      <c r="M99" s="78">
        <f>IF('Pencatatan HM'!N$16="","",$F99-'Pencatatan HM'!N$16+'Task list'!S99)</f>
        <v>1360.2999999999997</v>
      </c>
      <c r="N99" s="78">
        <f>IF('Pencatatan HM'!O$16="","",$F99-'Pencatatan HM'!O$16+'Task list'!T99)</f>
        <v>1337.04</v>
      </c>
      <c r="O99" s="78">
        <f>IF('Pencatatan HM'!P$16="","",$F99-'Pencatatan HM'!P$16+'Task list'!U99)</f>
        <v>1316.0299999999997</v>
      </c>
      <c r="P99" s="78">
        <f>IF('Pencatatan HM'!Q$16="","",$F99-'Pencatatan HM'!Q$16+'Task list'!V99)</f>
        <v>1255.1199999999999</v>
      </c>
      <c r="Q99" s="78">
        <f>IF('Pencatatan HM'!R$16="","",$F99-'Pencatatan HM'!R$16+'Task list'!W99)</f>
        <v>1202.6500000000001</v>
      </c>
      <c r="R99" s="78">
        <f>IF('Pencatatan HM'!S$16="","",$F99-'Pencatatan HM'!S$16+'Task list'!X99)</f>
        <v>1114.5299999999997</v>
      </c>
      <c r="S99" s="78">
        <f>IF('Pencatatan HM'!T$16="","",$F99-'Pencatatan HM'!T$16+'Task list'!Y99)</f>
        <v>1000</v>
      </c>
      <c r="T99" s="78">
        <f>IF('Pencatatan HM'!U$16="","",$F99-'Pencatatan HM'!U$16+'Task list'!Z99)</f>
        <v>916.90999999999985</v>
      </c>
      <c r="U99" s="78" t="str">
        <f>IF('Pencatatan HM'!V$16="","",$F99-'Pencatatan HM'!V$16+'Task list'!AA99)</f>
        <v/>
      </c>
      <c r="V99" s="78" t="str">
        <f>IF('Pencatatan HM'!W$16="","",$F99-'Pencatatan HM'!W$16+'Task list'!AB99)</f>
        <v/>
      </c>
      <c r="W99" s="78" t="str">
        <f>IF('Pencatatan HM'!X$16="","",$F99-'Pencatatan HM'!X$16+'Task list'!AC99)</f>
        <v/>
      </c>
      <c r="X99" s="78" t="str">
        <f>IF('Pencatatan HM'!Y$16="","",$F99-'Pencatatan HM'!Y$16+'Task list'!AD99)</f>
        <v/>
      </c>
      <c r="Y99" s="78" t="str">
        <f>IF('Pencatatan HM'!Z$16="","",$F99-'Pencatatan HM'!Z$16+'Task list'!AE99)</f>
        <v/>
      </c>
      <c r="Z99" s="78" t="str">
        <f>IF('Pencatatan HM'!AA$16="","",$F99-'Pencatatan HM'!AA$16+'Task list'!AF99)</f>
        <v/>
      </c>
      <c r="AA99" s="78" t="str">
        <f>IF('Pencatatan HM'!AB$16="","",$F99-'Pencatatan HM'!AB$16+'Task list'!AG99)</f>
        <v/>
      </c>
      <c r="AB99" s="78" t="str">
        <f>IF('Pencatatan HM'!AC$16="","",$F99-'Pencatatan HM'!AC$16+'Task list'!AH99)</f>
        <v/>
      </c>
      <c r="AC99" s="78" t="str">
        <f>IF('Pencatatan HM'!AD$16="","",$F99-'Pencatatan HM'!AD$16+'Task list'!AI99)</f>
        <v/>
      </c>
      <c r="AD99" s="78" t="str">
        <f>IF('Pencatatan HM'!AE$16="","",$F99-'Pencatatan HM'!AE$16+'Task list'!AJ99)</f>
        <v/>
      </c>
      <c r="AE99" s="78" t="str">
        <f>IF('Pencatatan HM'!AF$16="","",$F99-'Pencatatan HM'!AF$16+'Task list'!AK99)</f>
        <v/>
      </c>
      <c r="AF99" s="78" t="str">
        <f>IF('Pencatatan HM'!AG$16="","",$F99-'Pencatatan HM'!AG$16+'Task list'!AL99)</f>
        <v/>
      </c>
      <c r="AG99" s="78" t="str">
        <f>IF('Pencatatan HM'!AH$16="","",$F99-'Pencatatan HM'!AH$16+'Task list'!AM99)</f>
        <v/>
      </c>
      <c r="AH99" s="78" t="str">
        <f>IF('Pencatatan HM'!AI$16="","",$F99-'Pencatatan HM'!AI$16+'Task list'!AN99)</f>
        <v/>
      </c>
      <c r="AI99" s="78" t="str">
        <f>IF('Pencatatan HM'!AJ$16="","",$F99-'Pencatatan HM'!AJ$16+'Task list'!AO99)</f>
        <v/>
      </c>
      <c r="AJ99" s="78" t="str">
        <f>IF('Pencatatan HM'!AK$16="","",$F99-'Pencatatan HM'!AK$16+'Task list'!AP99)</f>
        <v/>
      </c>
      <c r="AK99" s="78" t="str">
        <f>IF('Pencatatan HM'!AL$16="","",$F99-'Pencatatan HM'!AL$16+'Task list'!AQ99)</f>
        <v/>
      </c>
      <c r="AL99" s="78" t="str">
        <f>IF('Pencatatan HM'!AM$16="","",$F99-'Pencatatan HM'!AM$16+'Task list'!AR99)</f>
        <v/>
      </c>
      <c r="AM99" s="78" t="str">
        <f>IF('Pencatatan HM'!AN$16="","",$F99-'Pencatatan HM'!AN$16+'Task list'!AS99)</f>
        <v/>
      </c>
      <c r="AN99" s="78" t="str">
        <f>IF('Pencatatan HM'!AO$16="","",$F99-'Pencatatan HM'!AO$16+'Task list'!AT99)</f>
        <v/>
      </c>
      <c r="AO99" s="78" t="str">
        <f>IF('Pencatatan HM'!AP$16="","",$F99-'Pencatatan HM'!AP$16+'Task list'!AU99)</f>
        <v/>
      </c>
      <c r="AP99" s="78" t="str">
        <f>IF('Pencatatan HM'!AQ$16="","",$F99-'Pencatatan HM'!AQ$16+'Task list'!AV99)</f>
        <v/>
      </c>
      <c r="AQ99" s="78" t="str">
        <f>IF('Pencatatan HM'!AR$16="","",$F99-'Pencatatan HM'!AR$16+'Task list'!AW99)</f>
        <v/>
      </c>
      <c r="AR99" s="78" t="str">
        <f>IF('Pencatatan HM'!AS$16="","",$F99-'Pencatatan HM'!AS$16+'Task list'!AX99)</f>
        <v/>
      </c>
      <c r="AS99" s="78" t="str">
        <f>IF('Pencatatan HM'!AT$16="","",$F99-'Pencatatan HM'!AT$16+'Task list'!AY99)</f>
        <v/>
      </c>
      <c r="AT99" s="78" t="str">
        <f>IF('Pencatatan HM'!AU$16="","",$F99-'Pencatatan HM'!AU$16+'Task list'!AZ99)</f>
        <v/>
      </c>
      <c r="AU99" s="78" t="str">
        <f>IF('Pencatatan HM'!AV$16="","",$F99-'Pencatatan HM'!AV$16+'Task list'!BA99)</f>
        <v/>
      </c>
      <c r="AV99" s="78" t="str">
        <f>IF('Pencatatan HM'!AW$16="","",$F99-'Pencatatan HM'!AW$16+'Task list'!BB99)</f>
        <v/>
      </c>
      <c r="AW99" s="78" t="str">
        <f>IF('Pencatatan HM'!AX$16="","",$F99-'Pencatatan HM'!AX$16+'Task list'!BC99)</f>
        <v/>
      </c>
      <c r="AX99" s="78" t="str">
        <f>IF('Pencatatan HM'!AY$16="","",$F99-'Pencatatan HM'!AY$16+'Task list'!BD99)</f>
        <v/>
      </c>
      <c r="AY99" s="78" t="str">
        <f>IF('Pencatatan HM'!AZ$16="","",$F99-'Pencatatan HM'!AZ$16+'Task list'!BE99)</f>
        <v/>
      </c>
      <c r="AZ99" s="78" t="str">
        <f>IF('Pencatatan HM'!BA$16="","",$F99-'Pencatatan HM'!BA$16+'Task list'!BF99)</f>
        <v/>
      </c>
      <c r="BA99" s="78" t="str">
        <f>IF('Pencatatan HM'!BB$16="","",$F99-'Pencatatan HM'!BB$16+'Task list'!BG99)</f>
        <v/>
      </c>
      <c r="BB99" s="78" t="str">
        <f>IF('Pencatatan HM'!BC$16="","",$F99-'Pencatatan HM'!BC$16+'Task list'!BH99)</f>
        <v/>
      </c>
      <c r="BC99" s="78" t="str">
        <f>IF('Pencatatan HM'!BD$16="","",$F99-'Pencatatan HM'!BD$16+'Task list'!BI99)</f>
        <v/>
      </c>
      <c r="BD99" s="78" t="str">
        <f>IF('Pencatatan HM'!BE$16="","",$F99-'Pencatatan HM'!BE$16+'Task list'!BJ99)</f>
        <v/>
      </c>
      <c r="BE99" s="78" t="str">
        <f>IF('Pencatatan HM'!BF$16="","",$F99-'Pencatatan HM'!BF$16+'Task list'!BK99)</f>
        <v/>
      </c>
      <c r="BF99" s="78" t="str">
        <f>IF('Pencatatan HM'!BG$16="","",$F99-'Pencatatan HM'!BG$16+'Task list'!BL99)</f>
        <v/>
      </c>
    </row>
    <row r="100" spans="1:58" x14ac:dyDescent="0.3">
      <c r="A100" s="1" t="str">
        <f>'Task list'!A100</f>
        <v>05PRS014</v>
      </c>
      <c r="B100" s="1" t="str">
        <f>'Task list'!B100</f>
        <v>03</v>
      </c>
      <c r="C100" s="1" t="str">
        <f>'Task list'!C100</f>
        <v>05PRS01403</v>
      </c>
      <c r="D100" s="13"/>
      <c r="E100" s="61" t="str">
        <f>'Task list'!E100</f>
        <v>Ganti Long Arm</v>
      </c>
      <c r="F100" s="1">
        <f>'Task list'!J100</f>
        <v>2500</v>
      </c>
      <c r="G100" s="78">
        <f>IF('Pencatatan HM'!H$16="","",$F100-'Pencatatan HM'!H$16+'Task list'!M100)</f>
        <v>1543.2799999999997</v>
      </c>
      <c r="H100" s="78">
        <f>IF('Pencatatan HM'!I$16="","",$F100-'Pencatatan HM'!I$16+'Task list'!N100)</f>
        <v>1486.31</v>
      </c>
      <c r="I100" s="78">
        <f>IF('Pencatatan HM'!J$16="","",$F100-'Pencatatan HM'!J$16+'Task list'!O100)</f>
        <v>1485.6999999999998</v>
      </c>
      <c r="J100" s="78">
        <f>IF('Pencatatan HM'!K$16="","",$F100-'Pencatatan HM'!K$16+'Task list'!P100)</f>
        <v>1466.31</v>
      </c>
      <c r="K100" s="78">
        <f>IF('Pencatatan HM'!L$16="","",$F100-'Pencatatan HM'!L$16+'Task list'!Q100)</f>
        <v>1425.3199999999997</v>
      </c>
      <c r="L100" s="78">
        <f>IF('Pencatatan HM'!M$16="","",$F100-'Pencatatan HM'!M$16+'Task list'!R100)</f>
        <v>1391.79</v>
      </c>
      <c r="M100" s="78">
        <f>IF('Pencatatan HM'!N$16="","",$F100-'Pencatatan HM'!N$16+'Task list'!S100)</f>
        <v>1360.2999999999997</v>
      </c>
      <c r="N100" s="78">
        <f>IF('Pencatatan HM'!O$16="","",$F100-'Pencatatan HM'!O$16+'Task list'!T100)</f>
        <v>1337.04</v>
      </c>
      <c r="O100" s="78">
        <f>IF('Pencatatan HM'!P$16="","",$F100-'Pencatatan HM'!P$16+'Task list'!U100)</f>
        <v>1316.0299999999997</v>
      </c>
      <c r="P100" s="78">
        <f>IF('Pencatatan HM'!Q$16="","",$F100-'Pencatatan HM'!Q$16+'Task list'!V100)</f>
        <v>1255.1199999999999</v>
      </c>
      <c r="Q100" s="78">
        <f>IF('Pencatatan HM'!R$16="","",$F100-'Pencatatan HM'!R$16+'Task list'!W100)</f>
        <v>1202.6500000000001</v>
      </c>
      <c r="R100" s="78">
        <f>IF('Pencatatan HM'!S$16="","",$F100-'Pencatatan HM'!S$16+'Task list'!X100)</f>
        <v>1114.5299999999997</v>
      </c>
      <c r="S100" s="78">
        <f>IF('Pencatatan HM'!T$16="","",$F100-'Pencatatan HM'!T$16+'Task list'!Y100)</f>
        <v>1000</v>
      </c>
      <c r="T100" s="78">
        <f>IF('Pencatatan HM'!U$16="","",$F100-'Pencatatan HM'!U$16+'Task list'!Z100)</f>
        <v>916.90999999999985</v>
      </c>
      <c r="U100" s="78" t="str">
        <f>IF('Pencatatan HM'!V$16="","",$F100-'Pencatatan HM'!V$16+'Task list'!AA100)</f>
        <v/>
      </c>
      <c r="V100" s="78" t="str">
        <f>IF('Pencatatan HM'!W$16="","",$F100-'Pencatatan HM'!W$16+'Task list'!AB100)</f>
        <v/>
      </c>
      <c r="W100" s="78" t="str">
        <f>IF('Pencatatan HM'!X$16="","",$F100-'Pencatatan HM'!X$16+'Task list'!AC100)</f>
        <v/>
      </c>
      <c r="X100" s="78" t="str">
        <f>IF('Pencatatan HM'!Y$16="","",$F100-'Pencatatan HM'!Y$16+'Task list'!AD100)</f>
        <v/>
      </c>
      <c r="Y100" s="78" t="str">
        <f>IF('Pencatatan HM'!Z$16="","",$F100-'Pencatatan HM'!Z$16+'Task list'!AE100)</f>
        <v/>
      </c>
      <c r="Z100" s="78" t="str">
        <f>IF('Pencatatan HM'!AA$16="","",$F100-'Pencatatan HM'!AA$16+'Task list'!AF100)</f>
        <v/>
      </c>
      <c r="AA100" s="78" t="str">
        <f>IF('Pencatatan HM'!AB$16="","",$F100-'Pencatatan HM'!AB$16+'Task list'!AG100)</f>
        <v/>
      </c>
      <c r="AB100" s="78" t="str">
        <f>IF('Pencatatan HM'!AC$16="","",$F100-'Pencatatan HM'!AC$16+'Task list'!AH100)</f>
        <v/>
      </c>
      <c r="AC100" s="78" t="str">
        <f>IF('Pencatatan HM'!AD$16="","",$F100-'Pencatatan HM'!AD$16+'Task list'!AI100)</f>
        <v/>
      </c>
      <c r="AD100" s="78" t="str">
        <f>IF('Pencatatan HM'!AE$16="","",$F100-'Pencatatan HM'!AE$16+'Task list'!AJ100)</f>
        <v/>
      </c>
      <c r="AE100" s="78" t="str">
        <f>IF('Pencatatan HM'!AF$16="","",$F100-'Pencatatan HM'!AF$16+'Task list'!AK100)</f>
        <v/>
      </c>
      <c r="AF100" s="78" t="str">
        <f>IF('Pencatatan HM'!AG$16="","",$F100-'Pencatatan HM'!AG$16+'Task list'!AL100)</f>
        <v/>
      </c>
      <c r="AG100" s="78" t="str">
        <f>IF('Pencatatan HM'!AH$16="","",$F100-'Pencatatan HM'!AH$16+'Task list'!AM100)</f>
        <v/>
      </c>
      <c r="AH100" s="78" t="str">
        <f>IF('Pencatatan HM'!AI$16="","",$F100-'Pencatatan HM'!AI$16+'Task list'!AN100)</f>
        <v/>
      </c>
      <c r="AI100" s="78" t="str">
        <f>IF('Pencatatan HM'!AJ$16="","",$F100-'Pencatatan HM'!AJ$16+'Task list'!AO100)</f>
        <v/>
      </c>
      <c r="AJ100" s="78" t="str">
        <f>IF('Pencatatan HM'!AK$16="","",$F100-'Pencatatan HM'!AK$16+'Task list'!AP100)</f>
        <v/>
      </c>
      <c r="AK100" s="78" t="str">
        <f>IF('Pencatatan HM'!AL$16="","",$F100-'Pencatatan HM'!AL$16+'Task list'!AQ100)</f>
        <v/>
      </c>
      <c r="AL100" s="78" t="str">
        <f>IF('Pencatatan HM'!AM$16="","",$F100-'Pencatatan HM'!AM$16+'Task list'!AR100)</f>
        <v/>
      </c>
      <c r="AM100" s="78" t="str">
        <f>IF('Pencatatan HM'!AN$16="","",$F100-'Pencatatan HM'!AN$16+'Task list'!AS100)</f>
        <v/>
      </c>
      <c r="AN100" s="78" t="str">
        <f>IF('Pencatatan HM'!AO$16="","",$F100-'Pencatatan HM'!AO$16+'Task list'!AT100)</f>
        <v/>
      </c>
      <c r="AO100" s="78" t="str">
        <f>IF('Pencatatan HM'!AP$16="","",$F100-'Pencatatan HM'!AP$16+'Task list'!AU100)</f>
        <v/>
      </c>
      <c r="AP100" s="78" t="str">
        <f>IF('Pencatatan HM'!AQ$16="","",$F100-'Pencatatan HM'!AQ$16+'Task list'!AV100)</f>
        <v/>
      </c>
      <c r="AQ100" s="78" t="str">
        <f>IF('Pencatatan HM'!AR$16="","",$F100-'Pencatatan HM'!AR$16+'Task list'!AW100)</f>
        <v/>
      </c>
      <c r="AR100" s="78" t="str">
        <f>IF('Pencatatan HM'!AS$16="","",$F100-'Pencatatan HM'!AS$16+'Task list'!AX100)</f>
        <v/>
      </c>
      <c r="AS100" s="78" t="str">
        <f>IF('Pencatatan HM'!AT$16="","",$F100-'Pencatatan HM'!AT$16+'Task list'!AY100)</f>
        <v/>
      </c>
      <c r="AT100" s="78" t="str">
        <f>IF('Pencatatan HM'!AU$16="","",$F100-'Pencatatan HM'!AU$16+'Task list'!AZ100)</f>
        <v/>
      </c>
      <c r="AU100" s="78" t="str">
        <f>IF('Pencatatan HM'!AV$16="","",$F100-'Pencatatan HM'!AV$16+'Task list'!BA100)</f>
        <v/>
      </c>
      <c r="AV100" s="78" t="str">
        <f>IF('Pencatatan HM'!AW$16="","",$F100-'Pencatatan HM'!AW$16+'Task list'!BB100)</f>
        <v/>
      </c>
      <c r="AW100" s="78" t="str">
        <f>IF('Pencatatan HM'!AX$16="","",$F100-'Pencatatan HM'!AX$16+'Task list'!BC100)</f>
        <v/>
      </c>
      <c r="AX100" s="78" t="str">
        <f>IF('Pencatatan HM'!AY$16="","",$F100-'Pencatatan HM'!AY$16+'Task list'!BD100)</f>
        <v/>
      </c>
      <c r="AY100" s="78" t="str">
        <f>IF('Pencatatan HM'!AZ$16="","",$F100-'Pencatatan HM'!AZ$16+'Task list'!BE100)</f>
        <v/>
      </c>
      <c r="AZ100" s="78" t="str">
        <f>IF('Pencatatan HM'!BA$16="","",$F100-'Pencatatan HM'!BA$16+'Task list'!BF100)</f>
        <v/>
      </c>
      <c r="BA100" s="78" t="str">
        <f>IF('Pencatatan HM'!BB$16="","",$F100-'Pencatatan HM'!BB$16+'Task list'!BG100)</f>
        <v/>
      </c>
      <c r="BB100" s="78" t="str">
        <f>IF('Pencatatan HM'!BC$16="","",$F100-'Pencatatan HM'!BC$16+'Task list'!BH100)</f>
        <v/>
      </c>
      <c r="BC100" s="78" t="str">
        <f>IF('Pencatatan HM'!BD$16="","",$F100-'Pencatatan HM'!BD$16+'Task list'!BI100)</f>
        <v/>
      </c>
      <c r="BD100" s="78" t="str">
        <f>IF('Pencatatan HM'!BE$16="","",$F100-'Pencatatan HM'!BE$16+'Task list'!BJ100)</f>
        <v/>
      </c>
      <c r="BE100" s="78" t="str">
        <f>IF('Pencatatan HM'!BF$16="","",$F100-'Pencatatan HM'!BF$16+'Task list'!BK100)</f>
        <v/>
      </c>
      <c r="BF100" s="78" t="str">
        <f>IF('Pencatatan HM'!BG$16="","",$F100-'Pencatatan HM'!BG$16+'Task list'!BL100)</f>
        <v/>
      </c>
    </row>
    <row r="101" spans="1:58" x14ac:dyDescent="0.3">
      <c r="A101" s="1" t="str">
        <f>'Task list'!A101</f>
        <v>05PRS014</v>
      </c>
      <c r="B101" s="1" t="str">
        <f>'Task list'!B101</f>
        <v>04</v>
      </c>
      <c r="C101" s="1" t="str">
        <f>'Task list'!C101</f>
        <v>05PRS01404</v>
      </c>
      <c r="D101" s="13"/>
      <c r="E101" s="61" t="str">
        <f>'Task list'!E101</f>
        <v>Ganti Expeller arm</v>
      </c>
      <c r="F101" s="1">
        <f>'Task list'!J101</f>
        <v>2500</v>
      </c>
      <c r="G101" s="78">
        <f>IF('Pencatatan HM'!H$16="","",$F101-'Pencatatan HM'!H$16+'Task list'!M101)</f>
        <v>1543.2799999999997</v>
      </c>
      <c r="H101" s="78">
        <f>IF('Pencatatan HM'!I$16="","",$F101-'Pencatatan HM'!I$16+'Task list'!N101)</f>
        <v>1486.31</v>
      </c>
      <c r="I101" s="78">
        <f>IF('Pencatatan HM'!J$16="","",$F101-'Pencatatan HM'!J$16+'Task list'!O101)</f>
        <v>1485.6999999999998</v>
      </c>
      <c r="J101" s="78">
        <f>IF('Pencatatan HM'!K$16="","",$F101-'Pencatatan HM'!K$16+'Task list'!P101)</f>
        <v>1466.31</v>
      </c>
      <c r="K101" s="78">
        <f>IF('Pencatatan HM'!L$16="","",$F101-'Pencatatan HM'!L$16+'Task list'!Q101)</f>
        <v>1425.3199999999997</v>
      </c>
      <c r="L101" s="78">
        <f>IF('Pencatatan HM'!M$16="","",$F101-'Pencatatan HM'!M$16+'Task list'!R101)</f>
        <v>1391.79</v>
      </c>
      <c r="M101" s="78">
        <f>IF('Pencatatan HM'!N$16="","",$F101-'Pencatatan HM'!N$16+'Task list'!S101)</f>
        <v>1360.2999999999997</v>
      </c>
      <c r="N101" s="78">
        <f>IF('Pencatatan HM'!O$16="","",$F101-'Pencatatan HM'!O$16+'Task list'!T101)</f>
        <v>1337.04</v>
      </c>
      <c r="O101" s="78">
        <f>IF('Pencatatan HM'!P$16="","",$F101-'Pencatatan HM'!P$16+'Task list'!U101)</f>
        <v>1316.0299999999997</v>
      </c>
      <c r="P101" s="78">
        <f>IF('Pencatatan HM'!Q$16="","",$F101-'Pencatatan HM'!Q$16+'Task list'!V101)</f>
        <v>1255.1199999999999</v>
      </c>
      <c r="Q101" s="78">
        <f>IF('Pencatatan HM'!R$16="","",$F101-'Pencatatan HM'!R$16+'Task list'!W101)</f>
        <v>1202.6500000000001</v>
      </c>
      <c r="R101" s="78">
        <f>IF('Pencatatan HM'!S$16="","",$F101-'Pencatatan HM'!S$16+'Task list'!X101)</f>
        <v>1114.5299999999997</v>
      </c>
      <c r="S101" s="78">
        <f>IF('Pencatatan HM'!T$16="","",$F101-'Pencatatan HM'!T$16+'Task list'!Y101)</f>
        <v>1000</v>
      </c>
      <c r="T101" s="78">
        <f>IF('Pencatatan HM'!U$16="","",$F101-'Pencatatan HM'!U$16+'Task list'!Z101)</f>
        <v>916.90999999999985</v>
      </c>
      <c r="U101" s="78" t="str">
        <f>IF('Pencatatan HM'!V$16="","",$F101-'Pencatatan HM'!V$16+'Task list'!AA101)</f>
        <v/>
      </c>
      <c r="V101" s="78" t="str">
        <f>IF('Pencatatan HM'!W$16="","",$F101-'Pencatatan HM'!W$16+'Task list'!AB101)</f>
        <v/>
      </c>
      <c r="W101" s="78" t="str">
        <f>IF('Pencatatan HM'!X$16="","",$F101-'Pencatatan HM'!X$16+'Task list'!AC101)</f>
        <v/>
      </c>
      <c r="X101" s="78" t="str">
        <f>IF('Pencatatan HM'!Y$16="","",$F101-'Pencatatan HM'!Y$16+'Task list'!AD101)</f>
        <v/>
      </c>
      <c r="Y101" s="78" t="str">
        <f>IF('Pencatatan HM'!Z$16="","",$F101-'Pencatatan HM'!Z$16+'Task list'!AE101)</f>
        <v/>
      </c>
      <c r="Z101" s="78" t="str">
        <f>IF('Pencatatan HM'!AA$16="","",$F101-'Pencatatan HM'!AA$16+'Task list'!AF101)</f>
        <v/>
      </c>
      <c r="AA101" s="78" t="str">
        <f>IF('Pencatatan HM'!AB$16="","",$F101-'Pencatatan HM'!AB$16+'Task list'!AG101)</f>
        <v/>
      </c>
      <c r="AB101" s="78" t="str">
        <f>IF('Pencatatan HM'!AC$16="","",$F101-'Pencatatan HM'!AC$16+'Task list'!AH101)</f>
        <v/>
      </c>
      <c r="AC101" s="78" t="str">
        <f>IF('Pencatatan HM'!AD$16="","",$F101-'Pencatatan HM'!AD$16+'Task list'!AI101)</f>
        <v/>
      </c>
      <c r="AD101" s="78" t="str">
        <f>IF('Pencatatan HM'!AE$16="","",$F101-'Pencatatan HM'!AE$16+'Task list'!AJ101)</f>
        <v/>
      </c>
      <c r="AE101" s="78" t="str">
        <f>IF('Pencatatan HM'!AF$16="","",$F101-'Pencatatan HM'!AF$16+'Task list'!AK101)</f>
        <v/>
      </c>
      <c r="AF101" s="78" t="str">
        <f>IF('Pencatatan HM'!AG$16="","",$F101-'Pencatatan HM'!AG$16+'Task list'!AL101)</f>
        <v/>
      </c>
      <c r="AG101" s="78" t="str">
        <f>IF('Pencatatan HM'!AH$16="","",$F101-'Pencatatan HM'!AH$16+'Task list'!AM101)</f>
        <v/>
      </c>
      <c r="AH101" s="78" t="str">
        <f>IF('Pencatatan HM'!AI$16="","",$F101-'Pencatatan HM'!AI$16+'Task list'!AN101)</f>
        <v/>
      </c>
      <c r="AI101" s="78" t="str">
        <f>IF('Pencatatan HM'!AJ$16="","",$F101-'Pencatatan HM'!AJ$16+'Task list'!AO101)</f>
        <v/>
      </c>
      <c r="AJ101" s="78" t="str">
        <f>IF('Pencatatan HM'!AK$16="","",$F101-'Pencatatan HM'!AK$16+'Task list'!AP101)</f>
        <v/>
      </c>
      <c r="AK101" s="78" t="str">
        <f>IF('Pencatatan HM'!AL$16="","",$F101-'Pencatatan HM'!AL$16+'Task list'!AQ101)</f>
        <v/>
      </c>
      <c r="AL101" s="78" t="str">
        <f>IF('Pencatatan HM'!AM$16="","",$F101-'Pencatatan HM'!AM$16+'Task list'!AR101)</f>
        <v/>
      </c>
      <c r="AM101" s="78" t="str">
        <f>IF('Pencatatan HM'!AN$16="","",$F101-'Pencatatan HM'!AN$16+'Task list'!AS101)</f>
        <v/>
      </c>
      <c r="AN101" s="78" t="str">
        <f>IF('Pencatatan HM'!AO$16="","",$F101-'Pencatatan HM'!AO$16+'Task list'!AT101)</f>
        <v/>
      </c>
      <c r="AO101" s="78" t="str">
        <f>IF('Pencatatan HM'!AP$16="","",$F101-'Pencatatan HM'!AP$16+'Task list'!AU101)</f>
        <v/>
      </c>
      <c r="AP101" s="78" t="str">
        <f>IF('Pencatatan HM'!AQ$16="","",$F101-'Pencatatan HM'!AQ$16+'Task list'!AV101)</f>
        <v/>
      </c>
      <c r="AQ101" s="78" t="str">
        <f>IF('Pencatatan HM'!AR$16="","",$F101-'Pencatatan HM'!AR$16+'Task list'!AW101)</f>
        <v/>
      </c>
      <c r="AR101" s="78" t="str">
        <f>IF('Pencatatan HM'!AS$16="","",$F101-'Pencatatan HM'!AS$16+'Task list'!AX101)</f>
        <v/>
      </c>
      <c r="AS101" s="78" t="str">
        <f>IF('Pencatatan HM'!AT$16="","",$F101-'Pencatatan HM'!AT$16+'Task list'!AY101)</f>
        <v/>
      </c>
      <c r="AT101" s="78" t="str">
        <f>IF('Pencatatan HM'!AU$16="","",$F101-'Pencatatan HM'!AU$16+'Task list'!AZ101)</f>
        <v/>
      </c>
      <c r="AU101" s="78" t="str">
        <f>IF('Pencatatan HM'!AV$16="","",$F101-'Pencatatan HM'!AV$16+'Task list'!BA101)</f>
        <v/>
      </c>
      <c r="AV101" s="78" t="str">
        <f>IF('Pencatatan HM'!AW$16="","",$F101-'Pencatatan HM'!AW$16+'Task list'!BB101)</f>
        <v/>
      </c>
      <c r="AW101" s="78" t="str">
        <f>IF('Pencatatan HM'!AX$16="","",$F101-'Pencatatan HM'!AX$16+'Task list'!BC101)</f>
        <v/>
      </c>
      <c r="AX101" s="78" t="str">
        <f>IF('Pencatatan HM'!AY$16="","",$F101-'Pencatatan HM'!AY$16+'Task list'!BD101)</f>
        <v/>
      </c>
      <c r="AY101" s="78" t="str">
        <f>IF('Pencatatan HM'!AZ$16="","",$F101-'Pencatatan HM'!AZ$16+'Task list'!BE101)</f>
        <v/>
      </c>
      <c r="AZ101" s="78" t="str">
        <f>IF('Pencatatan HM'!BA$16="","",$F101-'Pencatatan HM'!BA$16+'Task list'!BF101)</f>
        <v/>
      </c>
      <c r="BA101" s="78" t="str">
        <f>IF('Pencatatan HM'!BB$16="","",$F101-'Pencatatan HM'!BB$16+'Task list'!BG101)</f>
        <v/>
      </c>
      <c r="BB101" s="78" t="str">
        <f>IF('Pencatatan HM'!BC$16="","",$F101-'Pencatatan HM'!BC$16+'Task list'!BH101)</f>
        <v/>
      </c>
      <c r="BC101" s="78" t="str">
        <f>IF('Pencatatan HM'!BD$16="","",$F101-'Pencatatan HM'!BD$16+'Task list'!BI101)</f>
        <v/>
      </c>
      <c r="BD101" s="78" t="str">
        <f>IF('Pencatatan HM'!BE$16="","",$F101-'Pencatatan HM'!BE$16+'Task list'!BJ101)</f>
        <v/>
      </c>
      <c r="BE101" s="78" t="str">
        <f>IF('Pencatatan HM'!BF$16="","",$F101-'Pencatatan HM'!BF$16+'Task list'!BK101)</f>
        <v/>
      </c>
      <c r="BF101" s="78" t="str">
        <f>IF('Pencatatan HM'!BG$16="","",$F101-'Pencatatan HM'!BG$16+'Task list'!BL101)</f>
        <v/>
      </c>
    </row>
    <row r="102" spans="1:58" x14ac:dyDescent="0.3">
      <c r="A102" s="1" t="str">
        <f>'Task list'!A102</f>
        <v>05PRS014</v>
      </c>
      <c r="B102" s="1" t="str">
        <f>'Task list'!B102</f>
        <v>05</v>
      </c>
      <c r="C102" s="1" t="str">
        <f>'Task list'!C102</f>
        <v>05PRS01405</v>
      </c>
      <c r="D102" s="13"/>
      <c r="E102" s="61" t="str">
        <f>'Task list'!E102</f>
        <v>Ganti V Block</v>
      </c>
      <c r="F102" s="1">
        <f>'Task list'!J102</f>
        <v>2500</v>
      </c>
      <c r="G102" s="78">
        <f>IF('Pencatatan HM'!H$16="","",$F102-'Pencatatan HM'!H$16+'Task list'!M102)</f>
        <v>1543.2799999999997</v>
      </c>
      <c r="H102" s="78">
        <f>IF('Pencatatan HM'!I$16="","",$F102-'Pencatatan HM'!I$16+'Task list'!N102)</f>
        <v>1486.31</v>
      </c>
      <c r="I102" s="78">
        <f>IF('Pencatatan HM'!J$16="","",$F102-'Pencatatan HM'!J$16+'Task list'!O102)</f>
        <v>1485.6999999999998</v>
      </c>
      <c r="J102" s="78">
        <f>IF('Pencatatan HM'!K$16="","",$F102-'Pencatatan HM'!K$16+'Task list'!P102)</f>
        <v>1466.31</v>
      </c>
      <c r="K102" s="78">
        <f>IF('Pencatatan HM'!L$16="","",$F102-'Pencatatan HM'!L$16+'Task list'!Q102)</f>
        <v>1425.3199999999997</v>
      </c>
      <c r="L102" s="78">
        <f>IF('Pencatatan HM'!M$16="","",$F102-'Pencatatan HM'!M$16+'Task list'!R102)</f>
        <v>1391.79</v>
      </c>
      <c r="M102" s="78">
        <f>IF('Pencatatan HM'!N$16="","",$F102-'Pencatatan HM'!N$16+'Task list'!S102)</f>
        <v>1360.2999999999997</v>
      </c>
      <c r="N102" s="78">
        <f>IF('Pencatatan HM'!O$16="","",$F102-'Pencatatan HM'!O$16+'Task list'!T102)</f>
        <v>1337.04</v>
      </c>
      <c r="O102" s="78">
        <f>IF('Pencatatan HM'!P$16="","",$F102-'Pencatatan HM'!P$16+'Task list'!U102)</f>
        <v>1316.0299999999997</v>
      </c>
      <c r="P102" s="78">
        <f>IF('Pencatatan HM'!Q$16="","",$F102-'Pencatatan HM'!Q$16+'Task list'!V102)</f>
        <v>1255.1199999999999</v>
      </c>
      <c r="Q102" s="78">
        <f>IF('Pencatatan HM'!R$16="","",$F102-'Pencatatan HM'!R$16+'Task list'!W102)</f>
        <v>1202.6500000000001</v>
      </c>
      <c r="R102" s="78">
        <f>IF('Pencatatan HM'!S$16="","",$F102-'Pencatatan HM'!S$16+'Task list'!X102)</f>
        <v>1114.5299999999997</v>
      </c>
      <c r="S102" s="78">
        <f>IF('Pencatatan HM'!T$16="","",$F102-'Pencatatan HM'!T$16+'Task list'!Y102)</f>
        <v>1000</v>
      </c>
      <c r="T102" s="78">
        <f>IF('Pencatatan HM'!U$16="","",$F102-'Pencatatan HM'!U$16+'Task list'!Z102)</f>
        <v>916.90999999999985</v>
      </c>
      <c r="U102" s="78" t="str">
        <f>IF('Pencatatan HM'!V$16="","",$F102-'Pencatatan HM'!V$16+'Task list'!AA102)</f>
        <v/>
      </c>
      <c r="V102" s="78" t="str">
        <f>IF('Pencatatan HM'!W$16="","",$F102-'Pencatatan HM'!W$16+'Task list'!AB102)</f>
        <v/>
      </c>
      <c r="W102" s="78" t="str">
        <f>IF('Pencatatan HM'!X$16="","",$F102-'Pencatatan HM'!X$16+'Task list'!AC102)</f>
        <v/>
      </c>
      <c r="X102" s="78" t="str">
        <f>IF('Pencatatan HM'!Y$16="","",$F102-'Pencatatan HM'!Y$16+'Task list'!AD102)</f>
        <v/>
      </c>
      <c r="Y102" s="78" t="str">
        <f>IF('Pencatatan HM'!Z$16="","",$F102-'Pencatatan HM'!Z$16+'Task list'!AE102)</f>
        <v/>
      </c>
      <c r="Z102" s="78" t="str">
        <f>IF('Pencatatan HM'!AA$16="","",$F102-'Pencatatan HM'!AA$16+'Task list'!AF102)</f>
        <v/>
      </c>
      <c r="AA102" s="78" t="str">
        <f>IF('Pencatatan HM'!AB$16="","",$F102-'Pencatatan HM'!AB$16+'Task list'!AG102)</f>
        <v/>
      </c>
      <c r="AB102" s="78" t="str">
        <f>IF('Pencatatan HM'!AC$16="","",$F102-'Pencatatan HM'!AC$16+'Task list'!AH102)</f>
        <v/>
      </c>
      <c r="AC102" s="78" t="str">
        <f>IF('Pencatatan HM'!AD$16="","",$F102-'Pencatatan HM'!AD$16+'Task list'!AI102)</f>
        <v/>
      </c>
      <c r="AD102" s="78" t="str">
        <f>IF('Pencatatan HM'!AE$16="","",$F102-'Pencatatan HM'!AE$16+'Task list'!AJ102)</f>
        <v/>
      </c>
      <c r="AE102" s="78" t="str">
        <f>IF('Pencatatan HM'!AF$16="","",$F102-'Pencatatan HM'!AF$16+'Task list'!AK102)</f>
        <v/>
      </c>
      <c r="AF102" s="78" t="str">
        <f>IF('Pencatatan HM'!AG$16="","",$F102-'Pencatatan HM'!AG$16+'Task list'!AL102)</f>
        <v/>
      </c>
      <c r="AG102" s="78" t="str">
        <f>IF('Pencatatan HM'!AH$16="","",$F102-'Pencatatan HM'!AH$16+'Task list'!AM102)</f>
        <v/>
      </c>
      <c r="AH102" s="78" t="str">
        <f>IF('Pencatatan HM'!AI$16="","",$F102-'Pencatatan HM'!AI$16+'Task list'!AN102)</f>
        <v/>
      </c>
      <c r="AI102" s="78" t="str">
        <f>IF('Pencatatan HM'!AJ$16="","",$F102-'Pencatatan HM'!AJ$16+'Task list'!AO102)</f>
        <v/>
      </c>
      <c r="AJ102" s="78" t="str">
        <f>IF('Pencatatan HM'!AK$16="","",$F102-'Pencatatan HM'!AK$16+'Task list'!AP102)</f>
        <v/>
      </c>
      <c r="AK102" s="78" t="str">
        <f>IF('Pencatatan HM'!AL$16="","",$F102-'Pencatatan HM'!AL$16+'Task list'!AQ102)</f>
        <v/>
      </c>
      <c r="AL102" s="78" t="str">
        <f>IF('Pencatatan HM'!AM$16="","",$F102-'Pencatatan HM'!AM$16+'Task list'!AR102)</f>
        <v/>
      </c>
      <c r="AM102" s="78" t="str">
        <f>IF('Pencatatan HM'!AN$16="","",$F102-'Pencatatan HM'!AN$16+'Task list'!AS102)</f>
        <v/>
      </c>
      <c r="AN102" s="78" t="str">
        <f>IF('Pencatatan HM'!AO$16="","",$F102-'Pencatatan HM'!AO$16+'Task list'!AT102)</f>
        <v/>
      </c>
      <c r="AO102" s="78" t="str">
        <f>IF('Pencatatan HM'!AP$16="","",$F102-'Pencatatan HM'!AP$16+'Task list'!AU102)</f>
        <v/>
      </c>
      <c r="AP102" s="78" t="str">
        <f>IF('Pencatatan HM'!AQ$16="","",$F102-'Pencatatan HM'!AQ$16+'Task list'!AV102)</f>
        <v/>
      </c>
      <c r="AQ102" s="78" t="str">
        <f>IF('Pencatatan HM'!AR$16="","",$F102-'Pencatatan HM'!AR$16+'Task list'!AW102)</f>
        <v/>
      </c>
      <c r="AR102" s="78" t="str">
        <f>IF('Pencatatan HM'!AS$16="","",$F102-'Pencatatan HM'!AS$16+'Task list'!AX102)</f>
        <v/>
      </c>
      <c r="AS102" s="78" t="str">
        <f>IF('Pencatatan HM'!AT$16="","",$F102-'Pencatatan HM'!AT$16+'Task list'!AY102)</f>
        <v/>
      </c>
      <c r="AT102" s="78" t="str">
        <f>IF('Pencatatan HM'!AU$16="","",$F102-'Pencatatan HM'!AU$16+'Task list'!AZ102)</f>
        <v/>
      </c>
      <c r="AU102" s="78" t="str">
        <f>IF('Pencatatan HM'!AV$16="","",$F102-'Pencatatan HM'!AV$16+'Task list'!BA102)</f>
        <v/>
      </c>
      <c r="AV102" s="78" t="str">
        <f>IF('Pencatatan HM'!AW$16="","",$F102-'Pencatatan HM'!AW$16+'Task list'!BB102)</f>
        <v/>
      </c>
      <c r="AW102" s="78" t="str">
        <f>IF('Pencatatan HM'!AX$16="","",$F102-'Pencatatan HM'!AX$16+'Task list'!BC102)</f>
        <v/>
      </c>
      <c r="AX102" s="78" t="str">
        <f>IF('Pencatatan HM'!AY$16="","",$F102-'Pencatatan HM'!AY$16+'Task list'!BD102)</f>
        <v/>
      </c>
      <c r="AY102" s="78" t="str">
        <f>IF('Pencatatan HM'!AZ$16="","",$F102-'Pencatatan HM'!AZ$16+'Task list'!BE102)</f>
        <v/>
      </c>
      <c r="AZ102" s="78" t="str">
        <f>IF('Pencatatan HM'!BA$16="","",$F102-'Pencatatan HM'!BA$16+'Task list'!BF102)</f>
        <v/>
      </c>
      <c r="BA102" s="78" t="str">
        <f>IF('Pencatatan HM'!BB$16="","",$F102-'Pencatatan HM'!BB$16+'Task list'!BG102)</f>
        <v/>
      </c>
      <c r="BB102" s="78" t="str">
        <f>IF('Pencatatan HM'!BC$16="","",$F102-'Pencatatan HM'!BC$16+'Task list'!BH102)</f>
        <v/>
      </c>
      <c r="BC102" s="78" t="str">
        <f>IF('Pencatatan HM'!BD$16="","",$F102-'Pencatatan HM'!BD$16+'Task list'!BI102)</f>
        <v/>
      </c>
      <c r="BD102" s="78" t="str">
        <f>IF('Pencatatan HM'!BE$16="","",$F102-'Pencatatan HM'!BE$16+'Task list'!BJ102)</f>
        <v/>
      </c>
      <c r="BE102" s="78" t="str">
        <f>IF('Pencatatan HM'!BF$16="","",$F102-'Pencatatan HM'!BF$16+'Task list'!BK102)</f>
        <v/>
      </c>
      <c r="BF102" s="78" t="str">
        <f>IF('Pencatatan HM'!BG$16="","",$F102-'Pencatatan HM'!BG$16+'Task list'!BL102)</f>
        <v/>
      </c>
    </row>
    <row r="103" spans="1:58" x14ac:dyDescent="0.3">
      <c r="A103" s="1" t="str">
        <f>'Task list'!A103</f>
        <v>05PRS014</v>
      </c>
      <c r="B103" s="1" t="str">
        <f>'Task list'!B103</f>
        <v>06</v>
      </c>
      <c r="C103" s="1" t="str">
        <f>'Task list'!C103</f>
        <v>05PRS01406</v>
      </c>
      <c r="D103" s="13"/>
      <c r="E103" s="61" t="str">
        <f>'Task list'!E103</f>
        <v>Ganti Bottom Plate</v>
      </c>
      <c r="F103" s="1">
        <f>'Task list'!J103</f>
        <v>6000</v>
      </c>
      <c r="G103" s="78">
        <f>IF('Pencatatan HM'!H$16="","",$F103-'Pencatatan HM'!H$16+'Task list'!M103)</f>
        <v>5043.28</v>
      </c>
      <c r="H103" s="78">
        <f>IF('Pencatatan HM'!I$16="","",$F103-'Pencatatan HM'!I$16+'Task list'!N103)</f>
        <v>4986.3099999999995</v>
      </c>
      <c r="I103" s="78">
        <f>IF('Pencatatan HM'!J$16="","",$F103-'Pencatatan HM'!J$16+'Task list'!O103)</f>
        <v>4985.7</v>
      </c>
      <c r="J103" s="78">
        <f>IF('Pencatatan HM'!K$16="","",$F103-'Pencatatan HM'!K$16+'Task list'!P103)</f>
        <v>4966.3099999999995</v>
      </c>
      <c r="K103" s="78">
        <f>IF('Pencatatan HM'!L$16="","",$F103-'Pencatatan HM'!L$16+'Task list'!Q103)</f>
        <v>4925.32</v>
      </c>
      <c r="L103" s="78">
        <f>IF('Pencatatan HM'!M$16="","",$F103-'Pencatatan HM'!M$16+'Task list'!R103)</f>
        <v>4891.79</v>
      </c>
      <c r="M103" s="78">
        <f>IF('Pencatatan HM'!N$16="","",$F103-'Pencatatan HM'!N$16+'Task list'!S103)</f>
        <v>4860.2999999999993</v>
      </c>
      <c r="N103" s="78">
        <f>IF('Pencatatan HM'!O$16="","",$F103-'Pencatatan HM'!O$16+'Task list'!T103)</f>
        <v>4837.04</v>
      </c>
      <c r="O103" s="78">
        <f>IF('Pencatatan HM'!P$16="","",$F103-'Pencatatan HM'!P$16+'Task list'!U103)</f>
        <v>4816.03</v>
      </c>
      <c r="P103" s="78">
        <f>IF('Pencatatan HM'!Q$16="","",$F103-'Pencatatan HM'!Q$16+'Task list'!V103)</f>
        <v>4755.12</v>
      </c>
      <c r="Q103" s="78">
        <f>IF('Pencatatan HM'!R$16="","",$F103-'Pencatatan HM'!R$16+'Task list'!W103)</f>
        <v>4702.6499999999996</v>
      </c>
      <c r="R103" s="78">
        <f>IF('Pencatatan HM'!S$16="","",$F103-'Pencatatan HM'!S$16+'Task list'!X103)</f>
        <v>4614.53</v>
      </c>
      <c r="S103" s="78">
        <f>IF('Pencatatan HM'!T$16="","",$F103-'Pencatatan HM'!T$16+'Task list'!Y103)</f>
        <v>4500</v>
      </c>
      <c r="T103" s="78">
        <f>IF('Pencatatan HM'!U$16="","",$F103-'Pencatatan HM'!U$16+'Task list'!Z103)</f>
        <v>4416.91</v>
      </c>
      <c r="U103" s="78" t="str">
        <f>IF('Pencatatan HM'!V$16="","",$F103-'Pencatatan HM'!V$16+'Task list'!AA103)</f>
        <v/>
      </c>
      <c r="V103" s="78" t="str">
        <f>IF('Pencatatan HM'!W$16="","",$F103-'Pencatatan HM'!W$16+'Task list'!AB103)</f>
        <v/>
      </c>
      <c r="W103" s="78" t="str">
        <f>IF('Pencatatan HM'!X$16="","",$F103-'Pencatatan HM'!X$16+'Task list'!AC103)</f>
        <v/>
      </c>
      <c r="X103" s="78" t="str">
        <f>IF('Pencatatan HM'!Y$16="","",$F103-'Pencatatan HM'!Y$16+'Task list'!AD103)</f>
        <v/>
      </c>
      <c r="Y103" s="78" t="str">
        <f>IF('Pencatatan HM'!Z$16="","",$F103-'Pencatatan HM'!Z$16+'Task list'!AE103)</f>
        <v/>
      </c>
      <c r="Z103" s="78" t="str">
        <f>IF('Pencatatan HM'!AA$16="","",$F103-'Pencatatan HM'!AA$16+'Task list'!AF103)</f>
        <v/>
      </c>
      <c r="AA103" s="78" t="str">
        <f>IF('Pencatatan HM'!AB$16="","",$F103-'Pencatatan HM'!AB$16+'Task list'!AG103)</f>
        <v/>
      </c>
      <c r="AB103" s="78" t="str">
        <f>IF('Pencatatan HM'!AC$16="","",$F103-'Pencatatan HM'!AC$16+'Task list'!AH103)</f>
        <v/>
      </c>
      <c r="AC103" s="78" t="str">
        <f>IF('Pencatatan HM'!AD$16="","",$F103-'Pencatatan HM'!AD$16+'Task list'!AI103)</f>
        <v/>
      </c>
      <c r="AD103" s="78" t="str">
        <f>IF('Pencatatan HM'!AE$16="","",$F103-'Pencatatan HM'!AE$16+'Task list'!AJ103)</f>
        <v/>
      </c>
      <c r="AE103" s="78" t="str">
        <f>IF('Pencatatan HM'!AF$16="","",$F103-'Pencatatan HM'!AF$16+'Task list'!AK103)</f>
        <v/>
      </c>
      <c r="AF103" s="78" t="str">
        <f>IF('Pencatatan HM'!AG$16="","",$F103-'Pencatatan HM'!AG$16+'Task list'!AL103)</f>
        <v/>
      </c>
      <c r="AG103" s="78" t="str">
        <f>IF('Pencatatan HM'!AH$16="","",$F103-'Pencatatan HM'!AH$16+'Task list'!AM103)</f>
        <v/>
      </c>
      <c r="AH103" s="78" t="str">
        <f>IF('Pencatatan HM'!AI$16="","",$F103-'Pencatatan HM'!AI$16+'Task list'!AN103)</f>
        <v/>
      </c>
      <c r="AI103" s="78" t="str">
        <f>IF('Pencatatan HM'!AJ$16="","",$F103-'Pencatatan HM'!AJ$16+'Task list'!AO103)</f>
        <v/>
      </c>
      <c r="AJ103" s="78" t="str">
        <f>IF('Pencatatan HM'!AK$16="","",$F103-'Pencatatan HM'!AK$16+'Task list'!AP103)</f>
        <v/>
      </c>
      <c r="AK103" s="78" t="str">
        <f>IF('Pencatatan HM'!AL$16="","",$F103-'Pencatatan HM'!AL$16+'Task list'!AQ103)</f>
        <v/>
      </c>
      <c r="AL103" s="78" t="str">
        <f>IF('Pencatatan HM'!AM$16="","",$F103-'Pencatatan HM'!AM$16+'Task list'!AR103)</f>
        <v/>
      </c>
      <c r="AM103" s="78" t="str">
        <f>IF('Pencatatan HM'!AN$16="","",$F103-'Pencatatan HM'!AN$16+'Task list'!AS103)</f>
        <v/>
      </c>
      <c r="AN103" s="78" t="str">
        <f>IF('Pencatatan HM'!AO$16="","",$F103-'Pencatatan HM'!AO$16+'Task list'!AT103)</f>
        <v/>
      </c>
      <c r="AO103" s="78" t="str">
        <f>IF('Pencatatan HM'!AP$16="","",$F103-'Pencatatan HM'!AP$16+'Task list'!AU103)</f>
        <v/>
      </c>
      <c r="AP103" s="78" t="str">
        <f>IF('Pencatatan HM'!AQ$16="","",$F103-'Pencatatan HM'!AQ$16+'Task list'!AV103)</f>
        <v/>
      </c>
      <c r="AQ103" s="78" t="str">
        <f>IF('Pencatatan HM'!AR$16="","",$F103-'Pencatatan HM'!AR$16+'Task list'!AW103)</f>
        <v/>
      </c>
      <c r="AR103" s="78" t="str">
        <f>IF('Pencatatan HM'!AS$16="","",$F103-'Pencatatan HM'!AS$16+'Task list'!AX103)</f>
        <v/>
      </c>
      <c r="AS103" s="78" t="str">
        <f>IF('Pencatatan HM'!AT$16="","",$F103-'Pencatatan HM'!AT$16+'Task list'!AY103)</f>
        <v/>
      </c>
      <c r="AT103" s="78" t="str">
        <f>IF('Pencatatan HM'!AU$16="","",$F103-'Pencatatan HM'!AU$16+'Task list'!AZ103)</f>
        <v/>
      </c>
      <c r="AU103" s="78" t="str">
        <f>IF('Pencatatan HM'!AV$16="","",$F103-'Pencatatan HM'!AV$16+'Task list'!BA103)</f>
        <v/>
      </c>
      <c r="AV103" s="78" t="str">
        <f>IF('Pencatatan HM'!AW$16="","",$F103-'Pencatatan HM'!AW$16+'Task list'!BB103)</f>
        <v/>
      </c>
      <c r="AW103" s="78" t="str">
        <f>IF('Pencatatan HM'!AX$16="","",$F103-'Pencatatan HM'!AX$16+'Task list'!BC103)</f>
        <v/>
      </c>
      <c r="AX103" s="78" t="str">
        <f>IF('Pencatatan HM'!AY$16="","",$F103-'Pencatatan HM'!AY$16+'Task list'!BD103)</f>
        <v/>
      </c>
      <c r="AY103" s="78" t="str">
        <f>IF('Pencatatan HM'!AZ$16="","",$F103-'Pencatatan HM'!AZ$16+'Task list'!BE103)</f>
        <v/>
      </c>
      <c r="AZ103" s="78" t="str">
        <f>IF('Pencatatan HM'!BA$16="","",$F103-'Pencatatan HM'!BA$16+'Task list'!BF103)</f>
        <v/>
      </c>
      <c r="BA103" s="78" t="str">
        <f>IF('Pencatatan HM'!BB$16="","",$F103-'Pencatatan HM'!BB$16+'Task list'!BG103)</f>
        <v/>
      </c>
      <c r="BB103" s="78" t="str">
        <f>IF('Pencatatan HM'!BC$16="","",$F103-'Pencatatan HM'!BC$16+'Task list'!BH103)</f>
        <v/>
      </c>
      <c r="BC103" s="78" t="str">
        <f>IF('Pencatatan HM'!BD$16="","",$F103-'Pencatatan HM'!BD$16+'Task list'!BI103)</f>
        <v/>
      </c>
      <c r="BD103" s="78" t="str">
        <f>IF('Pencatatan HM'!BE$16="","",$F103-'Pencatatan HM'!BE$16+'Task list'!BJ103)</f>
        <v/>
      </c>
      <c r="BE103" s="78" t="str">
        <f>IF('Pencatatan HM'!BF$16="","",$F103-'Pencatatan HM'!BF$16+'Task list'!BK103)</f>
        <v/>
      </c>
      <c r="BF103" s="78" t="str">
        <f>IF('Pencatatan HM'!BG$16="","",$F103-'Pencatatan HM'!BG$16+'Task list'!BL103)</f>
        <v/>
      </c>
    </row>
    <row r="104" spans="1:58" x14ac:dyDescent="0.3">
      <c r="A104" s="1" t="str">
        <f>'Task list'!A104</f>
        <v>05PRS014</v>
      </c>
      <c r="B104" s="1" t="str">
        <f>'Task list'!B104</f>
        <v>07</v>
      </c>
      <c r="C104" s="1" t="str">
        <f>'Task list'!C104</f>
        <v>05PRS01407</v>
      </c>
      <c r="D104" s="13"/>
      <c r="E104" s="61" t="str">
        <f>'Task list'!E104</f>
        <v>Ganti Bevel Plate/angle bar</v>
      </c>
      <c r="F104" s="1">
        <f>'Task list'!J104</f>
        <v>4000</v>
      </c>
      <c r="G104" s="78">
        <f>IF('Pencatatan HM'!H$16="","",$F104-'Pencatatan HM'!H$16+'Task list'!M104)</f>
        <v>3043.2799999999997</v>
      </c>
      <c r="H104" s="78">
        <f>IF('Pencatatan HM'!I$16="","",$F104-'Pencatatan HM'!I$16+'Task list'!N104)</f>
        <v>2986.31</v>
      </c>
      <c r="I104" s="78">
        <f>IF('Pencatatan HM'!J$16="","",$F104-'Pencatatan HM'!J$16+'Task list'!O104)</f>
        <v>2985.7</v>
      </c>
      <c r="J104" s="78">
        <f>IF('Pencatatan HM'!K$16="","",$F104-'Pencatatan HM'!K$16+'Task list'!P104)</f>
        <v>2966.31</v>
      </c>
      <c r="K104" s="78">
        <f>IF('Pencatatan HM'!L$16="","",$F104-'Pencatatan HM'!L$16+'Task list'!Q104)</f>
        <v>2925.3199999999997</v>
      </c>
      <c r="L104" s="78">
        <f>IF('Pencatatan HM'!M$16="","",$F104-'Pencatatan HM'!M$16+'Task list'!R104)</f>
        <v>2891.79</v>
      </c>
      <c r="M104" s="78">
        <f>IF('Pencatatan HM'!N$16="","",$F104-'Pencatatan HM'!N$16+'Task list'!S104)</f>
        <v>2860.2999999999997</v>
      </c>
      <c r="N104" s="78">
        <f>IF('Pencatatan HM'!O$16="","",$F104-'Pencatatan HM'!O$16+'Task list'!T104)</f>
        <v>2837.04</v>
      </c>
      <c r="O104" s="78">
        <f>IF('Pencatatan HM'!P$16="","",$F104-'Pencatatan HM'!P$16+'Task list'!U104)</f>
        <v>2816.0299999999997</v>
      </c>
      <c r="P104" s="78">
        <f>IF('Pencatatan HM'!Q$16="","",$F104-'Pencatatan HM'!Q$16+'Task list'!V104)</f>
        <v>2755.12</v>
      </c>
      <c r="Q104" s="78">
        <f>IF('Pencatatan HM'!R$16="","",$F104-'Pencatatan HM'!R$16+'Task list'!W104)</f>
        <v>2702.65</v>
      </c>
      <c r="R104" s="78">
        <f>IF('Pencatatan HM'!S$16="","",$F104-'Pencatatan HM'!S$16+'Task list'!X104)</f>
        <v>2614.5299999999997</v>
      </c>
      <c r="S104" s="78">
        <f>IF('Pencatatan HM'!T$16="","",$F104-'Pencatatan HM'!T$16+'Task list'!Y104)</f>
        <v>2500</v>
      </c>
      <c r="T104" s="78">
        <f>IF('Pencatatan HM'!U$16="","",$F104-'Pencatatan HM'!U$16+'Task list'!Z104)</f>
        <v>2416.91</v>
      </c>
      <c r="U104" s="78" t="str">
        <f>IF('Pencatatan HM'!V$16="","",$F104-'Pencatatan HM'!V$16+'Task list'!AA104)</f>
        <v/>
      </c>
      <c r="V104" s="78" t="str">
        <f>IF('Pencatatan HM'!W$16="","",$F104-'Pencatatan HM'!W$16+'Task list'!AB104)</f>
        <v/>
      </c>
      <c r="W104" s="78" t="str">
        <f>IF('Pencatatan HM'!X$16="","",$F104-'Pencatatan HM'!X$16+'Task list'!AC104)</f>
        <v/>
      </c>
      <c r="X104" s="78" t="str">
        <f>IF('Pencatatan HM'!Y$16="","",$F104-'Pencatatan HM'!Y$16+'Task list'!AD104)</f>
        <v/>
      </c>
      <c r="Y104" s="78" t="str">
        <f>IF('Pencatatan HM'!Z$16="","",$F104-'Pencatatan HM'!Z$16+'Task list'!AE104)</f>
        <v/>
      </c>
      <c r="Z104" s="78" t="str">
        <f>IF('Pencatatan HM'!AA$16="","",$F104-'Pencatatan HM'!AA$16+'Task list'!AF104)</f>
        <v/>
      </c>
      <c r="AA104" s="78" t="str">
        <f>IF('Pencatatan HM'!AB$16="","",$F104-'Pencatatan HM'!AB$16+'Task list'!AG104)</f>
        <v/>
      </c>
      <c r="AB104" s="78" t="str">
        <f>IF('Pencatatan HM'!AC$16="","",$F104-'Pencatatan HM'!AC$16+'Task list'!AH104)</f>
        <v/>
      </c>
      <c r="AC104" s="78" t="str">
        <f>IF('Pencatatan HM'!AD$16="","",$F104-'Pencatatan HM'!AD$16+'Task list'!AI104)</f>
        <v/>
      </c>
      <c r="AD104" s="78" t="str">
        <f>IF('Pencatatan HM'!AE$16="","",$F104-'Pencatatan HM'!AE$16+'Task list'!AJ104)</f>
        <v/>
      </c>
      <c r="AE104" s="78" t="str">
        <f>IF('Pencatatan HM'!AF$16="","",$F104-'Pencatatan HM'!AF$16+'Task list'!AK104)</f>
        <v/>
      </c>
      <c r="AF104" s="78" t="str">
        <f>IF('Pencatatan HM'!AG$16="","",$F104-'Pencatatan HM'!AG$16+'Task list'!AL104)</f>
        <v/>
      </c>
      <c r="AG104" s="78" t="str">
        <f>IF('Pencatatan HM'!AH$16="","",$F104-'Pencatatan HM'!AH$16+'Task list'!AM104)</f>
        <v/>
      </c>
      <c r="AH104" s="78" t="str">
        <f>IF('Pencatatan HM'!AI$16="","",$F104-'Pencatatan HM'!AI$16+'Task list'!AN104)</f>
        <v/>
      </c>
      <c r="AI104" s="78" t="str">
        <f>IF('Pencatatan HM'!AJ$16="","",$F104-'Pencatatan HM'!AJ$16+'Task list'!AO104)</f>
        <v/>
      </c>
      <c r="AJ104" s="78" t="str">
        <f>IF('Pencatatan HM'!AK$16="","",$F104-'Pencatatan HM'!AK$16+'Task list'!AP104)</f>
        <v/>
      </c>
      <c r="AK104" s="78" t="str">
        <f>IF('Pencatatan HM'!AL$16="","",$F104-'Pencatatan HM'!AL$16+'Task list'!AQ104)</f>
        <v/>
      </c>
      <c r="AL104" s="78" t="str">
        <f>IF('Pencatatan HM'!AM$16="","",$F104-'Pencatatan HM'!AM$16+'Task list'!AR104)</f>
        <v/>
      </c>
      <c r="AM104" s="78" t="str">
        <f>IF('Pencatatan HM'!AN$16="","",$F104-'Pencatatan HM'!AN$16+'Task list'!AS104)</f>
        <v/>
      </c>
      <c r="AN104" s="78" t="str">
        <f>IF('Pencatatan HM'!AO$16="","",$F104-'Pencatatan HM'!AO$16+'Task list'!AT104)</f>
        <v/>
      </c>
      <c r="AO104" s="78" t="str">
        <f>IF('Pencatatan HM'!AP$16="","",$F104-'Pencatatan HM'!AP$16+'Task list'!AU104)</f>
        <v/>
      </c>
      <c r="AP104" s="78" t="str">
        <f>IF('Pencatatan HM'!AQ$16="","",$F104-'Pencatatan HM'!AQ$16+'Task list'!AV104)</f>
        <v/>
      </c>
      <c r="AQ104" s="78" t="str">
        <f>IF('Pencatatan HM'!AR$16="","",$F104-'Pencatatan HM'!AR$16+'Task list'!AW104)</f>
        <v/>
      </c>
      <c r="AR104" s="78" t="str">
        <f>IF('Pencatatan HM'!AS$16="","",$F104-'Pencatatan HM'!AS$16+'Task list'!AX104)</f>
        <v/>
      </c>
      <c r="AS104" s="78" t="str">
        <f>IF('Pencatatan HM'!AT$16="","",$F104-'Pencatatan HM'!AT$16+'Task list'!AY104)</f>
        <v/>
      </c>
      <c r="AT104" s="78" t="str">
        <f>IF('Pencatatan HM'!AU$16="","",$F104-'Pencatatan HM'!AU$16+'Task list'!AZ104)</f>
        <v/>
      </c>
      <c r="AU104" s="78" t="str">
        <f>IF('Pencatatan HM'!AV$16="","",$F104-'Pencatatan HM'!AV$16+'Task list'!BA104)</f>
        <v/>
      </c>
      <c r="AV104" s="78" t="str">
        <f>IF('Pencatatan HM'!AW$16="","",$F104-'Pencatatan HM'!AW$16+'Task list'!BB104)</f>
        <v/>
      </c>
      <c r="AW104" s="78" t="str">
        <f>IF('Pencatatan HM'!AX$16="","",$F104-'Pencatatan HM'!AX$16+'Task list'!BC104)</f>
        <v/>
      </c>
      <c r="AX104" s="78" t="str">
        <f>IF('Pencatatan HM'!AY$16="","",$F104-'Pencatatan HM'!AY$16+'Task list'!BD104)</f>
        <v/>
      </c>
      <c r="AY104" s="78" t="str">
        <f>IF('Pencatatan HM'!AZ$16="","",$F104-'Pencatatan HM'!AZ$16+'Task list'!BE104)</f>
        <v/>
      </c>
      <c r="AZ104" s="78" t="str">
        <f>IF('Pencatatan HM'!BA$16="","",$F104-'Pencatatan HM'!BA$16+'Task list'!BF104)</f>
        <v/>
      </c>
      <c r="BA104" s="78" t="str">
        <f>IF('Pencatatan HM'!BB$16="","",$F104-'Pencatatan HM'!BB$16+'Task list'!BG104)</f>
        <v/>
      </c>
      <c r="BB104" s="78" t="str">
        <f>IF('Pencatatan HM'!BC$16="","",$F104-'Pencatatan HM'!BC$16+'Task list'!BH104)</f>
        <v/>
      </c>
      <c r="BC104" s="78" t="str">
        <f>IF('Pencatatan HM'!BD$16="","",$F104-'Pencatatan HM'!BD$16+'Task list'!BI104)</f>
        <v/>
      </c>
      <c r="BD104" s="78" t="str">
        <f>IF('Pencatatan HM'!BE$16="","",$F104-'Pencatatan HM'!BE$16+'Task list'!BJ104)</f>
        <v/>
      </c>
      <c r="BE104" s="78" t="str">
        <f>IF('Pencatatan HM'!BF$16="","",$F104-'Pencatatan HM'!BF$16+'Task list'!BK104)</f>
        <v/>
      </c>
      <c r="BF104" s="78" t="str">
        <f>IF('Pencatatan HM'!BG$16="","",$F104-'Pencatatan HM'!BG$16+'Task list'!BL104)</f>
        <v/>
      </c>
    </row>
    <row r="105" spans="1:58" x14ac:dyDescent="0.3">
      <c r="A105" s="1" t="str">
        <f>'Task list'!A105</f>
        <v>05PRS015</v>
      </c>
      <c r="B105" s="1" t="str">
        <f>'Task list'!B105</f>
        <v>01</v>
      </c>
      <c r="C105" s="1" t="str">
        <f>'Task list'!C105</f>
        <v>05PRS01501</v>
      </c>
      <c r="D105" s="13" t="str">
        <f>VLOOKUP($A105,'Pencatatan HM'!$B$7:$D$50,3,FALSE)</f>
        <v>Digester #4</v>
      </c>
      <c r="E105" s="61" t="str">
        <f>'Task list'!E105</f>
        <v>Ganti Oli Gearbox Trans Digester</v>
      </c>
      <c r="F105" s="1">
        <f>'Task list'!J105</f>
        <v>5000</v>
      </c>
      <c r="G105" s="78" t="e">
        <f>IF('Pencatatan HM'!H$17="","",$F105-'Pencatatan HM'!H$17+'Task list'!M105)</f>
        <v>#REF!</v>
      </c>
      <c r="H105" s="78" t="e">
        <f>IF('Pencatatan HM'!I$17="","",$F105-'Pencatatan HM'!I$17+'Task list'!N105)</f>
        <v>#REF!</v>
      </c>
      <c r="I105" s="78" t="e">
        <f>IF('Pencatatan HM'!J$17="","",$F105-'Pencatatan HM'!J$17+'Task list'!O105)</f>
        <v>#REF!</v>
      </c>
      <c r="J105" s="78" t="e">
        <f>IF('Pencatatan HM'!K$17="","",$F105-'Pencatatan HM'!K$17+'Task list'!P105)</f>
        <v>#REF!</v>
      </c>
      <c r="K105" s="78" t="e">
        <f>IF('Pencatatan HM'!L$17="","",$F105-'Pencatatan HM'!L$17+'Task list'!Q105)</f>
        <v>#REF!</v>
      </c>
      <c r="L105" s="78" t="e">
        <f>IF('Pencatatan HM'!M$17="","",$F105-'Pencatatan HM'!M$17+'Task list'!R105)</f>
        <v>#REF!</v>
      </c>
      <c r="M105" s="78" t="e">
        <f>IF('Pencatatan HM'!N$17="","",$F105-'Pencatatan HM'!N$17+'Task list'!S105)</f>
        <v>#REF!</v>
      </c>
      <c r="N105" s="78" t="e">
        <f>IF('Pencatatan HM'!O$17="","",$F105-'Pencatatan HM'!O$17+'Task list'!T105)</f>
        <v>#REF!</v>
      </c>
      <c r="O105" s="78" t="e">
        <f>IF('Pencatatan HM'!P$17="","",$F105-'Pencatatan HM'!P$17+'Task list'!U105)</f>
        <v>#REF!</v>
      </c>
      <c r="P105" s="78" t="e">
        <f>IF('Pencatatan HM'!Q$17="","",$F105-'Pencatatan HM'!Q$17+'Task list'!V105)</f>
        <v>#REF!</v>
      </c>
      <c r="Q105" s="78" t="e">
        <f>IF('Pencatatan HM'!R$17="","",$F105-'Pencatatan HM'!R$17+'Task list'!W105)</f>
        <v>#REF!</v>
      </c>
      <c r="R105" s="78" t="e">
        <f>IF('Pencatatan HM'!S$17="","",$F105-'Pencatatan HM'!S$17+'Task list'!X105)</f>
        <v>#REF!</v>
      </c>
      <c r="S105" s="78" t="e">
        <f>IF('Pencatatan HM'!T$17="","",$F105-'Pencatatan HM'!T$17+'Task list'!Y105)</f>
        <v>#REF!</v>
      </c>
      <c r="T105" s="78" t="e">
        <f>IF('Pencatatan HM'!U$17="","",$F105-'Pencatatan HM'!U$17+'Task list'!Z105)</f>
        <v>#REF!</v>
      </c>
      <c r="U105" s="78" t="str">
        <f>IF('Pencatatan HM'!V$17="","",$F105-'Pencatatan HM'!V$17+'Task list'!AA105)</f>
        <v/>
      </c>
      <c r="V105" s="78" t="str">
        <f>IF('Pencatatan HM'!W$17="","",$F105-'Pencatatan HM'!W$17+'Task list'!AB105)</f>
        <v/>
      </c>
      <c r="W105" s="78" t="str">
        <f>IF('Pencatatan HM'!X$17="","",$F105-'Pencatatan HM'!X$17+'Task list'!AC105)</f>
        <v/>
      </c>
      <c r="X105" s="78" t="str">
        <f>IF('Pencatatan HM'!Y$17="","",$F105-'Pencatatan HM'!Y$17+'Task list'!AD105)</f>
        <v/>
      </c>
      <c r="Y105" s="78" t="str">
        <f>IF('Pencatatan HM'!Z$17="","",$F105-'Pencatatan HM'!Z$17+'Task list'!AE105)</f>
        <v/>
      </c>
      <c r="Z105" s="78" t="str">
        <f>IF('Pencatatan HM'!AA$17="","",$F105-'Pencatatan HM'!AA$17+'Task list'!AF105)</f>
        <v/>
      </c>
      <c r="AA105" s="78" t="str">
        <f>IF('Pencatatan HM'!AB$17="","",$F105-'Pencatatan HM'!AB$17+'Task list'!AG105)</f>
        <v/>
      </c>
      <c r="AB105" s="78" t="str">
        <f>IF('Pencatatan HM'!AC$17="","",$F105-'Pencatatan HM'!AC$17+'Task list'!AH105)</f>
        <v/>
      </c>
      <c r="AC105" s="78" t="str">
        <f>IF('Pencatatan HM'!AD$17="","",$F105-'Pencatatan HM'!AD$17+'Task list'!AI105)</f>
        <v/>
      </c>
      <c r="AD105" s="78" t="str">
        <f>IF('Pencatatan HM'!AE$17="","",$F105-'Pencatatan HM'!AE$17+'Task list'!AJ105)</f>
        <v/>
      </c>
      <c r="AE105" s="78" t="str">
        <f>IF('Pencatatan HM'!AF$17="","",$F105-'Pencatatan HM'!AF$17+'Task list'!AK105)</f>
        <v/>
      </c>
      <c r="AF105" s="78" t="str">
        <f>IF('Pencatatan HM'!AG$17="","",$F105-'Pencatatan HM'!AG$17+'Task list'!AL105)</f>
        <v/>
      </c>
      <c r="AG105" s="78" t="str">
        <f>IF('Pencatatan HM'!AH$17="","",$F105-'Pencatatan HM'!AH$17+'Task list'!AM105)</f>
        <v/>
      </c>
      <c r="AH105" s="78" t="str">
        <f>IF('Pencatatan HM'!AI$17="","",$F105-'Pencatatan HM'!AI$17+'Task list'!AN105)</f>
        <v/>
      </c>
      <c r="AI105" s="78" t="str">
        <f>IF('Pencatatan HM'!AJ$17="","",$F105-'Pencatatan HM'!AJ$17+'Task list'!AO105)</f>
        <v/>
      </c>
      <c r="AJ105" s="78" t="str">
        <f>IF('Pencatatan HM'!AK$17="","",$F105-'Pencatatan HM'!AK$17+'Task list'!AP105)</f>
        <v/>
      </c>
      <c r="AK105" s="78" t="str">
        <f>IF('Pencatatan HM'!AL$17="","",$F105-'Pencatatan HM'!AL$17+'Task list'!AQ105)</f>
        <v/>
      </c>
      <c r="AL105" s="78" t="str">
        <f>IF('Pencatatan HM'!AM$17="","",$F105-'Pencatatan HM'!AM$17+'Task list'!AR105)</f>
        <v/>
      </c>
      <c r="AM105" s="78" t="str">
        <f>IF('Pencatatan HM'!AN$17="","",$F105-'Pencatatan HM'!AN$17+'Task list'!AS105)</f>
        <v/>
      </c>
      <c r="AN105" s="78" t="str">
        <f>IF('Pencatatan HM'!AO$17="","",$F105-'Pencatatan HM'!AO$17+'Task list'!AT105)</f>
        <v/>
      </c>
      <c r="AO105" s="78" t="str">
        <f>IF('Pencatatan HM'!AP$17="","",$F105-'Pencatatan HM'!AP$17+'Task list'!AU105)</f>
        <v/>
      </c>
      <c r="AP105" s="78" t="str">
        <f>IF('Pencatatan HM'!AQ$17="","",$F105-'Pencatatan HM'!AQ$17+'Task list'!AV105)</f>
        <v/>
      </c>
      <c r="AQ105" s="78" t="str">
        <f>IF('Pencatatan HM'!AR$17="","",$F105-'Pencatatan HM'!AR$17+'Task list'!AW105)</f>
        <v/>
      </c>
      <c r="AR105" s="78" t="str">
        <f>IF('Pencatatan HM'!AS$17="","",$F105-'Pencatatan HM'!AS$17+'Task list'!AX105)</f>
        <v/>
      </c>
      <c r="AS105" s="78" t="str">
        <f>IF('Pencatatan HM'!AT$17="","",$F105-'Pencatatan HM'!AT$17+'Task list'!AY105)</f>
        <v/>
      </c>
      <c r="AT105" s="78" t="str">
        <f>IF('Pencatatan HM'!AU$17="","",$F105-'Pencatatan HM'!AU$17+'Task list'!AZ105)</f>
        <v/>
      </c>
      <c r="AU105" s="78" t="str">
        <f>IF('Pencatatan HM'!AV$17="","",$F105-'Pencatatan HM'!AV$17+'Task list'!BA105)</f>
        <v/>
      </c>
      <c r="AV105" s="78" t="str">
        <f>IF('Pencatatan HM'!AW$17="","",$F105-'Pencatatan HM'!AW$17+'Task list'!BB105)</f>
        <v/>
      </c>
      <c r="AW105" s="78" t="str">
        <f>IF('Pencatatan HM'!AX$17="","",$F105-'Pencatatan HM'!AX$17+'Task list'!BC105)</f>
        <v/>
      </c>
      <c r="AX105" s="78" t="str">
        <f>IF('Pencatatan HM'!AY$17="","",$F105-'Pencatatan HM'!AY$17+'Task list'!BD105)</f>
        <v/>
      </c>
      <c r="AY105" s="78" t="str">
        <f>IF('Pencatatan HM'!AZ$17="","",$F105-'Pencatatan HM'!AZ$17+'Task list'!BE105)</f>
        <v/>
      </c>
      <c r="AZ105" s="78" t="str">
        <f>IF('Pencatatan HM'!BA$17="","",$F105-'Pencatatan HM'!BA$17+'Task list'!BF105)</f>
        <v/>
      </c>
      <c r="BA105" s="78" t="str">
        <f>IF('Pencatatan HM'!BB$17="","",$F105-'Pencatatan HM'!BB$17+'Task list'!BG105)</f>
        <v/>
      </c>
      <c r="BB105" s="78" t="str">
        <f>IF('Pencatatan HM'!BC$17="","",$F105-'Pencatatan HM'!BC$17+'Task list'!BH105)</f>
        <v/>
      </c>
      <c r="BC105" s="78" t="str">
        <f>IF('Pencatatan HM'!BD$17="","",$F105-'Pencatatan HM'!BD$17+'Task list'!BI105)</f>
        <v/>
      </c>
      <c r="BD105" s="78" t="str">
        <f>IF('Pencatatan HM'!BE$17="","",$F105-'Pencatatan HM'!BE$17+'Task list'!BJ105)</f>
        <v/>
      </c>
      <c r="BE105" s="78" t="str">
        <f>IF('Pencatatan HM'!BF$17="","",$F105-'Pencatatan HM'!BF$17+'Task list'!BK105)</f>
        <v/>
      </c>
      <c r="BF105" s="78" t="str">
        <f>IF('Pencatatan HM'!BG$17="","",$F105-'Pencatatan HM'!BG$17+'Task list'!BL105)</f>
        <v/>
      </c>
    </row>
    <row r="106" spans="1:58" x14ac:dyDescent="0.3">
      <c r="A106" s="1" t="str">
        <f>'Task list'!A106</f>
        <v>05PRS015</v>
      </c>
      <c r="B106" s="1" t="str">
        <f>'Task list'!B106</f>
        <v>02</v>
      </c>
      <c r="C106" s="1" t="str">
        <f>'Task list'!C106</f>
        <v>05PRS01502</v>
      </c>
      <c r="D106" s="13"/>
      <c r="E106" s="61" t="str">
        <f>'Task list'!E106</f>
        <v>Ganti Short Arm</v>
      </c>
      <c r="F106" s="1">
        <f>'Task list'!J106</f>
        <v>2500</v>
      </c>
      <c r="G106" s="78">
        <f>IF('Pencatatan HM'!H$17="","",$F106-'Pencatatan HM'!H$17+'Task list'!M106)</f>
        <v>1990.9099999999999</v>
      </c>
      <c r="H106" s="78">
        <f>IF('Pencatatan HM'!I$17="","",$F106-'Pencatatan HM'!I$17+'Task list'!N106)</f>
        <v>1971.1800000000003</v>
      </c>
      <c r="I106" s="78">
        <f>IF('Pencatatan HM'!J$17="","",$F106-'Pencatatan HM'!J$17+'Task list'!O106)</f>
        <v>1971</v>
      </c>
      <c r="J106" s="78">
        <f>IF('Pencatatan HM'!K$17="","",$F106-'Pencatatan HM'!K$17+'Task list'!P106)</f>
        <v>1900.5800000000017</v>
      </c>
      <c r="K106" s="78">
        <f>IF('Pencatatan HM'!L$17="","",$F106-'Pencatatan HM'!L$17+'Task list'!Q106)</f>
        <v>1861.6100000000006</v>
      </c>
      <c r="L106" s="78">
        <f>IF('Pencatatan HM'!M$17="","",$F106-'Pencatatan HM'!M$17+'Task list'!R106)</f>
        <v>1824.5099999999984</v>
      </c>
      <c r="M106" s="78">
        <f>IF('Pencatatan HM'!N$17="","",$F106-'Pencatatan HM'!N$17+'Task list'!S106)</f>
        <v>1794.4599999999991</v>
      </c>
      <c r="N106" s="78">
        <f>IF('Pencatatan HM'!O$17="","",$F106-'Pencatatan HM'!O$17+'Task list'!T106)</f>
        <v>1771.3300000000017</v>
      </c>
      <c r="O106" s="78">
        <f>IF('Pencatatan HM'!P$17="","",$F106-'Pencatatan HM'!P$17+'Task list'!U106)</f>
        <v>1761.5</v>
      </c>
      <c r="P106" s="78">
        <f>IF('Pencatatan HM'!Q$17="","",$F106-'Pencatatan HM'!Q$17+'Task list'!V106)</f>
        <v>1700.880000000001</v>
      </c>
      <c r="Q106" s="78">
        <f>IF('Pencatatan HM'!R$17="","",$F106-'Pencatatan HM'!R$17+'Task list'!W106)</f>
        <v>1649.130000000001</v>
      </c>
      <c r="R106" s="78">
        <f>IF('Pencatatan HM'!S$17="","",$F106-'Pencatatan HM'!S$17+'Task list'!X106)</f>
        <v>1563.5800000000017</v>
      </c>
      <c r="S106" s="78">
        <f>IF('Pencatatan HM'!T$17="","",$F106-'Pencatatan HM'!T$17+'Task list'!Y106)</f>
        <v>1453.0299999999988</v>
      </c>
      <c r="T106" s="78">
        <f>IF('Pencatatan HM'!U$17="","",$F106-'Pencatatan HM'!U$17+'Task list'!Z106)</f>
        <v>1402.9000000000015</v>
      </c>
      <c r="U106" s="78" t="str">
        <f>IF('Pencatatan HM'!V$17="","",$F106-'Pencatatan HM'!V$17+'Task list'!AA106)</f>
        <v/>
      </c>
      <c r="V106" s="78" t="str">
        <f>IF('Pencatatan HM'!W$17="","",$F106-'Pencatatan HM'!W$17+'Task list'!AB106)</f>
        <v/>
      </c>
      <c r="W106" s="78" t="str">
        <f>IF('Pencatatan HM'!X$17="","",$F106-'Pencatatan HM'!X$17+'Task list'!AC106)</f>
        <v/>
      </c>
      <c r="X106" s="78" t="str">
        <f>IF('Pencatatan HM'!Y$17="","",$F106-'Pencatatan HM'!Y$17+'Task list'!AD106)</f>
        <v/>
      </c>
      <c r="Y106" s="78" t="str">
        <f>IF('Pencatatan HM'!Z$17="","",$F106-'Pencatatan HM'!Z$17+'Task list'!AE106)</f>
        <v/>
      </c>
      <c r="Z106" s="78" t="str">
        <f>IF('Pencatatan HM'!AA$17="","",$F106-'Pencatatan HM'!AA$17+'Task list'!AF106)</f>
        <v/>
      </c>
      <c r="AA106" s="78" t="str">
        <f>IF('Pencatatan HM'!AB$17="","",$F106-'Pencatatan HM'!AB$17+'Task list'!AG106)</f>
        <v/>
      </c>
      <c r="AB106" s="78" t="str">
        <f>IF('Pencatatan HM'!AC$17="","",$F106-'Pencatatan HM'!AC$17+'Task list'!AH106)</f>
        <v/>
      </c>
      <c r="AC106" s="78" t="str">
        <f>IF('Pencatatan HM'!AD$17="","",$F106-'Pencatatan HM'!AD$17+'Task list'!AI106)</f>
        <v/>
      </c>
      <c r="AD106" s="78" t="str">
        <f>IF('Pencatatan HM'!AE$17="","",$F106-'Pencatatan HM'!AE$17+'Task list'!AJ106)</f>
        <v/>
      </c>
      <c r="AE106" s="78" t="str">
        <f>IF('Pencatatan HM'!AF$17="","",$F106-'Pencatatan HM'!AF$17+'Task list'!AK106)</f>
        <v/>
      </c>
      <c r="AF106" s="78" t="str">
        <f>IF('Pencatatan HM'!AG$17="","",$F106-'Pencatatan HM'!AG$17+'Task list'!AL106)</f>
        <v/>
      </c>
      <c r="AG106" s="78" t="str">
        <f>IF('Pencatatan HM'!AH$17="","",$F106-'Pencatatan HM'!AH$17+'Task list'!AM106)</f>
        <v/>
      </c>
      <c r="AH106" s="78" t="str">
        <f>IF('Pencatatan HM'!AI$17="","",$F106-'Pencatatan HM'!AI$17+'Task list'!AN106)</f>
        <v/>
      </c>
      <c r="AI106" s="78" t="str">
        <f>IF('Pencatatan HM'!AJ$17="","",$F106-'Pencatatan HM'!AJ$17+'Task list'!AO106)</f>
        <v/>
      </c>
      <c r="AJ106" s="78" t="str">
        <f>IF('Pencatatan HM'!AK$17="","",$F106-'Pencatatan HM'!AK$17+'Task list'!AP106)</f>
        <v/>
      </c>
      <c r="AK106" s="78" t="str">
        <f>IF('Pencatatan HM'!AL$17="","",$F106-'Pencatatan HM'!AL$17+'Task list'!AQ106)</f>
        <v/>
      </c>
      <c r="AL106" s="78" t="str">
        <f>IF('Pencatatan HM'!AM$17="","",$F106-'Pencatatan HM'!AM$17+'Task list'!AR106)</f>
        <v/>
      </c>
      <c r="AM106" s="78" t="str">
        <f>IF('Pencatatan HM'!AN$17="","",$F106-'Pencatatan HM'!AN$17+'Task list'!AS106)</f>
        <v/>
      </c>
      <c r="AN106" s="78" t="str">
        <f>IF('Pencatatan HM'!AO$17="","",$F106-'Pencatatan HM'!AO$17+'Task list'!AT106)</f>
        <v/>
      </c>
      <c r="AO106" s="78" t="str">
        <f>IF('Pencatatan HM'!AP$17="","",$F106-'Pencatatan HM'!AP$17+'Task list'!AU106)</f>
        <v/>
      </c>
      <c r="AP106" s="78" t="str">
        <f>IF('Pencatatan HM'!AQ$17="","",$F106-'Pencatatan HM'!AQ$17+'Task list'!AV106)</f>
        <v/>
      </c>
      <c r="AQ106" s="78" t="str">
        <f>IF('Pencatatan HM'!AR$17="","",$F106-'Pencatatan HM'!AR$17+'Task list'!AW106)</f>
        <v/>
      </c>
      <c r="AR106" s="78" t="str">
        <f>IF('Pencatatan HM'!AS$17="","",$F106-'Pencatatan HM'!AS$17+'Task list'!AX106)</f>
        <v/>
      </c>
      <c r="AS106" s="78" t="str">
        <f>IF('Pencatatan HM'!AT$17="","",$F106-'Pencatatan HM'!AT$17+'Task list'!AY106)</f>
        <v/>
      </c>
      <c r="AT106" s="78" t="str">
        <f>IF('Pencatatan HM'!AU$17="","",$F106-'Pencatatan HM'!AU$17+'Task list'!AZ106)</f>
        <v/>
      </c>
      <c r="AU106" s="78" t="str">
        <f>IF('Pencatatan HM'!AV$17="","",$F106-'Pencatatan HM'!AV$17+'Task list'!BA106)</f>
        <v/>
      </c>
      <c r="AV106" s="78" t="str">
        <f>IF('Pencatatan HM'!AW$17="","",$F106-'Pencatatan HM'!AW$17+'Task list'!BB106)</f>
        <v/>
      </c>
      <c r="AW106" s="78" t="str">
        <f>IF('Pencatatan HM'!AX$17="","",$F106-'Pencatatan HM'!AX$17+'Task list'!BC106)</f>
        <v/>
      </c>
      <c r="AX106" s="78" t="str">
        <f>IF('Pencatatan HM'!AY$17="","",$F106-'Pencatatan HM'!AY$17+'Task list'!BD106)</f>
        <v/>
      </c>
      <c r="AY106" s="78" t="str">
        <f>IF('Pencatatan HM'!AZ$17="","",$F106-'Pencatatan HM'!AZ$17+'Task list'!BE106)</f>
        <v/>
      </c>
      <c r="AZ106" s="78" t="str">
        <f>IF('Pencatatan HM'!BA$17="","",$F106-'Pencatatan HM'!BA$17+'Task list'!BF106)</f>
        <v/>
      </c>
      <c r="BA106" s="78" t="str">
        <f>IF('Pencatatan HM'!BB$17="","",$F106-'Pencatatan HM'!BB$17+'Task list'!BG106)</f>
        <v/>
      </c>
      <c r="BB106" s="78" t="str">
        <f>IF('Pencatatan HM'!BC$17="","",$F106-'Pencatatan HM'!BC$17+'Task list'!BH106)</f>
        <v/>
      </c>
      <c r="BC106" s="78" t="str">
        <f>IF('Pencatatan HM'!BD$17="","",$F106-'Pencatatan HM'!BD$17+'Task list'!BI106)</f>
        <v/>
      </c>
      <c r="BD106" s="78" t="str">
        <f>IF('Pencatatan HM'!BE$17="","",$F106-'Pencatatan HM'!BE$17+'Task list'!BJ106)</f>
        <v/>
      </c>
      <c r="BE106" s="78" t="str">
        <f>IF('Pencatatan HM'!BF$17="","",$F106-'Pencatatan HM'!BF$17+'Task list'!BK106)</f>
        <v/>
      </c>
      <c r="BF106" s="78" t="str">
        <f>IF('Pencatatan HM'!BG$17="","",$F106-'Pencatatan HM'!BG$17+'Task list'!BL106)</f>
        <v/>
      </c>
    </row>
    <row r="107" spans="1:58" x14ac:dyDescent="0.3">
      <c r="A107" s="1" t="str">
        <f>'Task list'!A107</f>
        <v>05PRS015</v>
      </c>
      <c r="B107" s="1" t="str">
        <f>'Task list'!B107</f>
        <v>03</v>
      </c>
      <c r="C107" s="1" t="str">
        <f>'Task list'!C107</f>
        <v>05PRS01503</v>
      </c>
      <c r="D107" s="13"/>
      <c r="E107" s="61" t="str">
        <f>'Task list'!E107</f>
        <v>Ganti Long Arm</v>
      </c>
      <c r="F107" s="1">
        <f>'Task list'!J107</f>
        <v>2500</v>
      </c>
      <c r="G107" s="78">
        <f>IF('Pencatatan HM'!H$17="","",$F107-'Pencatatan HM'!H$17+'Task list'!M107)</f>
        <v>1990.9099999999999</v>
      </c>
      <c r="H107" s="78">
        <f>IF('Pencatatan HM'!I$17="","",$F107-'Pencatatan HM'!I$17+'Task list'!N107)</f>
        <v>1971.1800000000003</v>
      </c>
      <c r="I107" s="78">
        <f>IF('Pencatatan HM'!J$17="","",$F107-'Pencatatan HM'!J$17+'Task list'!O107)</f>
        <v>1971</v>
      </c>
      <c r="J107" s="78">
        <f>IF('Pencatatan HM'!K$17="","",$F107-'Pencatatan HM'!K$17+'Task list'!P107)</f>
        <v>1900.5800000000017</v>
      </c>
      <c r="K107" s="78">
        <f>IF('Pencatatan HM'!L$17="","",$F107-'Pencatatan HM'!L$17+'Task list'!Q107)</f>
        <v>1861.6100000000006</v>
      </c>
      <c r="L107" s="78">
        <f>IF('Pencatatan HM'!M$17="","",$F107-'Pencatatan HM'!M$17+'Task list'!R107)</f>
        <v>1824.5099999999984</v>
      </c>
      <c r="M107" s="78">
        <f>IF('Pencatatan HM'!N$17="","",$F107-'Pencatatan HM'!N$17+'Task list'!S107)</f>
        <v>1794.4599999999991</v>
      </c>
      <c r="N107" s="78">
        <f>IF('Pencatatan HM'!O$17="","",$F107-'Pencatatan HM'!O$17+'Task list'!T107)</f>
        <v>1771.3300000000017</v>
      </c>
      <c r="O107" s="78">
        <f>IF('Pencatatan HM'!P$17="","",$F107-'Pencatatan HM'!P$17+'Task list'!U107)</f>
        <v>1761.5</v>
      </c>
      <c r="P107" s="78">
        <f>IF('Pencatatan HM'!Q$17="","",$F107-'Pencatatan HM'!Q$17+'Task list'!V107)</f>
        <v>1700.880000000001</v>
      </c>
      <c r="Q107" s="78">
        <f>IF('Pencatatan HM'!R$17="","",$F107-'Pencatatan HM'!R$17+'Task list'!W107)</f>
        <v>1649.130000000001</v>
      </c>
      <c r="R107" s="78">
        <f>IF('Pencatatan HM'!S$17="","",$F107-'Pencatatan HM'!S$17+'Task list'!X107)</f>
        <v>1563.5800000000017</v>
      </c>
      <c r="S107" s="78">
        <f>IF('Pencatatan HM'!T$17="","",$F107-'Pencatatan HM'!T$17+'Task list'!Y107)</f>
        <v>1453.0299999999988</v>
      </c>
      <c r="T107" s="78">
        <f>IF('Pencatatan HM'!U$17="","",$F107-'Pencatatan HM'!U$17+'Task list'!Z107)</f>
        <v>1402.9000000000015</v>
      </c>
      <c r="U107" s="78" t="str">
        <f>IF('Pencatatan HM'!V$17="","",$F107-'Pencatatan HM'!V$17+'Task list'!AA107)</f>
        <v/>
      </c>
      <c r="V107" s="78" t="str">
        <f>IF('Pencatatan HM'!W$17="","",$F107-'Pencatatan HM'!W$17+'Task list'!AB107)</f>
        <v/>
      </c>
      <c r="W107" s="78" t="str">
        <f>IF('Pencatatan HM'!X$17="","",$F107-'Pencatatan HM'!X$17+'Task list'!AC107)</f>
        <v/>
      </c>
      <c r="X107" s="78" t="str">
        <f>IF('Pencatatan HM'!Y$17="","",$F107-'Pencatatan HM'!Y$17+'Task list'!AD107)</f>
        <v/>
      </c>
      <c r="Y107" s="78" t="str">
        <f>IF('Pencatatan HM'!Z$17="","",$F107-'Pencatatan HM'!Z$17+'Task list'!AE107)</f>
        <v/>
      </c>
      <c r="Z107" s="78" t="str">
        <f>IF('Pencatatan HM'!AA$17="","",$F107-'Pencatatan HM'!AA$17+'Task list'!AF107)</f>
        <v/>
      </c>
      <c r="AA107" s="78" t="str">
        <f>IF('Pencatatan HM'!AB$17="","",$F107-'Pencatatan HM'!AB$17+'Task list'!AG107)</f>
        <v/>
      </c>
      <c r="AB107" s="78" t="str">
        <f>IF('Pencatatan HM'!AC$17="","",$F107-'Pencatatan HM'!AC$17+'Task list'!AH107)</f>
        <v/>
      </c>
      <c r="AC107" s="78" t="str">
        <f>IF('Pencatatan HM'!AD$17="","",$F107-'Pencatatan HM'!AD$17+'Task list'!AI107)</f>
        <v/>
      </c>
      <c r="AD107" s="78" t="str">
        <f>IF('Pencatatan HM'!AE$17="","",$F107-'Pencatatan HM'!AE$17+'Task list'!AJ107)</f>
        <v/>
      </c>
      <c r="AE107" s="78" t="str">
        <f>IF('Pencatatan HM'!AF$17="","",$F107-'Pencatatan HM'!AF$17+'Task list'!AK107)</f>
        <v/>
      </c>
      <c r="AF107" s="78" t="str">
        <f>IF('Pencatatan HM'!AG$17="","",$F107-'Pencatatan HM'!AG$17+'Task list'!AL107)</f>
        <v/>
      </c>
      <c r="AG107" s="78" t="str">
        <f>IF('Pencatatan HM'!AH$17="","",$F107-'Pencatatan HM'!AH$17+'Task list'!AM107)</f>
        <v/>
      </c>
      <c r="AH107" s="78" t="str">
        <f>IF('Pencatatan HM'!AI$17="","",$F107-'Pencatatan HM'!AI$17+'Task list'!AN107)</f>
        <v/>
      </c>
      <c r="AI107" s="78" t="str">
        <f>IF('Pencatatan HM'!AJ$17="","",$F107-'Pencatatan HM'!AJ$17+'Task list'!AO107)</f>
        <v/>
      </c>
      <c r="AJ107" s="78" t="str">
        <f>IF('Pencatatan HM'!AK$17="","",$F107-'Pencatatan HM'!AK$17+'Task list'!AP107)</f>
        <v/>
      </c>
      <c r="AK107" s="78" t="str">
        <f>IF('Pencatatan HM'!AL$17="","",$F107-'Pencatatan HM'!AL$17+'Task list'!AQ107)</f>
        <v/>
      </c>
      <c r="AL107" s="78" t="str">
        <f>IF('Pencatatan HM'!AM$17="","",$F107-'Pencatatan HM'!AM$17+'Task list'!AR107)</f>
        <v/>
      </c>
      <c r="AM107" s="78" t="str">
        <f>IF('Pencatatan HM'!AN$17="","",$F107-'Pencatatan HM'!AN$17+'Task list'!AS107)</f>
        <v/>
      </c>
      <c r="AN107" s="78" t="str">
        <f>IF('Pencatatan HM'!AO$17="","",$F107-'Pencatatan HM'!AO$17+'Task list'!AT107)</f>
        <v/>
      </c>
      <c r="AO107" s="78" t="str">
        <f>IF('Pencatatan HM'!AP$17="","",$F107-'Pencatatan HM'!AP$17+'Task list'!AU107)</f>
        <v/>
      </c>
      <c r="AP107" s="78" t="str">
        <f>IF('Pencatatan HM'!AQ$17="","",$F107-'Pencatatan HM'!AQ$17+'Task list'!AV107)</f>
        <v/>
      </c>
      <c r="AQ107" s="78" t="str">
        <f>IF('Pencatatan HM'!AR$17="","",$F107-'Pencatatan HM'!AR$17+'Task list'!AW107)</f>
        <v/>
      </c>
      <c r="AR107" s="78" t="str">
        <f>IF('Pencatatan HM'!AS$17="","",$F107-'Pencatatan HM'!AS$17+'Task list'!AX107)</f>
        <v/>
      </c>
      <c r="AS107" s="78" t="str">
        <f>IF('Pencatatan HM'!AT$17="","",$F107-'Pencatatan HM'!AT$17+'Task list'!AY107)</f>
        <v/>
      </c>
      <c r="AT107" s="78" t="str">
        <f>IF('Pencatatan HM'!AU$17="","",$F107-'Pencatatan HM'!AU$17+'Task list'!AZ107)</f>
        <v/>
      </c>
      <c r="AU107" s="78" t="str">
        <f>IF('Pencatatan HM'!AV$17="","",$F107-'Pencatatan HM'!AV$17+'Task list'!BA107)</f>
        <v/>
      </c>
      <c r="AV107" s="78" t="str">
        <f>IF('Pencatatan HM'!AW$17="","",$F107-'Pencatatan HM'!AW$17+'Task list'!BB107)</f>
        <v/>
      </c>
      <c r="AW107" s="78" t="str">
        <f>IF('Pencatatan HM'!AX$17="","",$F107-'Pencatatan HM'!AX$17+'Task list'!BC107)</f>
        <v/>
      </c>
      <c r="AX107" s="78" t="str">
        <f>IF('Pencatatan HM'!AY$17="","",$F107-'Pencatatan HM'!AY$17+'Task list'!BD107)</f>
        <v/>
      </c>
      <c r="AY107" s="78" t="str">
        <f>IF('Pencatatan HM'!AZ$17="","",$F107-'Pencatatan HM'!AZ$17+'Task list'!BE107)</f>
        <v/>
      </c>
      <c r="AZ107" s="78" t="str">
        <f>IF('Pencatatan HM'!BA$17="","",$F107-'Pencatatan HM'!BA$17+'Task list'!BF107)</f>
        <v/>
      </c>
      <c r="BA107" s="78" t="str">
        <f>IF('Pencatatan HM'!BB$17="","",$F107-'Pencatatan HM'!BB$17+'Task list'!BG107)</f>
        <v/>
      </c>
      <c r="BB107" s="78" t="str">
        <f>IF('Pencatatan HM'!BC$17="","",$F107-'Pencatatan HM'!BC$17+'Task list'!BH107)</f>
        <v/>
      </c>
      <c r="BC107" s="78" t="str">
        <f>IF('Pencatatan HM'!BD$17="","",$F107-'Pencatatan HM'!BD$17+'Task list'!BI107)</f>
        <v/>
      </c>
      <c r="BD107" s="78" t="str">
        <f>IF('Pencatatan HM'!BE$17="","",$F107-'Pencatatan HM'!BE$17+'Task list'!BJ107)</f>
        <v/>
      </c>
      <c r="BE107" s="78" t="str">
        <f>IF('Pencatatan HM'!BF$17="","",$F107-'Pencatatan HM'!BF$17+'Task list'!BK107)</f>
        <v/>
      </c>
      <c r="BF107" s="78" t="str">
        <f>IF('Pencatatan HM'!BG$17="","",$F107-'Pencatatan HM'!BG$17+'Task list'!BL107)</f>
        <v/>
      </c>
    </row>
    <row r="108" spans="1:58" x14ac:dyDescent="0.3">
      <c r="A108" s="1" t="str">
        <f>'Task list'!A108</f>
        <v>05PRS015</v>
      </c>
      <c r="B108" s="1" t="str">
        <f>'Task list'!B108</f>
        <v>04</v>
      </c>
      <c r="C108" s="1" t="str">
        <f>'Task list'!C108</f>
        <v>05PRS01504</v>
      </c>
      <c r="D108" s="13"/>
      <c r="E108" s="61" t="str">
        <f>'Task list'!E108</f>
        <v>Ganti Expeller arm</v>
      </c>
      <c r="F108" s="1">
        <f>'Task list'!J108</f>
        <v>2500</v>
      </c>
      <c r="G108" s="78">
        <f>IF('Pencatatan HM'!H$17="","",$F108-'Pencatatan HM'!H$17+'Task list'!M108)</f>
        <v>1990.9099999999999</v>
      </c>
      <c r="H108" s="78">
        <f>IF('Pencatatan HM'!I$17="","",$F108-'Pencatatan HM'!I$17+'Task list'!N108)</f>
        <v>1971.1800000000003</v>
      </c>
      <c r="I108" s="78">
        <f>IF('Pencatatan HM'!J$17="","",$F108-'Pencatatan HM'!J$17+'Task list'!O108)</f>
        <v>1971</v>
      </c>
      <c r="J108" s="78">
        <f>IF('Pencatatan HM'!K$17="","",$F108-'Pencatatan HM'!K$17+'Task list'!P108)</f>
        <v>1900.5800000000017</v>
      </c>
      <c r="K108" s="78">
        <f>IF('Pencatatan HM'!L$17="","",$F108-'Pencatatan HM'!L$17+'Task list'!Q108)</f>
        <v>1861.6100000000006</v>
      </c>
      <c r="L108" s="78">
        <f>IF('Pencatatan HM'!M$17="","",$F108-'Pencatatan HM'!M$17+'Task list'!R108)</f>
        <v>1824.5099999999984</v>
      </c>
      <c r="M108" s="78">
        <f>IF('Pencatatan HM'!N$17="","",$F108-'Pencatatan HM'!N$17+'Task list'!S108)</f>
        <v>1794.4599999999991</v>
      </c>
      <c r="N108" s="78">
        <f>IF('Pencatatan HM'!O$17="","",$F108-'Pencatatan HM'!O$17+'Task list'!T108)</f>
        <v>1771.3300000000017</v>
      </c>
      <c r="O108" s="78">
        <f>IF('Pencatatan HM'!P$17="","",$F108-'Pencatatan HM'!P$17+'Task list'!U108)</f>
        <v>1761.5</v>
      </c>
      <c r="P108" s="78">
        <f>IF('Pencatatan HM'!Q$17="","",$F108-'Pencatatan HM'!Q$17+'Task list'!V108)</f>
        <v>1700.880000000001</v>
      </c>
      <c r="Q108" s="78">
        <f>IF('Pencatatan HM'!R$17="","",$F108-'Pencatatan HM'!R$17+'Task list'!W108)</f>
        <v>1649.130000000001</v>
      </c>
      <c r="R108" s="78">
        <f>IF('Pencatatan HM'!S$17="","",$F108-'Pencatatan HM'!S$17+'Task list'!X108)</f>
        <v>1563.5800000000017</v>
      </c>
      <c r="S108" s="78">
        <f>IF('Pencatatan HM'!T$17="","",$F108-'Pencatatan HM'!T$17+'Task list'!Y108)</f>
        <v>1453.0299999999988</v>
      </c>
      <c r="T108" s="78">
        <f>IF('Pencatatan HM'!U$17="","",$F108-'Pencatatan HM'!U$17+'Task list'!Z108)</f>
        <v>1402.9000000000015</v>
      </c>
      <c r="U108" s="78" t="str">
        <f>IF('Pencatatan HM'!V$17="","",$F108-'Pencatatan HM'!V$17+'Task list'!AA108)</f>
        <v/>
      </c>
      <c r="V108" s="78" t="str">
        <f>IF('Pencatatan HM'!W$17="","",$F108-'Pencatatan HM'!W$17+'Task list'!AB108)</f>
        <v/>
      </c>
      <c r="W108" s="78" t="str">
        <f>IF('Pencatatan HM'!X$17="","",$F108-'Pencatatan HM'!X$17+'Task list'!AC108)</f>
        <v/>
      </c>
      <c r="X108" s="78" t="str">
        <f>IF('Pencatatan HM'!Y$17="","",$F108-'Pencatatan HM'!Y$17+'Task list'!AD108)</f>
        <v/>
      </c>
      <c r="Y108" s="78" t="str">
        <f>IF('Pencatatan HM'!Z$17="","",$F108-'Pencatatan HM'!Z$17+'Task list'!AE108)</f>
        <v/>
      </c>
      <c r="Z108" s="78" t="str">
        <f>IF('Pencatatan HM'!AA$17="","",$F108-'Pencatatan HM'!AA$17+'Task list'!AF108)</f>
        <v/>
      </c>
      <c r="AA108" s="78" t="str">
        <f>IF('Pencatatan HM'!AB$17="","",$F108-'Pencatatan HM'!AB$17+'Task list'!AG108)</f>
        <v/>
      </c>
      <c r="AB108" s="78" t="str">
        <f>IF('Pencatatan HM'!AC$17="","",$F108-'Pencatatan HM'!AC$17+'Task list'!AH108)</f>
        <v/>
      </c>
      <c r="AC108" s="78" t="str">
        <f>IF('Pencatatan HM'!AD$17="","",$F108-'Pencatatan HM'!AD$17+'Task list'!AI108)</f>
        <v/>
      </c>
      <c r="AD108" s="78" t="str">
        <f>IF('Pencatatan HM'!AE$17="","",$F108-'Pencatatan HM'!AE$17+'Task list'!AJ108)</f>
        <v/>
      </c>
      <c r="AE108" s="78" t="str">
        <f>IF('Pencatatan HM'!AF$17="","",$F108-'Pencatatan HM'!AF$17+'Task list'!AK108)</f>
        <v/>
      </c>
      <c r="AF108" s="78" t="str">
        <f>IF('Pencatatan HM'!AG$17="","",$F108-'Pencatatan HM'!AG$17+'Task list'!AL108)</f>
        <v/>
      </c>
      <c r="AG108" s="78" t="str">
        <f>IF('Pencatatan HM'!AH$17="","",$F108-'Pencatatan HM'!AH$17+'Task list'!AM108)</f>
        <v/>
      </c>
      <c r="AH108" s="78" t="str">
        <f>IF('Pencatatan HM'!AI$17="","",$F108-'Pencatatan HM'!AI$17+'Task list'!AN108)</f>
        <v/>
      </c>
      <c r="AI108" s="78" t="str">
        <f>IF('Pencatatan HM'!AJ$17="","",$F108-'Pencatatan HM'!AJ$17+'Task list'!AO108)</f>
        <v/>
      </c>
      <c r="AJ108" s="78" t="str">
        <f>IF('Pencatatan HM'!AK$17="","",$F108-'Pencatatan HM'!AK$17+'Task list'!AP108)</f>
        <v/>
      </c>
      <c r="AK108" s="78" t="str">
        <f>IF('Pencatatan HM'!AL$17="","",$F108-'Pencatatan HM'!AL$17+'Task list'!AQ108)</f>
        <v/>
      </c>
      <c r="AL108" s="78" t="str">
        <f>IF('Pencatatan HM'!AM$17="","",$F108-'Pencatatan HM'!AM$17+'Task list'!AR108)</f>
        <v/>
      </c>
      <c r="AM108" s="78" t="str">
        <f>IF('Pencatatan HM'!AN$17="","",$F108-'Pencatatan HM'!AN$17+'Task list'!AS108)</f>
        <v/>
      </c>
      <c r="AN108" s="78" t="str">
        <f>IF('Pencatatan HM'!AO$17="","",$F108-'Pencatatan HM'!AO$17+'Task list'!AT108)</f>
        <v/>
      </c>
      <c r="AO108" s="78" t="str">
        <f>IF('Pencatatan HM'!AP$17="","",$F108-'Pencatatan HM'!AP$17+'Task list'!AU108)</f>
        <v/>
      </c>
      <c r="AP108" s="78" t="str">
        <f>IF('Pencatatan HM'!AQ$17="","",$F108-'Pencatatan HM'!AQ$17+'Task list'!AV108)</f>
        <v/>
      </c>
      <c r="AQ108" s="78" t="str">
        <f>IF('Pencatatan HM'!AR$17="","",$F108-'Pencatatan HM'!AR$17+'Task list'!AW108)</f>
        <v/>
      </c>
      <c r="AR108" s="78" t="str">
        <f>IF('Pencatatan HM'!AS$17="","",$F108-'Pencatatan HM'!AS$17+'Task list'!AX108)</f>
        <v/>
      </c>
      <c r="AS108" s="78" t="str">
        <f>IF('Pencatatan HM'!AT$17="","",$F108-'Pencatatan HM'!AT$17+'Task list'!AY108)</f>
        <v/>
      </c>
      <c r="AT108" s="78" t="str">
        <f>IF('Pencatatan HM'!AU$17="","",$F108-'Pencatatan HM'!AU$17+'Task list'!AZ108)</f>
        <v/>
      </c>
      <c r="AU108" s="78" t="str">
        <f>IF('Pencatatan HM'!AV$17="","",$F108-'Pencatatan HM'!AV$17+'Task list'!BA108)</f>
        <v/>
      </c>
      <c r="AV108" s="78" t="str">
        <f>IF('Pencatatan HM'!AW$17="","",$F108-'Pencatatan HM'!AW$17+'Task list'!BB108)</f>
        <v/>
      </c>
      <c r="AW108" s="78" t="str">
        <f>IF('Pencatatan HM'!AX$17="","",$F108-'Pencatatan HM'!AX$17+'Task list'!BC108)</f>
        <v/>
      </c>
      <c r="AX108" s="78" t="str">
        <f>IF('Pencatatan HM'!AY$17="","",$F108-'Pencatatan HM'!AY$17+'Task list'!BD108)</f>
        <v/>
      </c>
      <c r="AY108" s="78" t="str">
        <f>IF('Pencatatan HM'!AZ$17="","",$F108-'Pencatatan HM'!AZ$17+'Task list'!BE108)</f>
        <v/>
      </c>
      <c r="AZ108" s="78" t="str">
        <f>IF('Pencatatan HM'!BA$17="","",$F108-'Pencatatan HM'!BA$17+'Task list'!BF108)</f>
        <v/>
      </c>
      <c r="BA108" s="78" t="str">
        <f>IF('Pencatatan HM'!BB$17="","",$F108-'Pencatatan HM'!BB$17+'Task list'!BG108)</f>
        <v/>
      </c>
      <c r="BB108" s="78" t="str">
        <f>IF('Pencatatan HM'!BC$17="","",$F108-'Pencatatan HM'!BC$17+'Task list'!BH108)</f>
        <v/>
      </c>
      <c r="BC108" s="78" t="str">
        <f>IF('Pencatatan HM'!BD$17="","",$F108-'Pencatatan HM'!BD$17+'Task list'!BI108)</f>
        <v/>
      </c>
      <c r="BD108" s="78" t="str">
        <f>IF('Pencatatan HM'!BE$17="","",$F108-'Pencatatan HM'!BE$17+'Task list'!BJ108)</f>
        <v/>
      </c>
      <c r="BE108" s="78" t="str">
        <f>IF('Pencatatan HM'!BF$17="","",$F108-'Pencatatan HM'!BF$17+'Task list'!BK108)</f>
        <v/>
      </c>
      <c r="BF108" s="78" t="str">
        <f>IF('Pencatatan HM'!BG$17="","",$F108-'Pencatatan HM'!BG$17+'Task list'!BL108)</f>
        <v/>
      </c>
    </row>
    <row r="109" spans="1:58" x14ac:dyDescent="0.3">
      <c r="A109" s="1" t="str">
        <f>'Task list'!A109</f>
        <v>05PRS015</v>
      </c>
      <c r="B109" s="1" t="str">
        <f>'Task list'!B109</f>
        <v>05</v>
      </c>
      <c r="C109" s="1" t="str">
        <f>'Task list'!C109</f>
        <v>05PRS01505</v>
      </c>
      <c r="D109" s="13"/>
      <c r="E109" s="61" t="str">
        <f>'Task list'!E109</f>
        <v>Ganti V Block</v>
      </c>
      <c r="F109" s="1">
        <f>'Task list'!J109</f>
        <v>2500</v>
      </c>
      <c r="G109" s="78">
        <f>IF('Pencatatan HM'!H$17="","",$F109-'Pencatatan HM'!H$17+'Task list'!M109)</f>
        <v>1990.9099999999999</v>
      </c>
      <c r="H109" s="78">
        <f>IF('Pencatatan HM'!I$17="","",$F109-'Pencatatan HM'!I$17+'Task list'!N109)</f>
        <v>1971.1800000000003</v>
      </c>
      <c r="I109" s="78">
        <f>IF('Pencatatan HM'!J$17="","",$F109-'Pencatatan HM'!J$17+'Task list'!O109)</f>
        <v>1971</v>
      </c>
      <c r="J109" s="78">
        <f>IF('Pencatatan HM'!K$17="","",$F109-'Pencatatan HM'!K$17+'Task list'!P109)</f>
        <v>1900.5800000000017</v>
      </c>
      <c r="K109" s="78">
        <f>IF('Pencatatan HM'!L$17="","",$F109-'Pencatatan HM'!L$17+'Task list'!Q109)</f>
        <v>1861.6100000000006</v>
      </c>
      <c r="L109" s="78">
        <f>IF('Pencatatan HM'!M$17="","",$F109-'Pencatatan HM'!M$17+'Task list'!R109)</f>
        <v>1824.5099999999984</v>
      </c>
      <c r="M109" s="78">
        <f>IF('Pencatatan HM'!N$17="","",$F109-'Pencatatan HM'!N$17+'Task list'!S109)</f>
        <v>1794.4599999999991</v>
      </c>
      <c r="N109" s="78">
        <f>IF('Pencatatan HM'!O$17="","",$F109-'Pencatatan HM'!O$17+'Task list'!T109)</f>
        <v>1771.3300000000017</v>
      </c>
      <c r="O109" s="78">
        <f>IF('Pencatatan HM'!P$17="","",$F109-'Pencatatan HM'!P$17+'Task list'!U109)</f>
        <v>1761.5</v>
      </c>
      <c r="P109" s="78">
        <f>IF('Pencatatan HM'!Q$17="","",$F109-'Pencatatan HM'!Q$17+'Task list'!V109)</f>
        <v>1700.880000000001</v>
      </c>
      <c r="Q109" s="78">
        <f>IF('Pencatatan HM'!R$17="","",$F109-'Pencatatan HM'!R$17+'Task list'!W109)</f>
        <v>1649.130000000001</v>
      </c>
      <c r="R109" s="78">
        <f>IF('Pencatatan HM'!S$17="","",$F109-'Pencatatan HM'!S$17+'Task list'!X109)</f>
        <v>1563.5800000000017</v>
      </c>
      <c r="S109" s="78">
        <f>IF('Pencatatan HM'!T$17="","",$F109-'Pencatatan HM'!T$17+'Task list'!Y109)</f>
        <v>1453.0299999999988</v>
      </c>
      <c r="T109" s="78">
        <f>IF('Pencatatan HM'!U$17="","",$F109-'Pencatatan HM'!U$17+'Task list'!Z109)</f>
        <v>1402.9000000000015</v>
      </c>
      <c r="U109" s="78" t="str">
        <f>IF('Pencatatan HM'!V$17="","",$F109-'Pencatatan HM'!V$17+'Task list'!AA109)</f>
        <v/>
      </c>
      <c r="V109" s="78" t="str">
        <f>IF('Pencatatan HM'!W$17="","",$F109-'Pencatatan HM'!W$17+'Task list'!AB109)</f>
        <v/>
      </c>
      <c r="W109" s="78" t="str">
        <f>IF('Pencatatan HM'!X$17="","",$F109-'Pencatatan HM'!X$17+'Task list'!AC109)</f>
        <v/>
      </c>
      <c r="X109" s="78" t="str">
        <f>IF('Pencatatan HM'!Y$17="","",$F109-'Pencatatan HM'!Y$17+'Task list'!AD109)</f>
        <v/>
      </c>
      <c r="Y109" s="78" t="str">
        <f>IF('Pencatatan HM'!Z$17="","",$F109-'Pencatatan HM'!Z$17+'Task list'!AE109)</f>
        <v/>
      </c>
      <c r="Z109" s="78" t="str">
        <f>IF('Pencatatan HM'!AA$17="","",$F109-'Pencatatan HM'!AA$17+'Task list'!AF109)</f>
        <v/>
      </c>
      <c r="AA109" s="78" t="str">
        <f>IF('Pencatatan HM'!AB$17="","",$F109-'Pencatatan HM'!AB$17+'Task list'!AG109)</f>
        <v/>
      </c>
      <c r="AB109" s="78" t="str">
        <f>IF('Pencatatan HM'!AC$17="","",$F109-'Pencatatan HM'!AC$17+'Task list'!AH109)</f>
        <v/>
      </c>
      <c r="AC109" s="78" t="str">
        <f>IF('Pencatatan HM'!AD$17="","",$F109-'Pencatatan HM'!AD$17+'Task list'!AI109)</f>
        <v/>
      </c>
      <c r="AD109" s="78" t="str">
        <f>IF('Pencatatan HM'!AE$17="","",$F109-'Pencatatan HM'!AE$17+'Task list'!AJ109)</f>
        <v/>
      </c>
      <c r="AE109" s="78" t="str">
        <f>IF('Pencatatan HM'!AF$17="","",$F109-'Pencatatan HM'!AF$17+'Task list'!AK109)</f>
        <v/>
      </c>
      <c r="AF109" s="78" t="str">
        <f>IF('Pencatatan HM'!AG$17="","",$F109-'Pencatatan HM'!AG$17+'Task list'!AL109)</f>
        <v/>
      </c>
      <c r="AG109" s="78" t="str">
        <f>IF('Pencatatan HM'!AH$17="","",$F109-'Pencatatan HM'!AH$17+'Task list'!AM109)</f>
        <v/>
      </c>
      <c r="AH109" s="78" t="str">
        <f>IF('Pencatatan HM'!AI$17="","",$F109-'Pencatatan HM'!AI$17+'Task list'!AN109)</f>
        <v/>
      </c>
      <c r="AI109" s="78" t="str">
        <f>IF('Pencatatan HM'!AJ$17="","",$F109-'Pencatatan HM'!AJ$17+'Task list'!AO109)</f>
        <v/>
      </c>
      <c r="AJ109" s="78" t="str">
        <f>IF('Pencatatan HM'!AK$17="","",$F109-'Pencatatan HM'!AK$17+'Task list'!AP109)</f>
        <v/>
      </c>
      <c r="AK109" s="78" t="str">
        <f>IF('Pencatatan HM'!AL$17="","",$F109-'Pencatatan HM'!AL$17+'Task list'!AQ109)</f>
        <v/>
      </c>
      <c r="AL109" s="78" t="str">
        <f>IF('Pencatatan HM'!AM$17="","",$F109-'Pencatatan HM'!AM$17+'Task list'!AR109)</f>
        <v/>
      </c>
      <c r="AM109" s="78" t="str">
        <f>IF('Pencatatan HM'!AN$17="","",$F109-'Pencatatan HM'!AN$17+'Task list'!AS109)</f>
        <v/>
      </c>
      <c r="AN109" s="78" t="str">
        <f>IF('Pencatatan HM'!AO$17="","",$F109-'Pencatatan HM'!AO$17+'Task list'!AT109)</f>
        <v/>
      </c>
      <c r="AO109" s="78" t="str">
        <f>IF('Pencatatan HM'!AP$17="","",$F109-'Pencatatan HM'!AP$17+'Task list'!AU109)</f>
        <v/>
      </c>
      <c r="AP109" s="78" t="str">
        <f>IF('Pencatatan HM'!AQ$17="","",$F109-'Pencatatan HM'!AQ$17+'Task list'!AV109)</f>
        <v/>
      </c>
      <c r="AQ109" s="78" t="str">
        <f>IF('Pencatatan HM'!AR$17="","",$F109-'Pencatatan HM'!AR$17+'Task list'!AW109)</f>
        <v/>
      </c>
      <c r="AR109" s="78" t="str">
        <f>IF('Pencatatan HM'!AS$17="","",$F109-'Pencatatan HM'!AS$17+'Task list'!AX109)</f>
        <v/>
      </c>
      <c r="AS109" s="78" t="str">
        <f>IF('Pencatatan HM'!AT$17="","",$F109-'Pencatatan HM'!AT$17+'Task list'!AY109)</f>
        <v/>
      </c>
      <c r="AT109" s="78" t="str">
        <f>IF('Pencatatan HM'!AU$17="","",$F109-'Pencatatan HM'!AU$17+'Task list'!AZ109)</f>
        <v/>
      </c>
      <c r="AU109" s="78" t="str">
        <f>IF('Pencatatan HM'!AV$17="","",$F109-'Pencatatan HM'!AV$17+'Task list'!BA109)</f>
        <v/>
      </c>
      <c r="AV109" s="78" t="str">
        <f>IF('Pencatatan HM'!AW$17="","",$F109-'Pencatatan HM'!AW$17+'Task list'!BB109)</f>
        <v/>
      </c>
      <c r="AW109" s="78" t="str">
        <f>IF('Pencatatan HM'!AX$17="","",$F109-'Pencatatan HM'!AX$17+'Task list'!BC109)</f>
        <v/>
      </c>
      <c r="AX109" s="78" t="str">
        <f>IF('Pencatatan HM'!AY$17="","",$F109-'Pencatatan HM'!AY$17+'Task list'!BD109)</f>
        <v/>
      </c>
      <c r="AY109" s="78" t="str">
        <f>IF('Pencatatan HM'!AZ$17="","",$F109-'Pencatatan HM'!AZ$17+'Task list'!BE109)</f>
        <v/>
      </c>
      <c r="AZ109" s="78" t="str">
        <f>IF('Pencatatan HM'!BA$17="","",$F109-'Pencatatan HM'!BA$17+'Task list'!BF109)</f>
        <v/>
      </c>
      <c r="BA109" s="78" t="str">
        <f>IF('Pencatatan HM'!BB$17="","",$F109-'Pencatatan HM'!BB$17+'Task list'!BG109)</f>
        <v/>
      </c>
      <c r="BB109" s="78" t="str">
        <f>IF('Pencatatan HM'!BC$17="","",$F109-'Pencatatan HM'!BC$17+'Task list'!BH109)</f>
        <v/>
      </c>
      <c r="BC109" s="78" t="str">
        <f>IF('Pencatatan HM'!BD$17="","",$F109-'Pencatatan HM'!BD$17+'Task list'!BI109)</f>
        <v/>
      </c>
      <c r="BD109" s="78" t="str">
        <f>IF('Pencatatan HM'!BE$17="","",$F109-'Pencatatan HM'!BE$17+'Task list'!BJ109)</f>
        <v/>
      </c>
      <c r="BE109" s="78" t="str">
        <f>IF('Pencatatan HM'!BF$17="","",$F109-'Pencatatan HM'!BF$17+'Task list'!BK109)</f>
        <v/>
      </c>
      <c r="BF109" s="78" t="str">
        <f>IF('Pencatatan HM'!BG$17="","",$F109-'Pencatatan HM'!BG$17+'Task list'!BL109)</f>
        <v/>
      </c>
    </row>
    <row r="110" spans="1:58" x14ac:dyDescent="0.3">
      <c r="A110" s="1" t="str">
        <f>'Task list'!A110</f>
        <v>05PRS015</v>
      </c>
      <c r="B110" s="1" t="str">
        <f>'Task list'!B110</f>
        <v>06</v>
      </c>
      <c r="C110" s="1" t="str">
        <f>'Task list'!C110</f>
        <v>05PRS01506</v>
      </c>
      <c r="D110" s="13"/>
      <c r="E110" s="61" t="str">
        <f>'Task list'!E110</f>
        <v>Ganti Bottom Plate</v>
      </c>
      <c r="F110" s="1">
        <f>'Task list'!J110</f>
        <v>6000</v>
      </c>
      <c r="G110" s="78">
        <f>IF('Pencatatan HM'!H$17="","",$F110-'Pencatatan HM'!H$17+'Task list'!M110)</f>
        <v>5490.91</v>
      </c>
      <c r="H110" s="78">
        <f>IF('Pencatatan HM'!I$17="","",$F110-'Pencatatan HM'!I$17+'Task list'!N110)</f>
        <v>5471.18</v>
      </c>
      <c r="I110" s="78">
        <f>IF('Pencatatan HM'!J$17="","",$F110-'Pencatatan HM'!J$17+'Task list'!O110)</f>
        <v>5471</v>
      </c>
      <c r="J110" s="78">
        <f>IF('Pencatatan HM'!K$17="","",$F110-'Pencatatan HM'!K$17+'Task list'!P110)</f>
        <v>5400.5800000000017</v>
      </c>
      <c r="K110" s="78">
        <f>IF('Pencatatan HM'!L$17="","",$F110-'Pencatatan HM'!L$17+'Task list'!Q110)</f>
        <v>5361.6100000000006</v>
      </c>
      <c r="L110" s="78">
        <f>IF('Pencatatan HM'!M$17="","",$F110-'Pencatatan HM'!M$17+'Task list'!R110)</f>
        <v>5324.5099999999984</v>
      </c>
      <c r="M110" s="78">
        <f>IF('Pencatatan HM'!N$17="","",$F110-'Pencatatan HM'!N$17+'Task list'!S110)</f>
        <v>5294.4599999999991</v>
      </c>
      <c r="N110" s="78">
        <f>IF('Pencatatan HM'!O$17="","",$F110-'Pencatatan HM'!O$17+'Task list'!T110)</f>
        <v>5271.3300000000017</v>
      </c>
      <c r="O110" s="78">
        <f>IF('Pencatatan HM'!P$17="","",$F110-'Pencatatan HM'!P$17+'Task list'!U110)</f>
        <v>5261.5</v>
      </c>
      <c r="P110" s="78">
        <f>IF('Pencatatan HM'!Q$17="","",$F110-'Pencatatan HM'!Q$17+'Task list'!V110)</f>
        <v>5200.880000000001</v>
      </c>
      <c r="Q110" s="78">
        <f>IF('Pencatatan HM'!R$17="","",$F110-'Pencatatan HM'!R$17+'Task list'!W110)</f>
        <v>5149.130000000001</v>
      </c>
      <c r="R110" s="78">
        <f>IF('Pencatatan HM'!S$17="","",$F110-'Pencatatan HM'!S$17+'Task list'!X110)</f>
        <v>5063.5800000000017</v>
      </c>
      <c r="S110" s="78">
        <f>IF('Pencatatan HM'!T$17="","",$F110-'Pencatatan HM'!T$17+'Task list'!Y110)</f>
        <v>4953.0299999999988</v>
      </c>
      <c r="T110" s="78">
        <f>IF('Pencatatan HM'!U$17="","",$F110-'Pencatatan HM'!U$17+'Task list'!Z110)</f>
        <v>4902.9000000000015</v>
      </c>
      <c r="U110" s="78" t="str">
        <f>IF('Pencatatan HM'!V$17="","",$F110-'Pencatatan HM'!V$17+'Task list'!AA110)</f>
        <v/>
      </c>
      <c r="V110" s="78" t="str">
        <f>IF('Pencatatan HM'!W$17="","",$F110-'Pencatatan HM'!W$17+'Task list'!AB110)</f>
        <v/>
      </c>
      <c r="W110" s="78" t="str">
        <f>IF('Pencatatan HM'!X$17="","",$F110-'Pencatatan HM'!X$17+'Task list'!AC110)</f>
        <v/>
      </c>
      <c r="X110" s="78" t="str">
        <f>IF('Pencatatan HM'!Y$17="","",$F110-'Pencatatan HM'!Y$17+'Task list'!AD110)</f>
        <v/>
      </c>
      <c r="Y110" s="78" t="str">
        <f>IF('Pencatatan HM'!Z$17="","",$F110-'Pencatatan HM'!Z$17+'Task list'!AE110)</f>
        <v/>
      </c>
      <c r="Z110" s="78" t="str">
        <f>IF('Pencatatan HM'!AA$17="","",$F110-'Pencatatan HM'!AA$17+'Task list'!AF110)</f>
        <v/>
      </c>
      <c r="AA110" s="78" t="str">
        <f>IF('Pencatatan HM'!AB$17="","",$F110-'Pencatatan HM'!AB$17+'Task list'!AG110)</f>
        <v/>
      </c>
      <c r="AB110" s="78" t="str">
        <f>IF('Pencatatan HM'!AC$17="","",$F110-'Pencatatan HM'!AC$17+'Task list'!AH110)</f>
        <v/>
      </c>
      <c r="AC110" s="78" t="str">
        <f>IF('Pencatatan HM'!AD$17="","",$F110-'Pencatatan HM'!AD$17+'Task list'!AI110)</f>
        <v/>
      </c>
      <c r="AD110" s="78" t="str">
        <f>IF('Pencatatan HM'!AE$17="","",$F110-'Pencatatan HM'!AE$17+'Task list'!AJ110)</f>
        <v/>
      </c>
      <c r="AE110" s="78" t="str">
        <f>IF('Pencatatan HM'!AF$17="","",$F110-'Pencatatan HM'!AF$17+'Task list'!AK110)</f>
        <v/>
      </c>
      <c r="AF110" s="78" t="str">
        <f>IF('Pencatatan HM'!AG$17="","",$F110-'Pencatatan HM'!AG$17+'Task list'!AL110)</f>
        <v/>
      </c>
      <c r="AG110" s="78" t="str">
        <f>IF('Pencatatan HM'!AH$17="","",$F110-'Pencatatan HM'!AH$17+'Task list'!AM110)</f>
        <v/>
      </c>
      <c r="AH110" s="78" t="str">
        <f>IF('Pencatatan HM'!AI$17="","",$F110-'Pencatatan HM'!AI$17+'Task list'!AN110)</f>
        <v/>
      </c>
      <c r="AI110" s="78" t="str">
        <f>IF('Pencatatan HM'!AJ$17="","",$F110-'Pencatatan HM'!AJ$17+'Task list'!AO110)</f>
        <v/>
      </c>
      <c r="AJ110" s="78" t="str">
        <f>IF('Pencatatan HM'!AK$17="","",$F110-'Pencatatan HM'!AK$17+'Task list'!AP110)</f>
        <v/>
      </c>
      <c r="AK110" s="78" t="str">
        <f>IF('Pencatatan HM'!AL$17="","",$F110-'Pencatatan HM'!AL$17+'Task list'!AQ110)</f>
        <v/>
      </c>
      <c r="AL110" s="78" t="str">
        <f>IF('Pencatatan HM'!AM$17="","",$F110-'Pencatatan HM'!AM$17+'Task list'!AR110)</f>
        <v/>
      </c>
      <c r="AM110" s="78" t="str">
        <f>IF('Pencatatan HM'!AN$17="","",$F110-'Pencatatan HM'!AN$17+'Task list'!AS110)</f>
        <v/>
      </c>
      <c r="AN110" s="78" t="str">
        <f>IF('Pencatatan HM'!AO$17="","",$F110-'Pencatatan HM'!AO$17+'Task list'!AT110)</f>
        <v/>
      </c>
      <c r="AO110" s="78" t="str">
        <f>IF('Pencatatan HM'!AP$17="","",$F110-'Pencatatan HM'!AP$17+'Task list'!AU110)</f>
        <v/>
      </c>
      <c r="AP110" s="78" t="str">
        <f>IF('Pencatatan HM'!AQ$17="","",$F110-'Pencatatan HM'!AQ$17+'Task list'!AV110)</f>
        <v/>
      </c>
      <c r="AQ110" s="78" t="str">
        <f>IF('Pencatatan HM'!AR$17="","",$F110-'Pencatatan HM'!AR$17+'Task list'!AW110)</f>
        <v/>
      </c>
      <c r="AR110" s="78" t="str">
        <f>IF('Pencatatan HM'!AS$17="","",$F110-'Pencatatan HM'!AS$17+'Task list'!AX110)</f>
        <v/>
      </c>
      <c r="AS110" s="78" t="str">
        <f>IF('Pencatatan HM'!AT$17="","",$F110-'Pencatatan HM'!AT$17+'Task list'!AY110)</f>
        <v/>
      </c>
      <c r="AT110" s="78" t="str">
        <f>IF('Pencatatan HM'!AU$17="","",$F110-'Pencatatan HM'!AU$17+'Task list'!AZ110)</f>
        <v/>
      </c>
      <c r="AU110" s="78" t="str">
        <f>IF('Pencatatan HM'!AV$17="","",$F110-'Pencatatan HM'!AV$17+'Task list'!BA110)</f>
        <v/>
      </c>
      <c r="AV110" s="78" t="str">
        <f>IF('Pencatatan HM'!AW$17="","",$F110-'Pencatatan HM'!AW$17+'Task list'!BB110)</f>
        <v/>
      </c>
      <c r="AW110" s="78" t="str">
        <f>IF('Pencatatan HM'!AX$17="","",$F110-'Pencatatan HM'!AX$17+'Task list'!BC110)</f>
        <v/>
      </c>
      <c r="AX110" s="78" t="str">
        <f>IF('Pencatatan HM'!AY$17="","",$F110-'Pencatatan HM'!AY$17+'Task list'!BD110)</f>
        <v/>
      </c>
      <c r="AY110" s="78" t="str">
        <f>IF('Pencatatan HM'!AZ$17="","",$F110-'Pencatatan HM'!AZ$17+'Task list'!BE110)</f>
        <v/>
      </c>
      <c r="AZ110" s="78" t="str">
        <f>IF('Pencatatan HM'!BA$17="","",$F110-'Pencatatan HM'!BA$17+'Task list'!BF110)</f>
        <v/>
      </c>
      <c r="BA110" s="78" t="str">
        <f>IF('Pencatatan HM'!BB$17="","",$F110-'Pencatatan HM'!BB$17+'Task list'!BG110)</f>
        <v/>
      </c>
      <c r="BB110" s="78" t="str">
        <f>IF('Pencatatan HM'!BC$17="","",$F110-'Pencatatan HM'!BC$17+'Task list'!BH110)</f>
        <v/>
      </c>
      <c r="BC110" s="78" t="str">
        <f>IF('Pencatatan HM'!BD$17="","",$F110-'Pencatatan HM'!BD$17+'Task list'!BI110)</f>
        <v/>
      </c>
      <c r="BD110" s="78" t="str">
        <f>IF('Pencatatan HM'!BE$17="","",$F110-'Pencatatan HM'!BE$17+'Task list'!BJ110)</f>
        <v/>
      </c>
      <c r="BE110" s="78" t="str">
        <f>IF('Pencatatan HM'!BF$17="","",$F110-'Pencatatan HM'!BF$17+'Task list'!BK110)</f>
        <v/>
      </c>
      <c r="BF110" s="78" t="str">
        <f>IF('Pencatatan HM'!BG$17="","",$F110-'Pencatatan HM'!BG$17+'Task list'!BL110)</f>
        <v/>
      </c>
    </row>
    <row r="111" spans="1:58" x14ac:dyDescent="0.3">
      <c r="A111" s="1" t="str">
        <f>'Task list'!A111</f>
        <v>05PRS015</v>
      </c>
      <c r="B111" s="1" t="str">
        <f>'Task list'!B111</f>
        <v>07</v>
      </c>
      <c r="C111" s="1" t="str">
        <f>'Task list'!C111</f>
        <v>05PRS01507</v>
      </c>
      <c r="D111" s="13"/>
      <c r="E111" s="61" t="str">
        <f>'Task list'!E111</f>
        <v>Ganti Bevel Plate/angle bar</v>
      </c>
      <c r="F111" s="1">
        <f>'Task list'!J111</f>
        <v>4000</v>
      </c>
      <c r="G111" s="78">
        <f>IF('Pencatatan HM'!H$17="","",$F111-'Pencatatan HM'!H$17+'Task list'!M111)</f>
        <v>3490.91</v>
      </c>
      <c r="H111" s="78">
        <f>IF('Pencatatan HM'!I$17="","",$F111-'Pencatatan HM'!I$17+'Task list'!N111)</f>
        <v>3471.1800000000003</v>
      </c>
      <c r="I111" s="78">
        <f>IF('Pencatatan HM'!J$17="","",$F111-'Pencatatan HM'!J$17+'Task list'!O111)</f>
        <v>3471</v>
      </c>
      <c r="J111" s="78">
        <f>IF('Pencatatan HM'!K$17="","",$F111-'Pencatatan HM'!K$17+'Task list'!P111)</f>
        <v>3400.5800000000017</v>
      </c>
      <c r="K111" s="78">
        <f>IF('Pencatatan HM'!L$17="","",$F111-'Pencatatan HM'!L$17+'Task list'!Q111)</f>
        <v>3361.6100000000006</v>
      </c>
      <c r="L111" s="78">
        <f>IF('Pencatatan HM'!M$17="","",$F111-'Pencatatan HM'!M$17+'Task list'!R111)</f>
        <v>3324.5099999999984</v>
      </c>
      <c r="M111" s="78">
        <f>IF('Pencatatan HM'!N$17="","",$F111-'Pencatatan HM'!N$17+'Task list'!S111)</f>
        <v>3294.4599999999991</v>
      </c>
      <c r="N111" s="78">
        <f>IF('Pencatatan HM'!O$17="","",$F111-'Pencatatan HM'!O$17+'Task list'!T111)</f>
        <v>3271.3300000000017</v>
      </c>
      <c r="O111" s="78">
        <f>IF('Pencatatan HM'!P$17="","",$F111-'Pencatatan HM'!P$17+'Task list'!U111)</f>
        <v>3261.5</v>
      </c>
      <c r="P111" s="78">
        <f>IF('Pencatatan HM'!Q$17="","",$F111-'Pencatatan HM'!Q$17+'Task list'!V111)</f>
        <v>3200.880000000001</v>
      </c>
      <c r="Q111" s="78">
        <f>IF('Pencatatan HM'!R$17="","",$F111-'Pencatatan HM'!R$17+'Task list'!W111)</f>
        <v>3149.130000000001</v>
      </c>
      <c r="R111" s="78">
        <f>IF('Pencatatan HM'!S$17="","",$F111-'Pencatatan HM'!S$17+'Task list'!X111)</f>
        <v>3063.5800000000017</v>
      </c>
      <c r="S111" s="78">
        <f>IF('Pencatatan HM'!T$17="","",$F111-'Pencatatan HM'!T$17+'Task list'!Y111)</f>
        <v>2953.0299999999988</v>
      </c>
      <c r="T111" s="78">
        <f>IF('Pencatatan HM'!U$17="","",$F111-'Pencatatan HM'!U$17+'Task list'!Z111)</f>
        <v>2902.9000000000015</v>
      </c>
      <c r="U111" s="78" t="str">
        <f>IF('Pencatatan HM'!V$17="","",$F111-'Pencatatan HM'!V$17+'Task list'!AA111)</f>
        <v/>
      </c>
      <c r="V111" s="78" t="str">
        <f>IF('Pencatatan HM'!W$17="","",$F111-'Pencatatan HM'!W$17+'Task list'!AB111)</f>
        <v/>
      </c>
      <c r="W111" s="78" t="str">
        <f>IF('Pencatatan HM'!X$17="","",$F111-'Pencatatan HM'!X$17+'Task list'!AC111)</f>
        <v/>
      </c>
      <c r="X111" s="78" t="str">
        <f>IF('Pencatatan HM'!Y$17="","",$F111-'Pencatatan HM'!Y$17+'Task list'!AD111)</f>
        <v/>
      </c>
      <c r="Y111" s="78" t="str">
        <f>IF('Pencatatan HM'!Z$17="","",$F111-'Pencatatan HM'!Z$17+'Task list'!AE111)</f>
        <v/>
      </c>
      <c r="Z111" s="78" t="str">
        <f>IF('Pencatatan HM'!AA$17="","",$F111-'Pencatatan HM'!AA$17+'Task list'!AF111)</f>
        <v/>
      </c>
      <c r="AA111" s="78" t="str">
        <f>IF('Pencatatan HM'!AB$17="","",$F111-'Pencatatan HM'!AB$17+'Task list'!AG111)</f>
        <v/>
      </c>
      <c r="AB111" s="78" t="str">
        <f>IF('Pencatatan HM'!AC$17="","",$F111-'Pencatatan HM'!AC$17+'Task list'!AH111)</f>
        <v/>
      </c>
      <c r="AC111" s="78" t="str">
        <f>IF('Pencatatan HM'!AD$17="","",$F111-'Pencatatan HM'!AD$17+'Task list'!AI111)</f>
        <v/>
      </c>
      <c r="AD111" s="78" t="str">
        <f>IF('Pencatatan HM'!AE$17="","",$F111-'Pencatatan HM'!AE$17+'Task list'!AJ111)</f>
        <v/>
      </c>
      <c r="AE111" s="78" t="str">
        <f>IF('Pencatatan HM'!AF$17="","",$F111-'Pencatatan HM'!AF$17+'Task list'!AK111)</f>
        <v/>
      </c>
      <c r="AF111" s="78" t="str">
        <f>IF('Pencatatan HM'!AG$17="","",$F111-'Pencatatan HM'!AG$17+'Task list'!AL111)</f>
        <v/>
      </c>
      <c r="AG111" s="78" t="str">
        <f>IF('Pencatatan HM'!AH$17="","",$F111-'Pencatatan HM'!AH$17+'Task list'!AM111)</f>
        <v/>
      </c>
      <c r="AH111" s="78" t="str">
        <f>IF('Pencatatan HM'!AI$17="","",$F111-'Pencatatan HM'!AI$17+'Task list'!AN111)</f>
        <v/>
      </c>
      <c r="AI111" s="78" t="str">
        <f>IF('Pencatatan HM'!AJ$17="","",$F111-'Pencatatan HM'!AJ$17+'Task list'!AO111)</f>
        <v/>
      </c>
      <c r="AJ111" s="78" t="str">
        <f>IF('Pencatatan HM'!AK$17="","",$F111-'Pencatatan HM'!AK$17+'Task list'!AP111)</f>
        <v/>
      </c>
      <c r="AK111" s="78" t="str">
        <f>IF('Pencatatan HM'!AL$17="","",$F111-'Pencatatan HM'!AL$17+'Task list'!AQ111)</f>
        <v/>
      </c>
      <c r="AL111" s="78" t="str">
        <f>IF('Pencatatan HM'!AM$17="","",$F111-'Pencatatan HM'!AM$17+'Task list'!AR111)</f>
        <v/>
      </c>
      <c r="AM111" s="78" t="str">
        <f>IF('Pencatatan HM'!AN$17="","",$F111-'Pencatatan HM'!AN$17+'Task list'!AS111)</f>
        <v/>
      </c>
      <c r="AN111" s="78" t="str">
        <f>IF('Pencatatan HM'!AO$17="","",$F111-'Pencatatan HM'!AO$17+'Task list'!AT111)</f>
        <v/>
      </c>
      <c r="AO111" s="78" t="str">
        <f>IF('Pencatatan HM'!AP$17="","",$F111-'Pencatatan HM'!AP$17+'Task list'!AU111)</f>
        <v/>
      </c>
      <c r="AP111" s="78" t="str">
        <f>IF('Pencatatan HM'!AQ$17="","",$F111-'Pencatatan HM'!AQ$17+'Task list'!AV111)</f>
        <v/>
      </c>
      <c r="AQ111" s="78" t="str">
        <f>IF('Pencatatan HM'!AR$17="","",$F111-'Pencatatan HM'!AR$17+'Task list'!AW111)</f>
        <v/>
      </c>
      <c r="AR111" s="78" t="str">
        <f>IF('Pencatatan HM'!AS$17="","",$F111-'Pencatatan HM'!AS$17+'Task list'!AX111)</f>
        <v/>
      </c>
      <c r="AS111" s="78" t="str">
        <f>IF('Pencatatan HM'!AT$17="","",$F111-'Pencatatan HM'!AT$17+'Task list'!AY111)</f>
        <v/>
      </c>
      <c r="AT111" s="78" t="str">
        <f>IF('Pencatatan HM'!AU$17="","",$F111-'Pencatatan HM'!AU$17+'Task list'!AZ111)</f>
        <v/>
      </c>
      <c r="AU111" s="78" t="str">
        <f>IF('Pencatatan HM'!AV$17="","",$F111-'Pencatatan HM'!AV$17+'Task list'!BA111)</f>
        <v/>
      </c>
      <c r="AV111" s="78" t="str">
        <f>IF('Pencatatan HM'!AW$17="","",$F111-'Pencatatan HM'!AW$17+'Task list'!BB111)</f>
        <v/>
      </c>
      <c r="AW111" s="78" t="str">
        <f>IF('Pencatatan HM'!AX$17="","",$F111-'Pencatatan HM'!AX$17+'Task list'!BC111)</f>
        <v/>
      </c>
      <c r="AX111" s="78" t="str">
        <f>IF('Pencatatan HM'!AY$17="","",$F111-'Pencatatan HM'!AY$17+'Task list'!BD111)</f>
        <v/>
      </c>
      <c r="AY111" s="78" t="str">
        <f>IF('Pencatatan HM'!AZ$17="","",$F111-'Pencatatan HM'!AZ$17+'Task list'!BE111)</f>
        <v/>
      </c>
      <c r="AZ111" s="78" t="str">
        <f>IF('Pencatatan HM'!BA$17="","",$F111-'Pencatatan HM'!BA$17+'Task list'!BF111)</f>
        <v/>
      </c>
      <c r="BA111" s="78" t="str">
        <f>IF('Pencatatan HM'!BB$17="","",$F111-'Pencatatan HM'!BB$17+'Task list'!BG111)</f>
        <v/>
      </c>
      <c r="BB111" s="78" t="str">
        <f>IF('Pencatatan HM'!BC$17="","",$F111-'Pencatatan HM'!BC$17+'Task list'!BH111)</f>
        <v/>
      </c>
      <c r="BC111" s="78" t="str">
        <f>IF('Pencatatan HM'!BD$17="","",$F111-'Pencatatan HM'!BD$17+'Task list'!BI111)</f>
        <v/>
      </c>
      <c r="BD111" s="78" t="str">
        <f>IF('Pencatatan HM'!BE$17="","",$F111-'Pencatatan HM'!BE$17+'Task list'!BJ111)</f>
        <v/>
      </c>
      <c r="BE111" s="78" t="str">
        <f>IF('Pencatatan HM'!BF$17="","",$F111-'Pencatatan HM'!BF$17+'Task list'!BK111)</f>
        <v/>
      </c>
      <c r="BF111" s="78" t="str">
        <f>IF('Pencatatan HM'!BG$17="","",$F111-'Pencatatan HM'!BG$17+'Task list'!BL111)</f>
        <v/>
      </c>
    </row>
    <row r="112" spans="1:58" x14ac:dyDescent="0.3">
      <c r="A112" s="1" t="str">
        <f>'Task list'!A112</f>
        <v>05PRS016</v>
      </c>
      <c r="B112" s="1" t="str">
        <f>'Task list'!B112</f>
        <v>01</v>
      </c>
      <c r="C112" s="1" t="str">
        <f>'Task list'!C112</f>
        <v>05PRS01601</v>
      </c>
      <c r="D112" s="13" t="str">
        <f>VLOOKUP($A112,'Pencatatan HM'!$B$7:$D$50,3,FALSE)</f>
        <v>Digester #5</v>
      </c>
      <c r="E112" s="61" t="str">
        <f>'Task list'!E112</f>
        <v>Ganti Oli Gearbox Trans Digester</v>
      </c>
      <c r="F112" s="1">
        <f>'Task list'!J112</f>
        <v>5000</v>
      </c>
      <c r="G112" s="78" t="e">
        <f>IF('Pencatatan HM'!H$18="","",$F112-'Pencatatan HM'!H$18+'Task list'!M112)</f>
        <v>#REF!</v>
      </c>
      <c r="H112" s="78" t="e">
        <f>IF('Pencatatan HM'!I$18="","",$F112-'Pencatatan HM'!I$18+'Task list'!N112)</f>
        <v>#REF!</v>
      </c>
      <c r="I112" s="78" t="e">
        <f>IF('Pencatatan HM'!J$18="","",$F112-'Pencatatan HM'!J$18+'Task list'!O112)</f>
        <v>#REF!</v>
      </c>
      <c r="J112" s="78" t="e">
        <f>IF('Pencatatan HM'!K$18="","",$F112-'Pencatatan HM'!K$18+'Task list'!P112)</f>
        <v>#REF!</v>
      </c>
      <c r="K112" s="78" t="e">
        <f>IF('Pencatatan HM'!L$18="","",$F112-'Pencatatan HM'!L$18+'Task list'!Q112)</f>
        <v>#REF!</v>
      </c>
      <c r="L112" s="78" t="e">
        <f>IF('Pencatatan HM'!M$18="","",$F112-'Pencatatan HM'!M$18+'Task list'!R112)</f>
        <v>#REF!</v>
      </c>
      <c r="M112" s="78" t="e">
        <f>IF('Pencatatan HM'!N$18="","",$F112-'Pencatatan HM'!N$18+'Task list'!S112)</f>
        <v>#REF!</v>
      </c>
      <c r="N112" s="78" t="e">
        <f>IF('Pencatatan HM'!O$18="","",$F112-'Pencatatan HM'!O$18+'Task list'!T112)</f>
        <v>#REF!</v>
      </c>
      <c r="O112" s="78" t="e">
        <f>IF('Pencatatan HM'!P$18="","",$F112-'Pencatatan HM'!P$18+'Task list'!U112)</f>
        <v>#REF!</v>
      </c>
      <c r="P112" s="78" t="e">
        <f>IF('Pencatatan HM'!Q$18="","",$F112-'Pencatatan HM'!Q$18+'Task list'!V112)</f>
        <v>#REF!</v>
      </c>
      <c r="Q112" s="78" t="e">
        <f>IF('Pencatatan HM'!R$18="","",$F112-'Pencatatan HM'!R$18+'Task list'!W112)</f>
        <v>#REF!</v>
      </c>
      <c r="R112" s="78" t="e">
        <f>IF('Pencatatan HM'!S$18="","",$F112-'Pencatatan HM'!S$18+'Task list'!X112)</f>
        <v>#REF!</v>
      </c>
      <c r="S112" s="78" t="e">
        <f>IF('Pencatatan HM'!T$18="","",$F112-'Pencatatan HM'!T$18+'Task list'!Y112)</f>
        <v>#REF!</v>
      </c>
      <c r="T112" s="78" t="e">
        <f>IF('Pencatatan HM'!U$18="","",$F112-'Pencatatan HM'!U$18+'Task list'!Z112)</f>
        <v>#REF!</v>
      </c>
      <c r="U112" s="78" t="str">
        <f>IF('Pencatatan HM'!V$18="","",$F112-'Pencatatan HM'!V$18+'Task list'!AA112)</f>
        <v/>
      </c>
      <c r="V112" s="78" t="str">
        <f>IF('Pencatatan HM'!W$18="","",$F112-'Pencatatan HM'!W$18+'Task list'!AB112)</f>
        <v/>
      </c>
      <c r="W112" s="78" t="str">
        <f>IF('Pencatatan HM'!X$18="","",$F112-'Pencatatan HM'!X$18+'Task list'!AC112)</f>
        <v/>
      </c>
      <c r="X112" s="78" t="str">
        <f>IF('Pencatatan HM'!Y$18="","",$F112-'Pencatatan HM'!Y$18+'Task list'!AD112)</f>
        <v/>
      </c>
      <c r="Y112" s="78" t="str">
        <f>IF('Pencatatan HM'!Z$18="","",$F112-'Pencatatan HM'!Z$18+'Task list'!AE112)</f>
        <v/>
      </c>
      <c r="Z112" s="78" t="str">
        <f>IF('Pencatatan HM'!AA$18="","",$F112-'Pencatatan HM'!AA$18+'Task list'!AF112)</f>
        <v/>
      </c>
      <c r="AA112" s="78" t="str">
        <f>IF('Pencatatan HM'!AB$18="","",$F112-'Pencatatan HM'!AB$18+'Task list'!AG112)</f>
        <v/>
      </c>
      <c r="AB112" s="78" t="str">
        <f>IF('Pencatatan HM'!AC$18="","",$F112-'Pencatatan HM'!AC$18+'Task list'!AH112)</f>
        <v/>
      </c>
      <c r="AC112" s="78" t="str">
        <f>IF('Pencatatan HM'!AD$18="","",$F112-'Pencatatan HM'!AD$18+'Task list'!AI112)</f>
        <v/>
      </c>
      <c r="AD112" s="78" t="str">
        <f>IF('Pencatatan HM'!AE$18="","",$F112-'Pencatatan HM'!AE$18+'Task list'!AJ112)</f>
        <v/>
      </c>
      <c r="AE112" s="78" t="str">
        <f>IF('Pencatatan HM'!AF$18="","",$F112-'Pencatatan HM'!AF$18+'Task list'!AK112)</f>
        <v/>
      </c>
      <c r="AF112" s="78" t="str">
        <f>IF('Pencatatan HM'!AG$18="","",$F112-'Pencatatan HM'!AG$18+'Task list'!AL112)</f>
        <v/>
      </c>
      <c r="AG112" s="78" t="str">
        <f>IF('Pencatatan HM'!AH$18="","",$F112-'Pencatatan HM'!AH$18+'Task list'!AM112)</f>
        <v/>
      </c>
      <c r="AH112" s="78" t="str">
        <f>IF('Pencatatan HM'!AI$18="","",$F112-'Pencatatan HM'!AI$18+'Task list'!AN112)</f>
        <v/>
      </c>
      <c r="AI112" s="78" t="str">
        <f>IF('Pencatatan HM'!AJ$18="","",$F112-'Pencatatan HM'!AJ$18+'Task list'!AO112)</f>
        <v/>
      </c>
      <c r="AJ112" s="78" t="str">
        <f>IF('Pencatatan HM'!AK$18="","",$F112-'Pencatatan HM'!AK$18+'Task list'!AP112)</f>
        <v/>
      </c>
      <c r="AK112" s="78" t="str">
        <f>IF('Pencatatan HM'!AL$18="","",$F112-'Pencatatan HM'!AL$18+'Task list'!AQ112)</f>
        <v/>
      </c>
      <c r="AL112" s="78" t="str">
        <f>IF('Pencatatan HM'!AM$18="","",$F112-'Pencatatan HM'!AM$18+'Task list'!AR112)</f>
        <v/>
      </c>
      <c r="AM112" s="78" t="str">
        <f>IF('Pencatatan HM'!AN$18="","",$F112-'Pencatatan HM'!AN$18+'Task list'!AS112)</f>
        <v/>
      </c>
      <c r="AN112" s="78" t="str">
        <f>IF('Pencatatan HM'!AO$18="","",$F112-'Pencatatan HM'!AO$18+'Task list'!AT112)</f>
        <v/>
      </c>
      <c r="AO112" s="78" t="str">
        <f>IF('Pencatatan HM'!AP$18="","",$F112-'Pencatatan HM'!AP$18+'Task list'!AU112)</f>
        <v/>
      </c>
      <c r="AP112" s="78" t="str">
        <f>IF('Pencatatan HM'!AQ$18="","",$F112-'Pencatatan HM'!AQ$18+'Task list'!AV112)</f>
        <v/>
      </c>
      <c r="AQ112" s="78" t="str">
        <f>IF('Pencatatan HM'!AR$18="","",$F112-'Pencatatan HM'!AR$18+'Task list'!AW112)</f>
        <v/>
      </c>
      <c r="AR112" s="78" t="str">
        <f>IF('Pencatatan HM'!AS$18="","",$F112-'Pencatatan HM'!AS$18+'Task list'!AX112)</f>
        <v/>
      </c>
      <c r="AS112" s="78" t="str">
        <f>IF('Pencatatan HM'!AT$18="","",$F112-'Pencatatan HM'!AT$18+'Task list'!AY112)</f>
        <v/>
      </c>
      <c r="AT112" s="78" t="str">
        <f>IF('Pencatatan HM'!AU$18="","",$F112-'Pencatatan HM'!AU$18+'Task list'!AZ112)</f>
        <v/>
      </c>
      <c r="AU112" s="78" t="str">
        <f>IF('Pencatatan HM'!AV$18="","",$F112-'Pencatatan HM'!AV$18+'Task list'!BA112)</f>
        <v/>
      </c>
      <c r="AV112" s="78" t="str">
        <f>IF('Pencatatan HM'!AW$18="","",$F112-'Pencatatan HM'!AW$18+'Task list'!BB112)</f>
        <v/>
      </c>
      <c r="AW112" s="78" t="str">
        <f>IF('Pencatatan HM'!AX$18="","",$F112-'Pencatatan HM'!AX$18+'Task list'!BC112)</f>
        <v/>
      </c>
      <c r="AX112" s="78" t="str">
        <f>IF('Pencatatan HM'!AY$18="","",$F112-'Pencatatan HM'!AY$18+'Task list'!BD112)</f>
        <v/>
      </c>
      <c r="AY112" s="78" t="str">
        <f>IF('Pencatatan HM'!AZ$18="","",$F112-'Pencatatan HM'!AZ$18+'Task list'!BE112)</f>
        <v/>
      </c>
      <c r="AZ112" s="78" t="str">
        <f>IF('Pencatatan HM'!BA$18="","",$F112-'Pencatatan HM'!BA$18+'Task list'!BF112)</f>
        <v/>
      </c>
      <c r="BA112" s="78" t="str">
        <f>IF('Pencatatan HM'!BB$18="","",$F112-'Pencatatan HM'!BB$18+'Task list'!BG112)</f>
        <v/>
      </c>
      <c r="BB112" s="78" t="str">
        <f>IF('Pencatatan HM'!BC$18="","",$F112-'Pencatatan HM'!BC$18+'Task list'!BH112)</f>
        <v/>
      </c>
      <c r="BC112" s="78" t="str">
        <f>IF('Pencatatan HM'!BD$18="","",$F112-'Pencatatan HM'!BD$18+'Task list'!BI112)</f>
        <v/>
      </c>
      <c r="BD112" s="78" t="str">
        <f>IF('Pencatatan HM'!BE$18="","",$F112-'Pencatatan HM'!BE$18+'Task list'!BJ112)</f>
        <v/>
      </c>
      <c r="BE112" s="78" t="str">
        <f>IF('Pencatatan HM'!BF$18="","",$F112-'Pencatatan HM'!BF$18+'Task list'!BK112)</f>
        <v/>
      </c>
      <c r="BF112" s="78" t="str">
        <f>IF('Pencatatan HM'!BG$18="","",$F112-'Pencatatan HM'!BG$18+'Task list'!BL112)</f>
        <v/>
      </c>
    </row>
    <row r="113" spans="1:58" x14ac:dyDescent="0.3">
      <c r="A113" s="1" t="str">
        <f>'Task list'!A113</f>
        <v>05PRS016</v>
      </c>
      <c r="B113" s="1" t="str">
        <f>'Task list'!B113</f>
        <v>02</v>
      </c>
      <c r="C113" s="1" t="str">
        <f>'Task list'!C113</f>
        <v>05PRS01602</v>
      </c>
      <c r="D113" s="13"/>
      <c r="E113" s="61" t="str">
        <f>'Task list'!E113</f>
        <v>Ganti Short Arm</v>
      </c>
      <c r="F113" s="1">
        <f>'Task list'!J113</f>
        <v>2500</v>
      </c>
      <c r="G113" s="78">
        <f>IF('Pencatatan HM'!H$18="","",$F113-'Pencatatan HM'!H$18+'Task list'!M113)</f>
        <v>2500.3500000000004</v>
      </c>
      <c r="H113" s="78">
        <f>IF('Pencatatan HM'!I$18="","",$F113-'Pencatatan HM'!I$18+'Task list'!N113)</f>
        <v>2469.8500000000004</v>
      </c>
      <c r="I113" s="78">
        <f>IF('Pencatatan HM'!J$18="","",$F113-'Pencatatan HM'!J$18+'Task list'!O113)</f>
        <v>2378.5699999999997</v>
      </c>
      <c r="J113" s="78">
        <f>IF('Pencatatan HM'!K$18="","",$F113-'Pencatatan HM'!K$18+'Task list'!P113)</f>
        <v>2364.7299999999996</v>
      </c>
      <c r="K113" s="78">
        <f>IF('Pencatatan HM'!L$18="","",$F113-'Pencatatan HM'!L$18+'Task list'!Q113)</f>
        <v>2329.7900000000009</v>
      </c>
      <c r="L113" s="78">
        <f>IF('Pencatatan HM'!M$18="","",$F113-'Pencatatan HM'!M$18+'Task list'!R113)</f>
        <v>2301.6299999999992</v>
      </c>
      <c r="M113" s="78">
        <f>IF('Pencatatan HM'!N$18="","",$F113-'Pencatatan HM'!N$18+'Task list'!S113)</f>
        <v>2225.8600000000006</v>
      </c>
      <c r="N113" s="78">
        <f>IF('Pencatatan HM'!O$18="","",$F113-'Pencatatan HM'!O$18+'Task list'!T113)</f>
        <v>2158.2999999999993</v>
      </c>
      <c r="O113" s="78">
        <f>IF('Pencatatan HM'!P$18="","",$F113-'Pencatatan HM'!P$18+'Task list'!U113)</f>
        <v>2081.1800000000003</v>
      </c>
      <c r="P113" s="78">
        <f>IF('Pencatatan HM'!Q$18="","",$F113-'Pencatatan HM'!Q$18+'Task list'!V113)</f>
        <v>2061.9199999999983</v>
      </c>
      <c r="Q113" s="78">
        <f>IF('Pencatatan HM'!R$18="","",$F113-'Pencatatan HM'!R$18+'Task list'!W113)</f>
        <v>1998.6599999999999</v>
      </c>
      <c r="R113" s="78">
        <f>IF('Pencatatan HM'!S$18="","",$F113-'Pencatatan HM'!S$18+'Task list'!X113)</f>
        <v>1910.130000000001</v>
      </c>
      <c r="S113" s="78">
        <f>IF('Pencatatan HM'!T$18="","",$F113-'Pencatatan HM'!T$18+'Task list'!Y113)</f>
        <v>1845.5900000000001</v>
      </c>
      <c r="T113" s="78">
        <f>IF('Pencatatan HM'!U$18="","",$F113-'Pencatatan HM'!U$18+'Task list'!Z113)</f>
        <v>1804.2700000000004</v>
      </c>
      <c r="U113" s="78" t="str">
        <f>IF('Pencatatan HM'!V$18="","",$F113-'Pencatatan HM'!V$18+'Task list'!AA113)</f>
        <v/>
      </c>
      <c r="V113" s="78" t="str">
        <f>IF('Pencatatan HM'!W$18="","",$F113-'Pencatatan HM'!W$18+'Task list'!AB113)</f>
        <v/>
      </c>
      <c r="W113" s="78" t="str">
        <f>IF('Pencatatan HM'!X$18="","",$F113-'Pencatatan HM'!X$18+'Task list'!AC113)</f>
        <v/>
      </c>
      <c r="X113" s="78" t="str">
        <f>IF('Pencatatan HM'!Y$18="","",$F113-'Pencatatan HM'!Y$18+'Task list'!AD113)</f>
        <v/>
      </c>
      <c r="Y113" s="78" t="str">
        <f>IF('Pencatatan HM'!Z$18="","",$F113-'Pencatatan HM'!Z$18+'Task list'!AE113)</f>
        <v/>
      </c>
      <c r="Z113" s="78" t="str">
        <f>IF('Pencatatan HM'!AA$18="","",$F113-'Pencatatan HM'!AA$18+'Task list'!AF113)</f>
        <v/>
      </c>
      <c r="AA113" s="78" t="str">
        <f>IF('Pencatatan HM'!AB$18="","",$F113-'Pencatatan HM'!AB$18+'Task list'!AG113)</f>
        <v/>
      </c>
      <c r="AB113" s="78" t="str">
        <f>IF('Pencatatan HM'!AC$18="","",$F113-'Pencatatan HM'!AC$18+'Task list'!AH113)</f>
        <v/>
      </c>
      <c r="AC113" s="78" t="str">
        <f>IF('Pencatatan HM'!AD$18="","",$F113-'Pencatatan HM'!AD$18+'Task list'!AI113)</f>
        <v/>
      </c>
      <c r="AD113" s="78" t="str">
        <f>IF('Pencatatan HM'!AE$18="","",$F113-'Pencatatan HM'!AE$18+'Task list'!AJ113)</f>
        <v/>
      </c>
      <c r="AE113" s="78" t="str">
        <f>IF('Pencatatan HM'!AF$18="","",$F113-'Pencatatan HM'!AF$18+'Task list'!AK113)</f>
        <v/>
      </c>
      <c r="AF113" s="78" t="str">
        <f>IF('Pencatatan HM'!AG$18="","",$F113-'Pencatatan HM'!AG$18+'Task list'!AL113)</f>
        <v/>
      </c>
      <c r="AG113" s="78" t="str">
        <f>IF('Pencatatan HM'!AH$18="","",$F113-'Pencatatan HM'!AH$18+'Task list'!AM113)</f>
        <v/>
      </c>
      <c r="AH113" s="78" t="str">
        <f>IF('Pencatatan HM'!AI$18="","",$F113-'Pencatatan HM'!AI$18+'Task list'!AN113)</f>
        <v/>
      </c>
      <c r="AI113" s="78" t="str">
        <f>IF('Pencatatan HM'!AJ$18="","",$F113-'Pencatatan HM'!AJ$18+'Task list'!AO113)</f>
        <v/>
      </c>
      <c r="AJ113" s="78" t="str">
        <f>IF('Pencatatan HM'!AK$18="","",$F113-'Pencatatan HM'!AK$18+'Task list'!AP113)</f>
        <v/>
      </c>
      <c r="AK113" s="78" t="str">
        <f>IF('Pencatatan HM'!AL$18="","",$F113-'Pencatatan HM'!AL$18+'Task list'!AQ113)</f>
        <v/>
      </c>
      <c r="AL113" s="78" t="str">
        <f>IF('Pencatatan HM'!AM$18="","",$F113-'Pencatatan HM'!AM$18+'Task list'!AR113)</f>
        <v/>
      </c>
      <c r="AM113" s="78" t="str">
        <f>IF('Pencatatan HM'!AN$18="","",$F113-'Pencatatan HM'!AN$18+'Task list'!AS113)</f>
        <v/>
      </c>
      <c r="AN113" s="78" t="str">
        <f>IF('Pencatatan HM'!AO$18="","",$F113-'Pencatatan HM'!AO$18+'Task list'!AT113)</f>
        <v/>
      </c>
      <c r="AO113" s="78" t="str">
        <f>IF('Pencatatan HM'!AP$18="","",$F113-'Pencatatan HM'!AP$18+'Task list'!AU113)</f>
        <v/>
      </c>
      <c r="AP113" s="78" t="str">
        <f>IF('Pencatatan HM'!AQ$18="","",$F113-'Pencatatan HM'!AQ$18+'Task list'!AV113)</f>
        <v/>
      </c>
      <c r="AQ113" s="78" t="str">
        <f>IF('Pencatatan HM'!AR$18="","",$F113-'Pencatatan HM'!AR$18+'Task list'!AW113)</f>
        <v/>
      </c>
      <c r="AR113" s="78" t="str">
        <f>IF('Pencatatan HM'!AS$18="","",$F113-'Pencatatan HM'!AS$18+'Task list'!AX113)</f>
        <v/>
      </c>
      <c r="AS113" s="78" t="str">
        <f>IF('Pencatatan HM'!AT$18="","",$F113-'Pencatatan HM'!AT$18+'Task list'!AY113)</f>
        <v/>
      </c>
      <c r="AT113" s="78" t="str">
        <f>IF('Pencatatan HM'!AU$18="","",$F113-'Pencatatan HM'!AU$18+'Task list'!AZ113)</f>
        <v/>
      </c>
      <c r="AU113" s="78" t="str">
        <f>IF('Pencatatan HM'!AV$18="","",$F113-'Pencatatan HM'!AV$18+'Task list'!BA113)</f>
        <v/>
      </c>
      <c r="AV113" s="78" t="str">
        <f>IF('Pencatatan HM'!AW$18="","",$F113-'Pencatatan HM'!AW$18+'Task list'!BB113)</f>
        <v/>
      </c>
      <c r="AW113" s="78" t="str">
        <f>IF('Pencatatan HM'!AX$18="","",$F113-'Pencatatan HM'!AX$18+'Task list'!BC113)</f>
        <v/>
      </c>
      <c r="AX113" s="78" t="str">
        <f>IF('Pencatatan HM'!AY$18="","",$F113-'Pencatatan HM'!AY$18+'Task list'!BD113)</f>
        <v/>
      </c>
      <c r="AY113" s="78" t="str">
        <f>IF('Pencatatan HM'!AZ$18="","",$F113-'Pencatatan HM'!AZ$18+'Task list'!BE113)</f>
        <v/>
      </c>
      <c r="AZ113" s="78" t="str">
        <f>IF('Pencatatan HM'!BA$18="","",$F113-'Pencatatan HM'!BA$18+'Task list'!BF113)</f>
        <v/>
      </c>
      <c r="BA113" s="78" t="str">
        <f>IF('Pencatatan HM'!BB$18="","",$F113-'Pencatatan HM'!BB$18+'Task list'!BG113)</f>
        <v/>
      </c>
      <c r="BB113" s="78" t="str">
        <f>IF('Pencatatan HM'!BC$18="","",$F113-'Pencatatan HM'!BC$18+'Task list'!BH113)</f>
        <v/>
      </c>
      <c r="BC113" s="78" t="str">
        <f>IF('Pencatatan HM'!BD$18="","",$F113-'Pencatatan HM'!BD$18+'Task list'!BI113)</f>
        <v/>
      </c>
      <c r="BD113" s="78" t="str">
        <f>IF('Pencatatan HM'!BE$18="","",$F113-'Pencatatan HM'!BE$18+'Task list'!BJ113)</f>
        <v/>
      </c>
      <c r="BE113" s="78" t="str">
        <f>IF('Pencatatan HM'!BF$18="","",$F113-'Pencatatan HM'!BF$18+'Task list'!BK113)</f>
        <v/>
      </c>
      <c r="BF113" s="78" t="str">
        <f>IF('Pencatatan HM'!BG$18="","",$F113-'Pencatatan HM'!BG$18+'Task list'!BL113)</f>
        <v/>
      </c>
    </row>
    <row r="114" spans="1:58" x14ac:dyDescent="0.3">
      <c r="A114" s="1" t="str">
        <f>'Task list'!A114</f>
        <v>05PRS016</v>
      </c>
      <c r="B114" s="1" t="str">
        <f>'Task list'!B114</f>
        <v>03</v>
      </c>
      <c r="C114" s="1" t="str">
        <f>'Task list'!C114</f>
        <v>05PRS01603</v>
      </c>
      <c r="D114" s="13"/>
      <c r="E114" s="61" t="str">
        <f>'Task list'!E114</f>
        <v>Ganti Long Arm</v>
      </c>
      <c r="F114" s="1">
        <f>'Task list'!J114</f>
        <v>2500</v>
      </c>
      <c r="G114" s="78">
        <f>IF('Pencatatan HM'!H$18="","",$F114-'Pencatatan HM'!H$18+'Task list'!M114)</f>
        <v>2500.3500000000004</v>
      </c>
      <c r="H114" s="78">
        <f>IF('Pencatatan HM'!I$18="","",$F114-'Pencatatan HM'!I$18+'Task list'!N114)</f>
        <v>2469.8500000000004</v>
      </c>
      <c r="I114" s="78">
        <f>IF('Pencatatan HM'!J$18="","",$F114-'Pencatatan HM'!J$18+'Task list'!O114)</f>
        <v>2378.5699999999997</v>
      </c>
      <c r="J114" s="78">
        <f>IF('Pencatatan HM'!K$18="","",$F114-'Pencatatan HM'!K$18+'Task list'!P114)</f>
        <v>2364.7299999999996</v>
      </c>
      <c r="K114" s="78">
        <f>IF('Pencatatan HM'!L$18="","",$F114-'Pencatatan HM'!L$18+'Task list'!Q114)</f>
        <v>2329.7900000000009</v>
      </c>
      <c r="L114" s="78">
        <f>IF('Pencatatan HM'!M$18="","",$F114-'Pencatatan HM'!M$18+'Task list'!R114)</f>
        <v>2301.6299999999992</v>
      </c>
      <c r="M114" s="78">
        <f>IF('Pencatatan HM'!N$18="","",$F114-'Pencatatan HM'!N$18+'Task list'!S114)</f>
        <v>2225.8600000000006</v>
      </c>
      <c r="N114" s="78">
        <f>IF('Pencatatan HM'!O$18="","",$F114-'Pencatatan HM'!O$18+'Task list'!T114)</f>
        <v>2158.2999999999993</v>
      </c>
      <c r="O114" s="78">
        <f>IF('Pencatatan HM'!P$18="","",$F114-'Pencatatan HM'!P$18+'Task list'!U114)</f>
        <v>2081.1800000000003</v>
      </c>
      <c r="P114" s="78">
        <f>IF('Pencatatan HM'!Q$18="","",$F114-'Pencatatan HM'!Q$18+'Task list'!V114)</f>
        <v>2061.9199999999983</v>
      </c>
      <c r="Q114" s="78">
        <f>IF('Pencatatan HM'!R$18="","",$F114-'Pencatatan HM'!R$18+'Task list'!W114)</f>
        <v>1998.6599999999999</v>
      </c>
      <c r="R114" s="78">
        <f>IF('Pencatatan HM'!S$18="","",$F114-'Pencatatan HM'!S$18+'Task list'!X114)</f>
        <v>1910.130000000001</v>
      </c>
      <c r="S114" s="78">
        <f>IF('Pencatatan HM'!T$18="","",$F114-'Pencatatan HM'!T$18+'Task list'!Y114)</f>
        <v>1845.5900000000001</v>
      </c>
      <c r="T114" s="78">
        <f>IF('Pencatatan HM'!U$18="","",$F114-'Pencatatan HM'!U$18+'Task list'!Z114)</f>
        <v>1804.2700000000004</v>
      </c>
      <c r="U114" s="78" t="str">
        <f>IF('Pencatatan HM'!V$18="","",$F114-'Pencatatan HM'!V$18+'Task list'!AA114)</f>
        <v/>
      </c>
      <c r="V114" s="78" t="str">
        <f>IF('Pencatatan HM'!W$18="","",$F114-'Pencatatan HM'!W$18+'Task list'!AB114)</f>
        <v/>
      </c>
      <c r="W114" s="78" t="str">
        <f>IF('Pencatatan HM'!X$18="","",$F114-'Pencatatan HM'!X$18+'Task list'!AC114)</f>
        <v/>
      </c>
      <c r="X114" s="78" t="str">
        <f>IF('Pencatatan HM'!Y$18="","",$F114-'Pencatatan HM'!Y$18+'Task list'!AD114)</f>
        <v/>
      </c>
      <c r="Y114" s="78" t="str">
        <f>IF('Pencatatan HM'!Z$18="","",$F114-'Pencatatan HM'!Z$18+'Task list'!AE114)</f>
        <v/>
      </c>
      <c r="Z114" s="78" t="str">
        <f>IF('Pencatatan HM'!AA$18="","",$F114-'Pencatatan HM'!AA$18+'Task list'!AF114)</f>
        <v/>
      </c>
      <c r="AA114" s="78" t="str">
        <f>IF('Pencatatan HM'!AB$18="","",$F114-'Pencatatan HM'!AB$18+'Task list'!AG114)</f>
        <v/>
      </c>
      <c r="AB114" s="78" t="str">
        <f>IF('Pencatatan HM'!AC$18="","",$F114-'Pencatatan HM'!AC$18+'Task list'!AH114)</f>
        <v/>
      </c>
      <c r="AC114" s="78" t="str">
        <f>IF('Pencatatan HM'!AD$18="","",$F114-'Pencatatan HM'!AD$18+'Task list'!AI114)</f>
        <v/>
      </c>
      <c r="AD114" s="78" t="str">
        <f>IF('Pencatatan HM'!AE$18="","",$F114-'Pencatatan HM'!AE$18+'Task list'!AJ114)</f>
        <v/>
      </c>
      <c r="AE114" s="78" t="str">
        <f>IF('Pencatatan HM'!AF$18="","",$F114-'Pencatatan HM'!AF$18+'Task list'!AK114)</f>
        <v/>
      </c>
      <c r="AF114" s="78" t="str">
        <f>IF('Pencatatan HM'!AG$18="","",$F114-'Pencatatan HM'!AG$18+'Task list'!AL114)</f>
        <v/>
      </c>
      <c r="AG114" s="78" t="str">
        <f>IF('Pencatatan HM'!AH$18="","",$F114-'Pencatatan HM'!AH$18+'Task list'!AM114)</f>
        <v/>
      </c>
      <c r="AH114" s="78" t="str">
        <f>IF('Pencatatan HM'!AI$18="","",$F114-'Pencatatan HM'!AI$18+'Task list'!AN114)</f>
        <v/>
      </c>
      <c r="AI114" s="78" t="str">
        <f>IF('Pencatatan HM'!AJ$18="","",$F114-'Pencatatan HM'!AJ$18+'Task list'!AO114)</f>
        <v/>
      </c>
      <c r="AJ114" s="78" t="str">
        <f>IF('Pencatatan HM'!AK$18="","",$F114-'Pencatatan HM'!AK$18+'Task list'!AP114)</f>
        <v/>
      </c>
      <c r="AK114" s="78" t="str">
        <f>IF('Pencatatan HM'!AL$18="","",$F114-'Pencatatan HM'!AL$18+'Task list'!AQ114)</f>
        <v/>
      </c>
      <c r="AL114" s="78" t="str">
        <f>IF('Pencatatan HM'!AM$18="","",$F114-'Pencatatan HM'!AM$18+'Task list'!AR114)</f>
        <v/>
      </c>
      <c r="AM114" s="78" t="str">
        <f>IF('Pencatatan HM'!AN$18="","",$F114-'Pencatatan HM'!AN$18+'Task list'!AS114)</f>
        <v/>
      </c>
      <c r="AN114" s="78" t="str">
        <f>IF('Pencatatan HM'!AO$18="","",$F114-'Pencatatan HM'!AO$18+'Task list'!AT114)</f>
        <v/>
      </c>
      <c r="AO114" s="78" t="str">
        <f>IF('Pencatatan HM'!AP$18="","",$F114-'Pencatatan HM'!AP$18+'Task list'!AU114)</f>
        <v/>
      </c>
      <c r="AP114" s="78" t="str">
        <f>IF('Pencatatan HM'!AQ$18="","",$F114-'Pencatatan HM'!AQ$18+'Task list'!AV114)</f>
        <v/>
      </c>
      <c r="AQ114" s="78" t="str">
        <f>IF('Pencatatan HM'!AR$18="","",$F114-'Pencatatan HM'!AR$18+'Task list'!AW114)</f>
        <v/>
      </c>
      <c r="AR114" s="78" t="str">
        <f>IF('Pencatatan HM'!AS$18="","",$F114-'Pencatatan HM'!AS$18+'Task list'!AX114)</f>
        <v/>
      </c>
      <c r="AS114" s="78" t="str">
        <f>IF('Pencatatan HM'!AT$18="","",$F114-'Pencatatan HM'!AT$18+'Task list'!AY114)</f>
        <v/>
      </c>
      <c r="AT114" s="78" t="str">
        <f>IF('Pencatatan HM'!AU$18="","",$F114-'Pencatatan HM'!AU$18+'Task list'!AZ114)</f>
        <v/>
      </c>
      <c r="AU114" s="78" t="str">
        <f>IF('Pencatatan HM'!AV$18="","",$F114-'Pencatatan HM'!AV$18+'Task list'!BA114)</f>
        <v/>
      </c>
      <c r="AV114" s="78" t="str">
        <f>IF('Pencatatan HM'!AW$18="","",$F114-'Pencatatan HM'!AW$18+'Task list'!BB114)</f>
        <v/>
      </c>
      <c r="AW114" s="78" t="str">
        <f>IF('Pencatatan HM'!AX$18="","",$F114-'Pencatatan HM'!AX$18+'Task list'!BC114)</f>
        <v/>
      </c>
      <c r="AX114" s="78" t="str">
        <f>IF('Pencatatan HM'!AY$18="","",$F114-'Pencatatan HM'!AY$18+'Task list'!BD114)</f>
        <v/>
      </c>
      <c r="AY114" s="78" t="str">
        <f>IF('Pencatatan HM'!AZ$18="","",$F114-'Pencatatan HM'!AZ$18+'Task list'!BE114)</f>
        <v/>
      </c>
      <c r="AZ114" s="78" t="str">
        <f>IF('Pencatatan HM'!BA$18="","",$F114-'Pencatatan HM'!BA$18+'Task list'!BF114)</f>
        <v/>
      </c>
      <c r="BA114" s="78" t="str">
        <f>IF('Pencatatan HM'!BB$18="","",$F114-'Pencatatan HM'!BB$18+'Task list'!BG114)</f>
        <v/>
      </c>
      <c r="BB114" s="78" t="str">
        <f>IF('Pencatatan HM'!BC$18="","",$F114-'Pencatatan HM'!BC$18+'Task list'!BH114)</f>
        <v/>
      </c>
      <c r="BC114" s="78" t="str">
        <f>IF('Pencatatan HM'!BD$18="","",$F114-'Pencatatan HM'!BD$18+'Task list'!BI114)</f>
        <v/>
      </c>
      <c r="BD114" s="78" t="str">
        <f>IF('Pencatatan HM'!BE$18="","",$F114-'Pencatatan HM'!BE$18+'Task list'!BJ114)</f>
        <v/>
      </c>
      <c r="BE114" s="78" t="str">
        <f>IF('Pencatatan HM'!BF$18="","",$F114-'Pencatatan HM'!BF$18+'Task list'!BK114)</f>
        <v/>
      </c>
      <c r="BF114" s="78" t="str">
        <f>IF('Pencatatan HM'!BG$18="","",$F114-'Pencatatan HM'!BG$18+'Task list'!BL114)</f>
        <v/>
      </c>
    </row>
    <row r="115" spans="1:58" x14ac:dyDescent="0.3">
      <c r="A115" s="1" t="str">
        <f>'Task list'!A115</f>
        <v>05PRS016</v>
      </c>
      <c r="B115" s="1" t="str">
        <f>'Task list'!B115</f>
        <v>04</v>
      </c>
      <c r="C115" s="1" t="str">
        <f>'Task list'!C115</f>
        <v>05PRS01604</v>
      </c>
      <c r="D115" s="13"/>
      <c r="E115" s="61" t="str">
        <f>'Task list'!E115</f>
        <v>Ganti Expeller arm</v>
      </c>
      <c r="F115" s="1">
        <f>'Task list'!J115</f>
        <v>2500</v>
      </c>
      <c r="G115" s="78">
        <f>IF('Pencatatan HM'!H$18="","",$F115-'Pencatatan HM'!H$18+'Task list'!M115)</f>
        <v>2500.3500000000004</v>
      </c>
      <c r="H115" s="78">
        <f>IF('Pencatatan HM'!I$18="","",$F115-'Pencatatan HM'!I$18+'Task list'!N115)</f>
        <v>2469.8500000000004</v>
      </c>
      <c r="I115" s="78">
        <f>IF('Pencatatan HM'!J$18="","",$F115-'Pencatatan HM'!J$18+'Task list'!O115)</f>
        <v>2378.5699999999997</v>
      </c>
      <c r="J115" s="78">
        <f>IF('Pencatatan HM'!K$18="","",$F115-'Pencatatan HM'!K$18+'Task list'!P115)</f>
        <v>2364.7299999999996</v>
      </c>
      <c r="K115" s="78">
        <f>IF('Pencatatan HM'!L$18="","",$F115-'Pencatatan HM'!L$18+'Task list'!Q115)</f>
        <v>2329.7900000000009</v>
      </c>
      <c r="L115" s="78">
        <f>IF('Pencatatan HM'!M$18="","",$F115-'Pencatatan HM'!M$18+'Task list'!R115)</f>
        <v>2301.6299999999992</v>
      </c>
      <c r="M115" s="78">
        <f>IF('Pencatatan HM'!N$18="","",$F115-'Pencatatan HM'!N$18+'Task list'!S115)</f>
        <v>2225.8600000000006</v>
      </c>
      <c r="N115" s="78">
        <f>IF('Pencatatan HM'!O$18="","",$F115-'Pencatatan HM'!O$18+'Task list'!T115)</f>
        <v>2158.2999999999993</v>
      </c>
      <c r="O115" s="78">
        <f>IF('Pencatatan HM'!P$18="","",$F115-'Pencatatan HM'!P$18+'Task list'!U115)</f>
        <v>2081.1800000000003</v>
      </c>
      <c r="P115" s="78">
        <f>IF('Pencatatan HM'!Q$18="","",$F115-'Pencatatan HM'!Q$18+'Task list'!V115)</f>
        <v>2061.9199999999983</v>
      </c>
      <c r="Q115" s="78">
        <f>IF('Pencatatan HM'!R$18="","",$F115-'Pencatatan HM'!R$18+'Task list'!W115)</f>
        <v>1998.6599999999999</v>
      </c>
      <c r="R115" s="78">
        <f>IF('Pencatatan HM'!S$18="","",$F115-'Pencatatan HM'!S$18+'Task list'!X115)</f>
        <v>1910.130000000001</v>
      </c>
      <c r="S115" s="78">
        <f>IF('Pencatatan HM'!T$18="","",$F115-'Pencatatan HM'!T$18+'Task list'!Y115)</f>
        <v>1845.5900000000001</v>
      </c>
      <c r="T115" s="78">
        <f>IF('Pencatatan HM'!U$18="","",$F115-'Pencatatan HM'!U$18+'Task list'!Z115)</f>
        <v>1804.2700000000004</v>
      </c>
      <c r="U115" s="78" t="str">
        <f>IF('Pencatatan HM'!V$18="","",$F115-'Pencatatan HM'!V$18+'Task list'!AA115)</f>
        <v/>
      </c>
      <c r="V115" s="78" t="str">
        <f>IF('Pencatatan HM'!W$18="","",$F115-'Pencatatan HM'!W$18+'Task list'!AB115)</f>
        <v/>
      </c>
      <c r="W115" s="78" t="str">
        <f>IF('Pencatatan HM'!X$18="","",$F115-'Pencatatan HM'!X$18+'Task list'!AC115)</f>
        <v/>
      </c>
      <c r="X115" s="78" t="str">
        <f>IF('Pencatatan HM'!Y$18="","",$F115-'Pencatatan HM'!Y$18+'Task list'!AD115)</f>
        <v/>
      </c>
      <c r="Y115" s="78" t="str">
        <f>IF('Pencatatan HM'!Z$18="","",$F115-'Pencatatan HM'!Z$18+'Task list'!AE115)</f>
        <v/>
      </c>
      <c r="Z115" s="78" t="str">
        <f>IF('Pencatatan HM'!AA$18="","",$F115-'Pencatatan HM'!AA$18+'Task list'!AF115)</f>
        <v/>
      </c>
      <c r="AA115" s="78" t="str">
        <f>IF('Pencatatan HM'!AB$18="","",$F115-'Pencatatan HM'!AB$18+'Task list'!AG115)</f>
        <v/>
      </c>
      <c r="AB115" s="78" t="str">
        <f>IF('Pencatatan HM'!AC$18="","",$F115-'Pencatatan HM'!AC$18+'Task list'!AH115)</f>
        <v/>
      </c>
      <c r="AC115" s="78" t="str">
        <f>IF('Pencatatan HM'!AD$18="","",$F115-'Pencatatan HM'!AD$18+'Task list'!AI115)</f>
        <v/>
      </c>
      <c r="AD115" s="78" t="str">
        <f>IF('Pencatatan HM'!AE$18="","",$F115-'Pencatatan HM'!AE$18+'Task list'!AJ115)</f>
        <v/>
      </c>
      <c r="AE115" s="78" t="str">
        <f>IF('Pencatatan HM'!AF$18="","",$F115-'Pencatatan HM'!AF$18+'Task list'!AK115)</f>
        <v/>
      </c>
      <c r="AF115" s="78" t="str">
        <f>IF('Pencatatan HM'!AG$18="","",$F115-'Pencatatan HM'!AG$18+'Task list'!AL115)</f>
        <v/>
      </c>
      <c r="AG115" s="78" t="str">
        <f>IF('Pencatatan HM'!AH$18="","",$F115-'Pencatatan HM'!AH$18+'Task list'!AM115)</f>
        <v/>
      </c>
      <c r="AH115" s="78" t="str">
        <f>IF('Pencatatan HM'!AI$18="","",$F115-'Pencatatan HM'!AI$18+'Task list'!AN115)</f>
        <v/>
      </c>
      <c r="AI115" s="78" t="str">
        <f>IF('Pencatatan HM'!AJ$18="","",$F115-'Pencatatan HM'!AJ$18+'Task list'!AO115)</f>
        <v/>
      </c>
      <c r="AJ115" s="78" t="str">
        <f>IF('Pencatatan HM'!AK$18="","",$F115-'Pencatatan HM'!AK$18+'Task list'!AP115)</f>
        <v/>
      </c>
      <c r="AK115" s="78" t="str">
        <f>IF('Pencatatan HM'!AL$18="","",$F115-'Pencatatan HM'!AL$18+'Task list'!AQ115)</f>
        <v/>
      </c>
      <c r="AL115" s="78" t="str">
        <f>IF('Pencatatan HM'!AM$18="","",$F115-'Pencatatan HM'!AM$18+'Task list'!AR115)</f>
        <v/>
      </c>
      <c r="AM115" s="78" t="str">
        <f>IF('Pencatatan HM'!AN$18="","",$F115-'Pencatatan HM'!AN$18+'Task list'!AS115)</f>
        <v/>
      </c>
      <c r="AN115" s="78" t="str">
        <f>IF('Pencatatan HM'!AO$18="","",$F115-'Pencatatan HM'!AO$18+'Task list'!AT115)</f>
        <v/>
      </c>
      <c r="AO115" s="78" t="str">
        <f>IF('Pencatatan HM'!AP$18="","",$F115-'Pencatatan HM'!AP$18+'Task list'!AU115)</f>
        <v/>
      </c>
      <c r="AP115" s="78" t="str">
        <f>IF('Pencatatan HM'!AQ$18="","",$F115-'Pencatatan HM'!AQ$18+'Task list'!AV115)</f>
        <v/>
      </c>
      <c r="AQ115" s="78" t="str">
        <f>IF('Pencatatan HM'!AR$18="","",$F115-'Pencatatan HM'!AR$18+'Task list'!AW115)</f>
        <v/>
      </c>
      <c r="AR115" s="78" t="str">
        <f>IF('Pencatatan HM'!AS$18="","",$F115-'Pencatatan HM'!AS$18+'Task list'!AX115)</f>
        <v/>
      </c>
      <c r="AS115" s="78" t="str">
        <f>IF('Pencatatan HM'!AT$18="","",$F115-'Pencatatan HM'!AT$18+'Task list'!AY115)</f>
        <v/>
      </c>
      <c r="AT115" s="78" t="str">
        <f>IF('Pencatatan HM'!AU$18="","",$F115-'Pencatatan HM'!AU$18+'Task list'!AZ115)</f>
        <v/>
      </c>
      <c r="AU115" s="78" t="str">
        <f>IF('Pencatatan HM'!AV$18="","",$F115-'Pencatatan HM'!AV$18+'Task list'!BA115)</f>
        <v/>
      </c>
      <c r="AV115" s="78" t="str">
        <f>IF('Pencatatan HM'!AW$18="","",$F115-'Pencatatan HM'!AW$18+'Task list'!BB115)</f>
        <v/>
      </c>
      <c r="AW115" s="78" t="str">
        <f>IF('Pencatatan HM'!AX$18="","",$F115-'Pencatatan HM'!AX$18+'Task list'!BC115)</f>
        <v/>
      </c>
      <c r="AX115" s="78" t="str">
        <f>IF('Pencatatan HM'!AY$18="","",$F115-'Pencatatan HM'!AY$18+'Task list'!BD115)</f>
        <v/>
      </c>
      <c r="AY115" s="78" t="str">
        <f>IF('Pencatatan HM'!AZ$18="","",$F115-'Pencatatan HM'!AZ$18+'Task list'!BE115)</f>
        <v/>
      </c>
      <c r="AZ115" s="78" t="str">
        <f>IF('Pencatatan HM'!BA$18="","",$F115-'Pencatatan HM'!BA$18+'Task list'!BF115)</f>
        <v/>
      </c>
      <c r="BA115" s="78" t="str">
        <f>IF('Pencatatan HM'!BB$18="","",$F115-'Pencatatan HM'!BB$18+'Task list'!BG115)</f>
        <v/>
      </c>
      <c r="BB115" s="78" t="str">
        <f>IF('Pencatatan HM'!BC$18="","",$F115-'Pencatatan HM'!BC$18+'Task list'!BH115)</f>
        <v/>
      </c>
      <c r="BC115" s="78" t="str">
        <f>IF('Pencatatan HM'!BD$18="","",$F115-'Pencatatan HM'!BD$18+'Task list'!BI115)</f>
        <v/>
      </c>
      <c r="BD115" s="78" t="str">
        <f>IF('Pencatatan HM'!BE$18="","",$F115-'Pencatatan HM'!BE$18+'Task list'!BJ115)</f>
        <v/>
      </c>
      <c r="BE115" s="78" t="str">
        <f>IF('Pencatatan HM'!BF$18="","",$F115-'Pencatatan HM'!BF$18+'Task list'!BK115)</f>
        <v/>
      </c>
      <c r="BF115" s="78" t="str">
        <f>IF('Pencatatan HM'!BG$18="","",$F115-'Pencatatan HM'!BG$18+'Task list'!BL115)</f>
        <v/>
      </c>
    </row>
    <row r="116" spans="1:58" x14ac:dyDescent="0.3">
      <c r="A116" s="1" t="str">
        <f>'Task list'!A116</f>
        <v>05PRS016</v>
      </c>
      <c r="B116" s="1" t="str">
        <f>'Task list'!B116</f>
        <v>05</v>
      </c>
      <c r="C116" s="1" t="str">
        <f>'Task list'!C116</f>
        <v>05PRS01605</v>
      </c>
      <c r="D116" s="13"/>
      <c r="E116" s="61" t="str">
        <f>'Task list'!E116</f>
        <v>Ganti V Block</v>
      </c>
      <c r="F116" s="1">
        <f>'Task list'!J116</f>
        <v>2500</v>
      </c>
      <c r="G116" s="78">
        <f>IF('Pencatatan HM'!H$18="","",$F116-'Pencatatan HM'!H$18+'Task list'!M116)</f>
        <v>2500.3500000000004</v>
      </c>
      <c r="H116" s="78">
        <f>IF('Pencatatan HM'!I$18="","",$F116-'Pencatatan HM'!I$18+'Task list'!N116)</f>
        <v>2469.8500000000004</v>
      </c>
      <c r="I116" s="78">
        <f>IF('Pencatatan HM'!J$18="","",$F116-'Pencatatan HM'!J$18+'Task list'!O116)</f>
        <v>2378.5699999999997</v>
      </c>
      <c r="J116" s="78">
        <f>IF('Pencatatan HM'!K$18="","",$F116-'Pencatatan HM'!K$18+'Task list'!P116)</f>
        <v>2364.7299999999996</v>
      </c>
      <c r="K116" s="78">
        <f>IF('Pencatatan HM'!L$18="","",$F116-'Pencatatan HM'!L$18+'Task list'!Q116)</f>
        <v>2329.7900000000009</v>
      </c>
      <c r="L116" s="78">
        <f>IF('Pencatatan HM'!M$18="","",$F116-'Pencatatan HM'!M$18+'Task list'!R116)</f>
        <v>2301.6299999999992</v>
      </c>
      <c r="M116" s="78">
        <f>IF('Pencatatan HM'!N$18="","",$F116-'Pencatatan HM'!N$18+'Task list'!S116)</f>
        <v>2225.8600000000006</v>
      </c>
      <c r="N116" s="78">
        <f>IF('Pencatatan HM'!O$18="","",$F116-'Pencatatan HM'!O$18+'Task list'!T116)</f>
        <v>2158.2999999999993</v>
      </c>
      <c r="O116" s="78">
        <f>IF('Pencatatan HM'!P$18="","",$F116-'Pencatatan HM'!P$18+'Task list'!U116)</f>
        <v>2081.1800000000003</v>
      </c>
      <c r="P116" s="78">
        <f>IF('Pencatatan HM'!Q$18="","",$F116-'Pencatatan HM'!Q$18+'Task list'!V116)</f>
        <v>2061.9199999999983</v>
      </c>
      <c r="Q116" s="78">
        <f>IF('Pencatatan HM'!R$18="","",$F116-'Pencatatan HM'!R$18+'Task list'!W116)</f>
        <v>1998.6599999999999</v>
      </c>
      <c r="R116" s="78">
        <f>IF('Pencatatan HM'!S$18="","",$F116-'Pencatatan HM'!S$18+'Task list'!X116)</f>
        <v>1910.130000000001</v>
      </c>
      <c r="S116" s="78">
        <f>IF('Pencatatan HM'!T$18="","",$F116-'Pencatatan HM'!T$18+'Task list'!Y116)</f>
        <v>1845.5900000000001</v>
      </c>
      <c r="T116" s="78">
        <f>IF('Pencatatan HM'!U$18="","",$F116-'Pencatatan HM'!U$18+'Task list'!Z116)</f>
        <v>1804.2700000000004</v>
      </c>
      <c r="U116" s="78" t="str">
        <f>IF('Pencatatan HM'!V$18="","",$F116-'Pencatatan HM'!V$18+'Task list'!AA116)</f>
        <v/>
      </c>
      <c r="V116" s="78" t="str">
        <f>IF('Pencatatan HM'!W$18="","",$F116-'Pencatatan HM'!W$18+'Task list'!AB116)</f>
        <v/>
      </c>
      <c r="W116" s="78" t="str">
        <f>IF('Pencatatan HM'!X$18="","",$F116-'Pencatatan HM'!X$18+'Task list'!AC116)</f>
        <v/>
      </c>
      <c r="X116" s="78" t="str">
        <f>IF('Pencatatan HM'!Y$18="","",$F116-'Pencatatan HM'!Y$18+'Task list'!AD116)</f>
        <v/>
      </c>
      <c r="Y116" s="78" t="str">
        <f>IF('Pencatatan HM'!Z$18="","",$F116-'Pencatatan HM'!Z$18+'Task list'!AE116)</f>
        <v/>
      </c>
      <c r="Z116" s="78" t="str">
        <f>IF('Pencatatan HM'!AA$18="","",$F116-'Pencatatan HM'!AA$18+'Task list'!AF116)</f>
        <v/>
      </c>
      <c r="AA116" s="78" t="str">
        <f>IF('Pencatatan HM'!AB$18="","",$F116-'Pencatatan HM'!AB$18+'Task list'!AG116)</f>
        <v/>
      </c>
      <c r="AB116" s="78" t="str">
        <f>IF('Pencatatan HM'!AC$18="","",$F116-'Pencatatan HM'!AC$18+'Task list'!AH116)</f>
        <v/>
      </c>
      <c r="AC116" s="78" t="str">
        <f>IF('Pencatatan HM'!AD$18="","",$F116-'Pencatatan HM'!AD$18+'Task list'!AI116)</f>
        <v/>
      </c>
      <c r="AD116" s="78" t="str">
        <f>IF('Pencatatan HM'!AE$18="","",$F116-'Pencatatan HM'!AE$18+'Task list'!AJ116)</f>
        <v/>
      </c>
      <c r="AE116" s="78" t="str">
        <f>IF('Pencatatan HM'!AF$18="","",$F116-'Pencatatan HM'!AF$18+'Task list'!AK116)</f>
        <v/>
      </c>
      <c r="AF116" s="78" t="str">
        <f>IF('Pencatatan HM'!AG$18="","",$F116-'Pencatatan HM'!AG$18+'Task list'!AL116)</f>
        <v/>
      </c>
      <c r="AG116" s="78" t="str">
        <f>IF('Pencatatan HM'!AH$18="","",$F116-'Pencatatan HM'!AH$18+'Task list'!AM116)</f>
        <v/>
      </c>
      <c r="AH116" s="78" t="str">
        <f>IF('Pencatatan HM'!AI$18="","",$F116-'Pencatatan HM'!AI$18+'Task list'!AN116)</f>
        <v/>
      </c>
      <c r="AI116" s="78" t="str">
        <f>IF('Pencatatan HM'!AJ$18="","",$F116-'Pencatatan HM'!AJ$18+'Task list'!AO116)</f>
        <v/>
      </c>
      <c r="AJ116" s="78" t="str">
        <f>IF('Pencatatan HM'!AK$18="","",$F116-'Pencatatan HM'!AK$18+'Task list'!AP116)</f>
        <v/>
      </c>
      <c r="AK116" s="78" t="str">
        <f>IF('Pencatatan HM'!AL$18="","",$F116-'Pencatatan HM'!AL$18+'Task list'!AQ116)</f>
        <v/>
      </c>
      <c r="AL116" s="78" t="str">
        <f>IF('Pencatatan HM'!AM$18="","",$F116-'Pencatatan HM'!AM$18+'Task list'!AR116)</f>
        <v/>
      </c>
      <c r="AM116" s="78" t="str">
        <f>IF('Pencatatan HM'!AN$18="","",$F116-'Pencatatan HM'!AN$18+'Task list'!AS116)</f>
        <v/>
      </c>
      <c r="AN116" s="78" t="str">
        <f>IF('Pencatatan HM'!AO$18="","",$F116-'Pencatatan HM'!AO$18+'Task list'!AT116)</f>
        <v/>
      </c>
      <c r="AO116" s="78" t="str">
        <f>IF('Pencatatan HM'!AP$18="","",$F116-'Pencatatan HM'!AP$18+'Task list'!AU116)</f>
        <v/>
      </c>
      <c r="AP116" s="78" t="str">
        <f>IF('Pencatatan HM'!AQ$18="","",$F116-'Pencatatan HM'!AQ$18+'Task list'!AV116)</f>
        <v/>
      </c>
      <c r="AQ116" s="78" t="str">
        <f>IF('Pencatatan HM'!AR$18="","",$F116-'Pencatatan HM'!AR$18+'Task list'!AW116)</f>
        <v/>
      </c>
      <c r="AR116" s="78" t="str">
        <f>IF('Pencatatan HM'!AS$18="","",$F116-'Pencatatan HM'!AS$18+'Task list'!AX116)</f>
        <v/>
      </c>
      <c r="AS116" s="78" t="str">
        <f>IF('Pencatatan HM'!AT$18="","",$F116-'Pencatatan HM'!AT$18+'Task list'!AY116)</f>
        <v/>
      </c>
      <c r="AT116" s="78" t="str">
        <f>IF('Pencatatan HM'!AU$18="","",$F116-'Pencatatan HM'!AU$18+'Task list'!AZ116)</f>
        <v/>
      </c>
      <c r="AU116" s="78" t="str">
        <f>IF('Pencatatan HM'!AV$18="","",$F116-'Pencatatan HM'!AV$18+'Task list'!BA116)</f>
        <v/>
      </c>
      <c r="AV116" s="78" t="str">
        <f>IF('Pencatatan HM'!AW$18="","",$F116-'Pencatatan HM'!AW$18+'Task list'!BB116)</f>
        <v/>
      </c>
      <c r="AW116" s="78" t="str">
        <f>IF('Pencatatan HM'!AX$18="","",$F116-'Pencatatan HM'!AX$18+'Task list'!BC116)</f>
        <v/>
      </c>
      <c r="AX116" s="78" t="str">
        <f>IF('Pencatatan HM'!AY$18="","",$F116-'Pencatatan HM'!AY$18+'Task list'!BD116)</f>
        <v/>
      </c>
      <c r="AY116" s="78" t="str">
        <f>IF('Pencatatan HM'!AZ$18="","",$F116-'Pencatatan HM'!AZ$18+'Task list'!BE116)</f>
        <v/>
      </c>
      <c r="AZ116" s="78" t="str">
        <f>IF('Pencatatan HM'!BA$18="","",$F116-'Pencatatan HM'!BA$18+'Task list'!BF116)</f>
        <v/>
      </c>
      <c r="BA116" s="78" t="str">
        <f>IF('Pencatatan HM'!BB$18="","",$F116-'Pencatatan HM'!BB$18+'Task list'!BG116)</f>
        <v/>
      </c>
      <c r="BB116" s="78" t="str">
        <f>IF('Pencatatan HM'!BC$18="","",$F116-'Pencatatan HM'!BC$18+'Task list'!BH116)</f>
        <v/>
      </c>
      <c r="BC116" s="78" t="str">
        <f>IF('Pencatatan HM'!BD$18="","",$F116-'Pencatatan HM'!BD$18+'Task list'!BI116)</f>
        <v/>
      </c>
      <c r="BD116" s="78" t="str">
        <f>IF('Pencatatan HM'!BE$18="","",$F116-'Pencatatan HM'!BE$18+'Task list'!BJ116)</f>
        <v/>
      </c>
      <c r="BE116" s="78" t="str">
        <f>IF('Pencatatan HM'!BF$18="","",$F116-'Pencatatan HM'!BF$18+'Task list'!BK116)</f>
        <v/>
      </c>
      <c r="BF116" s="78" t="str">
        <f>IF('Pencatatan HM'!BG$18="","",$F116-'Pencatatan HM'!BG$18+'Task list'!BL116)</f>
        <v/>
      </c>
    </row>
    <row r="117" spans="1:58" x14ac:dyDescent="0.3">
      <c r="A117" s="1" t="str">
        <f>'Task list'!A117</f>
        <v>05PRS016</v>
      </c>
      <c r="B117" s="1" t="str">
        <f>'Task list'!B117</f>
        <v>06</v>
      </c>
      <c r="C117" s="1" t="str">
        <f>'Task list'!C117</f>
        <v>05PRS01606</v>
      </c>
      <c r="D117" s="13"/>
      <c r="E117" s="61" t="str">
        <f>'Task list'!E117</f>
        <v>Ganti Bottom Plate</v>
      </c>
      <c r="F117" s="1">
        <f>'Task list'!J117</f>
        <v>6000</v>
      </c>
      <c r="G117" s="78">
        <f>IF('Pencatatan HM'!H$18="","",$F117-'Pencatatan HM'!H$18+'Task list'!M117)</f>
        <v>6000.35</v>
      </c>
      <c r="H117" s="78">
        <f>IF('Pencatatan HM'!I$18="","",$F117-'Pencatatan HM'!I$18+'Task list'!N117)</f>
        <v>5969.85</v>
      </c>
      <c r="I117" s="78">
        <f>IF('Pencatatan HM'!J$18="","",$F117-'Pencatatan HM'!J$18+'Task list'!O117)</f>
        <v>5878.57</v>
      </c>
      <c r="J117" s="78">
        <f>IF('Pencatatan HM'!K$18="","",$F117-'Pencatatan HM'!K$18+'Task list'!P117)</f>
        <v>5864.73</v>
      </c>
      <c r="K117" s="78">
        <f>IF('Pencatatan HM'!L$18="","",$F117-'Pencatatan HM'!L$18+'Task list'!Q117)</f>
        <v>5829.7900000000009</v>
      </c>
      <c r="L117" s="78">
        <f>IF('Pencatatan HM'!M$18="","",$F117-'Pencatatan HM'!M$18+'Task list'!R117)</f>
        <v>5801.6299999999992</v>
      </c>
      <c r="M117" s="78">
        <f>IF('Pencatatan HM'!N$18="","",$F117-'Pencatatan HM'!N$18+'Task list'!S117)</f>
        <v>5725.8600000000006</v>
      </c>
      <c r="N117" s="78">
        <f>IF('Pencatatan HM'!O$18="","",$F117-'Pencatatan HM'!O$18+'Task list'!T117)</f>
        <v>5658.2999999999993</v>
      </c>
      <c r="O117" s="78">
        <f>IF('Pencatatan HM'!P$18="","",$F117-'Pencatatan HM'!P$18+'Task list'!U117)</f>
        <v>5581.18</v>
      </c>
      <c r="P117" s="78">
        <f>IF('Pencatatan HM'!Q$18="","",$F117-'Pencatatan HM'!Q$18+'Task list'!V117)</f>
        <v>5561.9199999999983</v>
      </c>
      <c r="Q117" s="78">
        <f>IF('Pencatatan HM'!R$18="","",$F117-'Pencatatan HM'!R$18+'Task list'!W117)</f>
        <v>5498.66</v>
      </c>
      <c r="R117" s="78">
        <f>IF('Pencatatan HM'!S$18="","",$F117-'Pencatatan HM'!S$18+'Task list'!X117)</f>
        <v>5410.130000000001</v>
      </c>
      <c r="S117" s="78">
        <f>IF('Pencatatan HM'!T$18="","",$F117-'Pencatatan HM'!T$18+'Task list'!Y117)</f>
        <v>5345.59</v>
      </c>
      <c r="T117" s="78">
        <f>IF('Pencatatan HM'!U$18="","",$F117-'Pencatatan HM'!U$18+'Task list'!Z117)</f>
        <v>5304.27</v>
      </c>
      <c r="U117" s="78" t="str">
        <f>IF('Pencatatan HM'!V$18="","",$F117-'Pencatatan HM'!V$18+'Task list'!AA117)</f>
        <v/>
      </c>
      <c r="V117" s="78" t="str">
        <f>IF('Pencatatan HM'!W$18="","",$F117-'Pencatatan HM'!W$18+'Task list'!AB117)</f>
        <v/>
      </c>
      <c r="W117" s="78" t="str">
        <f>IF('Pencatatan HM'!X$18="","",$F117-'Pencatatan HM'!X$18+'Task list'!AC117)</f>
        <v/>
      </c>
      <c r="X117" s="78" t="str">
        <f>IF('Pencatatan HM'!Y$18="","",$F117-'Pencatatan HM'!Y$18+'Task list'!AD117)</f>
        <v/>
      </c>
      <c r="Y117" s="78" t="str">
        <f>IF('Pencatatan HM'!Z$18="","",$F117-'Pencatatan HM'!Z$18+'Task list'!AE117)</f>
        <v/>
      </c>
      <c r="Z117" s="78" t="str">
        <f>IF('Pencatatan HM'!AA$18="","",$F117-'Pencatatan HM'!AA$18+'Task list'!AF117)</f>
        <v/>
      </c>
      <c r="AA117" s="78" t="str">
        <f>IF('Pencatatan HM'!AB$18="","",$F117-'Pencatatan HM'!AB$18+'Task list'!AG117)</f>
        <v/>
      </c>
      <c r="AB117" s="78" t="str">
        <f>IF('Pencatatan HM'!AC$18="","",$F117-'Pencatatan HM'!AC$18+'Task list'!AH117)</f>
        <v/>
      </c>
      <c r="AC117" s="78" t="str">
        <f>IF('Pencatatan HM'!AD$18="","",$F117-'Pencatatan HM'!AD$18+'Task list'!AI117)</f>
        <v/>
      </c>
      <c r="AD117" s="78" t="str">
        <f>IF('Pencatatan HM'!AE$18="","",$F117-'Pencatatan HM'!AE$18+'Task list'!AJ117)</f>
        <v/>
      </c>
      <c r="AE117" s="78" t="str">
        <f>IF('Pencatatan HM'!AF$18="","",$F117-'Pencatatan HM'!AF$18+'Task list'!AK117)</f>
        <v/>
      </c>
      <c r="AF117" s="78" t="str">
        <f>IF('Pencatatan HM'!AG$18="","",$F117-'Pencatatan HM'!AG$18+'Task list'!AL117)</f>
        <v/>
      </c>
      <c r="AG117" s="78" t="str">
        <f>IF('Pencatatan HM'!AH$18="","",$F117-'Pencatatan HM'!AH$18+'Task list'!AM117)</f>
        <v/>
      </c>
      <c r="AH117" s="78" t="str">
        <f>IF('Pencatatan HM'!AI$18="","",$F117-'Pencatatan HM'!AI$18+'Task list'!AN117)</f>
        <v/>
      </c>
      <c r="AI117" s="78" t="str">
        <f>IF('Pencatatan HM'!AJ$18="","",$F117-'Pencatatan HM'!AJ$18+'Task list'!AO117)</f>
        <v/>
      </c>
      <c r="AJ117" s="78" t="str">
        <f>IF('Pencatatan HM'!AK$18="","",$F117-'Pencatatan HM'!AK$18+'Task list'!AP117)</f>
        <v/>
      </c>
      <c r="AK117" s="78" t="str">
        <f>IF('Pencatatan HM'!AL$18="","",$F117-'Pencatatan HM'!AL$18+'Task list'!AQ117)</f>
        <v/>
      </c>
      <c r="AL117" s="78" t="str">
        <f>IF('Pencatatan HM'!AM$18="","",$F117-'Pencatatan HM'!AM$18+'Task list'!AR117)</f>
        <v/>
      </c>
      <c r="AM117" s="78" t="str">
        <f>IF('Pencatatan HM'!AN$18="","",$F117-'Pencatatan HM'!AN$18+'Task list'!AS117)</f>
        <v/>
      </c>
      <c r="AN117" s="78" t="str">
        <f>IF('Pencatatan HM'!AO$18="","",$F117-'Pencatatan HM'!AO$18+'Task list'!AT117)</f>
        <v/>
      </c>
      <c r="AO117" s="78" t="str">
        <f>IF('Pencatatan HM'!AP$18="","",$F117-'Pencatatan HM'!AP$18+'Task list'!AU117)</f>
        <v/>
      </c>
      <c r="AP117" s="78" t="str">
        <f>IF('Pencatatan HM'!AQ$18="","",$F117-'Pencatatan HM'!AQ$18+'Task list'!AV117)</f>
        <v/>
      </c>
      <c r="AQ117" s="78" t="str">
        <f>IF('Pencatatan HM'!AR$18="","",$F117-'Pencatatan HM'!AR$18+'Task list'!AW117)</f>
        <v/>
      </c>
      <c r="AR117" s="78" t="str">
        <f>IF('Pencatatan HM'!AS$18="","",$F117-'Pencatatan HM'!AS$18+'Task list'!AX117)</f>
        <v/>
      </c>
      <c r="AS117" s="78" t="str">
        <f>IF('Pencatatan HM'!AT$18="","",$F117-'Pencatatan HM'!AT$18+'Task list'!AY117)</f>
        <v/>
      </c>
      <c r="AT117" s="78" t="str">
        <f>IF('Pencatatan HM'!AU$18="","",$F117-'Pencatatan HM'!AU$18+'Task list'!AZ117)</f>
        <v/>
      </c>
      <c r="AU117" s="78" t="str">
        <f>IF('Pencatatan HM'!AV$18="","",$F117-'Pencatatan HM'!AV$18+'Task list'!BA117)</f>
        <v/>
      </c>
      <c r="AV117" s="78" t="str">
        <f>IF('Pencatatan HM'!AW$18="","",$F117-'Pencatatan HM'!AW$18+'Task list'!BB117)</f>
        <v/>
      </c>
      <c r="AW117" s="78" t="str">
        <f>IF('Pencatatan HM'!AX$18="","",$F117-'Pencatatan HM'!AX$18+'Task list'!BC117)</f>
        <v/>
      </c>
      <c r="AX117" s="78" t="str">
        <f>IF('Pencatatan HM'!AY$18="","",$F117-'Pencatatan HM'!AY$18+'Task list'!BD117)</f>
        <v/>
      </c>
      <c r="AY117" s="78" t="str">
        <f>IF('Pencatatan HM'!AZ$18="","",$F117-'Pencatatan HM'!AZ$18+'Task list'!BE117)</f>
        <v/>
      </c>
      <c r="AZ117" s="78" t="str">
        <f>IF('Pencatatan HM'!BA$18="","",$F117-'Pencatatan HM'!BA$18+'Task list'!BF117)</f>
        <v/>
      </c>
      <c r="BA117" s="78" t="str">
        <f>IF('Pencatatan HM'!BB$18="","",$F117-'Pencatatan HM'!BB$18+'Task list'!BG117)</f>
        <v/>
      </c>
      <c r="BB117" s="78" t="str">
        <f>IF('Pencatatan HM'!BC$18="","",$F117-'Pencatatan HM'!BC$18+'Task list'!BH117)</f>
        <v/>
      </c>
      <c r="BC117" s="78" t="str">
        <f>IF('Pencatatan HM'!BD$18="","",$F117-'Pencatatan HM'!BD$18+'Task list'!BI117)</f>
        <v/>
      </c>
      <c r="BD117" s="78" t="str">
        <f>IF('Pencatatan HM'!BE$18="","",$F117-'Pencatatan HM'!BE$18+'Task list'!BJ117)</f>
        <v/>
      </c>
      <c r="BE117" s="78" t="str">
        <f>IF('Pencatatan HM'!BF$18="","",$F117-'Pencatatan HM'!BF$18+'Task list'!BK117)</f>
        <v/>
      </c>
      <c r="BF117" s="78" t="str">
        <f>IF('Pencatatan HM'!BG$18="","",$F117-'Pencatatan HM'!BG$18+'Task list'!BL117)</f>
        <v/>
      </c>
    </row>
    <row r="118" spans="1:58" x14ac:dyDescent="0.3">
      <c r="A118" s="1" t="str">
        <f>'Task list'!A118</f>
        <v>05PRS016</v>
      </c>
      <c r="B118" s="1" t="str">
        <f>'Task list'!B118</f>
        <v>07</v>
      </c>
      <c r="C118" s="1" t="str">
        <f>'Task list'!C118</f>
        <v>05PRS01607</v>
      </c>
      <c r="D118" s="13"/>
      <c r="E118" s="61" t="str">
        <f>'Task list'!E118</f>
        <v>Ganti Bevel Plate/angle bar</v>
      </c>
      <c r="F118" s="1">
        <f>'Task list'!J118</f>
        <v>4000</v>
      </c>
      <c r="G118" s="78">
        <f>IF('Pencatatan HM'!H$18="","",$F118-'Pencatatan HM'!H$18+'Task list'!M118)</f>
        <v>4000.3500000000004</v>
      </c>
      <c r="H118" s="78">
        <f>IF('Pencatatan HM'!I$18="","",$F118-'Pencatatan HM'!I$18+'Task list'!N118)</f>
        <v>3969.8500000000004</v>
      </c>
      <c r="I118" s="78">
        <f>IF('Pencatatan HM'!J$18="","",$F118-'Pencatatan HM'!J$18+'Task list'!O118)</f>
        <v>3878.5699999999997</v>
      </c>
      <c r="J118" s="78">
        <f>IF('Pencatatan HM'!K$18="","",$F118-'Pencatatan HM'!K$18+'Task list'!P118)</f>
        <v>3864.7299999999996</v>
      </c>
      <c r="K118" s="78">
        <f>IF('Pencatatan HM'!L$18="","",$F118-'Pencatatan HM'!L$18+'Task list'!Q118)</f>
        <v>3829.7900000000009</v>
      </c>
      <c r="L118" s="78">
        <f>IF('Pencatatan HM'!M$18="","",$F118-'Pencatatan HM'!M$18+'Task list'!R118)</f>
        <v>3801.6299999999992</v>
      </c>
      <c r="M118" s="78">
        <f>IF('Pencatatan HM'!N$18="","",$F118-'Pencatatan HM'!N$18+'Task list'!S118)</f>
        <v>3725.8600000000006</v>
      </c>
      <c r="N118" s="78">
        <f>IF('Pencatatan HM'!O$18="","",$F118-'Pencatatan HM'!O$18+'Task list'!T118)</f>
        <v>3658.2999999999993</v>
      </c>
      <c r="O118" s="78">
        <f>IF('Pencatatan HM'!P$18="","",$F118-'Pencatatan HM'!P$18+'Task list'!U118)</f>
        <v>3581.1800000000003</v>
      </c>
      <c r="P118" s="78">
        <f>IF('Pencatatan HM'!Q$18="","",$F118-'Pencatatan HM'!Q$18+'Task list'!V118)</f>
        <v>3561.9199999999983</v>
      </c>
      <c r="Q118" s="78">
        <f>IF('Pencatatan HM'!R$18="","",$F118-'Pencatatan HM'!R$18+'Task list'!W118)</f>
        <v>3498.66</v>
      </c>
      <c r="R118" s="78">
        <f>IF('Pencatatan HM'!S$18="","",$F118-'Pencatatan HM'!S$18+'Task list'!X118)</f>
        <v>3410.130000000001</v>
      </c>
      <c r="S118" s="78">
        <f>IF('Pencatatan HM'!T$18="","",$F118-'Pencatatan HM'!T$18+'Task list'!Y118)</f>
        <v>3345.59</v>
      </c>
      <c r="T118" s="78">
        <f>IF('Pencatatan HM'!U$18="","",$F118-'Pencatatan HM'!U$18+'Task list'!Z118)</f>
        <v>3304.2700000000004</v>
      </c>
      <c r="U118" s="78" t="str">
        <f>IF('Pencatatan HM'!V$18="","",$F118-'Pencatatan HM'!V$18+'Task list'!AA118)</f>
        <v/>
      </c>
      <c r="V118" s="78" t="str">
        <f>IF('Pencatatan HM'!W$18="","",$F118-'Pencatatan HM'!W$18+'Task list'!AB118)</f>
        <v/>
      </c>
      <c r="W118" s="78" t="str">
        <f>IF('Pencatatan HM'!X$18="","",$F118-'Pencatatan HM'!X$18+'Task list'!AC118)</f>
        <v/>
      </c>
      <c r="X118" s="78" t="str">
        <f>IF('Pencatatan HM'!Y$18="","",$F118-'Pencatatan HM'!Y$18+'Task list'!AD118)</f>
        <v/>
      </c>
      <c r="Y118" s="78" t="str">
        <f>IF('Pencatatan HM'!Z$18="","",$F118-'Pencatatan HM'!Z$18+'Task list'!AE118)</f>
        <v/>
      </c>
      <c r="Z118" s="78" t="str">
        <f>IF('Pencatatan HM'!AA$18="","",$F118-'Pencatatan HM'!AA$18+'Task list'!AF118)</f>
        <v/>
      </c>
      <c r="AA118" s="78" t="str">
        <f>IF('Pencatatan HM'!AB$18="","",$F118-'Pencatatan HM'!AB$18+'Task list'!AG118)</f>
        <v/>
      </c>
      <c r="AB118" s="78" t="str">
        <f>IF('Pencatatan HM'!AC$18="","",$F118-'Pencatatan HM'!AC$18+'Task list'!AH118)</f>
        <v/>
      </c>
      <c r="AC118" s="78" t="str">
        <f>IF('Pencatatan HM'!AD$18="","",$F118-'Pencatatan HM'!AD$18+'Task list'!AI118)</f>
        <v/>
      </c>
      <c r="AD118" s="78" t="str">
        <f>IF('Pencatatan HM'!AE$18="","",$F118-'Pencatatan HM'!AE$18+'Task list'!AJ118)</f>
        <v/>
      </c>
      <c r="AE118" s="78" t="str">
        <f>IF('Pencatatan HM'!AF$18="","",$F118-'Pencatatan HM'!AF$18+'Task list'!AK118)</f>
        <v/>
      </c>
      <c r="AF118" s="78" t="str">
        <f>IF('Pencatatan HM'!AG$18="","",$F118-'Pencatatan HM'!AG$18+'Task list'!AL118)</f>
        <v/>
      </c>
      <c r="AG118" s="78" t="str">
        <f>IF('Pencatatan HM'!AH$18="","",$F118-'Pencatatan HM'!AH$18+'Task list'!AM118)</f>
        <v/>
      </c>
      <c r="AH118" s="78" t="str">
        <f>IF('Pencatatan HM'!AI$18="","",$F118-'Pencatatan HM'!AI$18+'Task list'!AN118)</f>
        <v/>
      </c>
      <c r="AI118" s="78" t="str">
        <f>IF('Pencatatan HM'!AJ$18="","",$F118-'Pencatatan HM'!AJ$18+'Task list'!AO118)</f>
        <v/>
      </c>
      <c r="AJ118" s="78" t="str">
        <f>IF('Pencatatan HM'!AK$18="","",$F118-'Pencatatan HM'!AK$18+'Task list'!AP118)</f>
        <v/>
      </c>
      <c r="AK118" s="78" t="str">
        <f>IF('Pencatatan HM'!AL$18="","",$F118-'Pencatatan HM'!AL$18+'Task list'!AQ118)</f>
        <v/>
      </c>
      <c r="AL118" s="78" t="str">
        <f>IF('Pencatatan HM'!AM$18="","",$F118-'Pencatatan HM'!AM$18+'Task list'!AR118)</f>
        <v/>
      </c>
      <c r="AM118" s="78" t="str">
        <f>IF('Pencatatan HM'!AN$18="","",$F118-'Pencatatan HM'!AN$18+'Task list'!AS118)</f>
        <v/>
      </c>
      <c r="AN118" s="78" t="str">
        <f>IF('Pencatatan HM'!AO$18="","",$F118-'Pencatatan HM'!AO$18+'Task list'!AT118)</f>
        <v/>
      </c>
      <c r="AO118" s="78" t="str">
        <f>IF('Pencatatan HM'!AP$18="","",$F118-'Pencatatan HM'!AP$18+'Task list'!AU118)</f>
        <v/>
      </c>
      <c r="AP118" s="78" t="str">
        <f>IF('Pencatatan HM'!AQ$18="","",$F118-'Pencatatan HM'!AQ$18+'Task list'!AV118)</f>
        <v/>
      </c>
      <c r="AQ118" s="78" t="str">
        <f>IF('Pencatatan HM'!AR$18="","",$F118-'Pencatatan HM'!AR$18+'Task list'!AW118)</f>
        <v/>
      </c>
      <c r="AR118" s="78" t="str">
        <f>IF('Pencatatan HM'!AS$18="","",$F118-'Pencatatan HM'!AS$18+'Task list'!AX118)</f>
        <v/>
      </c>
      <c r="AS118" s="78" t="str">
        <f>IF('Pencatatan HM'!AT$18="","",$F118-'Pencatatan HM'!AT$18+'Task list'!AY118)</f>
        <v/>
      </c>
      <c r="AT118" s="78" t="str">
        <f>IF('Pencatatan HM'!AU$18="","",$F118-'Pencatatan HM'!AU$18+'Task list'!AZ118)</f>
        <v/>
      </c>
      <c r="AU118" s="78" t="str">
        <f>IF('Pencatatan HM'!AV$18="","",$F118-'Pencatatan HM'!AV$18+'Task list'!BA118)</f>
        <v/>
      </c>
      <c r="AV118" s="78" t="str">
        <f>IF('Pencatatan HM'!AW$18="","",$F118-'Pencatatan HM'!AW$18+'Task list'!BB118)</f>
        <v/>
      </c>
      <c r="AW118" s="78" t="str">
        <f>IF('Pencatatan HM'!AX$18="","",$F118-'Pencatatan HM'!AX$18+'Task list'!BC118)</f>
        <v/>
      </c>
      <c r="AX118" s="78" t="str">
        <f>IF('Pencatatan HM'!AY$18="","",$F118-'Pencatatan HM'!AY$18+'Task list'!BD118)</f>
        <v/>
      </c>
      <c r="AY118" s="78" t="str">
        <f>IF('Pencatatan HM'!AZ$18="","",$F118-'Pencatatan HM'!AZ$18+'Task list'!BE118)</f>
        <v/>
      </c>
      <c r="AZ118" s="78" t="str">
        <f>IF('Pencatatan HM'!BA$18="","",$F118-'Pencatatan HM'!BA$18+'Task list'!BF118)</f>
        <v/>
      </c>
      <c r="BA118" s="78" t="str">
        <f>IF('Pencatatan HM'!BB$18="","",$F118-'Pencatatan HM'!BB$18+'Task list'!BG118)</f>
        <v/>
      </c>
      <c r="BB118" s="78" t="str">
        <f>IF('Pencatatan HM'!BC$18="","",$F118-'Pencatatan HM'!BC$18+'Task list'!BH118)</f>
        <v/>
      </c>
      <c r="BC118" s="78" t="str">
        <f>IF('Pencatatan HM'!BD$18="","",$F118-'Pencatatan HM'!BD$18+'Task list'!BI118)</f>
        <v/>
      </c>
      <c r="BD118" s="78" t="str">
        <f>IF('Pencatatan HM'!BE$18="","",$F118-'Pencatatan HM'!BE$18+'Task list'!BJ118)</f>
        <v/>
      </c>
      <c r="BE118" s="78" t="str">
        <f>IF('Pencatatan HM'!BF$18="","",$F118-'Pencatatan HM'!BF$18+'Task list'!BK118)</f>
        <v/>
      </c>
      <c r="BF118" s="78" t="str">
        <f>IF('Pencatatan HM'!BG$18="","",$F118-'Pencatatan HM'!BG$18+'Task list'!BL118)</f>
        <v/>
      </c>
    </row>
    <row r="119" spans="1:58" x14ac:dyDescent="0.3">
      <c r="A119" s="1" t="str">
        <f>'Task list'!A119</f>
        <v>05PRS017</v>
      </c>
      <c r="B119" s="1" t="str">
        <f>'Task list'!B119</f>
        <v>01</v>
      </c>
      <c r="C119" s="1" t="str">
        <f>'Task list'!C119</f>
        <v>05PRS01701</v>
      </c>
      <c r="D119" s="13" t="str">
        <f>VLOOKUP($A119,'Pencatatan HM'!$B$7:$D$50,3,FALSE)</f>
        <v>Digester #6</v>
      </c>
      <c r="E119" s="61" t="str">
        <f>'Task list'!E119</f>
        <v>Ganti Oli Gearbox Trans Digester</v>
      </c>
      <c r="F119" s="1">
        <f>'Task list'!J119</f>
        <v>5000</v>
      </c>
      <c r="G119" s="78">
        <f>IF('Pencatatan HM'!H$19="","",$F119-'Pencatatan HM'!H$19+'Task list'!M119)</f>
        <v>3221.59</v>
      </c>
      <c r="H119" s="78">
        <f>IF('Pencatatan HM'!I$19="","",$F119-'Pencatatan HM'!I$19+'Task list'!N119)</f>
        <v>3197.28</v>
      </c>
      <c r="I119" s="78">
        <f>IF('Pencatatan HM'!J$19="","",$F119-'Pencatatan HM'!J$19+'Task list'!O119)</f>
        <v>3108.13</v>
      </c>
      <c r="J119" s="78">
        <f>IF('Pencatatan HM'!K$19="","",$F119-'Pencatatan HM'!K$19+'Task list'!P119)</f>
        <v>3096.01</v>
      </c>
      <c r="K119" s="78">
        <f>IF('Pencatatan HM'!L$19="","",$F119-'Pencatatan HM'!L$19+'Task list'!Q119)</f>
        <v>3064.37</v>
      </c>
      <c r="L119" s="78">
        <f>IF('Pencatatan HM'!M$19="","",$F119-'Pencatatan HM'!M$19+'Task list'!R119)</f>
        <v>3036.96</v>
      </c>
      <c r="M119" s="78">
        <f>IF('Pencatatan HM'!N$19="","",$F119-'Pencatatan HM'!N$19+'Task list'!S119)</f>
        <v>2962.91</v>
      </c>
      <c r="N119" s="78">
        <f>IF('Pencatatan HM'!O$19="","",$F119-'Pencatatan HM'!O$19+'Task list'!T119)</f>
        <v>2884.27</v>
      </c>
      <c r="O119" s="78">
        <f>IF('Pencatatan HM'!P$19="","",$F119-'Pencatatan HM'!P$19+'Task list'!U119)</f>
        <v>2809.2</v>
      </c>
      <c r="P119" s="78">
        <f>IF('Pencatatan HM'!Q$19="","",$F119-'Pencatatan HM'!Q$19+'Task list'!V119)</f>
        <v>2809.2</v>
      </c>
      <c r="Q119" s="78">
        <f>IF('Pencatatan HM'!R$19="","",$F119-'Pencatatan HM'!R$19+'Task list'!W119)</f>
        <v>2749.96</v>
      </c>
      <c r="R119" s="78">
        <f>IF('Pencatatan HM'!S$19="","",$F119-'Pencatatan HM'!S$19+'Task list'!X119)</f>
        <v>2643.64</v>
      </c>
      <c r="S119" s="78">
        <f>IF('Pencatatan HM'!T$19="","",$F119-'Pencatatan HM'!T$19+'Task list'!Y119)</f>
        <v>2575.12</v>
      </c>
      <c r="T119" s="78">
        <f>IF('Pencatatan HM'!U$19="","",$F119-'Pencatatan HM'!U$19+'Task list'!Z119)</f>
        <v>2543.9899999999998</v>
      </c>
      <c r="U119" s="78" t="str">
        <f>IF('Pencatatan HM'!V$19="","",$F119-'Pencatatan HM'!V$19+'Task list'!AA119)</f>
        <v/>
      </c>
      <c r="V119" s="78" t="str">
        <f>IF('Pencatatan HM'!W$19="","",$F119-'Pencatatan HM'!W$19+'Task list'!AB119)</f>
        <v/>
      </c>
      <c r="W119" s="78" t="str">
        <f>IF('Pencatatan HM'!X$19="","",$F119-'Pencatatan HM'!X$19+'Task list'!AC119)</f>
        <v/>
      </c>
      <c r="X119" s="78" t="str">
        <f>IF('Pencatatan HM'!Y$19="","",$F119-'Pencatatan HM'!Y$19+'Task list'!AD119)</f>
        <v/>
      </c>
      <c r="Y119" s="78" t="str">
        <f>IF('Pencatatan HM'!Z$19="","",$F119-'Pencatatan HM'!Z$19+'Task list'!AE119)</f>
        <v/>
      </c>
      <c r="Z119" s="78" t="str">
        <f>IF('Pencatatan HM'!AA$19="","",$F119-'Pencatatan HM'!AA$19+'Task list'!AF119)</f>
        <v/>
      </c>
      <c r="AA119" s="78" t="str">
        <f>IF('Pencatatan HM'!AB$19="","",$F119-'Pencatatan HM'!AB$19+'Task list'!AG119)</f>
        <v/>
      </c>
      <c r="AB119" s="78" t="str">
        <f>IF('Pencatatan HM'!AC$19="","",$F119-'Pencatatan HM'!AC$19+'Task list'!AH119)</f>
        <v/>
      </c>
      <c r="AC119" s="78" t="str">
        <f>IF('Pencatatan HM'!AD$19="","",$F119-'Pencatatan HM'!AD$19+'Task list'!AI119)</f>
        <v/>
      </c>
      <c r="AD119" s="78" t="str">
        <f>IF('Pencatatan HM'!AE$19="","",$F119-'Pencatatan HM'!AE$19+'Task list'!AJ119)</f>
        <v/>
      </c>
      <c r="AE119" s="78" t="str">
        <f>IF('Pencatatan HM'!AF$19="","",$F119-'Pencatatan HM'!AF$19+'Task list'!AK119)</f>
        <v/>
      </c>
      <c r="AF119" s="78" t="str">
        <f>IF('Pencatatan HM'!AG$19="","",$F119-'Pencatatan HM'!AG$19+'Task list'!AL119)</f>
        <v/>
      </c>
      <c r="AG119" s="78" t="str">
        <f>IF('Pencatatan HM'!AH$19="","",$F119-'Pencatatan HM'!AH$19+'Task list'!AM119)</f>
        <v/>
      </c>
      <c r="AH119" s="78" t="str">
        <f>IF('Pencatatan HM'!AI$19="","",$F119-'Pencatatan HM'!AI$19+'Task list'!AN119)</f>
        <v/>
      </c>
      <c r="AI119" s="78" t="str">
        <f>IF('Pencatatan HM'!AJ$19="","",$F119-'Pencatatan HM'!AJ$19+'Task list'!AO119)</f>
        <v/>
      </c>
      <c r="AJ119" s="78" t="str">
        <f>IF('Pencatatan HM'!AK$19="","",$F119-'Pencatatan HM'!AK$19+'Task list'!AP119)</f>
        <v/>
      </c>
      <c r="AK119" s="78" t="str">
        <f>IF('Pencatatan HM'!AL$19="","",$F119-'Pencatatan HM'!AL$19+'Task list'!AQ119)</f>
        <v/>
      </c>
      <c r="AL119" s="78" t="str">
        <f>IF('Pencatatan HM'!AM$19="","",$F119-'Pencatatan HM'!AM$19+'Task list'!AR119)</f>
        <v/>
      </c>
      <c r="AM119" s="78" t="str">
        <f>IF('Pencatatan HM'!AN$19="","",$F119-'Pencatatan HM'!AN$19+'Task list'!AS119)</f>
        <v/>
      </c>
      <c r="AN119" s="78" t="str">
        <f>IF('Pencatatan HM'!AO$19="","",$F119-'Pencatatan HM'!AO$19+'Task list'!AT119)</f>
        <v/>
      </c>
      <c r="AO119" s="78" t="str">
        <f>IF('Pencatatan HM'!AP$19="","",$F119-'Pencatatan HM'!AP$19+'Task list'!AU119)</f>
        <v/>
      </c>
      <c r="AP119" s="78" t="str">
        <f>IF('Pencatatan HM'!AQ$19="","",$F119-'Pencatatan HM'!AQ$19+'Task list'!AV119)</f>
        <v/>
      </c>
      <c r="AQ119" s="78" t="str">
        <f>IF('Pencatatan HM'!AR$19="","",$F119-'Pencatatan HM'!AR$19+'Task list'!AW119)</f>
        <v/>
      </c>
      <c r="AR119" s="78" t="str">
        <f>IF('Pencatatan HM'!AS$19="","",$F119-'Pencatatan HM'!AS$19+'Task list'!AX119)</f>
        <v/>
      </c>
      <c r="AS119" s="78" t="str">
        <f>IF('Pencatatan HM'!AT$19="","",$F119-'Pencatatan HM'!AT$19+'Task list'!AY119)</f>
        <v/>
      </c>
      <c r="AT119" s="78" t="str">
        <f>IF('Pencatatan HM'!AU$19="","",$F119-'Pencatatan HM'!AU$19+'Task list'!AZ119)</f>
        <v/>
      </c>
      <c r="AU119" s="78" t="str">
        <f>IF('Pencatatan HM'!AV$19="","",$F119-'Pencatatan HM'!AV$19+'Task list'!BA119)</f>
        <v/>
      </c>
      <c r="AV119" s="78" t="str">
        <f>IF('Pencatatan HM'!AW$19="","",$F119-'Pencatatan HM'!AW$19+'Task list'!BB119)</f>
        <v/>
      </c>
      <c r="AW119" s="78" t="str">
        <f>IF('Pencatatan HM'!AX$19="","",$F119-'Pencatatan HM'!AX$19+'Task list'!BC119)</f>
        <v/>
      </c>
      <c r="AX119" s="78" t="str">
        <f>IF('Pencatatan HM'!AY$19="","",$F119-'Pencatatan HM'!AY$19+'Task list'!BD119)</f>
        <v/>
      </c>
      <c r="AY119" s="78" t="str">
        <f>IF('Pencatatan HM'!AZ$19="","",$F119-'Pencatatan HM'!AZ$19+'Task list'!BE119)</f>
        <v/>
      </c>
      <c r="AZ119" s="78" t="str">
        <f>IF('Pencatatan HM'!BA$19="","",$F119-'Pencatatan HM'!BA$19+'Task list'!BF119)</f>
        <v/>
      </c>
      <c r="BA119" s="78" t="str">
        <f>IF('Pencatatan HM'!BB$19="","",$F119-'Pencatatan HM'!BB$19+'Task list'!BG119)</f>
        <v/>
      </c>
      <c r="BB119" s="78" t="str">
        <f>IF('Pencatatan HM'!BC$19="","",$F119-'Pencatatan HM'!BC$19+'Task list'!BH119)</f>
        <v/>
      </c>
      <c r="BC119" s="78" t="str">
        <f>IF('Pencatatan HM'!BD$19="","",$F119-'Pencatatan HM'!BD$19+'Task list'!BI119)</f>
        <v/>
      </c>
      <c r="BD119" s="78" t="str">
        <f>IF('Pencatatan HM'!BE$19="","",$F119-'Pencatatan HM'!BE$19+'Task list'!BJ119)</f>
        <v/>
      </c>
      <c r="BE119" s="78" t="str">
        <f>IF('Pencatatan HM'!BF$19="","",$F119-'Pencatatan HM'!BF$19+'Task list'!BK119)</f>
        <v/>
      </c>
      <c r="BF119" s="78" t="str">
        <f>IF('Pencatatan HM'!BG$19="","",$F119-'Pencatatan HM'!BG$19+'Task list'!BL119)</f>
        <v/>
      </c>
    </row>
    <row r="120" spans="1:58" x14ac:dyDescent="0.3">
      <c r="A120" s="1" t="str">
        <f>'Task list'!A120</f>
        <v>05PRS017</v>
      </c>
      <c r="B120" s="1" t="str">
        <f>'Task list'!B120</f>
        <v>02</v>
      </c>
      <c r="C120" s="1" t="str">
        <f>'Task list'!C120</f>
        <v>05PRS01702</v>
      </c>
      <c r="D120" s="13"/>
      <c r="E120" s="61" t="str">
        <f>'Task list'!E120</f>
        <v>Ganti Short Arm</v>
      </c>
      <c r="F120" s="1">
        <f>'Task list'!J120</f>
        <v>2500</v>
      </c>
      <c r="G120" s="78">
        <f>IF('Pencatatan HM'!H$19="","",$F120-'Pencatatan HM'!H$19+'Task list'!M120)</f>
        <v>1410.59</v>
      </c>
      <c r="H120" s="78">
        <f>IF('Pencatatan HM'!I$19="","",$F120-'Pencatatan HM'!I$19+'Task list'!N120)</f>
        <v>1386.2800000000002</v>
      </c>
      <c r="I120" s="78">
        <f>IF('Pencatatan HM'!J$19="","",$F120-'Pencatatan HM'!J$19+'Task list'!O120)</f>
        <v>1297.1300000000001</v>
      </c>
      <c r="J120" s="78">
        <f>IF('Pencatatan HM'!K$19="","",$F120-'Pencatatan HM'!K$19+'Task list'!P120)</f>
        <v>1285.0100000000002</v>
      </c>
      <c r="K120" s="78">
        <f>IF('Pencatatan HM'!L$19="","",$F120-'Pencatatan HM'!L$19+'Task list'!Q120)</f>
        <v>1253.3699999999999</v>
      </c>
      <c r="L120" s="78">
        <f>IF('Pencatatan HM'!M$19="","",$F120-'Pencatatan HM'!M$19+'Task list'!R120)</f>
        <v>1225.96</v>
      </c>
      <c r="M120" s="78">
        <f>IF('Pencatatan HM'!N$19="","",$F120-'Pencatatan HM'!N$19+'Task list'!S120)</f>
        <v>1151.9099999999999</v>
      </c>
      <c r="N120" s="78">
        <f>IF('Pencatatan HM'!O$19="","",$F120-'Pencatatan HM'!O$19+'Task list'!T120)</f>
        <v>1073.27</v>
      </c>
      <c r="O120" s="78">
        <f>IF('Pencatatan HM'!P$19="","",$F120-'Pencatatan HM'!P$19+'Task list'!U120)</f>
        <v>998.19999999999982</v>
      </c>
      <c r="P120" s="78">
        <f>IF('Pencatatan HM'!Q$19="","",$F120-'Pencatatan HM'!Q$19+'Task list'!V120)</f>
        <v>998.19999999999982</v>
      </c>
      <c r="Q120" s="78">
        <f>IF('Pencatatan HM'!R$19="","",$F120-'Pencatatan HM'!R$19+'Task list'!W120)</f>
        <v>938.96</v>
      </c>
      <c r="R120" s="78">
        <f>IF('Pencatatan HM'!S$19="","",$F120-'Pencatatan HM'!S$19+'Task list'!X120)</f>
        <v>832.63999999999987</v>
      </c>
      <c r="S120" s="78">
        <f>IF('Pencatatan HM'!T$19="","",$F120-'Pencatatan HM'!T$19+'Task list'!Y120)</f>
        <v>764.11999999999989</v>
      </c>
      <c r="T120" s="78">
        <f>IF('Pencatatan HM'!U$19="","",$F120-'Pencatatan HM'!U$19+'Task list'!Z120)</f>
        <v>732.98999999999978</v>
      </c>
      <c r="U120" s="78" t="str">
        <f>IF('Pencatatan HM'!V$19="","",$F120-'Pencatatan HM'!V$19+'Task list'!AA120)</f>
        <v/>
      </c>
      <c r="V120" s="78" t="str">
        <f>IF('Pencatatan HM'!W$19="","",$F120-'Pencatatan HM'!W$19+'Task list'!AB120)</f>
        <v/>
      </c>
      <c r="W120" s="78" t="str">
        <f>IF('Pencatatan HM'!X$19="","",$F120-'Pencatatan HM'!X$19+'Task list'!AC120)</f>
        <v/>
      </c>
      <c r="X120" s="78" t="str">
        <f>IF('Pencatatan HM'!Y$19="","",$F120-'Pencatatan HM'!Y$19+'Task list'!AD120)</f>
        <v/>
      </c>
      <c r="Y120" s="78" t="str">
        <f>IF('Pencatatan HM'!Z$19="","",$F120-'Pencatatan HM'!Z$19+'Task list'!AE120)</f>
        <v/>
      </c>
      <c r="Z120" s="78" t="str">
        <f>IF('Pencatatan HM'!AA$19="","",$F120-'Pencatatan HM'!AA$19+'Task list'!AF120)</f>
        <v/>
      </c>
      <c r="AA120" s="78" t="str">
        <f>IF('Pencatatan HM'!AB$19="","",$F120-'Pencatatan HM'!AB$19+'Task list'!AG120)</f>
        <v/>
      </c>
      <c r="AB120" s="78" t="str">
        <f>IF('Pencatatan HM'!AC$19="","",$F120-'Pencatatan HM'!AC$19+'Task list'!AH120)</f>
        <v/>
      </c>
      <c r="AC120" s="78" t="str">
        <f>IF('Pencatatan HM'!AD$19="","",$F120-'Pencatatan HM'!AD$19+'Task list'!AI120)</f>
        <v/>
      </c>
      <c r="AD120" s="78" t="str">
        <f>IF('Pencatatan HM'!AE$19="","",$F120-'Pencatatan HM'!AE$19+'Task list'!AJ120)</f>
        <v/>
      </c>
      <c r="AE120" s="78" t="str">
        <f>IF('Pencatatan HM'!AF$19="","",$F120-'Pencatatan HM'!AF$19+'Task list'!AK120)</f>
        <v/>
      </c>
      <c r="AF120" s="78" t="str">
        <f>IF('Pencatatan HM'!AG$19="","",$F120-'Pencatatan HM'!AG$19+'Task list'!AL120)</f>
        <v/>
      </c>
      <c r="AG120" s="78" t="str">
        <f>IF('Pencatatan HM'!AH$19="","",$F120-'Pencatatan HM'!AH$19+'Task list'!AM120)</f>
        <v/>
      </c>
      <c r="AH120" s="78" t="str">
        <f>IF('Pencatatan HM'!AI$19="","",$F120-'Pencatatan HM'!AI$19+'Task list'!AN120)</f>
        <v/>
      </c>
      <c r="AI120" s="78" t="str">
        <f>IF('Pencatatan HM'!AJ$19="","",$F120-'Pencatatan HM'!AJ$19+'Task list'!AO120)</f>
        <v/>
      </c>
      <c r="AJ120" s="78" t="str">
        <f>IF('Pencatatan HM'!AK$19="","",$F120-'Pencatatan HM'!AK$19+'Task list'!AP120)</f>
        <v/>
      </c>
      <c r="AK120" s="78" t="str">
        <f>IF('Pencatatan HM'!AL$19="","",$F120-'Pencatatan HM'!AL$19+'Task list'!AQ120)</f>
        <v/>
      </c>
      <c r="AL120" s="78" t="str">
        <f>IF('Pencatatan HM'!AM$19="","",$F120-'Pencatatan HM'!AM$19+'Task list'!AR120)</f>
        <v/>
      </c>
      <c r="AM120" s="78" t="str">
        <f>IF('Pencatatan HM'!AN$19="","",$F120-'Pencatatan HM'!AN$19+'Task list'!AS120)</f>
        <v/>
      </c>
      <c r="AN120" s="78" t="str">
        <f>IF('Pencatatan HM'!AO$19="","",$F120-'Pencatatan HM'!AO$19+'Task list'!AT120)</f>
        <v/>
      </c>
      <c r="AO120" s="78" t="str">
        <f>IF('Pencatatan HM'!AP$19="","",$F120-'Pencatatan HM'!AP$19+'Task list'!AU120)</f>
        <v/>
      </c>
      <c r="AP120" s="78" t="str">
        <f>IF('Pencatatan HM'!AQ$19="","",$F120-'Pencatatan HM'!AQ$19+'Task list'!AV120)</f>
        <v/>
      </c>
      <c r="AQ120" s="78" t="str">
        <f>IF('Pencatatan HM'!AR$19="","",$F120-'Pencatatan HM'!AR$19+'Task list'!AW120)</f>
        <v/>
      </c>
      <c r="AR120" s="78" t="str">
        <f>IF('Pencatatan HM'!AS$19="","",$F120-'Pencatatan HM'!AS$19+'Task list'!AX120)</f>
        <v/>
      </c>
      <c r="AS120" s="78" t="str">
        <f>IF('Pencatatan HM'!AT$19="","",$F120-'Pencatatan HM'!AT$19+'Task list'!AY120)</f>
        <v/>
      </c>
      <c r="AT120" s="78" t="str">
        <f>IF('Pencatatan HM'!AU$19="","",$F120-'Pencatatan HM'!AU$19+'Task list'!AZ120)</f>
        <v/>
      </c>
      <c r="AU120" s="78" t="str">
        <f>IF('Pencatatan HM'!AV$19="","",$F120-'Pencatatan HM'!AV$19+'Task list'!BA120)</f>
        <v/>
      </c>
      <c r="AV120" s="78" t="str">
        <f>IF('Pencatatan HM'!AW$19="","",$F120-'Pencatatan HM'!AW$19+'Task list'!BB120)</f>
        <v/>
      </c>
      <c r="AW120" s="78" t="str">
        <f>IF('Pencatatan HM'!AX$19="","",$F120-'Pencatatan HM'!AX$19+'Task list'!BC120)</f>
        <v/>
      </c>
      <c r="AX120" s="78" t="str">
        <f>IF('Pencatatan HM'!AY$19="","",$F120-'Pencatatan HM'!AY$19+'Task list'!BD120)</f>
        <v/>
      </c>
      <c r="AY120" s="78" t="str">
        <f>IF('Pencatatan HM'!AZ$19="","",$F120-'Pencatatan HM'!AZ$19+'Task list'!BE120)</f>
        <v/>
      </c>
      <c r="AZ120" s="78" t="str">
        <f>IF('Pencatatan HM'!BA$19="","",$F120-'Pencatatan HM'!BA$19+'Task list'!BF120)</f>
        <v/>
      </c>
      <c r="BA120" s="78" t="str">
        <f>IF('Pencatatan HM'!BB$19="","",$F120-'Pencatatan HM'!BB$19+'Task list'!BG120)</f>
        <v/>
      </c>
      <c r="BB120" s="78" t="str">
        <f>IF('Pencatatan HM'!BC$19="","",$F120-'Pencatatan HM'!BC$19+'Task list'!BH120)</f>
        <v/>
      </c>
      <c r="BC120" s="78" t="str">
        <f>IF('Pencatatan HM'!BD$19="","",$F120-'Pencatatan HM'!BD$19+'Task list'!BI120)</f>
        <v/>
      </c>
      <c r="BD120" s="78" t="str">
        <f>IF('Pencatatan HM'!BE$19="","",$F120-'Pencatatan HM'!BE$19+'Task list'!BJ120)</f>
        <v/>
      </c>
      <c r="BE120" s="78" t="str">
        <f>IF('Pencatatan HM'!BF$19="","",$F120-'Pencatatan HM'!BF$19+'Task list'!BK120)</f>
        <v/>
      </c>
      <c r="BF120" s="78" t="str">
        <f>IF('Pencatatan HM'!BG$19="","",$F120-'Pencatatan HM'!BG$19+'Task list'!BL120)</f>
        <v/>
      </c>
    </row>
    <row r="121" spans="1:58" x14ac:dyDescent="0.3">
      <c r="A121" s="1" t="str">
        <f>'Task list'!A121</f>
        <v>05PRS017</v>
      </c>
      <c r="B121" s="1" t="str">
        <f>'Task list'!B121</f>
        <v>03</v>
      </c>
      <c r="C121" s="1" t="str">
        <f>'Task list'!C121</f>
        <v>05PRS01703</v>
      </c>
      <c r="D121" s="13"/>
      <c r="E121" s="61" t="str">
        <f>'Task list'!E121</f>
        <v>Ganti Long Arm</v>
      </c>
      <c r="F121" s="1">
        <f>'Task list'!J121</f>
        <v>2500</v>
      </c>
      <c r="G121" s="78">
        <f>IF('Pencatatan HM'!H$19="","",$F121-'Pencatatan HM'!H$19+'Task list'!M121)</f>
        <v>1410.59</v>
      </c>
      <c r="H121" s="78">
        <f>IF('Pencatatan HM'!I$19="","",$F121-'Pencatatan HM'!I$19+'Task list'!N121)</f>
        <v>1386.2800000000002</v>
      </c>
      <c r="I121" s="78">
        <f>IF('Pencatatan HM'!J$19="","",$F121-'Pencatatan HM'!J$19+'Task list'!O121)</f>
        <v>1297.1300000000001</v>
      </c>
      <c r="J121" s="78">
        <f>IF('Pencatatan HM'!K$19="","",$F121-'Pencatatan HM'!K$19+'Task list'!P121)</f>
        <v>1285.0100000000002</v>
      </c>
      <c r="K121" s="78">
        <f>IF('Pencatatan HM'!L$19="","",$F121-'Pencatatan HM'!L$19+'Task list'!Q121)</f>
        <v>1253.3699999999999</v>
      </c>
      <c r="L121" s="78">
        <f>IF('Pencatatan HM'!M$19="","",$F121-'Pencatatan HM'!M$19+'Task list'!R121)</f>
        <v>1225.96</v>
      </c>
      <c r="M121" s="78">
        <f>IF('Pencatatan HM'!N$19="","",$F121-'Pencatatan HM'!N$19+'Task list'!S121)</f>
        <v>1151.9099999999999</v>
      </c>
      <c r="N121" s="78">
        <f>IF('Pencatatan HM'!O$19="","",$F121-'Pencatatan HM'!O$19+'Task list'!T121)</f>
        <v>1073.27</v>
      </c>
      <c r="O121" s="78">
        <f>IF('Pencatatan HM'!P$19="","",$F121-'Pencatatan HM'!P$19+'Task list'!U121)</f>
        <v>998.19999999999982</v>
      </c>
      <c r="P121" s="78">
        <f>IF('Pencatatan HM'!Q$19="","",$F121-'Pencatatan HM'!Q$19+'Task list'!V121)</f>
        <v>998.19999999999982</v>
      </c>
      <c r="Q121" s="78">
        <f>IF('Pencatatan HM'!R$19="","",$F121-'Pencatatan HM'!R$19+'Task list'!W121)</f>
        <v>938.96</v>
      </c>
      <c r="R121" s="78">
        <f>IF('Pencatatan HM'!S$19="","",$F121-'Pencatatan HM'!S$19+'Task list'!X121)</f>
        <v>832.63999999999987</v>
      </c>
      <c r="S121" s="78">
        <f>IF('Pencatatan HM'!T$19="","",$F121-'Pencatatan HM'!T$19+'Task list'!Y121)</f>
        <v>764.11999999999989</v>
      </c>
      <c r="T121" s="78">
        <f>IF('Pencatatan HM'!U$19="","",$F121-'Pencatatan HM'!U$19+'Task list'!Z121)</f>
        <v>732.98999999999978</v>
      </c>
      <c r="U121" s="78" t="str">
        <f>IF('Pencatatan HM'!V$19="","",$F121-'Pencatatan HM'!V$19+'Task list'!AA121)</f>
        <v/>
      </c>
      <c r="V121" s="78" t="str">
        <f>IF('Pencatatan HM'!W$19="","",$F121-'Pencatatan HM'!W$19+'Task list'!AB121)</f>
        <v/>
      </c>
      <c r="W121" s="78" t="str">
        <f>IF('Pencatatan HM'!X$19="","",$F121-'Pencatatan HM'!X$19+'Task list'!AC121)</f>
        <v/>
      </c>
      <c r="X121" s="78" t="str">
        <f>IF('Pencatatan HM'!Y$19="","",$F121-'Pencatatan HM'!Y$19+'Task list'!AD121)</f>
        <v/>
      </c>
      <c r="Y121" s="78" t="str">
        <f>IF('Pencatatan HM'!Z$19="","",$F121-'Pencatatan HM'!Z$19+'Task list'!AE121)</f>
        <v/>
      </c>
      <c r="Z121" s="78" t="str">
        <f>IF('Pencatatan HM'!AA$19="","",$F121-'Pencatatan HM'!AA$19+'Task list'!AF121)</f>
        <v/>
      </c>
      <c r="AA121" s="78" t="str">
        <f>IF('Pencatatan HM'!AB$19="","",$F121-'Pencatatan HM'!AB$19+'Task list'!AG121)</f>
        <v/>
      </c>
      <c r="AB121" s="78" t="str">
        <f>IF('Pencatatan HM'!AC$19="","",$F121-'Pencatatan HM'!AC$19+'Task list'!AH121)</f>
        <v/>
      </c>
      <c r="AC121" s="78" t="str">
        <f>IF('Pencatatan HM'!AD$19="","",$F121-'Pencatatan HM'!AD$19+'Task list'!AI121)</f>
        <v/>
      </c>
      <c r="AD121" s="78" t="str">
        <f>IF('Pencatatan HM'!AE$19="","",$F121-'Pencatatan HM'!AE$19+'Task list'!AJ121)</f>
        <v/>
      </c>
      <c r="AE121" s="78" t="str">
        <f>IF('Pencatatan HM'!AF$19="","",$F121-'Pencatatan HM'!AF$19+'Task list'!AK121)</f>
        <v/>
      </c>
      <c r="AF121" s="78" t="str">
        <f>IF('Pencatatan HM'!AG$19="","",$F121-'Pencatatan HM'!AG$19+'Task list'!AL121)</f>
        <v/>
      </c>
      <c r="AG121" s="78" t="str">
        <f>IF('Pencatatan HM'!AH$19="","",$F121-'Pencatatan HM'!AH$19+'Task list'!AM121)</f>
        <v/>
      </c>
      <c r="AH121" s="78" t="str">
        <f>IF('Pencatatan HM'!AI$19="","",$F121-'Pencatatan HM'!AI$19+'Task list'!AN121)</f>
        <v/>
      </c>
      <c r="AI121" s="78" t="str">
        <f>IF('Pencatatan HM'!AJ$19="","",$F121-'Pencatatan HM'!AJ$19+'Task list'!AO121)</f>
        <v/>
      </c>
      <c r="AJ121" s="78" t="str">
        <f>IF('Pencatatan HM'!AK$19="","",$F121-'Pencatatan HM'!AK$19+'Task list'!AP121)</f>
        <v/>
      </c>
      <c r="AK121" s="78" t="str">
        <f>IF('Pencatatan HM'!AL$19="","",$F121-'Pencatatan HM'!AL$19+'Task list'!AQ121)</f>
        <v/>
      </c>
      <c r="AL121" s="78" t="str">
        <f>IF('Pencatatan HM'!AM$19="","",$F121-'Pencatatan HM'!AM$19+'Task list'!AR121)</f>
        <v/>
      </c>
      <c r="AM121" s="78" t="str">
        <f>IF('Pencatatan HM'!AN$19="","",$F121-'Pencatatan HM'!AN$19+'Task list'!AS121)</f>
        <v/>
      </c>
      <c r="AN121" s="78" t="str">
        <f>IF('Pencatatan HM'!AO$19="","",$F121-'Pencatatan HM'!AO$19+'Task list'!AT121)</f>
        <v/>
      </c>
      <c r="AO121" s="78" t="str">
        <f>IF('Pencatatan HM'!AP$19="","",$F121-'Pencatatan HM'!AP$19+'Task list'!AU121)</f>
        <v/>
      </c>
      <c r="AP121" s="78" t="str">
        <f>IF('Pencatatan HM'!AQ$19="","",$F121-'Pencatatan HM'!AQ$19+'Task list'!AV121)</f>
        <v/>
      </c>
      <c r="AQ121" s="78" t="str">
        <f>IF('Pencatatan HM'!AR$19="","",$F121-'Pencatatan HM'!AR$19+'Task list'!AW121)</f>
        <v/>
      </c>
      <c r="AR121" s="78" t="str">
        <f>IF('Pencatatan HM'!AS$19="","",$F121-'Pencatatan HM'!AS$19+'Task list'!AX121)</f>
        <v/>
      </c>
      <c r="AS121" s="78" t="str">
        <f>IF('Pencatatan HM'!AT$19="","",$F121-'Pencatatan HM'!AT$19+'Task list'!AY121)</f>
        <v/>
      </c>
      <c r="AT121" s="78" t="str">
        <f>IF('Pencatatan HM'!AU$19="","",$F121-'Pencatatan HM'!AU$19+'Task list'!AZ121)</f>
        <v/>
      </c>
      <c r="AU121" s="78" t="str">
        <f>IF('Pencatatan HM'!AV$19="","",$F121-'Pencatatan HM'!AV$19+'Task list'!BA121)</f>
        <v/>
      </c>
      <c r="AV121" s="78" t="str">
        <f>IF('Pencatatan HM'!AW$19="","",$F121-'Pencatatan HM'!AW$19+'Task list'!BB121)</f>
        <v/>
      </c>
      <c r="AW121" s="78" t="str">
        <f>IF('Pencatatan HM'!AX$19="","",$F121-'Pencatatan HM'!AX$19+'Task list'!BC121)</f>
        <v/>
      </c>
      <c r="AX121" s="78" t="str">
        <f>IF('Pencatatan HM'!AY$19="","",$F121-'Pencatatan HM'!AY$19+'Task list'!BD121)</f>
        <v/>
      </c>
      <c r="AY121" s="78" t="str">
        <f>IF('Pencatatan HM'!AZ$19="","",$F121-'Pencatatan HM'!AZ$19+'Task list'!BE121)</f>
        <v/>
      </c>
      <c r="AZ121" s="78" t="str">
        <f>IF('Pencatatan HM'!BA$19="","",$F121-'Pencatatan HM'!BA$19+'Task list'!BF121)</f>
        <v/>
      </c>
      <c r="BA121" s="78" t="str">
        <f>IF('Pencatatan HM'!BB$19="","",$F121-'Pencatatan HM'!BB$19+'Task list'!BG121)</f>
        <v/>
      </c>
      <c r="BB121" s="78" t="str">
        <f>IF('Pencatatan HM'!BC$19="","",$F121-'Pencatatan HM'!BC$19+'Task list'!BH121)</f>
        <v/>
      </c>
      <c r="BC121" s="78" t="str">
        <f>IF('Pencatatan HM'!BD$19="","",$F121-'Pencatatan HM'!BD$19+'Task list'!BI121)</f>
        <v/>
      </c>
      <c r="BD121" s="78" t="str">
        <f>IF('Pencatatan HM'!BE$19="","",$F121-'Pencatatan HM'!BE$19+'Task list'!BJ121)</f>
        <v/>
      </c>
      <c r="BE121" s="78" t="str">
        <f>IF('Pencatatan HM'!BF$19="","",$F121-'Pencatatan HM'!BF$19+'Task list'!BK121)</f>
        <v/>
      </c>
      <c r="BF121" s="78" t="str">
        <f>IF('Pencatatan HM'!BG$19="","",$F121-'Pencatatan HM'!BG$19+'Task list'!BL121)</f>
        <v/>
      </c>
    </row>
    <row r="122" spans="1:58" x14ac:dyDescent="0.3">
      <c r="A122" s="1" t="str">
        <f>'Task list'!A122</f>
        <v>05PRS017</v>
      </c>
      <c r="B122" s="1" t="str">
        <f>'Task list'!B122</f>
        <v>04</v>
      </c>
      <c r="C122" s="1" t="str">
        <f>'Task list'!C122</f>
        <v>05PRS01704</v>
      </c>
      <c r="D122" s="13"/>
      <c r="E122" s="61" t="str">
        <f>'Task list'!E122</f>
        <v>Ganti Expeller arm</v>
      </c>
      <c r="F122" s="1">
        <f>'Task list'!J122</f>
        <v>2500</v>
      </c>
      <c r="G122" s="78">
        <f>IF('Pencatatan HM'!H$19="","",$F122-'Pencatatan HM'!H$19+'Task list'!M122)</f>
        <v>1410.59</v>
      </c>
      <c r="H122" s="78">
        <f>IF('Pencatatan HM'!I$19="","",$F122-'Pencatatan HM'!I$19+'Task list'!N122)</f>
        <v>1386.2800000000002</v>
      </c>
      <c r="I122" s="78">
        <f>IF('Pencatatan HM'!J$19="","",$F122-'Pencatatan HM'!J$19+'Task list'!O122)</f>
        <v>1297.1300000000001</v>
      </c>
      <c r="J122" s="78">
        <f>IF('Pencatatan HM'!K$19="","",$F122-'Pencatatan HM'!K$19+'Task list'!P122)</f>
        <v>1285.0100000000002</v>
      </c>
      <c r="K122" s="78">
        <f>IF('Pencatatan HM'!L$19="","",$F122-'Pencatatan HM'!L$19+'Task list'!Q122)</f>
        <v>1253.3699999999999</v>
      </c>
      <c r="L122" s="78">
        <f>IF('Pencatatan HM'!M$19="","",$F122-'Pencatatan HM'!M$19+'Task list'!R122)</f>
        <v>1225.96</v>
      </c>
      <c r="M122" s="78">
        <f>IF('Pencatatan HM'!N$19="","",$F122-'Pencatatan HM'!N$19+'Task list'!S122)</f>
        <v>1151.9099999999999</v>
      </c>
      <c r="N122" s="78">
        <f>IF('Pencatatan HM'!O$19="","",$F122-'Pencatatan HM'!O$19+'Task list'!T122)</f>
        <v>1073.27</v>
      </c>
      <c r="O122" s="78">
        <f>IF('Pencatatan HM'!P$19="","",$F122-'Pencatatan HM'!P$19+'Task list'!U122)</f>
        <v>998.19999999999982</v>
      </c>
      <c r="P122" s="78">
        <f>IF('Pencatatan HM'!Q$19="","",$F122-'Pencatatan HM'!Q$19+'Task list'!V122)</f>
        <v>998.19999999999982</v>
      </c>
      <c r="Q122" s="78">
        <f>IF('Pencatatan HM'!R$19="","",$F122-'Pencatatan HM'!R$19+'Task list'!W122)</f>
        <v>938.96</v>
      </c>
      <c r="R122" s="78">
        <f>IF('Pencatatan HM'!S$19="","",$F122-'Pencatatan HM'!S$19+'Task list'!X122)</f>
        <v>832.63999999999987</v>
      </c>
      <c r="S122" s="78">
        <f>IF('Pencatatan HM'!T$19="","",$F122-'Pencatatan HM'!T$19+'Task list'!Y122)</f>
        <v>764.11999999999989</v>
      </c>
      <c r="T122" s="78">
        <f>IF('Pencatatan HM'!U$19="","",$F122-'Pencatatan HM'!U$19+'Task list'!Z122)</f>
        <v>732.98999999999978</v>
      </c>
      <c r="U122" s="78" t="str">
        <f>IF('Pencatatan HM'!V$19="","",$F122-'Pencatatan HM'!V$19+'Task list'!AA122)</f>
        <v/>
      </c>
      <c r="V122" s="78" t="str">
        <f>IF('Pencatatan HM'!W$19="","",$F122-'Pencatatan HM'!W$19+'Task list'!AB122)</f>
        <v/>
      </c>
      <c r="W122" s="78" t="str">
        <f>IF('Pencatatan HM'!X$19="","",$F122-'Pencatatan HM'!X$19+'Task list'!AC122)</f>
        <v/>
      </c>
      <c r="X122" s="78" t="str">
        <f>IF('Pencatatan HM'!Y$19="","",$F122-'Pencatatan HM'!Y$19+'Task list'!AD122)</f>
        <v/>
      </c>
      <c r="Y122" s="78" t="str">
        <f>IF('Pencatatan HM'!Z$19="","",$F122-'Pencatatan HM'!Z$19+'Task list'!AE122)</f>
        <v/>
      </c>
      <c r="Z122" s="78" t="str">
        <f>IF('Pencatatan HM'!AA$19="","",$F122-'Pencatatan HM'!AA$19+'Task list'!AF122)</f>
        <v/>
      </c>
      <c r="AA122" s="78" t="str">
        <f>IF('Pencatatan HM'!AB$19="","",$F122-'Pencatatan HM'!AB$19+'Task list'!AG122)</f>
        <v/>
      </c>
      <c r="AB122" s="78" t="str">
        <f>IF('Pencatatan HM'!AC$19="","",$F122-'Pencatatan HM'!AC$19+'Task list'!AH122)</f>
        <v/>
      </c>
      <c r="AC122" s="78" t="str">
        <f>IF('Pencatatan HM'!AD$19="","",$F122-'Pencatatan HM'!AD$19+'Task list'!AI122)</f>
        <v/>
      </c>
      <c r="AD122" s="78" t="str">
        <f>IF('Pencatatan HM'!AE$19="","",$F122-'Pencatatan HM'!AE$19+'Task list'!AJ122)</f>
        <v/>
      </c>
      <c r="AE122" s="78" t="str">
        <f>IF('Pencatatan HM'!AF$19="","",$F122-'Pencatatan HM'!AF$19+'Task list'!AK122)</f>
        <v/>
      </c>
      <c r="AF122" s="78" t="str">
        <f>IF('Pencatatan HM'!AG$19="","",$F122-'Pencatatan HM'!AG$19+'Task list'!AL122)</f>
        <v/>
      </c>
      <c r="AG122" s="78" t="str">
        <f>IF('Pencatatan HM'!AH$19="","",$F122-'Pencatatan HM'!AH$19+'Task list'!AM122)</f>
        <v/>
      </c>
      <c r="AH122" s="78" t="str">
        <f>IF('Pencatatan HM'!AI$19="","",$F122-'Pencatatan HM'!AI$19+'Task list'!AN122)</f>
        <v/>
      </c>
      <c r="AI122" s="78" t="str">
        <f>IF('Pencatatan HM'!AJ$19="","",$F122-'Pencatatan HM'!AJ$19+'Task list'!AO122)</f>
        <v/>
      </c>
      <c r="AJ122" s="78" t="str">
        <f>IF('Pencatatan HM'!AK$19="","",$F122-'Pencatatan HM'!AK$19+'Task list'!AP122)</f>
        <v/>
      </c>
      <c r="AK122" s="78" t="str">
        <f>IF('Pencatatan HM'!AL$19="","",$F122-'Pencatatan HM'!AL$19+'Task list'!AQ122)</f>
        <v/>
      </c>
      <c r="AL122" s="78" t="str">
        <f>IF('Pencatatan HM'!AM$19="","",$F122-'Pencatatan HM'!AM$19+'Task list'!AR122)</f>
        <v/>
      </c>
      <c r="AM122" s="78" t="str">
        <f>IF('Pencatatan HM'!AN$19="","",$F122-'Pencatatan HM'!AN$19+'Task list'!AS122)</f>
        <v/>
      </c>
      <c r="AN122" s="78" t="str">
        <f>IF('Pencatatan HM'!AO$19="","",$F122-'Pencatatan HM'!AO$19+'Task list'!AT122)</f>
        <v/>
      </c>
      <c r="AO122" s="78" t="str">
        <f>IF('Pencatatan HM'!AP$19="","",$F122-'Pencatatan HM'!AP$19+'Task list'!AU122)</f>
        <v/>
      </c>
      <c r="AP122" s="78" t="str">
        <f>IF('Pencatatan HM'!AQ$19="","",$F122-'Pencatatan HM'!AQ$19+'Task list'!AV122)</f>
        <v/>
      </c>
      <c r="AQ122" s="78" t="str">
        <f>IF('Pencatatan HM'!AR$19="","",$F122-'Pencatatan HM'!AR$19+'Task list'!AW122)</f>
        <v/>
      </c>
      <c r="AR122" s="78" t="str">
        <f>IF('Pencatatan HM'!AS$19="","",$F122-'Pencatatan HM'!AS$19+'Task list'!AX122)</f>
        <v/>
      </c>
      <c r="AS122" s="78" t="str">
        <f>IF('Pencatatan HM'!AT$19="","",$F122-'Pencatatan HM'!AT$19+'Task list'!AY122)</f>
        <v/>
      </c>
      <c r="AT122" s="78" t="str">
        <f>IF('Pencatatan HM'!AU$19="","",$F122-'Pencatatan HM'!AU$19+'Task list'!AZ122)</f>
        <v/>
      </c>
      <c r="AU122" s="78" t="str">
        <f>IF('Pencatatan HM'!AV$19="","",$F122-'Pencatatan HM'!AV$19+'Task list'!BA122)</f>
        <v/>
      </c>
      <c r="AV122" s="78" t="str">
        <f>IF('Pencatatan HM'!AW$19="","",$F122-'Pencatatan HM'!AW$19+'Task list'!BB122)</f>
        <v/>
      </c>
      <c r="AW122" s="78" t="str">
        <f>IF('Pencatatan HM'!AX$19="","",$F122-'Pencatatan HM'!AX$19+'Task list'!BC122)</f>
        <v/>
      </c>
      <c r="AX122" s="78" t="str">
        <f>IF('Pencatatan HM'!AY$19="","",$F122-'Pencatatan HM'!AY$19+'Task list'!BD122)</f>
        <v/>
      </c>
      <c r="AY122" s="78" t="str">
        <f>IF('Pencatatan HM'!AZ$19="","",$F122-'Pencatatan HM'!AZ$19+'Task list'!BE122)</f>
        <v/>
      </c>
      <c r="AZ122" s="78" t="str">
        <f>IF('Pencatatan HM'!BA$19="","",$F122-'Pencatatan HM'!BA$19+'Task list'!BF122)</f>
        <v/>
      </c>
      <c r="BA122" s="78" t="str">
        <f>IF('Pencatatan HM'!BB$19="","",$F122-'Pencatatan HM'!BB$19+'Task list'!BG122)</f>
        <v/>
      </c>
      <c r="BB122" s="78" t="str">
        <f>IF('Pencatatan HM'!BC$19="","",$F122-'Pencatatan HM'!BC$19+'Task list'!BH122)</f>
        <v/>
      </c>
      <c r="BC122" s="78" t="str">
        <f>IF('Pencatatan HM'!BD$19="","",$F122-'Pencatatan HM'!BD$19+'Task list'!BI122)</f>
        <v/>
      </c>
      <c r="BD122" s="78" t="str">
        <f>IF('Pencatatan HM'!BE$19="","",$F122-'Pencatatan HM'!BE$19+'Task list'!BJ122)</f>
        <v/>
      </c>
      <c r="BE122" s="78" t="str">
        <f>IF('Pencatatan HM'!BF$19="","",$F122-'Pencatatan HM'!BF$19+'Task list'!BK122)</f>
        <v/>
      </c>
      <c r="BF122" s="78" t="str">
        <f>IF('Pencatatan HM'!BG$19="","",$F122-'Pencatatan HM'!BG$19+'Task list'!BL122)</f>
        <v/>
      </c>
    </row>
    <row r="123" spans="1:58" x14ac:dyDescent="0.3">
      <c r="A123" s="1" t="str">
        <f>'Task list'!A123</f>
        <v>05PRS017</v>
      </c>
      <c r="B123" s="1" t="str">
        <f>'Task list'!B123</f>
        <v>05</v>
      </c>
      <c r="C123" s="1" t="str">
        <f>'Task list'!C123</f>
        <v>05PRS01705</v>
      </c>
      <c r="D123" s="13"/>
      <c r="E123" s="61" t="str">
        <f>'Task list'!E123</f>
        <v>Ganti V Block</v>
      </c>
      <c r="F123" s="1">
        <f>'Task list'!J123</f>
        <v>2500</v>
      </c>
      <c r="G123" s="78">
        <f>IF('Pencatatan HM'!H$19="","",$F123-'Pencatatan HM'!H$19+'Task list'!M123)</f>
        <v>1410.59</v>
      </c>
      <c r="H123" s="78">
        <f>IF('Pencatatan HM'!I$19="","",$F123-'Pencatatan HM'!I$19+'Task list'!N123)</f>
        <v>1386.2800000000002</v>
      </c>
      <c r="I123" s="78">
        <f>IF('Pencatatan HM'!J$19="","",$F123-'Pencatatan HM'!J$19+'Task list'!O123)</f>
        <v>1297.1300000000001</v>
      </c>
      <c r="J123" s="78">
        <f>IF('Pencatatan HM'!K$19="","",$F123-'Pencatatan HM'!K$19+'Task list'!P123)</f>
        <v>1285.0100000000002</v>
      </c>
      <c r="K123" s="78">
        <f>IF('Pencatatan HM'!L$19="","",$F123-'Pencatatan HM'!L$19+'Task list'!Q123)</f>
        <v>1253.3699999999999</v>
      </c>
      <c r="L123" s="78">
        <f>IF('Pencatatan HM'!M$19="","",$F123-'Pencatatan HM'!M$19+'Task list'!R123)</f>
        <v>1225.96</v>
      </c>
      <c r="M123" s="78">
        <f>IF('Pencatatan HM'!N$19="","",$F123-'Pencatatan HM'!N$19+'Task list'!S123)</f>
        <v>1151.9099999999999</v>
      </c>
      <c r="N123" s="78">
        <f>IF('Pencatatan HM'!O$19="","",$F123-'Pencatatan HM'!O$19+'Task list'!T123)</f>
        <v>1073.27</v>
      </c>
      <c r="O123" s="78">
        <f>IF('Pencatatan HM'!P$19="","",$F123-'Pencatatan HM'!P$19+'Task list'!U123)</f>
        <v>998.19999999999982</v>
      </c>
      <c r="P123" s="78">
        <f>IF('Pencatatan HM'!Q$19="","",$F123-'Pencatatan HM'!Q$19+'Task list'!V123)</f>
        <v>998.19999999999982</v>
      </c>
      <c r="Q123" s="78">
        <f>IF('Pencatatan HM'!R$19="","",$F123-'Pencatatan HM'!R$19+'Task list'!W123)</f>
        <v>938.96</v>
      </c>
      <c r="R123" s="78">
        <f>IF('Pencatatan HM'!S$19="","",$F123-'Pencatatan HM'!S$19+'Task list'!X123)</f>
        <v>832.63999999999987</v>
      </c>
      <c r="S123" s="78">
        <f>IF('Pencatatan HM'!T$19="","",$F123-'Pencatatan HM'!T$19+'Task list'!Y123)</f>
        <v>764.11999999999989</v>
      </c>
      <c r="T123" s="78">
        <f>IF('Pencatatan HM'!U$19="","",$F123-'Pencatatan HM'!U$19+'Task list'!Z123)</f>
        <v>732.98999999999978</v>
      </c>
      <c r="U123" s="78" t="str">
        <f>IF('Pencatatan HM'!V$19="","",$F123-'Pencatatan HM'!V$19+'Task list'!AA123)</f>
        <v/>
      </c>
      <c r="V123" s="78" t="str">
        <f>IF('Pencatatan HM'!W$19="","",$F123-'Pencatatan HM'!W$19+'Task list'!AB123)</f>
        <v/>
      </c>
      <c r="W123" s="78" t="str">
        <f>IF('Pencatatan HM'!X$19="","",$F123-'Pencatatan HM'!X$19+'Task list'!AC123)</f>
        <v/>
      </c>
      <c r="X123" s="78" t="str">
        <f>IF('Pencatatan HM'!Y$19="","",$F123-'Pencatatan HM'!Y$19+'Task list'!AD123)</f>
        <v/>
      </c>
      <c r="Y123" s="78" t="str">
        <f>IF('Pencatatan HM'!Z$19="","",$F123-'Pencatatan HM'!Z$19+'Task list'!AE123)</f>
        <v/>
      </c>
      <c r="Z123" s="78" t="str">
        <f>IF('Pencatatan HM'!AA$19="","",$F123-'Pencatatan HM'!AA$19+'Task list'!AF123)</f>
        <v/>
      </c>
      <c r="AA123" s="78" t="str">
        <f>IF('Pencatatan HM'!AB$19="","",$F123-'Pencatatan HM'!AB$19+'Task list'!AG123)</f>
        <v/>
      </c>
      <c r="AB123" s="78" t="str">
        <f>IF('Pencatatan HM'!AC$19="","",$F123-'Pencatatan HM'!AC$19+'Task list'!AH123)</f>
        <v/>
      </c>
      <c r="AC123" s="78" t="str">
        <f>IF('Pencatatan HM'!AD$19="","",$F123-'Pencatatan HM'!AD$19+'Task list'!AI123)</f>
        <v/>
      </c>
      <c r="AD123" s="78" t="str">
        <f>IF('Pencatatan HM'!AE$19="","",$F123-'Pencatatan HM'!AE$19+'Task list'!AJ123)</f>
        <v/>
      </c>
      <c r="AE123" s="78" t="str">
        <f>IF('Pencatatan HM'!AF$19="","",$F123-'Pencatatan HM'!AF$19+'Task list'!AK123)</f>
        <v/>
      </c>
      <c r="AF123" s="78" t="str">
        <f>IF('Pencatatan HM'!AG$19="","",$F123-'Pencatatan HM'!AG$19+'Task list'!AL123)</f>
        <v/>
      </c>
      <c r="AG123" s="78" t="str">
        <f>IF('Pencatatan HM'!AH$19="","",$F123-'Pencatatan HM'!AH$19+'Task list'!AM123)</f>
        <v/>
      </c>
      <c r="AH123" s="78" t="str">
        <f>IF('Pencatatan HM'!AI$19="","",$F123-'Pencatatan HM'!AI$19+'Task list'!AN123)</f>
        <v/>
      </c>
      <c r="AI123" s="78" t="str">
        <f>IF('Pencatatan HM'!AJ$19="","",$F123-'Pencatatan HM'!AJ$19+'Task list'!AO123)</f>
        <v/>
      </c>
      <c r="AJ123" s="78" t="str">
        <f>IF('Pencatatan HM'!AK$19="","",$F123-'Pencatatan HM'!AK$19+'Task list'!AP123)</f>
        <v/>
      </c>
      <c r="AK123" s="78" t="str">
        <f>IF('Pencatatan HM'!AL$19="","",$F123-'Pencatatan HM'!AL$19+'Task list'!AQ123)</f>
        <v/>
      </c>
      <c r="AL123" s="78" t="str">
        <f>IF('Pencatatan HM'!AM$19="","",$F123-'Pencatatan HM'!AM$19+'Task list'!AR123)</f>
        <v/>
      </c>
      <c r="AM123" s="78" t="str">
        <f>IF('Pencatatan HM'!AN$19="","",$F123-'Pencatatan HM'!AN$19+'Task list'!AS123)</f>
        <v/>
      </c>
      <c r="AN123" s="78" t="str">
        <f>IF('Pencatatan HM'!AO$19="","",$F123-'Pencatatan HM'!AO$19+'Task list'!AT123)</f>
        <v/>
      </c>
      <c r="AO123" s="78" t="str">
        <f>IF('Pencatatan HM'!AP$19="","",$F123-'Pencatatan HM'!AP$19+'Task list'!AU123)</f>
        <v/>
      </c>
      <c r="AP123" s="78" t="str">
        <f>IF('Pencatatan HM'!AQ$19="","",$F123-'Pencatatan HM'!AQ$19+'Task list'!AV123)</f>
        <v/>
      </c>
      <c r="AQ123" s="78" t="str">
        <f>IF('Pencatatan HM'!AR$19="","",$F123-'Pencatatan HM'!AR$19+'Task list'!AW123)</f>
        <v/>
      </c>
      <c r="AR123" s="78" t="str">
        <f>IF('Pencatatan HM'!AS$19="","",$F123-'Pencatatan HM'!AS$19+'Task list'!AX123)</f>
        <v/>
      </c>
      <c r="AS123" s="78" t="str">
        <f>IF('Pencatatan HM'!AT$19="","",$F123-'Pencatatan HM'!AT$19+'Task list'!AY123)</f>
        <v/>
      </c>
      <c r="AT123" s="78" t="str">
        <f>IF('Pencatatan HM'!AU$19="","",$F123-'Pencatatan HM'!AU$19+'Task list'!AZ123)</f>
        <v/>
      </c>
      <c r="AU123" s="78" t="str">
        <f>IF('Pencatatan HM'!AV$19="","",$F123-'Pencatatan HM'!AV$19+'Task list'!BA123)</f>
        <v/>
      </c>
      <c r="AV123" s="78" t="str">
        <f>IF('Pencatatan HM'!AW$19="","",$F123-'Pencatatan HM'!AW$19+'Task list'!BB123)</f>
        <v/>
      </c>
      <c r="AW123" s="78" t="str">
        <f>IF('Pencatatan HM'!AX$19="","",$F123-'Pencatatan HM'!AX$19+'Task list'!BC123)</f>
        <v/>
      </c>
      <c r="AX123" s="78" t="str">
        <f>IF('Pencatatan HM'!AY$19="","",$F123-'Pencatatan HM'!AY$19+'Task list'!BD123)</f>
        <v/>
      </c>
      <c r="AY123" s="78" t="str">
        <f>IF('Pencatatan HM'!AZ$19="","",$F123-'Pencatatan HM'!AZ$19+'Task list'!BE123)</f>
        <v/>
      </c>
      <c r="AZ123" s="78" t="str">
        <f>IF('Pencatatan HM'!BA$19="","",$F123-'Pencatatan HM'!BA$19+'Task list'!BF123)</f>
        <v/>
      </c>
      <c r="BA123" s="78" t="str">
        <f>IF('Pencatatan HM'!BB$19="","",$F123-'Pencatatan HM'!BB$19+'Task list'!BG123)</f>
        <v/>
      </c>
      <c r="BB123" s="78" t="str">
        <f>IF('Pencatatan HM'!BC$19="","",$F123-'Pencatatan HM'!BC$19+'Task list'!BH123)</f>
        <v/>
      </c>
      <c r="BC123" s="78" t="str">
        <f>IF('Pencatatan HM'!BD$19="","",$F123-'Pencatatan HM'!BD$19+'Task list'!BI123)</f>
        <v/>
      </c>
      <c r="BD123" s="78" t="str">
        <f>IF('Pencatatan HM'!BE$19="","",$F123-'Pencatatan HM'!BE$19+'Task list'!BJ123)</f>
        <v/>
      </c>
      <c r="BE123" s="78" t="str">
        <f>IF('Pencatatan HM'!BF$19="","",$F123-'Pencatatan HM'!BF$19+'Task list'!BK123)</f>
        <v/>
      </c>
      <c r="BF123" s="78" t="str">
        <f>IF('Pencatatan HM'!BG$19="","",$F123-'Pencatatan HM'!BG$19+'Task list'!BL123)</f>
        <v/>
      </c>
    </row>
    <row r="124" spans="1:58" x14ac:dyDescent="0.3">
      <c r="A124" s="1" t="str">
        <f>'Task list'!A124</f>
        <v>05PRS017</v>
      </c>
      <c r="B124" s="1" t="str">
        <f>'Task list'!B124</f>
        <v>06</v>
      </c>
      <c r="C124" s="1" t="str">
        <f>'Task list'!C124</f>
        <v>05PRS01706</v>
      </c>
      <c r="D124" s="13"/>
      <c r="E124" s="61" t="str">
        <f>'Task list'!E124</f>
        <v>Ganti Bottom Plate</v>
      </c>
      <c r="F124" s="1">
        <f>'Task list'!J124</f>
        <v>6000</v>
      </c>
      <c r="G124" s="78">
        <f>IF('Pencatatan HM'!H$19="","",$F124-'Pencatatan HM'!H$19+'Task list'!M124)</f>
        <v>4910.59</v>
      </c>
      <c r="H124" s="78">
        <f>IF('Pencatatan HM'!I$19="","",$F124-'Pencatatan HM'!I$19+'Task list'!N124)</f>
        <v>4886.2800000000007</v>
      </c>
      <c r="I124" s="78">
        <f>IF('Pencatatan HM'!J$19="","",$F124-'Pencatatan HM'!J$19+'Task list'!O124)</f>
        <v>4797.13</v>
      </c>
      <c r="J124" s="78">
        <f>IF('Pencatatan HM'!K$19="","",$F124-'Pencatatan HM'!K$19+'Task list'!P124)</f>
        <v>4785.01</v>
      </c>
      <c r="K124" s="78">
        <f>IF('Pencatatan HM'!L$19="","",$F124-'Pencatatan HM'!L$19+'Task list'!Q124)</f>
        <v>4753.37</v>
      </c>
      <c r="L124" s="78">
        <f>IF('Pencatatan HM'!M$19="","",$F124-'Pencatatan HM'!M$19+'Task list'!R124)</f>
        <v>4725.96</v>
      </c>
      <c r="M124" s="78">
        <f>IF('Pencatatan HM'!N$19="","",$F124-'Pencatatan HM'!N$19+'Task list'!S124)</f>
        <v>4651.91</v>
      </c>
      <c r="N124" s="78">
        <f>IF('Pencatatan HM'!O$19="","",$F124-'Pencatatan HM'!O$19+'Task list'!T124)</f>
        <v>4573.2700000000004</v>
      </c>
      <c r="O124" s="78">
        <f>IF('Pencatatan HM'!P$19="","",$F124-'Pencatatan HM'!P$19+'Task list'!U124)</f>
        <v>4498.2</v>
      </c>
      <c r="P124" s="78">
        <f>IF('Pencatatan HM'!Q$19="","",$F124-'Pencatatan HM'!Q$19+'Task list'!V124)</f>
        <v>4498.2</v>
      </c>
      <c r="Q124" s="78">
        <f>IF('Pencatatan HM'!R$19="","",$F124-'Pencatatan HM'!R$19+'Task list'!W124)</f>
        <v>4438.96</v>
      </c>
      <c r="R124" s="78">
        <f>IF('Pencatatan HM'!S$19="","",$F124-'Pencatatan HM'!S$19+'Task list'!X124)</f>
        <v>4332.6399999999994</v>
      </c>
      <c r="S124" s="78">
        <f>IF('Pencatatan HM'!T$19="","",$F124-'Pencatatan HM'!T$19+'Task list'!Y124)</f>
        <v>4264.12</v>
      </c>
      <c r="T124" s="78">
        <f>IF('Pencatatan HM'!U$19="","",$F124-'Pencatatan HM'!U$19+'Task list'!Z124)</f>
        <v>4232.99</v>
      </c>
      <c r="U124" s="78" t="str">
        <f>IF('Pencatatan HM'!V$19="","",$F124-'Pencatatan HM'!V$19+'Task list'!AA124)</f>
        <v/>
      </c>
      <c r="V124" s="78" t="str">
        <f>IF('Pencatatan HM'!W$19="","",$F124-'Pencatatan HM'!W$19+'Task list'!AB124)</f>
        <v/>
      </c>
      <c r="W124" s="78" t="str">
        <f>IF('Pencatatan HM'!X$19="","",$F124-'Pencatatan HM'!X$19+'Task list'!AC124)</f>
        <v/>
      </c>
      <c r="X124" s="78" t="str">
        <f>IF('Pencatatan HM'!Y$19="","",$F124-'Pencatatan HM'!Y$19+'Task list'!AD124)</f>
        <v/>
      </c>
      <c r="Y124" s="78" t="str">
        <f>IF('Pencatatan HM'!Z$19="","",$F124-'Pencatatan HM'!Z$19+'Task list'!AE124)</f>
        <v/>
      </c>
      <c r="Z124" s="78" t="str">
        <f>IF('Pencatatan HM'!AA$19="","",$F124-'Pencatatan HM'!AA$19+'Task list'!AF124)</f>
        <v/>
      </c>
      <c r="AA124" s="78" t="str">
        <f>IF('Pencatatan HM'!AB$19="","",$F124-'Pencatatan HM'!AB$19+'Task list'!AG124)</f>
        <v/>
      </c>
      <c r="AB124" s="78" t="str">
        <f>IF('Pencatatan HM'!AC$19="","",$F124-'Pencatatan HM'!AC$19+'Task list'!AH124)</f>
        <v/>
      </c>
      <c r="AC124" s="78" t="str">
        <f>IF('Pencatatan HM'!AD$19="","",$F124-'Pencatatan HM'!AD$19+'Task list'!AI124)</f>
        <v/>
      </c>
      <c r="AD124" s="78" t="str">
        <f>IF('Pencatatan HM'!AE$19="","",$F124-'Pencatatan HM'!AE$19+'Task list'!AJ124)</f>
        <v/>
      </c>
      <c r="AE124" s="78" t="str">
        <f>IF('Pencatatan HM'!AF$19="","",$F124-'Pencatatan HM'!AF$19+'Task list'!AK124)</f>
        <v/>
      </c>
      <c r="AF124" s="78" t="str">
        <f>IF('Pencatatan HM'!AG$19="","",$F124-'Pencatatan HM'!AG$19+'Task list'!AL124)</f>
        <v/>
      </c>
      <c r="AG124" s="78" t="str">
        <f>IF('Pencatatan HM'!AH$19="","",$F124-'Pencatatan HM'!AH$19+'Task list'!AM124)</f>
        <v/>
      </c>
      <c r="AH124" s="78" t="str">
        <f>IF('Pencatatan HM'!AI$19="","",$F124-'Pencatatan HM'!AI$19+'Task list'!AN124)</f>
        <v/>
      </c>
      <c r="AI124" s="78" t="str">
        <f>IF('Pencatatan HM'!AJ$19="","",$F124-'Pencatatan HM'!AJ$19+'Task list'!AO124)</f>
        <v/>
      </c>
      <c r="AJ124" s="78" t="str">
        <f>IF('Pencatatan HM'!AK$19="","",$F124-'Pencatatan HM'!AK$19+'Task list'!AP124)</f>
        <v/>
      </c>
      <c r="AK124" s="78" t="str">
        <f>IF('Pencatatan HM'!AL$19="","",$F124-'Pencatatan HM'!AL$19+'Task list'!AQ124)</f>
        <v/>
      </c>
      <c r="AL124" s="78" t="str">
        <f>IF('Pencatatan HM'!AM$19="","",$F124-'Pencatatan HM'!AM$19+'Task list'!AR124)</f>
        <v/>
      </c>
      <c r="AM124" s="78" t="str">
        <f>IF('Pencatatan HM'!AN$19="","",$F124-'Pencatatan HM'!AN$19+'Task list'!AS124)</f>
        <v/>
      </c>
      <c r="AN124" s="78" t="str">
        <f>IF('Pencatatan HM'!AO$19="","",$F124-'Pencatatan HM'!AO$19+'Task list'!AT124)</f>
        <v/>
      </c>
      <c r="AO124" s="78" t="str">
        <f>IF('Pencatatan HM'!AP$19="","",$F124-'Pencatatan HM'!AP$19+'Task list'!AU124)</f>
        <v/>
      </c>
      <c r="AP124" s="78" t="str">
        <f>IF('Pencatatan HM'!AQ$19="","",$F124-'Pencatatan HM'!AQ$19+'Task list'!AV124)</f>
        <v/>
      </c>
      <c r="AQ124" s="78" t="str">
        <f>IF('Pencatatan HM'!AR$19="","",$F124-'Pencatatan HM'!AR$19+'Task list'!AW124)</f>
        <v/>
      </c>
      <c r="AR124" s="78" t="str">
        <f>IF('Pencatatan HM'!AS$19="","",$F124-'Pencatatan HM'!AS$19+'Task list'!AX124)</f>
        <v/>
      </c>
      <c r="AS124" s="78" t="str">
        <f>IF('Pencatatan HM'!AT$19="","",$F124-'Pencatatan HM'!AT$19+'Task list'!AY124)</f>
        <v/>
      </c>
      <c r="AT124" s="78" t="str">
        <f>IF('Pencatatan HM'!AU$19="","",$F124-'Pencatatan HM'!AU$19+'Task list'!AZ124)</f>
        <v/>
      </c>
      <c r="AU124" s="78" t="str">
        <f>IF('Pencatatan HM'!AV$19="","",$F124-'Pencatatan HM'!AV$19+'Task list'!BA124)</f>
        <v/>
      </c>
      <c r="AV124" s="78" t="str">
        <f>IF('Pencatatan HM'!AW$19="","",$F124-'Pencatatan HM'!AW$19+'Task list'!BB124)</f>
        <v/>
      </c>
      <c r="AW124" s="78" t="str">
        <f>IF('Pencatatan HM'!AX$19="","",$F124-'Pencatatan HM'!AX$19+'Task list'!BC124)</f>
        <v/>
      </c>
      <c r="AX124" s="78" t="str">
        <f>IF('Pencatatan HM'!AY$19="","",$F124-'Pencatatan HM'!AY$19+'Task list'!BD124)</f>
        <v/>
      </c>
      <c r="AY124" s="78" t="str">
        <f>IF('Pencatatan HM'!AZ$19="","",$F124-'Pencatatan HM'!AZ$19+'Task list'!BE124)</f>
        <v/>
      </c>
      <c r="AZ124" s="78" t="str">
        <f>IF('Pencatatan HM'!BA$19="","",$F124-'Pencatatan HM'!BA$19+'Task list'!BF124)</f>
        <v/>
      </c>
      <c r="BA124" s="78" t="str">
        <f>IF('Pencatatan HM'!BB$19="","",$F124-'Pencatatan HM'!BB$19+'Task list'!BG124)</f>
        <v/>
      </c>
      <c r="BB124" s="78" t="str">
        <f>IF('Pencatatan HM'!BC$19="","",$F124-'Pencatatan HM'!BC$19+'Task list'!BH124)</f>
        <v/>
      </c>
      <c r="BC124" s="78" t="str">
        <f>IF('Pencatatan HM'!BD$19="","",$F124-'Pencatatan HM'!BD$19+'Task list'!BI124)</f>
        <v/>
      </c>
      <c r="BD124" s="78" t="str">
        <f>IF('Pencatatan HM'!BE$19="","",$F124-'Pencatatan HM'!BE$19+'Task list'!BJ124)</f>
        <v/>
      </c>
      <c r="BE124" s="78" t="str">
        <f>IF('Pencatatan HM'!BF$19="","",$F124-'Pencatatan HM'!BF$19+'Task list'!BK124)</f>
        <v/>
      </c>
      <c r="BF124" s="78" t="str">
        <f>IF('Pencatatan HM'!BG$19="","",$F124-'Pencatatan HM'!BG$19+'Task list'!BL124)</f>
        <v/>
      </c>
    </row>
    <row r="125" spans="1:58" x14ac:dyDescent="0.3">
      <c r="A125" s="1" t="str">
        <f>'Task list'!A125</f>
        <v>05PRS017</v>
      </c>
      <c r="B125" s="1" t="str">
        <f>'Task list'!B125</f>
        <v>07</v>
      </c>
      <c r="C125" s="1" t="str">
        <f>'Task list'!C125</f>
        <v>05PRS01707</v>
      </c>
      <c r="D125" s="13"/>
      <c r="E125" s="61" t="str">
        <f>'Task list'!E125</f>
        <v>Ganti Bevel Plate/angle bar</v>
      </c>
      <c r="F125" s="1">
        <f>'Task list'!J125</f>
        <v>4000</v>
      </c>
      <c r="G125" s="78">
        <f>IF('Pencatatan HM'!H$19="","",$F125-'Pencatatan HM'!H$19+'Task list'!M125)</f>
        <v>2910.59</v>
      </c>
      <c r="H125" s="78">
        <f>IF('Pencatatan HM'!I$19="","",$F125-'Pencatatan HM'!I$19+'Task list'!N125)</f>
        <v>2886.28</v>
      </c>
      <c r="I125" s="78">
        <f>IF('Pencatatan HM'!J$19="","",$F125-'Pencatatan HM'!J$19+'Task list'!O125)</f>
        <v>2797.13</v>
      </c>
      <c r="J125" s="78">
        <f>IF('Pencatatan HM'!K$19="","",$F125-'Pencatatan HM'!K$19+'Task list'!P125)</f>
        <v>2785.01</v>
      </c>
      <c r="K125" s="78">
        <f>IF('Pencatatan HM'!L$19="","",$F125-'Pencatatan HM'!L$19+'Task list'!Q125)</f>
        <v>2753.37</v>
      </c>
      <c r="L125" s="78">
        <f>IF('Pencatatan HM'!M$19="","",$F125-'Pencatatan HM'!M$19+'Task list'!R125)</f>
        <v>2725.96</v>
      </c>
      <c r="M125" s="78">
        <f>IF('Pencatatan HM'!N$19="","",$F125-'Pencatatan HM'!N$19+'Task list'!S125)</f>
        <v>2651.91</v>
      </c>
      <c r="N125" s="78">
        <f>IF('Pencatatan HM'!O$19="","",$F125-'Pencatatan HM'!O$19+'Task list'!T125)</f>
        <v>2573.27</v>
      </c>
      <c r="O125" s="78">
        <f>IF('Pencatatan HM'!P$19="","",$F125-'Pencatatan HM'!P$19+'Task list'!U125)</f>
        <v>2498.1999999999998</v>
      </c>
      <c r="P125" s="78">
        <f>IF('Pencatatan HM'!Q$19="","",$F125-'Pencatatan HM'!Q$19+'Task list'!V125)</f>
        <v>2498.1999999999998</v>
      </c>
      <c r="Q125" s="78">
        <f>IF('Pencatatan HM'!R$19="","",$F125-'Pencatatan HM'!R$19+'Task list'!W125)</f>
        <v>2438.96</v>
      </c>
      <c r="R125" s="78">
        <f>IF('Pencatatan HM'!S$19="","",$F125-'Pencatatan HM'!S$19+'Task list'!X125)</f>
        <v>2332.64</v>
      </c>
      <c r="S125" s="78">
        <f>IF('Pencatatan HM'!T$19="","",$F125-'Pencatatan HM'!T$19+'Task list'!Y125)</f>
        <v>2264.12</v>
      </c>
      <c r="T125" s="78">
        <f>IF('Pencatatan HM'!U$19="","",$F125-'Pencatatan HM'!U$19+'Task list'!Z125)</f>
        <v>2232.9899999999998</v>
      </c>
      <c r="U125" s="78" t="str">
        <f>IF('Pencatatan HM'!V$19="","",$F125-'Pencatatan HM'!V$19+'Task list'!AA125)</f>
        <v/>
      </c>
      <c r="V125" s="78" t="str">
        <f>IF('Pencatatan HM'!W$19="","",$F125-'Pencatatan HM'!W$19+'Task list'!AB125)</f>
        <v/>
      </c>
      <c r="W125" s="78" t="str">
        <f>IF('Pencatatan HM'!X$19="","",$F125-'Pencatatan HM'!X$19+'Task list'!AC125)</f>
        <v/>
      </c>
      <c r="X125" s="78" t="str">
        <f>IF('Pencatatan HM'!Y$19="","",$F125-'Pencatatan HM'!Y$19+'Task list'!AD125)</f>
        <v/>
      </c>
      <c r="Y125" s="78" t="str">
        <f>IF('Pencatatan HM'!Z$19="","",$F125-'Pencatatan HM'!Z$19+'Task list'!AE125)</f>
        <v/>
      </c>
      <c r="Z125" s="78" t="str">
        <f>IF('Pencatatan HM'!AA$19="","",$F125-'Pencatatan HM'!AA$19+'Task list'!AF125)</f>
        <v/>
      </c>
      <c r="AA125" s="78" t="str">
        <f>IF('Pencatatan HM'!AB$19="","",$F125-'Pencatatan HM'!AB$19+'Task list'!AG125)</f>
        <v/>
      </c>
      <c r="AB125" s="78" t="str">
        <f>IF('Pencatatan HM'!AC$19="","",$F125-'Pencatatan HM'!AC$19+'Task list'!AH125)</f>
        <v/>
      </c>
      <c r="AC125" s="78" t="str">
        <f>IF('Pencatatan HM'!AD$19="","",$F125-'Pencatatan HM'!AD$19+'Task list'!AI125)</f>
        <v/>
      </c>
      <c r="AD125" s="78" t="str">
        <f>IF('Pencatatan HM'!AE$19="","",$F125-'Pencatatan HM'!AE$19+'Task list'!AJ125)</f>
        <v/>
      </c>
      <c r="AE125" s="78" t="str">
        <f>IF('Pencatatan HM'!AF$19="","",$F125-'Pencatatan HM'!AF$19+'Task list'!AK125)</f>
        <v/>
      </c>
      <c r="AF125" s="78" t="str">
        <f>IF('Pencatatan HM'!AG$19="","",$F125-'Pencatatan HM'!AG$19+'Task list'!AL125)</f>
        <v/>
      </c>
      <c r="AG125" s="78" t="str">
        <f>IF('Pencatatan HM'!AH$19="","",$F125-'Pencatatan HM'!AH$19+'Task list'!AM125)</f>
        <v/>
      </c>
      <c r="AH125" s="78" t="str">
        <f>IF('Pencatatan HM'!AI$19="","",$F125-'Pencatatan HM'!AI$19+'Task list'!AN125)</f>
        <v/>
      </c>
      <c r="AI125" s="78" t="str">
        <f>IF('Pencatatan HM'!AJ$19="","",$F125-'Pencatatan HM'!AJ$19+'Task list'!AO125)</f>
        <v/>
      </c>
      <c r="AJ125" s="78" t="str">
        <f>IF('Pencatatan HM'!AK$19="","",$F125-'Pencatatan HM'!AK$19+'Task list'!AP125)</f>
        <v/>
      </c>
      <c r="AK125" s="78" t="str">
        <f>IF('Pencatatan HM'!AL$19="","",$F125-'Pencatatan HM'!AL$19+'Task list'!AQ125)</f>
        <v/>
      </c>
      <c r="AL125" s="78" t="str">
        <f>IF('Pencatatan HM'!AM$19="","",$F125-'Pencatatan HM'!AM$19+'Task list'!AR125)</f>
        <v/>
      </c>
      <c r="AM125" s="78" t="str">
        <f>IF('Pencatatan HM'!AN$19="","",$F125-'Pencatatan HM'!AN$19+'Task list'!AS125)</f>
        <v/>
      </c>
      <c r="AN125" s="78" t="str">
        <f>IF('Pencatatan HM'!AO$19="","",$F125-'Pencatatan HM'!AO$19+'Task list'!AT125)</f>
        <v/>
      </c>
      <c r="AO125" s="78" t="str">
        <f>IF('Pencatatan HM'!AP$19="","",$F125-'Pencatatan HM'!AP$19+'Task list'!AU125)</f>
        <v/>
      </c>
      <c r="AP125" s="78" t="str">
        <f>IF('Pencatatan HM'!AQ$19="","",$F125-'Pencatatan HM'!AQ$19+'Task list'!AV125)</f>
        <v/>
      </c>
      <c r="AQ125" s="78" t="str">
        <f>IF('Pencatatan HM'!AR$19="","",$F125-'Pencatatan HM'!AR$19+'Task list'!AW125)</f>
        <v/>
      </c>
      <c r="AR125" s="78" t="str">
        <f>IF('Pencatatan HM'!AS$19="","",$F125-'Pencatatan HM'!AS$19+'Task list'!AX125)</f>
        <v/>
      </c>
      <c r="AS125" s="78" t="str">
        <f>IF('Pencatatan HM'!AT$19="","",$F125-'Pencatatan HM'!AT$19+'Task list'!AY125)</f>
        <v/>
      </c>
      <c r="AT125" s="78" t="str">
        <f>IF('Pencatatan HM'!AU$19="","",$F125-'Pencatatan HM'!AU$19+'Task list'!AZ125)</f>
        <v/>
      </c>
      <c r="AU125" s="78" t="str">
        <f>IF('Pencatatan HM'!AV$19="","",$F125-'Pencatatan HM'!AV$19+'Task list'!BA125)</f>
        <v/>
      </c>
      <c r="AV125" s="78" t="str">
        <f>IF('Pencatatan HM'!AW$19="","",$F125-'Pencatatan HM'!AW$19+'Task list'!BB125)</f>
        <v/>
      </c>
      <c r="AW125" s="78" t="str">
        <f>IF('Pencatatan HM'!AX$19="","",$F125-'Pencatatan HM'!AX$19+'Task list'!BC125)</f>
        <v/>
      </c>
      <c r="AX125" s="78" t="str">
        <f>IF('Pencatatan HM'!AY$19="","",$F125-'Pencatatan HM'!AY$19+'Task list'!BD125)</f>
        <v/>
      </c>
      <c r="AY125" s="78" t="str">
        <f>IF('Pencatatan HM'!AZ$19="","",$F125-'Pencatatan HM'!AZ$19+'Task list'!BE125)</f>
        <v/>
      </c>
      <c r="AZ125" s="78" t="str">
        <f>IF('Pencatatan HM'!BA$19="","",$F125-'Pencatatan HM'!BA$19+'Task list'!BF125)</f>
        <v/>
      </c>
      <c r="BA125" s="78" t="str">
        <f>IF('Pencatatan HM'!BB$19="","",$F125-'Pencatatan HM'!BB$19+'Task list'!BG125)</f>
        <v/>
      </c>
      <c r="BB125" s="78" t="str">
        <f>IF('Pencatatan HM'!BC$19="","",$F125-'Pencatatan HM'!BC$19+'Task list'!BH125)</f>
        <v/>
      </c>
      <c r="BC125" s="78" t="str">
        <f>IF('Pencatatan HM'!BD$19="","",$F125-'Pencatatan HM'!BD$19+'Task list'!BI125)</f>
        <v/>
      </c>
      <c r="BD125" s="78" t="str">
        <f>IF('Pencatatan HM'!BE$19="","",$F125-'Pencatatan HM'!BE$19+'Task list'!BJ125)</f>
        <v/>
      </c>
      <c r="BE125" s="78" t="str">
        <f>IF('Pencatatan HM'!BF$19="","",$F125-'Pencatatan HM'!BF$19+'Task list'!BK125)</f>
        <v/>
      </c>
      <c r="BF125" s="78" t="str">
        <f>IF('Pencatatan HM'!BG$19="","",$F125-'Pencatatan HM'!BG$19+'Task list'!BL125)</f>
        <v/>
      </c>
    </row>
    <row r="126" spans="1:58" x14ac:dyDescent="0.3">
      <c r="A126" s="1" t="str">
        <f>'Task list'!A126</f>
        <v>05PRS018</v>
      </c>
      <c r="B126" s="1" t="str">
        <f>'Task list'!B126</f>
        <v>01</v>
      </c>
      <c r="C126" s="1" t="str">
        <f>'Task list'!C126</f>
        <v>05PRS01801</v>
      </c>
      <c r="D126" s="13" t="str">
        <f>VLOOKUP($A126,'Pencatatan HM'!$B$7:$D$50,3,FALSE)</f>
        <v>Digester #7</v>
      </c>
      <c r="E126" s="61" t="str">
        <f>'Task list'!E126</f>
        <v>Ganti Oli Gearbox Trans Digester</v>
      </c>
      <c r="F126" s="1">
        <f>'Task list'!J126</f>
        <v>5000</v>
      </c>
      <c r="G126" s="78">
        <f>IF('Pencatatan HM'!H$20="","",$F126-'Pencatatan HM'!H$20+'Task list'!M126)</f>
        <v>2951.92</v>
      </c>
      <c r="H126" s="78">
        <f>IF('Pencatatan HM'!I$20="","",$F126-'Pencatatan HM'!I$20+'Task list'!N126)</f>
        <v>2912.01</v>
      </c>
      <c r="I126" s="78">
        <f>IF('Pencatatan HM'!J$20="","",$F126-'Pencatatan HM'!J$20+'Task list'!O126)</f>
        <v>2836.41</v>
      </c>
      <c r="J126" s="78">
        <f>IF('Pencatatan HM'!K$20="","",$F126-'Pencatatan HM'!K$20+'Task list'!P126)</f>
        <v>2824.59</v>
      </c>
      <c r="K126" s="78">
        <f>IF('Pencatatan HM'!L$20="","",$F126-'Pencatatan HM'!L$20+'Task list'!Q126)</f>
        <v>2791.0300000000007</v>
      </c>
      <c r="L126" s="78">
        <f>IF('Pencatatan HM'!M$20="","",$F126-'Pencatatan HM'!M$20+'Task list'!R126)</f>
        <v>2764.6800000000003</v>
      </c>
      <c r="M126" s="78">
        <f>IF('Pencatatan HM'!N$20="","",$F126-'Pencatatan HM'!N$20+'Task list'!S126)</f>
        <v>2701.8099999999995</v>
      </c>
      <c r="N126" s="78">
        <f>IF('Pencatatan HM'!O$20="","",$F126-'Pencatatan HM'!O$20+'Task list'!T126)</f>
        <v>2619.1800000000003</v>
      </c>
      <c r="O126" s="78">
        <f>IF('Pencatatan HM'!P$20="","",$F126-'Pencatatan HM'!P$20+'Task list'!U126)</f>
        <v>2547.58</v>
      </c>
      <c r="P126" s="78">
        <f>IF('Pencatatan HM'!Q$20="","",$F126-'Pencatatan HM'!Q$20+'Task list'!V126)</f>
        <v>2529.3199999999997</v>
      </c>
      <c r="Q126" s="78">
        <f>IF('Pencatatan HM'!R$20="","",$F126-'Pencatatan HM'!R$20+'Task list'!W126)</f>
        <v>2471.2000000000007</v>
      </c>
      <c r="R126" s="78">
        <f>IF('Pencatatan HM'!S$20="","",$F126-'Pencatatan HM'!S$20+'Task list'!X126)</f>
        <v>2374.2400000000016</v>
      </c>
      <c r="S126" s="78">
        <f>IF('Pencatatan HM'!T$20="","",$F126-'Pencatatan HM'!T$20+'Task list'!Y126)</f>
        <v>2326.2599999999984</v>
      </c>
      <c r="T126" s="78">
        <f>IF('Pencatatan HM'!U$20="","",$F126-'Pencatatan HM'!U$20+'Task list'!Z126)</f>
        <v>2326.2599999999984</v>
      </c>
      <c r="U126" s="78" t="str">
        <f>IF('Pencatatan HM'!V$20="","",$F126-'Pencatatan HM'!V$20+'Task list'!AA126)</f>
        <v/>
      </c>
      <c r="V126" s="78" t="str">
        <f>IF('Pencatatan HM'!W$20="","",$F126-'Pencatatan HM'!W$20+'Task list'!AB126)</f>
        <v/>
      </c>
      <c r="W126" s="78" t="str">
        <f>IF('Pencatatan HM'!X$20="","",$F126-'Pencatatan HM'!X$20+'Task list'!AC126)</f>
        <v/>
      </c>
      <c r="X126" s="78" t="str">
        <f>IF('Pencatatan HM'!Y$20="","",$F126-'Pencatatan HM'!Y$20+'Task list'!AD126)</f>
        <v/>
      </c>
      <c r="Y126" s="78" t="str">
        <f>IF('Pencatatan HM'!Z$20="","",$F126-'Pencatatan HM'!Z$20+'Task list'!AE126)</f>
        <v/>
      </c>
      <c r="Z126" s="78" t="str">
        <f>IF('Pencatatan HM'!AA$20="","",$F126-'Pencatatan HM'!AA$20+'Task list'!AF126)</f>
        <v/>
      </c>
      <c r="AA126" s="78" t="str">
        <f>IF('Pencatatan HM'!AB$20="","",$F126-'Pencatatan HM'!AB$20+'Task list'!AG126)</f>
        <v/>
      </c>
      <c r="AB126" s="78" t="str">
        <f>IF('Pencatatan HM'!AC$20="","",$F126-'Pencatatan HM'!AC$20+'Task list'!AH126)</f>
        <v/>
      </c>
      <c r="AC126" s="78" t="str">
        <f>IF('Pencatatan HM'!AD$20="","",$F126-'Pencatatan HM'!AD$20+'Task list'!AI126)</f>
        <v/>
      </c>
      <c r="AD126" s="78" t="str">
        <f>IF('Pencatatan HM'!AE$20="","",$F126-'Pencatatan HM'!AE$20+'Task list'!AJ126)</f>
        <v/>
      </c>
      <c r="AE126" s="78" t="str">
        <f>IF('Pencatatan HM'!AF$20="","",$F126-'Pencatatan HM'!AF$20+'Task list'!AK126)</f>
        <v/>
      </c>
      <c r="AF126" s="78" t="str">
        <f>IF('Pencatatan HM'!AG$20="","",$F126-'Pencatatan HM'!AG$20+'Task list'!AL126)</f>
        <v/>
      </c>
      <c r="AG126" s="78" t="str">
        <f>IF('Pencatatan HM'!AH$20="","",$F126-'Pencatatan HM'!AH$20+'Task list'!AM126)</f>
        <v/>
      </c>
      <c r="AH126" s="78" t="str">
        <f>IF('Pencatatan HM'!AI$20="","",$F126-'Pencatatan HM'!AI$20+'Task list'!AN126)</f>
        <v/>
      </c>
      <c r="AI126" s="78" t="str">
        <f>IF('Pencatatan HM'!AJ$20="","",$F126-'Pencatatan HM'!AJ$20+'Task list'!AO126)</f>
        <v/>
      </c>
      <c r="AJ126" s="78" t="str">
        <f>IF('Pencatatan HM'!AK$20="","",$F126-'Pencatatan HM'!AK$20+'Task list'!AP126)</f>
        <v/>
      </c>
      <c r="AK126" s="78" t="str">
        <f>IF('Pencatatan HM'!AL$20="","",$F126-'Pencatatan HM'!AL$20+'Task list'!AQ126)</f>
        <v/>
      </c>
      <c r="AL126" s="78" t="str">
        <f>IF('Pencatatan HM'!AM$20="","",$F126-'Pencatatan HM'!AM$20+'Task list'!AR126)</f>
        <v/>
      </c>
      <c r="AM126" s="78" t="str">
        <f>IF('Pencatatan HM'!AN$20="","",$F126-'Pencatatan HM'!AN$20+'Task list'!AS126)</f>
        <v/>
      </c>
      <c r="AN126" s="78" t="str">
        <f>IF('Pencatatan HM'!AO$20="","",$F126-'Pencatatan HM'!AO$20+'Task list'!AT126)</f>
        <v/>
      </c>
      <c r="AO126" s="78" t="str">
        <f>IF('Pencatatan HM'!AP$20="","",$F126-'Pencatatan HM'!AP$20+'Task list'!AU126)</f>
        <v/>
      </c>
      <c r="AP126" s="78" t="str">
        <f>IF('Pencatatan HM'!AQ$20="","",$F126-'Pencatatan HM'!AQ$20+'Task list'!AV126)</f>
        <v/>
      </c>
      <c r="AQ126" s="78" t="str">
        <f>IF('Pencatatan HM'!AR$20="","",$F126-'Pencatatan HM'!AR$20+'Task list'!AW126)</f>
        <v/>
      </c>
      <c r="AR126" s="78" t="str">
        <f>IF('Pencatatan HM'!AS$20="","",$F126-'Pencatatan HM'!AS$20+'Task list'!AX126)</f>
        <v/>
      </c>
      <c r="AS126" s="78" t="str">
        <f>IF('Pencatatan HM'!AT$20="","",$F126-'Pencatatan HM'!AT$20+'Task list'!AY126)</f>
        <v/>
      </c>
      <c r="AT126" s="78" t="str">
        <f>IF('Pencatatan HM'!AU$20="","",$F126-'Pencatatan HM'!AU$20+'Task list'!AZ126)</f>
        <v/>
      </c>
      <c r="AU126" s="78" t="str">
        <f>IF('Pencatatan HM'!AV$20="","",$F126-'Pencatatan HM'!AV$20+'Task list'!BA126)</f>
        <v/>
      </c>
      <c r="AV126" s="78" t="str">
        <f>IF('Pencatatan HM'!AW$20="","",$F126-'Pencatatan HM'!AW$20+'Task list'!BB126)</f>
        <v/>
      </c>
      <c r="AW126" s="78" t="str">
        <f>IF('Pencatatan HM'!AX$20="","",$F126-'Pencatatan HM'!AX$20+'Task list'!BC126)</f>
        <v/>
      </c>
      <c r="AX126" s="78" t="str">
        <f>IF('Pencatatan HM'!AY$20="","",$F126-'Pencatatan HM'!AY$20+'Task list'!BD126)</f>
        <v/>
      </c>
      <c r="AY126" s="78" t="str">
        <f>IF('Pencatatan HM'!AZ$20="","",$F126-'Pencatatan HM'!AZ$20+'Task list'!BE126)</f>
        <v/>
      </c>
      <c r="AZ126" s="78" t="str">
        <f>IF('Pencatatan HM'!BA$20="","",$F126-'Pencatatan HM'!BA$20+'Task list'!BF126)</f>
        <v/>
      </c>
      <c r="BA126" s="78" t="str">
        <f>IF('Pencatatan HM'!BB$20="","",$F126-'Pencatatan HM'!BB$20+'Task list'!BG126)</f>
        <v/>
      </c>
      <c r="BB126" s="78" t="str">
        <f>IF('Pencatatan HM'!BC$20="","",$F126-'Pencatatan HM'!BC$20+'Task list'!BH126)</f>
        <v/>
      </c>
      <c r="BC126" s="78" t="str">
        <f>IF('Pencatatan HM'!BD$20="","",$F126-'Pencatatan HM'!BD$20+'Task list'!BI126)</f>
        <v/>
      </c>
      <c r="BD126" s="78" t="str">
        <f>IF('Pencatatan HM'!BE$20="","",$F126-'Pencatatan HM'!BE$20+'Task list'!BJ126)</f>
        <v/>
      </c>
      <c r="BE126" s="78" t="str">
        <f>IF('Pencatatan HM'!BF$20="","",$F126-'Pencatatan HM'!BF$20+'Task list'!BK126)</f>
        <v/>
      </c>
      <c r="BF126" s="78" t="str">
        <f>IF('Pencatatan HM'!BG$20="","",$F126-'Pencatatan HM'!BG$20+'Task list'!BL126)</f>
        <v/>
      </c>
    </row>
    <row r="127" spans="1:58" x14ac:dyDescent="0.3">
      <c r="A127" s="1" t="str">
        <f>'Task list'!A127</f>
        <v>05PRS018</v>
      </c>
      <c r="B127" s="1" t="str">
        <f>'Task list'!B127</f>
        <v>02</v>
      </c>
      <c r="C127" s="1" t="str">
        <f>'Task list'!C127</f>
        <v>05PRS01802</v>
      </c>
      <c r="D127" s="13"/>
      <c r="E127" s="61" t="str">
        <f>'Task list'!E127</f>
        <v>Ganti Short Arm</v>
      </c>
      <c r="F127" s="1">
        <f>'Task list'!J127</f>
        <v>2500</v>
      </c>
      <c r="G127" s="78">
        <f>IF('Pencatatan HM'!H$20="","",$F127-'Pencatatan HM'!H$20+'Task list'!M127)</f>
        <v>451.92000000000007</v>
      </c>
      <c r="H127" s="78">
        <f>IF('Pencatatan HM'!I$20="","",$F127-'Pencatatan HM'!I$20+'Task list'!N127)</f>
        <v>412.01000000000022</v>
      </c>
      <c r="I127" s="78">
        <f>IF('Pencatatan HM'!J$20="","",$F127-'Pencatatan HM'!J$20+'Task list'!O127)</f>
        <v>336.40999999999985</v>
      </c>
      <c r="J127" s="78">
        <f>IF('Pencatatan HM'!K$20="","",$F127-'Pencatatan HM'!K$20+'Task list'!P127)</f>
        <v>324.59000000000015</v>
      </c>
      <c r="K127" s="78">
        <f>IF('Pencatatan HM'!L$20="","",$F127-'Pencatatan HM'!L$20+'Task list'!Q127)</f>
        <v>291.03000000000065</v>
      </c>
      <c r="L127" s="78">
        <f>IF('Pencatatan HM'!M$20="","",$F127-'Pencatatan HM'!M$20+'Task list'!R127)</f>
        <v>264.68000000000029</v>
      </c>
      <c r="M127" s="78">
        <f>IF('Pencatatan HM'!N$20="","",$F127-'Pencatatan HM'!N$20+'Task list'!S127)</f>
        <v>201.80999999999949</v>
      </c>
      <c r="N127" s="78">
        <f>IF('Pencatatan HM'!O$20="","",$F127-'Pencatatan HM'!O$20+'Task list'!T127)</f>
        <v>119.18000000000029</v>
      </c>
      <c r="O127" s="78">
        <f>IF('Pencatatan HM'!P$20="","",$F127-'Pencatatan HM'!P$20+'Task list'!U127)</f>
        <v>47.579999999999927</v>
      </c>
      <c r="P127" s="78">
        <f>IF('Pencatatan HM'!Q$20="","",$F127-'Pencatatan HM'!Q$20+'Task list'!V127)</f>
        <v>29.319999999999709</v>
      </c>
      <c r="Q127" s="78">
        <f>IF('Pencatatan HM'!R$20="","",$F127-'Pencatatan HM'!R$20+'Task list'!W127)</f>
        <v>-28.799999999999272</v>
      </c>
      <c r="R127" s="78">
        <f>IF('Pencatatan HM'!S$20="","",$F127-'Pencatatan HM'!S$20+'Task list'!X127)</f>
        <v>-125.7599999999984</v>
      </c>
      <c r="S127" s="78">
        <f>IF('Pencatatan HM'!T$20="","",$F127-'Pencatatan HM'!T$20+'Task list'!Y127)</f>
        <v>-173.7400000000016</v>
      </c>
      <c r="T127" s="78">
        <f>IF('Pencatatan HM'!U$20="","",$F127-'Pencatatan HM'!U$20+'Task list'!Z127)</f>
        <v>-173.7400000000016</v>
      </c>
      <c r="U127" s="78" t="str">
        <f>IF('Pencatatan HM'!V$20="","",$F127-'Pencatatan HM'!V$20+'Task list'!AA127)</f>
        <v/>
      </c>
      <c r="V127" s="78" t="str">
        <f>IF('Pencatatan HM'!W$20="","",$F127-'Pencatatan HM'!W$20+'Task list'!AB127)</f>
        <v/>
      </c>
      <c r="W127" s="78" t="str">
        <f>IF('Pencatatan HM'!X$20="","",$F127-'Pencatatan HM'!X$20+'Task list'!AC127)</f>
        <v/>
      </c>
      <c r="X127" s="78" t="str">
        <f>IF('Pencatatan HM'!Y$20="","",$F127-'Pencatatan HM'!Y$20+'Task list'!AD127)</f>
        <v/>
      </c>
      <c r="Y127" s="78" t="str">
        <f>IF('Pencatatan HM'!Z$20="","",$F127-'Pencatatan HM'!Z$20+'Task list'!AE127)</f>
        <v/>
      </c>
      <c r="Z127" s="78" t="str">
        <f>IF('Pencatatan HM'!AA$20="","",$F127-'Pencatatan HM'!AA$20+'Task list'!AF127)</f>
        <v/>
      </c>
      <c r="AA127" s="78" t="str">
        <f>IF('Pencatatan HM'!AB$20="","",$F127-'Pencatatan HM'!AB$20+'Task list'!AG127)</f>
        <v/>
      </c>
      <c r="AB127" s="78" t="str">
        <f>IF('Pencatatan HM'!AC$20="","",$F127-'Pencatatan HM'!AC$20+'Task list'!AH127)</f>
        <v/>
      </c>
      <c r="AC127" s="78" t="str">
        <f>IF('Pencatatan HM'!AD$20="","",$F127-'Pencatatan HM'!AD$20+'Task list'!AI127)</f>
        <v/>
      </c>
      <c r="AD127" s="78" t="str">
        <f>IF('Pencatatan HM'!AE$20="","",$F127-'Pencatatan HM'!AE$20+'Task list'!AJ127)</f>
        <v/>
      </c>
      <c r="AE127" s="78" t="str">
        <f>IF('Pencatatan HM'!AF$20="","",$F127-'Pencatatan HM'!AF$20+'Task list'!AK127)</f>
        <v/>
      </c>
      <c r="AF127" s="78" t="str">
        <f>IF('Pencatatan HM'!AG$20="","",$F127-'Pencatatan HM'!AG$20+'Task list'!AL127)</f>
        <v/>
      </c>
      <c r="AG127" s="78" t="str">
        <f>IF('Pencatatan HM'!AH$20="","",$F127-'Pencatatan HM'!AH$20+'Task list'!AM127)</f>
        <v/>
      </c>
      <c r="AH127" s="78" t="str">
        <f>IF('Pencatatan HM'!AI$20="","",$F127-'Pencatatan HM'!AI$20+'Task list'!AN127)</f>
        <v/>
      </c>
      <c r="AI127" s="78" t="str">
        <f>IF('Pencatatan HM'!AJ$20="","",$F127-'Pencatatan HM'!AJ$20+'Task list'!AO127)</f>
        <v/>
      </c>
      <c r="AJ127" s="78" t="str">
        <f>IF('Pencatatan HM'!AK$20="","",$F127-'Pencatatan HM'!AK$20+'Task list'!AP127)</f>
        <v/>
      </c>
      <c r="AK127" s="78" t="str">
        <f>IF('Pencatatan HM'!AL$20="","",$F127-'Pencatatan HM'!AL$20+'Task list'!AQ127)</f>
        <v/>
      </c>
      <c r="AL127" s="78" t="str">
        <f>IF('Pencatatan HM'!AM$20="","",$F127-'Pencatatan HM'!AM$20+'Task list'!AR127)</f>
        <v/>
      </c>
      <c r="AM127" s="78" t="str">
        <f>IF('Pencatatan HM'!AN$20="","",$F127-'Pencatatan HM'!AN$20+'Task list'!AS127)</f>
        <v/>
      </c>
      <c r="AN127" s="78" t="str">
        <f>IF('Pencatatan HM'!AO$20="","",$F127-'Pencatatan HM'!AO$20+'Task list'!AT127)</f>
        <v/>
      </c>
      <c r="AO127" s="78" t="str">
        <f>IF('Pencatatan HM'!AP$20="","",$F127-'Pencatatan HM'!AP$20+'Task list'!AU127)</f>
        <v/>
      </c>
      <c r="AP127" s="78" t="str">
        <f>IF('Pencatatan HM'!AQ$20="","",$F127-'Pencatatan HM'!AQ$20+'Task list'!AV127)</f>
        <v/>
      </c>
      <c r="AQ127" s="78" t="str">
        <f>IF('Pencatatan HM'!AR$20="","",$F127-'Pencatatan HM'!AR$20+'Task list'!AW127)</f>
        <v/>
      </c>
      <c r="AR127" s="78" t="str">
        <f>IF('Pencatatan HM'!AS$20="","",$F127-'Pencatatan HM'!AS$20+'Task list'!AX127)</f>
        <v/>
      </c>
      <c r="AS127" s="78" t="str">
        <f>IF('Pencatatan HM'!AT$20="","",$F127-'Pencatatan HM'!AT$20+'Task list'!AY127)</f>
        <v/>
      </c>
      <c r="AT127" s="78" t="str">
        <f>IF('Pencatatan HM'!AU$20="","",$F127-'Pencatatan HM'!AU$20+'Task list'!AZ127)</f>
        <v/>
      </c>
      <c r="AU127" s="78" t="str">
        <f>IF('Pencatatan HM'!AV$20="","",$F127-'Pencatatan HM'!AV$20+'Task list'!BA127)</f>
        <v/>
      </c>
      <c r="AV127" s="78" t="str">
        <f>IF('Pencatatan HM'!AW$20="","",$F127-'Pencatatan HM'!AW$20+'Task list'!BB127)</f>
        <v/>
      </c>
      <c r="AW127" s="78" t="str">
        <f>IF('Pencatatan HM'!AX$20="","",$F127-'Pencatatan HM'!AX$20+'Task list'!BC127)</f>
        <v/>
      </c>
      <c r="AX127" s="78" t="str">
        <f>IF('Pencatatan HM'!AY$20="","",$F127-'Pencatatan HM'!AY$20+'Task list'!BD127)</f>
        <v/>
      </c>
      <c r="AY127" s="78" t="str">
        <f>IF('Pencatatan HM'!AZ$20="","",$F127-'Pencatatan HM'!AZ$20+'Task list'!BE127)</f>
        <v/>
      </c>
      <c r="AZ127" s="78" t="str">
        <f>IF('Pencatatan HM'!BA$20="","",$F127-'Pencatatan HM'!BA$20+'Task list'!BF127)</f>
        <v/>
      </c>
      <c r="BA127" s="78" t="str">
        <f>IF('Pencatatan HM'!BB$20="","",$F127-'Pencatatan HM'!BB$20+'Task list'!BG127)</f>
        <v/>
      </c>
      <c r="BB127" s="78" t="str">
        <f>IF('Pencatatan HM'!BC$20="","",$F127-'Pencatatan HM'!BC$20+'Task list'!BH127)</f>
        <v/>
      </c>
      <c r="BC127" s="78" t="str">
        <f>IF('Pencatatan HM'!BD$20="","",$F127-'Pencatatan HM'!BD$20+'Task list'!BI127)</f>
        <v/>
      </c>
      <c r="BD127" s="78" t="str">
        <f>IF('Pencatatan HM'!BE$20="","",$F127-'Pencatatan HM'!BE$20+'Task list'!BJ127)</f>
        <v/>
      </c>
      <c r="BE127" s="78" t="str">
        <f>IF('Pencatatan HM'!BF$20="","",$F127-'Pencatatan HM'!BF$20+'Task list'!BK127)</f>
        <v/>
      </c>
      <c r="BF127" s="78" t="str">
        <f>IF('Pencatatan HM'!BG$20="","",$F127-'Pencatatan HM'!BG$20+'Task list'!BL127)</f>
        <v/>
      </c>
    </row>
    <row r="128" spans="1:58" x14ac:dyDescent="0.3">
      <c r="A128" s="1" t="str">
        <f>'Task list'!A128</f>
        <v>05PRS018</v>
      </c>
      <c r="B128" s="1" t="str">
        <f>'Task list'!B128</f>
        <v>03</v>
      </c>
      <c r="C128" s="1" t="str">
        <f>'Task list'!C128</f>
        <v>05PRS01803</v>
      </c>
      <c r="D128" s="13"/>
      <c r="E128" s="61" t="str">
        <f>'Task list'!E128</f>
        <v>Ganti Long Arm</v>
      </c>
      <c r="F128" s="1">
        <f>'Task list'!J128</f>
        <v>2500</v>
      </c>
      <c r="G128" s="78">
        <f>IF('Pencatatan HM'!H$20="","",$F128-'Pencatatan HM'!H$20+'Task list'!M128)</f>
        <v>451.92000000000007</v>
      </c>
      <c r="H128" s="78">
        <f>IF('Pencatatan HM'!I$20="","",$F128-'Pencatatan HM'!I$20+'Task list'!N128)</f>
        <v>412.01000000000022</v>
      </c>
      <c r="I128" s="78">
        <f>IF('Pencatatan HM'!J$20="","",$F128-'Pencatatan HM'!J$20+'Task list'!O128)</f>
        <v>336.40999999999985</v>
      </c>
      <c r="J128" s="78">
        <f>IF('Pencatatan HM'!K$20="","",$F128-'Pencatatan HM'!K$20+'Task list'!P128)</f>
        <v>324.59000000000015</v>
      </c>
      <c r="K128" s="78">
        <f>IF('Pencatatan HM'!L$20="","",$F128-'Pencatatan HM'!L$20+'Task list'!Q128)</f>
        <v>291.03000000000065</v>
      </c>
      <c r="L128" s="78">
        <f>IF('Pencatatan HM'!M$20="","",$F128-'Pencatatan HM'!M$20+'Task list'!R128)</f>
        <v>264.68000000000029</v>
      </c>
      <c r="M128" s="78">
        <f>IF('Pencatatan HM'!N$20="","",$F128-'Pencatatan HM'!N$20+'Task list'!S128)</f>
        <v>201.80999999999949</v>
      </c>
      <c r="N128" s="78">
        <f>IF('Pencatatan HM'!O$20="","",$F128-'Pencatatan HM'!O$20+'Task list'!T128)</f>
        <v>119.18000000000029</v>
      </c>
      <c r="O128" s="78">
        <f>IF('Pencatatan HM'!P$20="","",$F128-'Pencatatan HM'!P$20+'Task list'!U128)</f>
        <v>47.579999999999927</v>
      </c>
      <c r="P128" s="78">
        <f>IF('Pencatatan HM'!Q$20="","",$F128-'Pencatatan HM'!Q$20+'Task list'!V128)</f>
        <v>29.319999999999709</v>
      </c>
      <c r="Q128" s="78">
        <f>IF('Pencatatan HM'!R$20="","",$F128-'Pencatatan HM'!R$20+'Task list'!W128)</f>
        <v>-28.799999999999272</v>
      </c>
      <c r="R128" s="78">
        <f>IF('Pencatatan HM'!S$20="","",$F128-'Pencatatan HM'!S$20+'Task list'!X128)</f>
        <v>-125.7599999999984</v>
      </c>
      <c r="S128" s="78">
        <f>IF('Pencatatan HM'!T$20="","",$F128-'Pencatatan HM'!T$20+'Task list'!Y128)</f>
        <v>-173.7400000000016</v>
      </c>
      <c r="T128" s="78">
        <f>IF('Pencatatan HM'!U$20="","",$F128-'Pencatatan HM'!U$20+'Task list'!Z128)</f>
        <v>-173.7400000000016</v>
      </c>
      <c r="U128" s="78" t="str">
        <f>IF('Pencatatan HM'!V$20="","",$F128-'Pencatatan HM'!V$20+'Task list'!AA128)</f>
        <v/>
      </c>
      <c r="V128" s="78" t="str">
        <f>IF('Pencatatan HM'!W$20="","",$F128-'Pencatatan HM'!W$20+'Task list'!AB128)</f>
        <v/>
      </c>
      <c r="W128" s="78" t="str">
        <f>IF('Pencatatan HM'!X$20="","",$F128-'Pencatatan HM'!X$20+'Task list'!AC128)</f>
        <v/>
      </c>
      <c r="X128" s="78" t="str">
        <f>IF('Pencatatan HM'!Y$20="","",$F128-'Pencatatan HM'!Y$20+'Task list'!AD128)</f>
        <v/>
      </c>
      <c r="Y128" s="78" t="str">
        <f>IF('Pencatatan HM'!Z$20="","",$F128-'Pencatatan HM'!Z$20+'Task list'!AE128)</f>
        <v/>
      </c>
      <c r="Z128" s="78" t="str">
        <f>IF('Pencatatan HM'!AA$20="","",$F128-'Pencatatan HM'!AA$20+'Task list'!AF128)</f>
        <v/>
      </c>
      <c r="AA128" s="78" t="str">
        <f>IF('Pencatatan HM'!AB$20="","",$F128-'Pencatatan HM'!AB$20+'Task list'!AG128)</f>
        <v/>
      </c>
      <c r="AB128" s="78" t="str">
        <f>IF('Pencatatan HM'!AC$20="","",$F128-'Pencatatan HM'!AC$20+'Task list'!AH128)</f>
        <v/>
      </c>
      <c r="AC128" s="78" t="str">
        <f>IF('Pencatatan HM'!AD$20="","",$F128-'Pencatatan HM'!AD$20+'Task list'!AI128)</f>
        <v/>
      </c>
      <c r="AD128" s="78" t="str">
        <f>IF('Pencatatan HM'!AE$20="","",$F128-'Pencatatan HM'!AE$20+'Task list'!AJ128)</f>
        <v/>
      </c>
      <c r="AE128" s="78" t="str">
        <f>IF('Pencatatan HM'!AF$20="","",$F128-'Pencatatan HM'!AF$20+'Task list'!AK128)</f>
        <v/>
      </c>
      <c r="AF128" s="78" t="str">
        <f>IF('Pencatatan HM'!AG$20="","",$F128-'Pencatatan HM'!AG$20+'Task list'!AL128)</f>
        <v/>
      </c>
      <c r="AG128" s="78" t="str">
        <f>IF('Pencatatan HM'!AH$20="","",$F128-'Pencatatan HM'!AH$20+'Task list'!AM128)</f>
        <v/>
      </c>
      <c r="AH128" s="78" t="str">
        <f>IF('Pencatatan HM'!AI$20="","",$F128-'Pencatatan HM'!AI$20+'Task list'!AN128)</f>
        <v/>
      </c>
      <c r="AI128" s="78" t="str">
        <f>IF('Pencatatan HM'!AJ$20="","",$F128-'Pencatatan HM'!AJ$20+'Task list'!AO128)</f>
        <v/>
      </c>
      <c r="AJ128" s="78" t="str">
        <f>IF('Pencatatan HM'!AK$20="","",$F128-'Pencatatan HM'!AK$20+'Task list'!AP128)</f>
        <v/>
      </c>
      <c r="AK128" s="78" t="str">
        <f>IF('Pencatatan HM'!AL$20="","",$F128-'Pencatatan HM'!AL$20+'Task list'!AQ128)</f>
        <v/>
      </c>
      <c r="AL128" s="78" t="str">
        <f>IF('Pencatatan HM'!AM$20="","",$F128-'Pencatatan HM'!AM$20+'Task list'!AR128)</f>
        <v/>
      </c>
      <c r="AM128" s="78" t="str">
        <f>IF('Pencatatan HM'!AN$20="","",$F128-'Pencatatan HM'!AN$20+'Task list'!AS128)</f>
        <v/>
      </c>
      <c r="AN128" s="78" t="str">
        <f>IF('Pencatatan HM'!AO$20="","",$F128-'Pencatatan HM'!AO$20+'Task list'!AT128)</f>
        <v/>
      </c>
      <c r="AO128" s="78" t="str">
        <f>IF('Pencatatan HM'!AP$20="","",$F128-'Pencatatan HM'!AP$20+'Task list'!AU128)</f>
        <v/>
      </c>
      <c r="AP128" s="78" t="str">
        <f>IF('Pencatatan HM'!AQ$20="","",$F128-'Pencatatan HM'!AQ$20+'Task list'!AV128)</f>
        <v/>
      </c>
      <c r="AQ128" s="78" t="str">
        <f>IF('Pencatatan HM'!AR$20="","",$F128-'Pencatatan HM'!AR$20+'Task list'!AW128)</f>
        <v/>
      </c>
      <c r="AR128" s="78" t="str">
        <f>IF('Pencatatan HM'!AS$20="","",$F128-'Pencatatan HM'!AS$20+'Task list'!AX128)</f>
        <v/>
      </c>
      <c r="AS128" s="78" t="str">
        <f>IF('Pencatatan HM'!AT$20="","",$F128-'Pencatatan HM'!AT$20+'Task list'!AY128)</f>
        <v/>
      </c>
      <c r="AT128" s="78" t="str">
        <f>IF('Pencatatan HM'!AU$20="","",$F128-'Pencatatan HM'!AU$20+'Task list'!AZ128)</f>
        <v/>
      </c>
      <c r="AU128" s="78" t="str">
        <f>IF('Pencatatan HM'!AV$20="","",$F128-'Pencatatan HM'!AV$20+'Task list'!BA128)</f>
        <v/>
      </c>
      <c r="AV128" s="78" t="str">
        <f>IF('Pencatatan HM'!AW$20="","",$F128-'Pencatatan HM'!AW$20+'Task list'!BB128)</f>
        <v/>
      </c>
      <c r="AW128" s="78" t="str">
        <f>IF('Pencatatan HM'!AX$20="","",$F128-'Pencatatan HM'!AX$20+'Task list'!BC128)</f>
        <v/>
      </c>
      <c r="AX128" s="78" t="str">
        <f>IF('Pencatatan HM'!AY$20="","",$F128-'Pencatatan HM'!AY$20+'Task list'!BD128)</f>
        <v/>
      </c>
      <c r="AY128" s="78" t="str">
        <f>IF('Pencatatan HM'!AZ$20="","",$F128-'Pencatatan HM'!AZ$20+'Task list'!BE128)</f>
        <v/>
      </c>
      <c r="AZ128" s="78" t="str">
        <f>IF('Pencatatan HM'!BA$20="","",$F128-'Pencatatan HM'!BA$20+'Task list'!BF128)</f>
        <v/>
      </c>
      <c r="BA128" s="78" t="str">
        <f>IF('Pencatatan HM'!BB$20="","",$F128-'Pencatatan HM'!BB$20+'Task list'!BG128)</f>
        <v/>
      </c>
      <c r="BB128" s="78" t="str">
        <f>IF('Pencatatan HM'!BC$20="","",$F128-'Pencatatan HM'!BC$20+'Task list'!BH128)</f>
        <v/>
      </c>
      <c r="BC128" s="78" t="str">
        <f>IF('Pencatatan HM'!BD$20="","",$F128-'Pencatatan HM'!BD$20+'Task list'!BI128)</f>
        <v/>
      </c>
      <c r="BD128" s="78" t="str">
        <f>IF('Pencatatan HM'!BE$20="","",$F128-'Pencatatan HM'!BE$20+'Task list'!BJ128)</f>
        <v/>
      </c>
      <c r="BE128" s="78" t="str">
        <f>IF('Pencatatan HM'!BF$20="","",$F128-'Pencatatan HM'!BF$20+'Task list'!BK128)</f>
        <v/>
      </c>
      <c r="BF128" s="78" t="str">
        <f>IF('Pencatatan HM'!BG$20="","",$F128-'Pencatatan HM'!BG$20+'Task list'!BL128)</f>
        <v/>
      </c>
    </row>
    <row r="129" spans="1:58" x14ac:dyDescent="0.3">
      <c r="A129" s="1" t="str">
        <f>'Task list'!A129</f>
        <v>05PRS018</v>
      </c>
      <c r="B129" s="1" t="str">
        <f>'Task list'!B129</f>
        <v>04</v>
      </c>
      <c r="C129" s="1" t="str">
        <f>'Task list'!C129</f>
        <v>05PRS01804</v>
      </c>
      <c r="D129" s="13"/>
      <c r="E129" s="61" t="str">
        <f>'Task list'!E129</f>
        <v>Ganti Expeller arm</v>
      </c>
      <c r="F129" s="1">
        <f>'Task list'!J129</f>
        <v>2500</v>
      </c>
      <c r="G129" s="78">
        <f>IF('Pencatatan HM'!H$20="","",$F129-'Pencatatan HM'!H$20+'Task list'!M129)</f>
        <v>451.92000000000007</v>
      </c>
      <c r="H129" s="78">
        <f>IF('Pencatatan HM'!I$20="","",$F129-'Pencatatan HM'!I$20+'Task list'!N129)</f>
        <v>412.01000000000022</v>
      </c>
      <c r="I129" s="78">
        <f>IF('Pencatatan HM'!J$20="","",$F129-'Pencatatan HM'!J$20+'Task list'!O129)</f>
        <v>336.40999999999985</v>
      </c>
      <c r="J129" s="78">
        <f>IF('Pencatatan HM'!K$20="","",$F129-'Pencatatan HM'!K$20+'Task list'!P129)</f>
        <v>324.59000000000015</v>
      </c>
      <c r="K129" s="78">
        <f>IF('Pencatatan HM'!L$20="","",$F129-'Pencatatan HM'!L$20+'Task list'!Q129)</f>
        <v>291.03000000000065</v>
      </c>
      <c r="L129" s="78">
        <f>IF('Pencatatan HM'!M$20="","",$F129-'Pencatatan HM'!M$20+'Task list'!R129)</f>
        <v>264.68000000000029</v>
      </c>
      <c r="M129" s="78">
        <f>IF('Pencatatan HM'!N$20="","",$F129-'Pencatatan HM'!N$20+'Task list'!S129)</f>
        <v>201.80999999999949</v>
      </c>
      <c r="N129" s="78">
        <f>IF('Pencatatan HM'!O$20="","",$F129-'Pencatatan HM'!O$20+'Task list'!T129)</f>
        <v>119.18000000000029</v>
      </c>
      <c r="O129" s="78">
        <f>IF('Pencatatan HM'!P$20="","",$F129-'Pencatatan HM'!P$20+'Task list'!U129)</f>
        <v>47.579999999999927</v>
      </c>
      <c r="P129" s="78">
        <f>IF('Pencatatan HM'!Q$20="","",$F129-'Pencatatan HM'!Q$20+'Task list'!V129)</f>
        <v>29.319999999999709</v>
      </c>
      <c r="Q129" s="78">
        <f>IF('Pencatatan HM'!R$20="","",$F129-'Pencatatan HM'!R$20+'Task list'!W129)</f>
        <v>-28.799999999999272</v>
      </c>
      <c r="R129" s="78">
        <f>IF('Pencatatan HM'!S$20="","",$F129-'Pencatatan HM'!S$20+'Task list'!X129)</f>
        <v>-125.7599999999984</v>
      </c>
      <c r="S129" s="78">
        <f>IF('Pencatatan HM'!T$20="","",$F129-'Pencatatan HM'!T$20+'Task list'!Y129)</f>
        <v>-173.7400000000016</v>
      </c>
      <c r="T129" s="78">
        <f>IF('Pencatatan HM'!U$20="","",$F129-'Pencatatan HM'!U$20+'Task list'!Z129)</f>
        <v>-173.7400000000016</v>
      </c>
      <c r="U129" s="78" t="str">
        <f>IF('Pencatatan HM'!V$20="","",$F129-'Pencatatan HM'!V$20+'Task list'!AA129)</f>
        <v/>
      </c>
      <c r="V129" s="78" t="str">
        <f>IF('Pencatatan HM'!W$20="","",$F129-'Pencatatan HM'!W$20+'Task list'!AB129)</f>
        <v/>
      </c>
      <c r="W129" s="78" t="str">
        <f>IF('Pencatatan HM'!X$20="","",$F129-'Pencatatan HM'!X$20+'Task list'!AC129)</f>
        <v/>
      </c>
      <c r="X129" s="78" t="str">
        <f>IF('Pencatatan HM'!Y$20="","",$F129-'Pencatatan HM'!Y$20+'Task list'!AD129)</f>
        <v/>
      </c>
      <c r="Y129" s="78" t="str">
        <f>IF('Pencatatan HM'!Z$20="","",$F129-'Pencatatan HM'!Z$20+'Task list'!AE129)</f>
        <v/>
      </c>
      <c r="Z129" s="78" t="str">
        <f>IF('Pencatatan HM'!AA$20="","",$F129-'Pencatatan HM'!AA$20+'Task list'!AF129)</f>
        <v/>
      </c>
      <c r="AA129" s="78" t="str">
        <f>IF('Pencatatan HM'!AB$20="","",$F129-'Pencatatan HM'!AB$20+'Task list'!AG129)</f>
        <v/>
      </c>
      <c r="AB129" s="78" t="str">
        <f>IF('Pencatatan HM'!AC$20="","",$F129-'Pencatatan HM'!AC$20+'Task list'!AH129)</f>
        <v/>
      </c>
      <c r="AC129" s="78" t="str">
        <f>IF('Pencatatan HM'!AD$20="","",$F129-'Pencatatan HM'!AD$20+'Task list'!AI129)</f>
        <v/>
      </c>
      <c r="AD129" s="78" t="str">
        <f>IF('Pencatatan HM'!AE$20="","",$F129-'Pencatatan HM'!AE$20+'Task list'!AJ129)</f>
        <v/>
      </c>
      <c r="AE129" s="78" t="str">
        <f>IF('Pencatatan HM'!AF$20="","",$F129-'Pencatatan HM'!AF$20+'Task list'!AK129)</f>
        <v/>
      </c>
      <c r="AF129" s="78" t="str">
        <f>IF('Pencatatan HM'!AG$20="","",$F129-'Pencatatan HM'!AG$20+'Task list'!AL129)</f>
        <v/>
      </c>
      <c r="AG129" s="78" t="str">
        <f>IF('Pencatatan HM'!AH$20="","",$F129-'Pencatatan HM'!AH$20+'Task list'!AM129)</f>
        <v/>
      </c>
      <c r="AH129" s="78" t="str">
        <f>IF('Pencatatan HM'!AI$20="","",$F129-'Pencatatan HM'!AI$20+'Task list'!AN129)</f>
        <v/>
      </c>
      <c r="AI129" s="78" t="str">
        <f>IF('Pencatatan HM'!AJ$20="","",$F129-'Pencatatan HM'!AJ$20+'Task list'!AO129)</f>
        <v/>
      </c>
      <c r="AJ129" s="78" t="str">
        <f>IF('Pencatatan HM'!AK$20="","",$F129-'Pencatatan HM'!AK$20+'Task list'!AP129)</f>
        <v/>
      </c>
      <c r="AK129" s="78" t="str">
        <f>IF('Pencatatan HM'!AL$20="","",$F129-'Pencatatan HM'!AL$20+'Task list'!AQ129)</f>
        <v/>
      </c>
      <c r="AL129" s="78" t="str">
        <f>IF('Pencatatan HM'!AM$20="","",$F129-'Pencatatan HM'!AM$20+'Task list'!AR129)</f>
        <v/>
      </c>
      <c r="AM129" s="78" t="str">
        <f>IF('Pencatatan HM'!AN$20="","",$F129-'Pencatatan HM'!AN$20+'Task list'!AS129)</f>
        <v/>
      </c>
      <c r="AN129" s="78" t="str">
        <f>IF('Pencatatan HM'!AO$20="","",$F129-'Pencatatan HM'!AO$20+'Task list'!AT129)</f>
        <v/>
      </c>
      <c r="AO129" s="78" t="str">
        <f>IF('Pencatatan HM'!AP$20="","",$F129-'Pencatatan HM'!AP$20+'Task list'!AU129)</f>
        <v/>
      </c>
      <c r="AP129" s="78" t="str">
        <f>IF('Pencatatan HM'!AQ$20="","",$F129-'Pencatatan HM'!AQ$20+'Task list'!AV129)</f>
        <v/>
      </c>
      <c r="AQ129" s="78" t="str">
        <f>IF('Pencatatan HM'!AR$20="","",$F129-'Pencatatan HM'!AR$20+'Task list'!AW129)</f>
        <v/>
      </c>
      <c r="AR129" s="78" t="str">
        <f>IF('Pencatatan HM'!AS$20="","",$F129-'Pencatatan HM'!AS$20+'Task list'!AX129)</f>
        <v/>
      </c>
      <c r="AS129" s="78" t="str">
        <f>IF('Pencatatan HM'!AT$20="","",$F129-'Pencatatan HM'!AT$20+'Task list'!AY129)</f>
        <v/>
      </c>
      <c r="AT129" s="78" t="str">
        <f>IF('Pencatatan HM'!AU$20="","",$F129-'Pencatatan HM'!AU$20+'Task list'!AZ129)</f>
        <v/>
      </c>
      <c r="AU129" s="78" t="str">
        <f>IF('Pencatatan HM'!AV$20="","",$F129-'Pencatatan HM'!AV$20+'Task list'!BA129)</f>
        <v/>
      </c>
      <c r="AV129" s="78" t="str">
        <f>IF('Pencatatan HM'!AW$20="","",$F129-'Pencatatan HM'!AW$20+'Task list'!BB129)</f>
        <v/>
      </c>
      <c r="AW129" s="78" t="str">
        <f>IF('Pencatatan HM'!AX$20="","",$F129-'Pencatatan HM'!AX$20+'Task list'!BC129)</f>
        <v/>
      </c>
      <c r="AX129" s="78" t="str">
        <f>IF('Pencatatan HM'!AY$20="","",$F129-'Pencatatan HM'!AY$20+'Task list'!BD129)</f>
        <v/>
      </c>
      <c r="AY129" s="78" t="str">
        <f>IF('Pencatatan HM'!AZ$20="","",$F129-'Pencatatan HM'!AZ$20+'Task list'!BE129)</f>
        <v/>
      </c>
      <c r="AZ129" s="78" t="str">
        <f>IF('Pencatatan HM'!BA$20="","",$F129-'Pencatatan HM'!BA$20+'Task list'!BF129)</f>
        <v/>
      </c>
      <c r="BA129" s="78" t="str">
        <f>IF('Pencatatan HM'!BB$20="","",$F129-'Pencatatan HM'!BB$20+'Task list'!BG129)</f>
        <v/>
      </c>
      <c r="BB129" s="78" t="str">
        <f>IF('Pencatatan HM'!BC$20="","",$F129-'Pencatatan HM'!BC$20+'Task list'!BH129)</f>
        <v/>
      </c>
      <c r="BC129" s="78" t="str">
        <f>IF('Pencatatan HM'!BD$20="","",$F129-'Pencatatan HM'!BD$20+'Task list'!BI129)</f>
        <v/>
      </c>
      <c r="BD129" s="78" t="str">
        <f>IF('Pencatatan HM'!BE$20="","",$F129-'Pencatatan HM'!BE$20+'Task list'!BJ129)</f>
        <v/>
      </c>
      <c r="BE129" s="78" t="str">
        <f>IF('Pencatatan HM'!BF$20="","",$F129-'Pencatatan HM'!BF$20+'Task list'!BK129)</f>
        <v/>
      </c>
      <c r="BF129" s="78" t="str">
        <f>IF('Pencatatan HM'!BG$20="","",$F129-'Pencatatan HM'!BG$20+'Task list'!BL129)</f>
        <v/>
      </c>
    </row>
    <row r="130" spans="1:58" x14ac:dyDescent="0.3">
      <c r="A130" s="1" t="str">
        <f>'Task list'!A130</f>
        <v>05PRS018</v>
      </c>
      <c r="B130" s="1" t="str">
        <f>'Task list'!B130</f>
        <v>05</v>
      </c>
      <c r="C130" s="1" t="str">
        <f>'Task list'!C130</f>
        <v>05PRS01805</v>
      </c>
      <c r="D130" s="13"/>
      <c r="E130" s="61" t="str">
        <f>'Task list'!E130</f>
        <v>Ganti V Block</v>
      </c>
      <c r="F130" s="1">
        <f>'Task list'!J130</f>
        <v>2500</v>
      </c>
      <c r="G130" s="78">
        <f>IF('Pencatatan HM'!H$20="","",$F130-'Pencatatan HM'!H$20+'Task list'!M130)</f>
        <v>451.92000000000007</v>
      </c>
      <c r="H130" s="78">
        <f>IF('Pencatatan HM'!I$20="","",$F130-'Pencatatan HM'!I$20+'Task list'!N130)</f>
        <v>412.01000000000022</v>
      </c>
      <c r="I130" s="78">
        <f>IF('Pencatatan HM'!J$20="","",$F130-'Pencatatan HM'!J$20+'Task list'!O130)</f>
        <v>336.40999999999985</v>
      </c>
      <c r="J130" s="78">
        <f>IF('Pencatatan HM'!K$20="","",$F130-'Pencatatan HM'!K$20+'Task list'!P130)</f>
        <v>324.59000000000015</v>
      </c>
      <c r="K130" s="78">
        <f>IF('Pencatatan HM'!L$20="","",$F130-'Pencatatan HM'!L$20+'Task list'!Q130)</f>
        <v>291.03000000000065</v>
      </c>
      <c r="L130" s="78">
        <f>IF('Pencatatan HM'!M$20="","",$F130-'Pencatatan HM'!M$20+'Task list'!R130)</f>
        <v>264.68000000000029</v>
      </c>
      <c r="M130" s="78">
        <f>IF('Pencatatan HM'!N$20="","",$F130-'Pencatatan HM'!N$20+'Task list'!S130)</f>
        <v>201.80999999999949</v>
      </c>
      <c r="N130" s="78">
        <f>IF('Pencatatan HM'!O$20="","",$F130-'Pencatatan HM'!O$20+'Task list'!T130)</f>
        <v>119.18000000000029</v>
      </c>
      <c r="O130" s="78">
        <f>IF('Pencatatan HM'!P$20="","",$F130-'Pencatatan HM'!P$20+'Task list'!U130)</f>
        <v>47.579999999999927</v>
      </c>
      <c r="P130" s="78">
        <f>IF('Pencatatan HM'!Q$20="","",$F130-'Pencatatan HM'!Q$20+'Task list'!V130)</f>
        <v>29.319999999999709</v>
      </c>
      <c r="Q130" s="78">
        <f>IF('Pencatatan HM'!R$20="","",$F130-'Pencatatan HM'!R$20+'Task list'!W130)</f>
        <v>-28.799999999999272</v>
      </c>
      <c r="R130" s="78">
        <f>IF('Pencatatan HM'!S$20="","",$F130-'Pencatatan HM'!S$20+'Task list'!X130)</f>
        <v>-125.7599999999984</v>
      </c>
      <c r="S130" s="78">
        <f>IF('Pencatatan HM'!T$20="","",$F130-'Pencatatan HM'!T$20+'Task list'!Y130)</f>
        <v>-173.7400000000016</v>
      </c>
      <c r="T130" s="78">
        <f>IF('Pencatatan HM'!U$20="","",$F130-'Pencatatan HM'!U$20+'Task list'!Z130)</f>
        <v>-173.7400000000016</v>
      </c>
      <c r="U130" s="78" t="str">
        <f>IF('Pencatatan HM'!V$20="","",$F130-'Pencatatan HM'!V$20+'Task list'!AA130)</f>
        <v/>
      </c>
      <c r="V130" s="78" t="str">
        <f>IF('Pencatatan HM'!W$20="","",$F130-'Pencatatan HM'!W$20+'Task list'!AB130)</f>
        <v/>
      </c>
      <c r="W130" s="78" t="str">
        <f>IF('Pencatatan HM'!X$20="","",$F130-'Pencatatan HM'!X$20+'Task list'!AC130)</f>
        <v/>
      </c>
      <c r="X130" s="78" t="str">
        <f>IF('Pencatatan HM'!Y$20="","",$F130-'Pencatatan HM'!Y$20+'Task list'!AD130)</f>
        <v/>
      </c>
      <c r="Y130" s="78" t="str">
        <f>IF('Pencatatan HM'!Z$20="","",$F130-'Pencatatan HM'!Z$20+'Task list'!AE130)</f>
        <v/>
      </c>
      <c r="Z130" s="78" t="str">
        <f>IF('Pencatatan HM'!AA$20="","",$F130-'Pencatatan HM'!AA$20+'Task list'!AF130)</f>
        <v/>
      </c>
      <c r="AA130" s="78" t="str">
        <f>IF('Pencatatan HM'!AB$20="","",$F130-'Pencatatan HM'!AB$20+'Task list'!AG130)</f>
        <v/>
      </c>
      <c r="AB130" s="78" t="str">
        <f>IF('Pencatatan HM'!AC$20="","",$F130-'Pencatatan HM'!AC$20+'Task list'!AH130)</f>
        <v/>
      </c>
      <c r="AC130" s="78" t="str">
        <f>IF('Pencatatan HM'!AD$20="","",$F130-'Pencatatan HM'!AD$20+'Task list'!AI130)</f>
        <v/>
      </c>
      <c r="AD130" s="78" t="str">
        <f>IF('Pencatatan HM'!AE$20="","",$F130-'Pencatatan HM'!AE$20+'Task list'!AJ130)</f>
        <v/>
      </c>
      <c r="AE130" s="78" t="str">
        <f>IF('Pencatatan HM'!AF$20="","",$F130-'Pencatatan HM'!AF$20+'Task list'!AK130)</f>
        <v/>
      </c>
      <c r="AF130" s="78" t="str">
        <f>IF('Pencatatan HM'!AG$20="","",$F130-'Pencatatan HM'!AG$20+'Task list'!AL130)</f>
        <v/>
      </c>
      <c r="AG130" s="78" t="str">
        <f>IF('Pencatatan HM'!AH$20="","",$F130-'Pencatatan HM'!AH$20+'Task list'!AM130)</f>
        <v/>
      </c>
      <c r="AH130" s="78" t="str">
        <f>IF('Pencatatan HM'!AI$20="","",$F130-'Pencatatan HM'!AI$20+'Task list'!AN130)</f>
        <v/>
      </c>
      <c r="AI130" s="78" t="str">
        <f>IF('Pencatatan HM'!AJ$20="","",$F130-'Pencatatan HM'!AJ$20+'Task list'!AO130)</f>
        <v/>
      </c>
      <c r="AJ130" s="78" t="str">
        <f>IF('Pencatatan HM'!AK$20="","",$F130-'Pencatatan HM'!AK$20+'Task list'!AP130)</f>
        <v/>
      </c>
      <c r="AK130" s="78" t="str">
        <f>IF('Pencatatan HM'!AL$20="","",$F130-'Pencatatan HM'!AL$20+'Task list'!AQ130)</f>
        <v/>
      </c>
      <c r="AL130" s="78" t="str">
        <f>IF('Pencatatan HM'!AM$20="","",$F130-'Pencatatan HM'!AM$20+'Task list'!AR130)</f>
        <v/>
      </c>
      <c r="AM130" s="78" t="str">
        <f>IF('Pencatatan HM'!AN$20="","",$F130-'Pencatatan HM'!AN$20+'Task list'!AS130)</f>
        <v/>
      </c>
      <c r="AN130" s="78" t="str">
        <f>IF('Pencatatan HM'!AO$20="","",$F130-'Pencatatan HM'!AO$20+'Task list'!AT130)</f>
        <v/>
      </c>
      <c r="AO130" s="78" t="str">
        <f>IF('Pencatatan HM'!AP$20="","",$F130-'Pencatatan HM'!AP$20+'Task list'!AU130)</f>
        <v/>
      </c>
      <c r="AP130" s="78" t="str">
        <f>IF('Pencatatan HM'!AQ$20="","",$F130-'Pencatatan HM'!AQ$20+'Task list'!AV130)</f>
        <v/>
      </c>
      <c r="AQ130" s="78" t="str">
        <f>IF('Pencatatan HM'!AR$20="","",$F130-'Pencatatan HM'!AR$20+'Task list'!AW130)</f>
        <v/>
      </c>
      <c r="AR130" s="78" t="str">
        <f>IF('Pencatatan HM'!AS$20="","",$F130-'Pencatatan HM'!AS$20+'Task list'!AX130)</f>
        <v/>
      </c>
      <c r="AS130" s="78" t="str">
        <f>IF('Pencatatan HM'!AT$20="","",$F130-'Pencatatan HM'!AT$20+'Task list'!AY130)</f>
        <v/>
      </c>
      <c r="AT130" s="78" t="str">
        <f>IF('Pencatatan HM'!AU$20="","",$F130-'Pencatatan HM'!AU$20+'Task list'!AZ130)</f>
        <v/>
      </c>
      <c r="AU130" s="78" t="str">
        <f>IF('Pencatatan HM'!AV$20="","",$F130-'Pencatatan HM'!AV$20+'Task list'!BA130)</f>
        <v/>
      </c>
      <c r="AV130" s="78" t="str">
        <f>IF('Pencatatan HM'!AW$20="","",$F130-'Pencatatan HM'!AW$20+'Task list'!BB130)</f>
        <v/>
      </c>
      <c r="AW130" s="78" t="str">
        <f>IF('Pencatatan HM'!AX$20="","",$F130-'Pencatatan HM'!AX$20+'Task list'!BC130)</f>
        <v/>
      </c>
      <c r="AX130" s="78" t="str">
        <f>IF('Pencatatan HM'!AY$20="","",$F130-'Pencatatan HM'!AY$20+'Task list'!BD130)</f>
        <v/>
      </c>
      <c r="AY130" s="78" t="str">
        <f>IF('Pencatatan HM'!AZ$20="","",$F130-'Pencatatan HM'!AZ$20+'Task list'!BE130)</f>
        <v/>
      </c>
      <c r="AZ130" s="78" t="str">
        <f>IF('Pencatatan HM'!BA$20="","",$F130-'Pencatatan HM'!BA$20+'Task list'!BF130)</f>
        <v/>
      </c>
      <c r="BA130" s="78" t="str">
        <f>IF('Pencatatan HM'!BB$20="","",$F130-'Pencatatan HM'!BB$20+'Task list'!BG130)</f>
        <v/>
      </c>
      <c r="BB130" s="78" t="str">
        <f>IF('Pencatatan HM'!BC$20="","",$F130-'Pencatatan HM'!BC$20+'Task list'!BH130)</f>
        <v/>
      </c>
      <c r="BC130" s="78" t="str">
        <f>IF('Pencatatan HM'!BD$20="","",$F130-'Pencatatan HM'!BD$20+'Task list'!BI130)</f>
        <v/>
      </c>
      <c r="BD130" s="78" t="str">
        <f>IF('Pencatatan HM'!BE$20="","",$F130-'Pencatatan HM'!BE$20+'Task list'!BJ130)</f>
        <v/>
      </c>
      <c r="BE130" s="78" t="str">
        <f>IF('Pencatatan HM'!BF$20="","",$F130-'Pencatatan HM'!BF$20+'Task list'!BK130)</f>
        <v/>
      </c>
      <c r="BF130" s="78" t="str">
        <f>IF('Pencatatan HM'!BG$20="","",$F130-'Pencatatan HM'!BG$20+'Task list'!BL130)</f>
        <v/>
      </c>
    </row>
    <row r="131" spans="1:58" x14ac:dyDescent="0.3">
      <c r="A131" s="1" t="str">
        <f>'Task list'!A131</f>
        <v>05PRS018</v>
      </c>
      <c r="B131" s="1" t="str">
        <f>'Task list'!B131</f>
        <v>06</v>
      </c>
      <c r="C131" s="1" t="str">
        <f>'Task list'!C131</f>
        <v>05PRS01806</v>
      </c>
      <c r="D131" s="13"/>
      <c r="E131" s="61" t="str">
        <f>'Task list'!E131</f>
        <v>Ganti Bottom Plate</v>
      </c>
      <c r="F131" s="1">
        <f>'Task list'!J131</f>
        <v>6000</v>
      </c>
      <c r="G131" s="78">
        <f>IF('Pencatatan HM'!H$20="","",$F131-'Pencatatan HM'!H$20+'Task list'!M131)</f>
        <v>3951.92</v>
      </c>
      <c r="H131" s="78">
        <f>IF('Pencatatan HM'!I$20="","",$F131-'Pencatatan HM'!I$20+'Task list'!N131)</f>
        <v>3912.01</v>
      </c>
      <c r="I131" s="78">
        <f>IF('Pencatatan HM'!J$20="","",$F131-'Pencatatan HM'!J$20+'Task list'!O131)</f>
        <v>3836.41</v>
      </c>
      <c r="J131" s="78">
        <f>IF('Pencatatan HM'!K$20="","",$F131-'Pencatatan HM'!K$20+'Task list'!P131)</f>
        <v>3824.59</v>
      </c>
      <c r="K131" s="78">
        <f>IF('Pencatatan HM'!L$20="","",$F131-'Pencatatan HM'!L$20+'Task list'!Q131)</f>
        <v>3791.0300000000007</v>
      </c>
      <c r="L131" s="78">
        <f>IF('Pencatatan HM'!M$20="","",$F131-'Pencatatan HM'!M$20+'Task list'!R131)</f>
        <v>3764.6800000000003</v>
      </c>
      <c r="M131" s="78">
        <f>IF('Pencatatan HM'!N$20="","",$F131-'Pencatatan HM'!N$20+'Task list'!S131)</f>
        <v>3701.8099999999995</v>
      </c>
      <c r="N131" s="78">
        <f>IF('Pencatatan HM'!O$20="","",$F131-'Pencatatan HM'!O$20+'Task list'!T131)</f>
        <v>3619.1800000000003</v>
      </c>
      <c r="O131" s="78">
        <f>IF('Pencatatan HM'!P$20="","",$F131-'Pencatatan HM'!P$20+'Task list'!U131)</f>
        <v>3547.58</v>
      </c>
      <c r="P131" s="78">
        <f>IF('Pencatatan HM'!Q$20="","",$F131-'Pencatatan HM'!Q$20+'Task list'!V131)</f>
        <v>3529.3199999999997</v>
      </c>
      <c r="Q131" s="78">
        <f>IF('Pencatatan HM'!R$20="","",$F131-'Pencatatan HM'!R$20+'Task list'!W131)</f>
        <v>3471.2000000000007</v>
      </c>
      <c r="R131" s="78">
        <f>IF('Pencatatan HM'!S$20="","",$F131-'Pencatatan HM'!S$20+'Task list'!X131)</f>
        <v>3374.2400000000016</v>
      </c>
      <c r="S131" s="78">
        <f>IF('Pencatatan HM'!T$20="","",$F131-'Pencatatan HM'!T$20+'Task list'!Y131)</f>
        <v>3326.2599999999984</v>
      </c>
      <c r="T131" s="78">
        <f>IF('Pencatatan HM'!U$20="","",$F131-'Pencatatan HM'!U$20+'Task list'!Z131)</f>
        <v>3326.2599999999984</v>
      </c>
      <c r="U131" s="78" t="str">
        <f>IF('Pencatatan HM'!V$20="","",$F131-'Pencatatan HM'!V$20+'Task list'!AA131)</f>
        <v/>
      </c>
      <c r="V131" s="78" t="str">
        <f>IF('Pencatatan HM'!W$20="","",$F131-'Pencatatan HM'!W$20+'Task list'!AB131)</f>
        <v/>
      </c>
      <c r="W131" s="78" t="str">
        <f>IF('Pencatatan HM'!X$20="","",$F131-'Pencatatan HM'!X$20+'Task list'!AC131)</f>
        <v/>
      </c>
      <c r="X131" s="78" t="str">
        <f>IF('Pencatatan HM'!Y$20="","",$F131-'Pencatatan HM'!Y$20+'Task list'!AD131)</f>
        <v/>
      </c>
      <c r="Y131" s="78" t="str">
        <f>IF('Pencatatan HM'!Z$20="","",$F131-'Pencatatan HM'!Z$20+'Task list'!AE131)</f>
        <v/>
      </c>
      <c r="Z131" s="78" t="str">
        <f>IF('Pencatatan HM'!AA$20="","",$F131-'Pencatatan HM'!AA$20+'Task list'!AF131)</f>
        <v/>
      </c>
      <c r="AA131" s="78" t="str">
        <f>IF('Pencatatan HM'!AB$20="","",$F131-'Pencatatan HM'!AB$20+'Task list'!AG131)</f>
        <v/>
      </c>
      <c r="AB131" s="78" t="str">
        <f>IF('Pencatatan HM'!AC$20="","",$F131-'Pencatatan HM'!AC$20+'Task list'!AH131)</f>
        <v/>
      </c>
      <c r="AC131" s="78" t="str">
        <f>IF('Pencatatan HM'!AD$20="","",$F131-'Pencatatan HM'!AD$20+'Task list'!AI131)</f>
        <v/>
      </c>
      <c r="AD131" s="78" t="str">
        <f>IF('Pencatatan HM'!AE$20="","",$F131-'Pencatatan HM'!AE$20+'Task list'!AJ131)</f>
        <v/>
      </c>
      <c r="AE131" s="78" t="str">
        <f>IF('Pencatatan HM'!AF$20="","",$F131-'Pencatatan HM'!AF$20+'Task list'!AK131)</f>
        <v/>
      </c>
      <c r="AF131" s="78" t="str">
        <f>IF('Pencatatan HM'!AG$20="","",$F131-'Pencatatan HM'!AG$20+'Task list'!AL131)</f>
        <v/>
      </c>
      <c r="AG131" s="78" t="str">
        <f>IF('Pencatatan HM'!AH$20="","",$F131-'Pencatatan HM'!AH$20+'Task list'!AM131)</f>
        <v/>
      </c>
      <c r="AH131" s="78" t="str">
        <f>IF('Pencatatan HM'!AI$20="","",$F131-'Pencatatan HM'!AI$20+'Task list'!AN131)</f>
        <v/>
      </c>
      <c r="AI131" s="78" t="str">
        <f>IF('Pencatatan HM'!AJ$20="","",$F131-'Pencatatan HM'!AJ$20+'Task list'!AO131)</f>
        <v/>
      </c>
      <c r="AJ131" s="78" t="str">
        <f>IF('Pencatatan HM'!AK$20="","",$F131-'Pencatatan HM'!AK$20+'Task list'!AP131)</f>
        <v/>
      </c>
      <c r="AK131" s="78" t="str">
        <f>IF('Pencatatan HM'!AL$20="","",$F131-'Pencatatan HM'!AL$20+'Task list'!AQ131)</f>
        <v/>
      </c>
      <c r="AL131" s="78" t="str">
        <f>IF('Pencatatan HM'!AM$20="","",$F131-'Pencatatan HM'!AM$20+'Task list'!AR131)</f>
        <v/>
      </c>
      <c r="AM131" s="78" t="str">
        <f>IF('Pencatatan HM'!AN$20="","",$F131-'Pencatatan HM'!AN$20+'Task list'!AS131)</f>
        <v/>
      </c>
      <c r="AN131" s="78" t="str">
        <f>IF('Pencatatan HM'!AO$20="","",$F131-'Pencatatan HM'!AO$20+'Task list'!AT131)</f>
        <v/>
      </c>
      <c r="AO131" s="78" t="str">
        <f>IF('Pencatatan HM'!AP$20="","",$F131-'Pencatatan HM'!AP$20+'Task list'!AU131)</f>
        <v/>
      </c>
      <c r="AP131" s="78" t="str">
        <f>IF('Pencatatan HM'!AQ$20="","",$F131-'Pencatatan HM'!AQ$20+'Task list'!AV131)</f>
        <v/>
      </c>
      <c r="AQ131" s="78" t="str">
        <f>IF('Pencatatan HM'!AR$20="","",$F131-'Pencatatan HM'!AR$20+'Task list'!AW131)</f>
        <v/>
      </c>
      <c r="AR131" s="78" t="str">
        <f>IF('Pencatatan HM'!AS$20="","",$F131-'Pencatatan HM'!AS$20+'Task list'!AX131)</f>
        <v/>
      </c>
      <c r="AS131" s="78" t="str">
        <f>IF('Pencatatan HM'!AT$20="","",$F131-'Pencatatan HM'!AT$20+'Task list'!AY131)</f>
        <v/>
      </c>
      <c r="AT131" s="78" t="str">
        <f>IF('Pencatatan HM'!AU$20="","",$F131-'Pencatatan HM'!AU$20+'Task list'!AZ131)</f>
        <v/>
      </c>
      <c r="AU131" s="78" t="str">
        <f>IF('Pencatatan HM'!AV$20="","",$F131-'Pencatatan HM'!AV$20+'Task list'!BA131)</f>
        <v/>
      </c>
      <c r="AV131" s="78" t="str">
        <f>IF('Pencatatan HM'!AW$20="","",$F131-'Pencatatan HM'!AW$20+'Task list'!BB131)</f>
        <v/>
      </c>
      <c r="AW131" s="78" t="str">
        <f>IF('Pencatatan HM'!AX$20="","",$F131-'Pencatatan HM'!AX$20+'Task list'!BC131)</f>
        <v/>
      </c>
      <c r="AX131" s="78" t="str">
        <f>IF('Pencatatan HM'!AY$20="","",$F131-'Pencatatan HM'!AY$20+'Task list'!BD131)</f>
        <v/>
      </c>
      <c r="AY131" s="78" t="str">
        <f>IF('Pencatatan HM'!AZ$20="","",$F131-'Pencatatan HM'!AZ$20+'Task list'!BE131)</f>
        <v/>
      </c>
      <c r="AZ131" s="78" t="str">
        <f>IF('Pencatatan HM'!BA$20="","",$F131-'Pencatatan HM'!BA$20+'Task list'!BF131)</f>
        <v/>
      </c>
      <c r="BA131" s="78" t="str">
        <f>IF('Pencatatan HM'!BB$20="","",$F131-'Pencatatan HM'!BB$20+'Task list'!BG131)</f>
        <v/>
      </c>
      <c r="BB131" s="78" t="str">
        <f>IF('Pencatatan HM'!BC$20="","",$F131-'Pencatatan HM'!BC$20+'Task list'!BH131)</f>
        <v/>
      </c>
      <c r="BC131" s="78" t="str">
        <f>IF('Pencatatan HM'!BD$20="","",$F131-'Pencatatan HM'!BD$20+'Task list'!BI131)</f>
        <v/>
      </c>
      <c r="BD131" s="78" t="str">
        <f>IF('Pencatatan HM'!BE$20="","",$F131-'Pencatatan HM'!BE$20+'Task list'!BJ131)</f>
        <v/>
      </c>
      <c r="BE131" s="78" t="str">
        <f>IF('Pencatatan HM'!BF$20="","",$F131-'Pencatatan HM'!BF$20+'Task list'!BK131)</f>
        <v/>
      </c>
      <c r="BF131" s="78" t="str">
        <f>IF('Pencatatan HM'!BG$20="","",$F131-'Pencatatan HM'!BG$20+'Task list'!BL131)</f>
        <v/>
      </c>
    </row>
    <row r="132" spans="1:58" x14ac:dyDescent="0.3">
      <c r="A132" s="1" t="str">
        <f>'Task list'!A132</f>
        <v>05PRS018</v>
      </c>
      <c r="B132" s="1" t="str">
        <f>'Task list'!B132</f>
        <v>07</v>
      </c>
      <c r="C132" s="1" t="str">
        <f>'Task list'!C132</f>
        <v>05PRS01807</v>
      </c>
      <c r="D132" s="13"/>
      <c r="E132" s="61" t="str">
        <f>'Task list'!E132</f>
        <v>Ganti Bevel Plate/angle bar</v>
      </c>
      <c r="F132" s="1">
        <f>'Task list'!J132</f>
        <v>4000</v>
      </c>
      <c r="G132" s="78">
        <f>IF('Pencatatan HM'!H$20="","",$F132-'Pencatatan HM'!H$20+'Task list'!M132)</f>
        <v>1951.92</v>
      </c>
      <c r="H132" s="78">
        <f>IF('Pencatatan HM'!I$20="","",$F132-'Pencatatan HM'!I$20+'Task list'!N132)</f>
        <v>1912.0100000000002</v>
      </c>
      <c r="I132" s="78">
        <f>IF('Pencatatan HM'!J$20="","",$F132-'Pencatatan HM'!J$20+'Task list'!O132)</f>
        <v>1836.4099999999999</v>
      </c>
      <c r="J132" s="78">
        <f>IF('Pencatatan HM'!K$20="","",$F132-'Pencatatan HM'!K$20+'Task list'!P132)</f>
        <v>1824.5900000000001</v>
      </c>
      <c r="K132" s="78">
        <f>IF('Pencatatan HM'!L$20="","",$F132-'Pencatatan HM'!L$20+'Task list'!Q132)</f>
        <v>1791.0300000000007</v>
      </c>
      <c r="L132" s="78">
        <f>IF('Pencatatan HM'!M$20="","",$F132-'Pencatatan HM'!M$20+'Task list'!R132)</f>
        <v>1764.6800000000003</v>
      </c>
      <c r="M132" s="78">
        <f>IF('Pencatatan HM'!N$20="","",$F132-'Pencatatan HM'!N$20+'Task list'!S132)</f>
        <v>1701.8099999999995</v>
      </c>
      <c r="N132" s="78">
        <f>IF('Pencatatan HM'!O$20="","",$F132-'Pencatatan HM'!O$20+'Task list'!T132)</f>
        <v>1619.1800000000003</v>
      </c>
      <c r="O132" s="78">
        <f>IF('Pencatatan HM'!P$20="","",$F132-'Pencatatan HM'!P$20+'Task list'!U132)</f>
        <v>1547.58</v>
      </c>
      <c r="P132" s="78">
        <f>IF('Pencatatan HM'!Q$20="","",$F132-'Pencatatan HM'!Q$20+'Task list'!V132)</f>
        <v>1529.3199999999997</v>
      </c>
      <c r="Q132" s="78">
        <f>IF('Pencatatan HM'!R$20="","",$F132-'Pencatatan HM'!R$20+'Task list'!W132)</f>
        <v>1471.2000000000007</v>
      </c>
      <c r="R132" s="78">
        <f>IF('Pencatatan HM'!S$20="","",$F132-'Pencatatan HM'!S$20+'Task list'!X132)</f>
        <v>1374.2400000000016</v>
      </c>
      <c r="S132" s="78">
        <f>IF('Pencatatan HM'!T$20="","",$F132-'Pencatatan HM'!T$20+'Task list'!Y132)</f>
        <v>1326.2599999999984</v>
      </c>
      <c r="T132" s="78">
        <f>IF('Pencatatan HM'!U$20="","",$F132-'Pencatatan HM'!U$20+'Task list'!Z132)</f>
        <v>1326.2599999999984</v>
      </c>
      <c r="U132" s="78" t="str">
        <f>IF('Pencatatan HM'!V$20="","",$F132-'Pencatatan HM'!V$20+'Task list'!AA132)</f>
        <v/>
      </c>
      <c r="V132" s="78" t="str">
        <f>IF('Pencatatan HM'!W$20="","",$F132-'Pencatatan HM'!W$20+'Task list'!AB132)</f>
        <v/>
      </c>
      <c r="W132" s="78" t="str">
        <f>IF('Pencatatan HM'!X$20="","",$F132-'Pencatatan HM'!X$20+'Task list'!AC132)</f>
        <v/>
      </c>
      <c r="X132" s="78" t="str">
        <f>IF('Pencatatan HM'!Y$20="","",$F132-'Pencatatan HM'!Y$20+'Task list'!AD132)</f>
        <v/>
      </c>
      <c r="Y132" s="78" t="str">
        <f>IF('Pencatatan HM'!Z$20="","",$F132-'Pencatatan HM'!Z$20+'Task list'!AE132)</f>
        <v/>
      </c>
      <c r="Z132" s="78" t="str">
        <f>IF('Pencatatan HM'!AA$20="","",$F132-'Pencatatan HM'!AA$20+'Task list'!AF132)</f>
        <v/>
      </c>
      <c r="AA132" s="78" t="str">
        <f>IF('Pencatatan HM'!AB$20="","",$F132-'Pencatatan HM'!AB$20+'Task list'!AG132)</f>
        <v/>
      </c>
      <c r="AB132" s="78" t="str">
        <f>IF('Pencatatan HM'!AC$20="","",$F132-'Pencatatan HM'!AC$20+'Task list'!AH132)</f>
        <v/>
      </c>
      <c r="AC132" s="78" t="str">
        <f>IF('Pencatatan HM'!AD$20="","",$F132-'Pencatatan HM'!AD$20+'Task list'!AI132)</f>
        <v/>
      </c>
      <c r="AD132" s="78" t="str">
        <f>IF('Pencatatan HM'!AE$20="","",$F132-'Pencatatan HM'!AE$20+'Task list'!AJ132)</f>
        <v/>
      </c>
      <c r="AE132" s="78" t="str">
        <f>IF('Pencatatan HM'!AF$20="","",$F132-'Pencatatan HM'!AF$20+'Task list'!AK132)</f>
        <v/>
      </c>
      <c r="AF132" s="78" t="str">
        <f>IF('Pencatatan HM'!AG$20="","",$F132-'Pencatatan HM'!AG$20+'Task list'!AL132)</f>
        <v/>
      </c>
      <c r="AG132" s="78" t="str">
        <f>IF('Pencatatan HM'!AH$20="","",$F132-'Pencatatan HM'!AH$20+'Task list'!AM132)</f>
        <v/>
      </c>
      <c r="AH132" s="78" t="str">
        <f>IF('Pencatatan HM'!AI$20="","",$F132-'Pencatatan HM'!AI$20+'Task list'!AN132)</f>
        <v/>
      </c>
      <c r="AI132" s="78" t="str">
        <f>IF('Pencatatan HM'!AJ$20="","",$F132-'Pencatatan HM'!AJ$20+'Task list'!AO132)</f>
        <v/>
      </c>
      <c r="AJ132" s="78" t="str">
        <f>IF('Pencatatan HM'!AK$20="","",$F132-'Pencatatan HM'!AK$20+'Task list'!AP132)</f>
        <v/>
      </c>
      <c r="AK132" s="78" t="str">
        <f>IF('Pencatatan HM'!AL$20="","",$F132-'Pencatatan HM'!AL$20+'Task list'!AQ132)</f>
        <v/>
      </c>
      <c r="AL132" s="78" t="str">
        <f>IF('Pencatatan HM'!AM$20="","",$F132-'Pencatatan HM'!AM$20+'Task list'!AR132)</f>
        <v/>
      </c>
      <c r="AM132" s="78" t="str">
        <f>IF('Pencatatan HM'!AN$20="","",$F132-'Pencatatan HM'!AN$20+'Task list'!AS132)</f>
        <v/>
      </c>
      <c r="AN132" s="78" t="str">
        <f>IF('Pencatatan HM'!AO$20="","",$F132-'Pencatatan HM'!AO$20+'Task list'!AT132)</f>
        <v/>
      </c>
      <c r="AO132" s="78" t="str">
        <f>IF('Pencatatan HM'!AP$20="","",$F132-'Pencatatan HM'!AP$20+'Task list'!AU132)</f>
        <v/>
      </c>
      <c r="AP132" s="78" t="str">
        <f>IF('Pencatatan HM'!AQ$20="","",$F132-'Pencatatan HM'!AQ$20+'Task list'!AV132)</f>
        <v/>
      </c>
      <c r="AQ132" s="78" t="str">
        <f>IF('Pencatatan HM'!AR$20="","",$F132-'Pencatatan HM'!AR$20+'Task list'!AW132)</f>
        <v/>
      </c>
      <c r="AR132" s="78" t="str">
        <f>IF('Pencatatan HM'!AS$20="","",$F132-'Pencatatan HM'!AS$20+'Task list'!AX132)</f>
        <v/>
      </c>
      <c r="AS132" s="78" t="str">
        <f>IF('Pencatatan HM'!AT$20="","",$F132-'Pencatatan HM'!AT$20+'Task list'!AY132)</f>
        <v/>
      </c>
      <c r="AT132" s="78" t="str">
        <f>IF('Pencatatan HM'!AU$20="","",$F132-'Pencatatan HM'!AU$20+'Task list'!AZ132)</f>
        <v/>
      </c>
      <c r="AU132" s="78" t="str">
        <f>IF('Pencatatan HM'!AV$20="","",$F132-'Pencatatan HM'!AV$20+'Task list'!BA132)</f>
        <v/>
      </c>
      <c r="AV132" s="78" t="str">
        <f>IF('Pencatatan HM'!AW$20="","",$F132-'Pencatatan HM'!AW$20+'Task list'!BB132)</f>
        <v/>
      </c>
      <c r="AW132" s="78" t="str">
        <f>IF('Pencatatan HM'!AX$20="","",$F132-'Pencatatan HM'!AX$20+'Task list'!BC132)</f>
        <v/>
      </c>
      <c r="AX132" s="78" t="str">
        <f>IF('Pencatatan HM'!AY$20="","",$F132-'Pencatatan HM'!AY$20+'Task list'!BD132)</f>
        <v/>
      </c>
      <c r="AY132" s="78" t="str">
        <f>IF('Pencatatan HM'!AZ$20="","",$F132-'Pencatatan HM'!AZ$20+'Task list'!BE132)</f>
        <v/>
      </c>
      <c r="AZ132" s="78" t="str">
        <f>IF('Pencatatan HM'!BA$20="","",$F132-'Pencatatan HM'!BA$20+'Task list'!BF132)</f>
        <v/>
      </c>
      <c r="BA132" s="78" t="str">
        <f>IF('Pencatatan HM'!BB$20="","",$F132-'Pencatatan HM'!BB$20+'Task list'!BG132)</f>
        <v/>
      </c>
      <c r="BB132" s="78" t="str">
        <f>IF('Pencatatan HM'!BC$20="","",$F132-'Pencatatan HM'!BC$20+'Task list'!BH132)</f>
        <v/>
      </c>
      <c r="BC132" s="78" t="str">
        <f>IF('Pencatatan HM'!BD$20="","",$F132-'Pencatatan HM'!BD$20+'Task list'!BI132)</f>
        <v/>
      </c>
      <c r="BD132" s="78" t="str">
        <f>IF('Pencatatan HM'!BE$20="","",$F132-'Pencatatan HM'!BE$20+'Task list'!BJ132)</f>
        <v/>
      </c>
      <c r="BE132" s="78" t="str">
        <f>IF('Pencatatan HM'!BF$20="","",$F132-'Pencatatan HM'!BF$20+'Task list'!BK132)</f>
        <v/>
      </c>
      <c r="BF132" s="78" t="str">
        <f>IF('Pencatatan HM'!BG$20="","",$F132-'Pencatatan HM'!BG$20+'Task list'!BL132)</f>
        <v/>
      </c>
    </row>
    <row r="133" spans="1:58" x14ac:dyDescent="0.3">
      <c r="A133" s="1" t="str">
        <f>'Task list'!A133</f>
        <v>08DCT003</v>
      </c>
      <c r="B133" s="1" t="str">
        <f>'Task list'!B133</f>
        <v>01</v>
      </c>
      <c r="C133" s="1" t="str">
        <f>'Task list'!C133</f>
        <v>08DCT00301</v>
      </c>
      <c r="D133" s="13" t="str">
        <f>VLOOKUP($A133,'Pencatatan HM'!$B$7:$D$50,3,FALSE)</f>
        <v>Decanter #1</v>
      </c>
      <c r="E133" s="61" t="str">
        <f>'Task list'!E133</f>
        <v>Greasing Cyclo gear</v>
      </c>
      <c r="F133" s="1">
        <f>'Task list'!J133</f>
        <v>500</v>
      </c>
      <c r="G133" s="78">
        <f>IF('Pencatatan HM'!H$21="","",$F133-'Pencatatan HM'!H$21+'Task list'!M133)</f>
        <v>181.9900000000016</v>
      </c>
      <c r="H133" s="78">
        <f>IF('Pencatatan HM'!I$21="","",$F133-'Pencatatan HM'!I$21+'Task list'!N133)</f>
        <v>100.63000000000102</v>
      </c>
      <c r="I133" s="78">
        <f>IF('Pencatatan HM'!J$21="","",$F133-'Pencatatan HM'!J$21+'Task list'!O133)</f>
        <v>11.150000000001455</v>
      </c>
      <c r="J133" s="78">
        <f>IF('Pencatatan HM'!K$21="","",$F133-'Pencatatan HM'!K$21+'Task list'!P133)</f>
        <v>-55.069999999999709</v>
      </c>
      <c r="K133" s="78">
        <f>IF('Pencatatan HM'!L$21="","",$F133-'Pencatatan HM'!L$21+'Task list'!Q133)</f>
        <v>469.15999999999985</v>
      </c>
      <c r="L133" s="78">
        <f>IF('Pencatatan HM'!M$21="","",$F133-'Pencatatan HM'!M$21+'Task list'!R133)</f>
        <v>404.5099999999984</v>
      </c>
      <c r="M133" s="78">
        <f>IF('Pencatatan HM'!N$21="","",$F133-'Pencatatan HM'!N$21+'Task list'!S133)</f>
        <v>326.44999999999709</v>
      </c>
      <c r="N133" s="78">
        <f>IF('Pencatatan HM'!O$21="","",$F133-'Pencatatan HM'!O$21+'Task list'!T133)</f>
        <v>326.44999999999709</v>
      </c>
      <c r="O133" s="78">
        <f>IF('Pencatatan HM'!P$21="","",$F133-'Pencatatan HM'!P$21+'Task list'!U133)</f>
        <v>247.70999999999913</v>
      </c>
      <c r="P133" s="78">
        <f>IF('Pencatatan HM'!Q$21="","",$F133-'Pencatatan HM'!Q$21+'Task list'!V133)</f>
        <v>183.63999999999942</v>
      </c>
      <c r="Q133" s="78">
        <f>IF('Pencatatan HM'!R$21="","",$F133-'Pencatatan HM'!R$21+'Task list'!W133)</f>
        <v>500</v>
      </c>
      <c r="R133" s="78">
        <f>IF('Pencatatan HM'!S$21="","",$F133-'Pencatatan HM'!S$21+'Task list'!X133)</f>
        <v>375.72000000000116</v>
      </c>
      <c r="S133" s="78">
        <f>IF('Pencatatan HM'!T$21="","",$F133-'Pencatatan HM'!T$21+'Task list'!Y133)</f>
        <v>499.95000000000073</v>
      </c>
      <c r="T133" s="78">
        <f>IF('Pencatatan HM'!U$21="","",$F133-'Pencatatan HM'!U$21+'Task list'!Z133)</f>
        <v>415.86999999999898</v>
      </c>
      <c r="U133" s="78" t="str">
        <f>IF('Pencatatan HM'!V$21="","",$F133-'Pencatatan HM'!V$21+'Task list'!AA133)</f>
        <v/>
      </c>
      <c r="V133" s="78" t="str">
        <f>IF('Pencatatan HM'!W$21="","",$F133-'Pencatatan HM'!W$21+'Task list'!AB133)</f>
        <v/>
      </c>
      <c r="W133" s="78" t="str">
        <f>IF('Pencatatan HM'!X$21="","",$F133-'Pencatatan HM'!X$21+'Task list'!AC133)</f>
        <v/>
      </c>
      <c r="X133" s="78" t="str">
        <f>IF('Pencatatan HM'!Y$21="","",$F133-'Pencatatan HM'!Y$21+'Task list'!AD133)</f>
        <v/>
      </c>
      <c r="Y133" s="78" t="str">
        <f>IF('Pencatatan HM'!Z$21="","",$F133-'Pencatatan HM'!Z$21+'Task list'!AE133)</f>
        <v/>
      </c>
      <c r="Z133" s="78" t="str">
        <f>IF('Pencatatan HM'!AA$21="","",$F133-'Pencatatan HM'!AA$21+'Task list'!AF133)</f>
        <v/>
      </c>
      <c r="AA133" s="78" t="str">
        <f>IF('Pencatatan HM'!AB$21="","",$F133-'Pencatatan HM'!AB$21+'Task list'!AG133)</f>
        <v/>
      </c>
      <c r="AB133" s="78" t="str">
        <f>IF('Pencatatan HM'!AC$21="","",$F133-'Pencatatan HM'!AC$21+'Task list'!AH133)</f>
        <v/>
      </c>
      <c r="AC133" s="78" t="str">
        <f>IF('Pencatatan HM'!AD$21="","",$F133-'Pencatatan HM'!AD$21+'Task list'!AI133)</f>
        <v/>
      </c>
      <c r="AD133" s="78" t="str">
        <f>IF('Pencatatan HM'!AE$21="","",$F133-'Pencatatan HM'!AE$21+'Task list'!AJ133)</f>
        <v/>
      </c>
      <c r="AE133" s="78" t="str">
        <f>IF('Pencatatan HM'!AF$21="","",$F133-'Pencatatan HM'!AF$21+'Task list'!AK133)</f>
        <v/>
      </c>
      <c r="AF133" s="78" t="str">
        <f>IF('Pencatatan HM'!AG$21="","",$F133-'Pencatatan HM'!AG$21+'Task list'!AL133)</f>
        <v/>
      </c>
      <c r="AG133" s="78" t="str">
        <f>IF('Pencatatan HM'!AH$21="","",$F133-'Pencatatan HM'!AH$21+'Task list'!AM133)</f>
        <v/>
      </c>
      <c r="AH133" s="78" t="str">
        <f>IF('Pencatatan HM'!AI$21="","",$F133-'Pencatatan HM'!AI$21+'Task list'!AN133)</f>
        <v/>
      </c>
      <c r="AI133" s="78" t="str">
        <f>IF('Pencatatan HM'!AJ$21="","",$F133-'Pencatatan HM'!AJ$21+'Task list'!AO133)</f>
        <v/>
      </c>
      <c r="AJ133" s="78" t="str">
        <f>IF('Pencatatan HM'!AK$21="","",$F133-'Pencatatan HM'!AK$21+'Task list'!AP133)</f>
        <v/>
      </c>
      <c r="AK133" s="78" t="str">
        <f>IF('Pencatatan HM'!AL$21="","",$F133-'Pencatatan HM'!AL$21+'Task list'!AQ133)</f>
        <v/>
      </c>
      <c r="AL133" s="78" t="str">
        <f>IF('Pencatatan HM'!AM$21="","",$F133-'Pencatatan HM'!AM$21+'Task list'!AR133)</f>
        <v/>
      </c>
      <c r="AM133" s="78" t="str">
        <f>IF('Pencatatan HM'!AN$21="","",$F133-'Pencatatan HM'!AN$21+'Task list'!AS133)</f>
        <v/>
      </c>
      <c r="AN133" s="78" t="str">
        <f>IF('Pencatatan HM'!AO$21="","",$F133-'Pencatatan HM'!AO$21+'Task list'!AT133)</f>
        <v/>
      </c>
      <c r="AO133" s="78" t="str">
        <f>IF('Pencatatan HM'!AP$21="","",$F133-'Pencatatan HM'!AP$21+'Task list'!AU133)</f>
        <v/>
      </c>
      <c r="AP133" s="78" t="str">
        <f>IF('Pencatatan HM'!AQ$21="","",$F133-'Pencatatan HM'!AQ$21+'Task list'!AV133)</f>
        <v/>
      </c>
      <c r="AQ133" s="78" t="str">
        <f>IF('Pencatatan HM'!AR$21="","",$F133-'Pencatatan HM'!AR$21+'Task list'!AW133)</f>
        <v/>
      </c>
      <c r="AR133" s="78" t="str">
        <f>IF('Pencatatan HM'!AS$21="","",$F133-'Pencatatan HM'!AS$21+'Task list'!AX133)</f>
        <v/>
      </c>
      <c r="AS133" s="78" t="str">
        <f>IF('Pencatatan HM'!AT$21="","",$F133-'Pencatatan HM'!AT$21+'Task list'!AY133)</f>
        <v/>
      </c>
      <c r="AT133" s="78" t="str">
        <f>IF('Pencatatan HM'!AU$21="","",$F133-'Pencatatan HM'!AU$21+'Task list'!AZ133)</f>
        <v/>
      </c>
      <c r="AU133" s="78" t="str">
        <f>IF('Pencatatan HM'!AV$21="","",$F133-'Pencatatan HM'!AV$21+'Task list'!BA133)</f>
        <v/>
      </c>
      <c r="AV133" s="78" t="str">
        <f>IF('Pencatatan HM'!AW$21="","",$F133-'Pencatatan HM'!AW$21+'Task list'!BB133)</f>
        <v/>
      </c>
      <c r="AW133" s="78" t="str">
        <f>IF('Pencatatan HM'!AX$21="","",$F133-'Pencatatan HM'!AX$21+'Task list'!BC133)</f>
        <v/>
      </c>
      <c r="AX133" s="78" t="str">
        <f>IF('Pencatatan HM'!AY$21="","",$F133-'Pencatatan HM'!AY$21+'Task list'!BD133)</f>
        <v/>
      </c>
      <c r="AY133" s="78" t="str">
        <f>IF('Pencatatan HM'!AZ$21="","",$F133-'Pencatatan HM'!AZ$21+'Task list'!BE133)</f>
        <v/>
      </c>
      <c r="AZ133" s="78" t="str">
        <f>IF('Pencatatan HM'!BA$21="","",$F133-'Pencatatan HM'!BA$21+'Task list'!BF133)</f>
        <v/>
      </c>
      <c r="BA133" s="78" t="str">
        <f>IF('Pencatatan HM'!BB$21="","",$F133-'Pencatatan HM'!BB$21+'Task list'!BG133)</f>
        <v/>
      </c>
      <c r="BB133" s="78" t="str">
        <f>IF('Pencatatan HM'!BC$21="","",$F133-'Pencatatan HM'!BC$21+'Task list'!BH133)</f>
        <v/>
      </c>
      <c r="BC133" s="78" t="str">
        <f>IF('Pencatatan HM'!BD$21="","",$F133-'Pencatatan HM'!BD$21+'Task list'!BI133)</f>
        <v/>
      </c>
      <c r="BD133" s="78" t="str">
        <f>IF('Pencatatan HM'!BE$21="","",$F133-'Pencatatan HM'!BE$21+'Task list'!BJ133)</f>
        <v/>
      </c>
      <c r="BE133" s="78" t="str">
        <f>IF('Pencatatan HM'!BF$21="","",$F133-'Pencatatan HM'!BF$21+'Task list'!BK133)</f>
        <v/>
      </c>
      <c r="BF133" s="78" t="str">
        <f>IF('Pencatatan HM'!BG$21="","",$F133-'Pencatatan HM'!BG$21+'Task list'!BL133)</f>
        <v/>
      </c>
    </row>
    <row r="134" spans="1:58" x14ac:dyDescent="0.3">
      <c r="A134" s="1" t="str">
        <f>'Task list'!A134</f>
        <v>08DCT003</v>
      </c>
      <c r="B134" s="1" t="str">
        <f>'Task list'!B134</f>
        <v>02</v>
      </c>
      <c r="C134" s="1" t="str">
        <f>'Task list'!C134</f>
        <v>08DCT00302</v>
      </c>
      <c r="D134" s="13"/>
      <c r="E134" s="61" t="str">
        <f>'Task list'!E134</f>
        <v>Service Intermediate</v>
      </c>
      <c r="F134" s="1">
        <f>'Task list'!J134</f>
        <v>3000</v>
      </c>
      <c r="G134" s="78">
        <f>IF('Pencatatan HM'!H$21="","",$F134-'Pencatatan HM'!H$21+'Task list'!M134)</f>
        <v>2182.9900000000016</v>
      </c>
      <c r="H134" s="78">
        <f>IF('Pencatatan HM'!I$21="","",$F134-'Pencatatan HM'!I$21+'Task list'!N134)</f>
        <v>2101.630000000001</v>
      </c>
      <c r="I134" s="78">
        <f>IF('Pencatatan HM'!J$21="","",$F134-'Pencatatan HM'!J$21+'Task list'!O134)</f>
        <v>2012.1500000000015</v>
      </c>
      <c r="J134" s="78">
        <f>IF('Pencatatan HM'!K$21="","",$F134-'Pencatatan HM'!K$21+'Task list'!P134)</f>
        <v>1945.9300000000003</v>
      </c>
      <c r="K134" s="78">
        <f>IF('Pencatatan HM'!L$21="","",$F134-'Pencatatan HM'!L$21+'Task list'!Q134)</f>
        <v>1886.0600000000013</v>
      </c>
      <c r="L134" s="78">
        <f>IF('Pencatatan HM'!M$21="","",$F134-'Pencatatan HM'!M$21+'Task list'!R134)</f>
        <v>1821.4099999999999</v>
      </c>
      <c r="M134" s="78">
        <f>IF('Pencatatan HM'!N$21="","",$F134-'Pencatatan HM'!N$21+'Task list'!S134)</f>
        <v>1743.3499999999985</v>
      </c>
      <c r="N134" s="78">
        <f>IF('Pencatatan HM'!O$21="","",$F134-'Pencatatan HM'!O$21+'Task list'!T134)</f>
        <v>1743.3499999999985</v>
      </c>
      <c r="O134" s="78">
        <f>IF('Pencatatan HM'!P$21="","",$F134-'Pencatatan HM'!P$21+'Task list'!U134)</f>
        <v>1664.6100000000006</v>
      </c>
      <c r="P134" s="78">
        <f>IF('Pencatatan HM'!Q$21="","",$F134-'Pencatatan HM'!Q$21+'Task list'!V134)</f>
        <v>1600.5400000000009</v>
      </c>
      <c r="Q134" s="78">
        <f>IF('Pencatatan HM'!R$21="","",$F134-'Pencatatan HM'!R$21+'Task list'!W134)</f>
        <v>1484</v>
      </c>
      <c r="R134" s="78">
        <f>IF('Pencatatan HM'!S$21="","",$F134-'Pencatatan HM'!S$21+'Task list'!X134)</f>
        <v>1359.7200000000012</v>
      </c>
      <c r="S134" s="78">
        <f>IF('Pencatatan HM'!T$21="","",$F134-'Pencatatan HM'!T$21+'Task list'!Y134)</f>
        <v>1219.9500000000007</v>
      </c>
      <c r="T134" s="78">
        <f>IF('Pencatatan HM'!U$21="","",$F134-'Pencatatan HM'!U$21+'Task list'!Z134)</f>
        <v>1135.869999999999</v>
      </c>
      <c r="U134" s="78" t="str">
        <f>IF('Pencatatan HM'!V$21="","",$F134-'Pencatatan HM'!V$21+'Task list'!AA134)</f>
        <v/>
      </c>
      <c r="V134" s="78" t="str">
        <f>IF('Pencatatan HM'!W$21="","",$F134-'Pencatatan HM'!W$21+'Task list'!AB134)</f>
        <v/>
      </c>
      <c r="W134" s="78" t="str">
        <f>IF('Pencatatan HM'!X$21="","",$F134-'Pencatatan HM'!X$21+'Task list'!AC134)</f>
        <v/>
      </c>
      <c r="X134" s="78" t="str">
        <f>IF('Pencatatan HM'!Y$21="","",$F134-'Pencatatan HM'!Y$21+'Task list'!AD134)</f>
        <v/>
      </c>
      <c r="Y134" s="78" t="str">
        <f>IF('Pencatatan HM'!Z$21="","",$F134-'Pencatatan HM'!Z$21+'Task list'!AE134)</f>
        <v/>
      </c>
      <c r="Z134" s="78" t="str">
        <f>IF('Pencatatan HM'!AA$21="","",$F134-'Pencatatan HM'!AA$21+'Task list'!AF134)</f>
        <v/>
      </c>
      <c r="AA134" s="78" t="str">
        <f>IF('Pencatatan HM'!AB$21="","",$F134-'Pencatatan HM'!AB$21+'Task list'!AG134)</f>
        <v/>
      </c>
      <c r="AB134" s="78" t="str">
        <f>IF('Pencatatan HM'!AC$21="","",$F134-'Pencatatan HM'!AC$21+'Task list'!AH134)</f>
        <v/>
      </c>
      <c r="AC134" s="78" t="str">
        <f>IF('Pencatatan HM'!AD$21="","",$F134-'Pencatatan HM'!AD$21+'Task list'!AI134)</f>
        <v/>
      </c>
      <c r="AD134" s="78" t="str">
        <f>IF('Pencatatan HM'!AE$21="","",$F134-'Pencatatan HM'!AE$21+'Task list'!AJ134)</f>
        <v/>
      </c>
      <c r="AE134" s="78" t="str">
        <f>IF('Pencatatan HM'!AF$21="","",$F134-'Pencatatan HM'!AF$21+'Task list'!AK134)</f>
        <v/>
      </c>
      <c r="AF134" s="78" t="str">
        <f>IF('Pencatatan HM'!AG$21="","",$F134-'Pencatatan HM'!AG$21+'Task list'!AL134)</f>
        <v/>
      </c>
      <c r="AG134" s="78" t="str">
        <f>IF('Pencatatan HM'!AH$21="","",$F134-'Pencatatan HM'!AH$21+'Task list'!AM134)</f>
        <v/>
      </c>
      <c r="AH134" s="78" t="str">
        <f>IF('Pencatatan HM'!AI$21="","",$F134-'Pencatatan HM'!AI$21+'Task list'!AN134)</f>
        <v/>
      </c>
      <c r="AI134" s="78" t="str">
        <f>IF('Pencatatan HM'!AJ$21="","",$F134-'Pencatatan HM'!AJ$21+'Task list'!AO134)</f>
        <v/>
      </c>
      <c r="AJ134" s="78" t="str">
        <f>IF('Pencatatan HM'!AK$21="","",$F134-'Pencatatan HM'!AK$21+'Task list'!AP134)</f>
        <v/>
      </c>
      <c r="AK134" s="78" t="str">
        <f>IF('Pencatatan HM'!AL$21="","",$F134-'Pencatatan HM'!AL$21+'Task list'!AQ134)</f>
        <v/>
      </c>
      <c r="AL134" s="78" t="str">
        <f>IF('Pencatatan HM'!AM$21="","",$F134-'Pencatatan HM'!AM$21+'Task list'!AR134)</f>
        <v/>
      </c>
      <c r="AM134" s="78" t="str">
        <f>IF('Pencatatan HM'!AN$21="","",$F134-'Pencatatan HM'!AN$21+'Task list'!AS134)</f>
        <v/>
      </c>
      <c r="AN134" s="78" t="str">
        <f>IF('Pencatatan HM'!AO$21="","",$F134-'Pencatatan HM'!AO$21+'Task list'!AT134)</f>
        <v/>
      </c>
      <c r="AO134" s="78" t="str">
        <f>IF('Pencatatan HM'!AP$21="","",$F134-'Pencatatan HM'!AP$21+'Task list'!AU134)</f>
        <v/>
      </c>
      <c r="AP134" s="78" t="str">
        <f>IF('Pencatatan HM'!AQ$21="","",$F134-'Pencatatan HM'!AQ$21+'Task list'!AV134)</f>
        <v/>
      </c>
      <c r="AQ134" s="78" t="str">
        <f>IF('Pencatatan HM'!AR$21="","",$F134-'Pencatatan HM'!AR$21+'Task list'!AW134)</f>
        <v/>
      </c>
      <c r="AR134" s="78" t="str">
        <f>IF('Pencatatan HM'!AS$21="","",$F134-'Pencatatan HM'!AS$21+'Task list'!AX134)</f>
        <v/>
      </c>
      <c r="AS134" s="78" t="str">
        <f>IF('Pencatatan HM'!AT$21="","",$F134-'Pencatatan HM'!AT$21+'Task list'!AY134)</f>
        <v/>
      </c>
      <c r="AT134" s="78" t="str">
        <f>IF('Pencatatan HM'!AU$21="","",$F134-'Pencatatan HM'!AU$21+'Task list'!AZ134)</f>
        <v/>
      </c>
      <c r="AU134" s="78" t="str">
        <f>IF('Pencatatan HM'!AV$21="","",$F134-'Pencatatan HM'!AV$21+'Task list'!BA134)</f>
        <v/>
      </c>
      <c r="AV134" s="78" t="str">
        <f>IF('Pencatatan HM'!AW$21="","",$F134-'Pencatatan HM'!AW$21+'Task list'!BB134)</f>
        <v/>
      </c>
      <c r="AW134" s="78" t="str">
        <f>IF('Pencatatan HM'!AX$21="","",$F134-'Pencatatan HM'!AX$21+'Task list'!BC134)</f>
        <v/>
      </c>
      <c r="AX134" s="78" t="str">
        <f>IF('Pencatatan HM'!AY$21="","",$F134-'Pencatatan HM'!AY$21+'Task list'!BD134)</f>
        <v/>
      </c>
      <c r="AY134" s="78" t="str">
        <f>IF('Pencatatan HM'!AZ$21="","",$F134-'Pencatatan HM'!AZ$21+'Task list'!BE134)</f>
        <v/>
      </c>
      <c r="AZ134" s="78" t="str">
        <f>IF('Pencatatan HM'!BA$21="","",$F134-'Pencatatan HM'!BA$21+'Task list'!BF134)</f>
        <v/>
      </c>
      <c r="BA134" s="78" t="str">
        <f>IF('Pencatatan HM'!BB$21="","",$F134-'Pencatatan HM'!BB$21+'Task list'!BG134)</f>
        <v/>
      </c>
      <c r="BB134" s="78" t="str">
        <f>IF('Pencatatan HM'!BC$21="","",$F134-'Pencatatan HM'!BC$21+'Task list'!BH134)</f>
        <v/>
      </c>
      <c r="BC134" s="78" t="str">
        <f>IF('Pencatatan HM'!BD$21="","",$F134-'Pencatatan HM'!BD$21+'Task list'!BI134)</f>
        <v/>
      </c>
      <c r="BD134" s="78" t="str">
        <f>IF('Pencatatan HM'!BE$21="","",$F134-'Pencatatan HM'!BE$21+'Task list'!BJ134)</f>
        <v/>
      </c>
      <c r="BE134" s="78" t="str">
        <f>IF('Pencatatan HM'!BF$21="","",$F134-'Pencatatan HM'!BF$21+'Task list'!BK134)</f>
        <v/>
      </c>
      <c r="BF134" s="78" t="str">
        <f>IF('Pencatatan HM'!BG$21="","",$F134-'Pencatatan HM'!BG$21+'Task list'!BL134)</f>
        <v/>
      </c>
    </row>
    <row r="135" spans="1:58" x14ac:dyDescent="0.3">
      <c r="A135" s="1" t="str">
        <f>'Task list'!A135</f>
        <v>08DCT003</v>
      </c>
      <c r="B135" s="1" t="str">
        <f>'Task list'!B135</f>
        <v>03</v>
      </c>
      <c r="C135" s="1" t="str">
        <f>'Task list'!C135</f>
        <v>08DCT00303</v>
      </c>
      <c r="D135" s="13"/>
      <c r="E135" s="61" t="str">
        <f>'Task list'!E135</f>
        <v>Overhaul/service bowl (Mayor)</v>
      </c>
      <c r="F135" s="1">
        <f>'Task list'!J135</f>
        <v>6000</v>
      </c>
      <c r="G135" s="78">
        <f>IF('Pencatatan HM'!H$21="","",$F135-'Pencatatan HM'!H$21+'Task list'!M135)</f>
        <v>5182.9900000000016</v>
      </c>
      <c r="H135" s="78">
        <f>IF('Pencatatan HM'!I$21="","",$F135-'Pencatatan HM'!I$21+'Task list'!N135)</f>
        <v>5101.630000000001</v>
      </c>
      <c r="I135" s="78">
        <f>IF('Pencatatan HM'!J$21="","",$F135-'Pencatatan HM'!J$21+'Task list'!O135)</f>
        <v>5012.1500000000015</v>
      </c>
      <c r="J135" s="78">
        <f>IF('Pencatatan HM'!K$21="","",$F135-'Pencatatan HM'!K$21+'Task list'!P135)</f>
        <v>4945.93</v>
      </c>
      <c r="K135" s="78">
        <f>IF('Pencatatan HM'!L$21="","",$F135-'Pencatatan HM'!L$21+'Task list'!Q135)</f>
        <v>4886.0600000000013</v>
      </c>
      <c r="L135" s="78">
        <f>IF('Pencatatan HM'!M$21="","",$F135-'Pencatatan HM'!M$21+'Task list'!R135)</f>
        <v>4821.41</v>
      </c>
      <c r="M135" s="78">
        <f>IF('Pencatatan HM'!N$21="","",$F135-'Pencatatan HM'!N$21+'Task list'!S135)</f>
        <v>4743.3499999999985</v>
      </c>
      <c r="N135" s="78">
        <f>IF('Pencatatan HM'!O$21="","",$F135-'Pencatatan HM'!O$21+'Task list'!T135)</f>
        <v>4743.3499999999985</v>
      </c>
      <c r="O135" s="78">
        <f>IF('Pencatatan HM'!P$21="","",$F135-'Pencatatan HM'!P$21+'Task list'!U135)</f>
        <v>4664.6100000000006</v>
      </c>
      <c r="P135" s="78">
        <f>IF('Pencatatan HM'!Q$21="","",$F135-'Pencatatan HM'!Q$21+'Task list'!V135)</f>
        <v>4600.5400000000009</v>
      </c>
      <c r="Q135" s="78">
        <f>IF('Pencatatan HM'!R$21="","",$F135-'Pencatatan HM'!R$21+'Task list'!W135)</f>
        <v>4484</v>
      </c>
      <c r="R135" s="78">
        <f>IF('Pencatatan HM'!S$21="","",$F135-'Pencatatan HM'!S$21+'Task list'!X135)</f>
        <v>4359.7200000000012</v>
      </c>
      <c r="S135" s="78">
        <f>IF('Pencatatan HM'!T$21="","",$F135-'Pencatatan HM'!T$21+'Task list'!Y135)</f>
        <v>4219.9500000000007</v>
      </c>
      <c r="T135" s="78">
        <f>IF('Pencatatan HM'!U$21="","",$F135-'Pencatatan HM'!U$21+'Task list'!Z135)</f>
        <v>4135.869999999999</v>
      </c>
      <c r="U135" s="78" t="str">
        <f>IF('Pencatatan HM'!V$21="","",$F135-'Pencatatan HM'!V$21+'Task list'!AA135)</f>
        <v/>
      </c>
      <c r="V135" s="78" t="str">
        <f>IF('Pencatatan HM'!W$21="","",$F135-'Pencatatan HM'!W$21+'Task list'!AB135)</f>
        <v/>
      </c>
      <c r="W135" s="78" t="str">
        <f>IF('Pencatatan HM'!X$21="","",$F135-'Pencatatan HM'!X$21+'Task list'!AC135)</f>
        <v/>
      </c>
      <c r="X135" s="78" t="str">
        <f>IF('Pencatatan HM'!Y$21="","",$F135-'Pencatatan HM'!Y$21+'Task list'!AD135)</f>
        <v/>
      </c>
      <c r="Y135" s="78" t="str">
        <f>IF('Pencatatan HM'!Z$21="","",$F135-'Pencatatan HM'!Z$21+'Task list'!AE135)</f>
        <v/>
      </c>
      <c r="Z135" s="78" t="str">
        <f>IF('Pencatatan HM'!AA$21="","",$F135-'Pencatatan HM'!AA$21+'Task list'!AF135)</f>
        <v/>
      </c>
      <c r="AA135" s="78" t="str">
        <f>IF('Pencatatan HM'!AB$21="","",$F135-'Pencatatan HM'!AB$21+'Task list'!AG135)</f>
        <v/>
      </c>
      <c r="AB135" s="78" t="str">
        <f>IF('Pencatatan HM'!AC$21="","",$F135-'Pencatatan HM'!AC$21+'Task list'!AH135)</f>
        <v/>
      </c>
      <c r="AC135" s="78" t="str">
        <f>IF('Pencatatan HM'!AD$21="","",$F135-'Pencatatan HM'!AD$21+'Task list'!AI135)</f>
        <v/>
      </c>
      <c r="AD135" s="78" t="str">
        <f>IF('Pencatatan HM'!AE$21="","",$F135-'Pencatatan HM'!AE$21+'Task list'!AJ135)</f>
        <v/>
      </c>
      <c r="AE135" s="78" t="str">
        <f>IF('Pencatatan HM'!AF$21="","",$F135-'Pencatatan HM'!AF$21+'Task list'!AK135)</f>
        <v/>
      </c>
      <c r="AF135" s="78" t="str">
        <f>IF('Pencatatan HM'!AG$21="","",$F135-'Pencatatan HM'!AG$21+'Task list'!AL135)</f>
        <v/>
      </c>
      <c r="AG135" s="78" t="str">
        <f>IF('Pencatatan HM'!AH$21="","",$F135-'Pencatatan HM'!AH$21+'Task list'!AM135)</f>
        <v/>
      </c>
      <c r="AH135" s="78" t="str">
        <f>IF('Pencatatan HM'!AI$21="","",$F135-'Pencatatan HM'!AI$21+'Task list'!AN135)</f>
        <v/>
      </c>
      <c r="AI135" s="78" t="str">
        <f>IF('Pencatatan HM'!AJ$21="","",$F135-'Pencatatan HM'!AJ$21+'Task list'!AO135)</f>
        <v/>
      </c>
      <c r="AJ135" s="78" t="str">
        <f>IF('Pencatatan HM'!AK$21="","",$F135-'Pencatatan HM'!AK$21+'Task list'!AP135)</f>
        <v/>
      </c>
      <c r="AK135" s="78" t="str">
        <f>IF('Pencatatan HM'!AL$21="","",$F135-'Pencatatan HM'!AL$21+'Task list'!AQ135)</f>
        <v/>
      </c>
      <c r="AL135" s="78" t="str">
        <f>IF('Pencatatan HM'!AM$21="","",$F135-'Pencatatan HM'!AM$21+'Task list'!AR135)</f>
        <v/>
      </c>
      <c r="AM135" s="78" t="str">
        <f>IF('Pencatatan HM'!AN$21="","",$F135-'Pencatatan HM'!AN$21+'Task list'!AS135)</f>
        <v/>
      </c>
      <c r="AN135" s="78" t="str">
        <f>IF('Pencatatan HM'!AO$21="","",$F135-'Pencatatan HM'!AO$21+'Task list'!AT135)</f>
        <v/>
      </c>
      <c r="AO135" s="78" t="str">
        <f>IF('Pencatatan HM'!AP$21="","",$F135-'Pencatatan HM'!AP$21+'Task list'!AU135)</f>
        <v/>
      </c>
      <c r="AP135" s="78" t="str">
        <f>IF('Pencatatan HM'!AQ$21="","",$F135-'Pencatatan HM'!AQ$21+'Task list'!AV135)</f>
        <v/>
      </c>
      <c r="AQ135" s="78" t="str">
        <f>IF('Pencatatan HM'!AR$21="","",$F135-'Pencatatan HM'!AR$21+'Task list'!AW135)</f>
        <v/>
      </c>
      <c r="AR135" s="78" t="str">
        <f>IF('Pencatatan HM'!AS$21="","",$F135-'Pencatatan HM'!AS$21+'Task list'!AX135)</f>
        <v/>
      </c>
      <c r="AS135" s="78" t="str">
        <f>IF('Pencatatan HM'!AT$21="","",$F135-'Pencatatan HM'!AT$21+'Task list'!AY135)</f>
        <v/>
      </c>
      <c r="AT135" s="78" t="str">
        <f>IF('Pencatatan HM'!AU$21="","",$F135-'Pencatatan HM'!AU$21+'Task list'!AZ135)</f>
        <v/>
      </c>
      <c r="AU135" s="78" t="str">
        <f>IF('Pencatatan HM'!AV$21="","",$F135-'Pencatatan HM'!AV$21+'Task list'!BA135)</f>
        <v/>
      </c>
      <c r="AV135" s="78" t="str">
        <f>IF('Pencatatan HM'!AW$21="","",$F135-'Pencatatan HM'!AW$21+'Task list'!BB135)</f>
        <v/>
      </c>
      <c r="AW135" s="78" t="str">
        <f>IF('Pencatatan HM'!AX$21="","",$F135-'Pencatatan HM'!AX$21+'Task list'!BC135)</f>
        <v/>
      </c>
      <c r="AX135" s="78" t="str">
        <f>IF('Pencatatan HM'!AY$21="","",$F135-'Pencatatan HM'!AY$21+'Task list'!BD135)</f>
        <v/>
      </c>
      <c r="AY135" s="78" t="str">
        <f>IF('Pencatatan HM'!AZ$21="","",$F135-'Pencatatan HM'!AZ$21+'Task list'!BE135)</f>
        <v/>
      </c>
      <c r="AZ135" s="78" t="str">
        <f>IF('Pencatatan HM'!BA$21="","",$F135-'Pencatatan HM'!BA$21+'Task list'!BF135)</f>
        <v/>
      </c>
      <c r="BA135" s="78" t="str">
        <f>IF('Pencatatan HM'!BB$21="","",$F135-'Pencatatan HM'!BB$21+'Task list'!BG135)</f>
        <v/>
      </c>
      <c r="BB135" s="78" t="str">
        <f>IF('Pencatatan HM'!BC$21="","",$F135-'Pencatatan HM'!BC$21+'Task list'!BH135)</f>
        <v/>
      </c>
      <c r="BC135" s="78" t="str">
        <f>IF('Pencatatan HM'!BD$21="","",$F135-'Pencatatan HM'!BD$21+'Task list'!BI135)</f>
        <v/>
      </c>
      <c r="BD135" s="78" t="str">
        <f>IF('Pencatatan HM'!BE$21="","",$F135-'Pencatatan HM'!BE$21+'Task list'!BJ135)</f>
        <v/>
      </c>
      <c r="BE135" s="78" t="str">
        <f>IF('Pencatatan HM'!BF$21="","",$F135-'Pencatatan HM'!BF$21+'Task list'!BK135)</f>
        <v/>
      </c>
      <c r="BF135" s="78" t="str">
        <f>IF('Pencatatan HM'!BG$21="","",$F135-'Pencatatan HM'!BG$21+'Task list'!BL135)</f>
        <v/>
      </c>
    </row>
    <row r="136" spans="1:58" s="4" customFormat="1" x14ac:dyDescent="0.3">
      <c r="A136" s="1" t="str">
        <f>'Task list'!A136</f>
        <v>08DCT004</v>
      </c>
      <c r="B136" s="1" t="str">
        <f>'Task list'!B136</f>
        <v>01</v>
      </c>
      <c r="C136" s="1" t="str">
        <f>'Task list'!C136</f>
        <v>08DCT00401</v>
      </c>
      <c r="D136" s="13" t="str">
        <f>VLOOKUP($A136,'Pencatatan HM'!$B$7:$D$50,3,FALSE)</f>
        <v>Decanter #2</v>
      </c>
      <c r="E136" s="61" t="str">
        <f>'Task list'!E136</f>
        <v>Greasing Cyclo gear</v>
      </c>
      <c r="F136" s="1">
        <f>'Task list'!J136</f>
        <v>500</v>
      </c>
      <c r="G136" s="78">
        <f>IF('Pencatatan HM'!H$22="","",$F136-'Pencatatan HM'!H$22+'Task list'!M136)</f>
        <v>553.88000000000102</v>
      </c>
      <c r="H136" s="78">
        <f>IF('Pencatatan HM'!I$22="","",$F136-'Pencatatan HM'!I$22+'Task list'!N136)</f>
        <v>143.72000000000116</v>
      </c>
      <c r="I136" s="78">
        <f>IF('Pencatatan HM'!J$22="","",$F136-'Pencatatan HM'!J$22+'Task list'!O136)</f>
        <v>49.81000000000131</v>
      </c>
      <c r="J136" s="78">
        <f>IF('Pencatatan HM'!K$22="","",$F136-'Pencatatan HM'!K$22+'Task list'!P136)</f>
        <v>-29.56000000000131</v>
      </c>
      <c r="K136" s="78">
        <f>IF('Pencatatan HM'!L$22="","",$F136-'Pencatatan HM'!L$22+'Task list'!Q136)</f>
        <v>490.04000000000087</v>
      </c>
      <c r="L136" s="78">
        <f>IF('Pencatatan HM'!M$22="","",$F136-'Pencatatan HM'!M$22+'Task list'!R136)</f>
        <v>430.03000000000247</v>
      </c>
      <c r="M136" s="78">
        <f>IF('Pencatatan HM'!N$22="","",$F136-'Pencatatan HM'!N$22+'Task list'!S136)</f>
        <v>337.69000000000233</v>
      </c>
      <c r="N136" s="78">
        <f>IF('Pencatatan HM'!O$22="","",$F136-'Pencatatan HM'!O$22+'Task list'!T136)</f>
        <v>226.75</v>
      </c>
      <c r="O136" s="78">
        <f>IF('Pencatatan HM'!P$22="","",$F136-'Pencatatan HM'!P$22+'Task list'!U136)</f>
        <v>154.11999999999898</v>
      </c>
      <c r="P136" s="78">
        <f>IF('Pencatatan HM'!Q$22="","",$F136-'Pencatatan HM'!Q$22+'Task list'!V136)</f>
        <v>90.069999999999709</v>
      </c>
      <c r="Q136" s="78">
        <f>IF('Pencatatan HM'!R$22="","",$F136-'Pencatatan HM'!R$22+'Task list'!W136)</f>
        <v>500.15000000000146</v>
      </c>
      <c r="R136" s="78">
        <f>IF('Pencatatan HM'!S$22="","",$F136-'Pencatatan HM'!S$22+'Task list'!X136)</f>
        <v>381.09000000000015</v>
      </c>
      <c r="S136" s="78">
        <f>IF('Pencatatan HM'!T$22="","",$F136-'Pencatatan HM'!T$22+'Task list'!Y136)</f>
        <v>499.91999999999825</v>
      </c>
      <c r="T136" s="78">
        <f>IF('Pencatatan HM'!U$22="","",$F136-'Pencatatan HM'!U$22+'Task list'!Z136)</f>
        <v>419.61000000000058</v>
      </c>
      <c r="U136" s="78" t="str">
        <f>IF('Pencatatan HM'!V$22="","",$F136-'Pencatatan HM'!V$22+'Task list'!AA136)</f>
        <v/>
      </c>
      <c r="V136" s="78" t="str">
        <f>IF('Pencatatan HM'!W$22="","",$F136-'Pencatatan HM'!W$22+'Task list'!AB136)</f>
        <v/>
      </c>
      <c r="W136" s="78" t="str">
        <f>IF('Pencatatan HM'!X$22="","",$F136-'Pencatatan HM'!X$22+'Task list'!AC136)</f>
        <v/>
      </c>
      <c r="X136" s="78" t="str">
        <f>IF('Pencatatan HM'!Y$22="","",$F136-'Pencatatan HM'!Y$22+'Task list'!AD136)</f>
        <v/>
      </c>
      <c r="Y136" s="78" t="str">
        <f>IF('Pencatatan HM'!Z$22="","",$F136-'Pencatatan HM'!Z$22+'Task list'!AE136)</f>
        <v/>
      </c>
      <c r="Z136" s="78" t="str">
        <f>IF('Pencatatan HM'!AA$22="","",$F136-'Pencatatan HM'!AA$22+'Task list'!AF136)</f>
        <v/>
      </c>
      <c r="AA136" s="78" t="str">
        <f>IF('Pencatatan HM'!AB$22="","",$F136-'Pencatatan HM'!AB$22+'Task list'!AG136)</f>
        <v/>
      </c>
      <c r="AB136" s="78" t="str">
        <f>IF('Pencatatan HM'!AC$22="","",$F136-'Pencatatan HM'!AC$22+'Task list'!AH136)</f>
        <v/>
      </c>
      <c r="AC136" s="78" t="str">
        <f>IF('Pencatatan HM'!AD$22="","",$F136-'Pencatatan HM'!AD$22+'Task list'!AI136)</f>
        <v/>
      </c>
      <c r="AD136" s="78" t="str">
        <f>IF('Pencatatan HM'!AE$22="","",$F136-'Pencatatan HM'!AE$22+'Task list'!AJ136)</f>
        <v/>
      </c>
      <c r="AE136" s="78" t="str">
        <f>IF('Pencatatan HM'!AF$22="","",$F136-'Pencatatan HM'!AF$22+'Task list'!AK136)</f>
        <v/>
      </c>
      <c r="AF136" s="78" t="str">
        <f>IF('Pencatatan HM'!AG$22="","",$F136-'Pencatatan HM'!AG$22+'Task list'!AL136)</f>
        <v/>
      </c>
      <c r="AG136" s="78" t="str">
        <f>IF('Pencatatan HM'!AH$22="","",$F136-'Pencatatan HM'!AH$22+'Task list'!AM136)</f>
        <v/>
      </c>
      <c r="AH136" s="78" t="str">
        <f>IF('Pencatatan HM'!AI$22="","",$F136-'Pencatatan HM'!AI$22+'Task list'!AN136)</f>
        <v/>
      </c>
      <c r="AI136" s="78" t="str">
        <f>IF('Pencatatan HM'!AJ$22="","",$F136-'Pencatatan HM'!AJ$22+'Task list'!AO136)</f>
        <v/>
      </c>
      <c r="AJ136" s="78" t="str">
        <f>IF('Pencatatan HM'!AK$22="","",$F136-'Pencatatan HM'!AK$22+'Task list'!AP136)</f>
        <v/>
      </c>
      <c r="AK136" s="78" t="str">
        <f>IF('Pencatatan HM'!AL$22="","",$F136-'Pencatatan HM'!AL$22+'Task list'!AQ136)</f>
        <v/>
      </c>
      <c r="AL136" s="78" t="str">
        <f>IF('Pencatatan HM'!AM$22="","",$F136-'Pencatatan HM'!AM$22+'Task list'!AR136)</f>
        <v/>
      </c>
      <c r="AM136" s="78" t="str">
        <f>IF('Pencatatan HM'!AN$22="","",$F136-'Pencatatan HM'!AN$22+'Task list'!AS136)</f>
        <v/>
      </c>
      <c r="AN136" s="78" t="str">
        <f>IF('Pencatatan HM'!AO$22="","",$F136-'Pencatatan HM'!AO$22+'Task list'!AT136)</f>
        <v/>
      </c>
      <c r="AO136" s="78" t="str">
        <f>IF('Pencatatan HM'!AP$22="","",$F136-'Pencatatan HM'!AP$22+'Task list'!AU136)</f>
        <v/>
      </c>
      <c r="AP136" s="78" t="str">
        <f>IF('Pencatatan HM'!AQ$22="","",$F136-'Pencatatan HM'!AQ$22+'Task list'!AV136)</f>
        <v/>
      </c>
      <c r="AQ136" s="78" t="str">
        <f>IF('Pencatatan HM'!AR$22="","",$F136-'Pencatatan HM'!AR$22+'Task list'!AW136)</f>
        <v/>
      </c>
      <c r="AR136" s="78" t="str">
        <f>IF('Pencatatan HM'!AS$22="","",$F136-'Pencatatan HM'!AS$22+'Task list'!AX136)</f>
        <v/>
      </c>
      <c r="AS136" s="78" t="str">
        <f>IF('Pencatatan HM'!AT$22="","",$F136-'Pencatatan HM'!AT$22+'Task list'!AY136)</f>
        <v/>
      </c>
      <c r="AT136" s="78" t="str">
        <f>IF('Pencatatan HM'!AU$22="","",$F136-'Pencatatan HM'!AU$22+'Task list'!AZ136)</f>
        <v/>
      </c>
      <c r="AU136" s="78" t="str">
        <f>IF('Pencatatan HM'!AV$22="","",$F136-'Pencatatan HM'!AV$22+'Task list'!BA136)</f>
        <v/>
      </c>
      <c r="AV136" s="78" t="str">
        <f>IF('Pencatatan HM'!AW$22="","",$F136-'Pencatatan HM'!AW$22+'Task list'!BB136)</f>
        <v/>
      </c>
      <c r="AW136" s="78" t="str">
        <f>IF('Pencatatan HM'!AX$22="","",$F136-'Pencatatan HM'!AX$22+'Task list'!BC136)</f>
        <v/>
      </c>
      <c r="AX136" s="78" t="str">
        <f>IF('Pencatatan HM'!AY$22="","",$F136-'Pencatatan HM'!AY$22+'Task list'!BD136)</f>
        <v/>
      </c>
      <c r="AY136" s="78" t="str">
        <f>IF('Pencatatan HM'!AZ$22="","",$F136-'Pencatatan HM'!AZ$22+'Task list'!BE136)</f>
        <v/>
      </c>
      <c r="AZ136" s="78" t="str">
        <f>IF('Pencatatan HM'!BA$22="","",$F136-'Pencatatan HM'!BA$22+'Task list'!BF136)</f>
        <v/>
      </c>
      <c r="BA136" s="78" t="str">
        <f>IF('Pencatatan HM'!BB$22="","",$F136-'Pencatatan HM'!BB$22+'Task list'!BG136)</f>
        <v/>
      </c>
      <c r="BB136" s="78" t="str">
        <f>IF('Pencatatan HM'!BC$22="","",$F136-'Pencatatan HM'!BC$22+'Task list'!BH136)</f>
        <v/>
      </c>
      <c r="BC136" s="78" t="str">
        <f>IF('Pencatatan HM'!BD$22="","",$F136-'Pencatatan HM'!BD$22+'Task list'!BI136)</f>
        <v/>
      </c>
      <c r="BD136" s="78" t="str">
        <f>IF('Pencatatan HM'!BE$22="","",$F136-'Pencatatan HM'!BE$22+'Task list'!BJ136)</f>
        <v/>
      </c>
      <c r="BE136" s="78" t="str">
        <f>IF('Pencatatan HM'!BF$22="","",$F136-'Pencatatan HM'!BF$22+'Task list'!BK136)</f>
        <v/>
      </c>
      <c r="BF136" s="78" t="str">
        <f>IF('Pencatatan HM'!BG$22="","",$F136-'Pencatatan HM'!BG$22+'Task list'!BL136)</f>
        <v/>
      </c>
    </row>
    <row r="137" spans="1:58" x14ac:dyDescent="0.3">
      <c r="A137" s="1" t="str">
        <f>'Task list'!A137</f>
        <v>08DCT004</v>
      </c>
      <c r="B137" s="1" t="str">
        <f>'Task list'!B137</f>
        <v>02</v>
      </c>
      <c r="C137" s="1" t="str">
        <f>'Task list'!C137</f>
        <v>08DCT00402</v>
      </c>
      <c r="D137" s="13"/>
      <c r="E137" s="61" t="str">
        <f>'Task list'!E137</f>
        <v>Service Intermediate</v>
      </c>
      <c r="F137" s="1">
        <f>'Task list'!J137</f>
        <v>3000</v>
      </c>
      <c r="G137" s="78">
        <f>IF('Pencatatan HM'!H$22="","",$F137-'Pencatatan HM'!H$22+'Task list'!M137)</f>
        <v>2553.880000000001</v>
      </c>
      <c r="H137" s="78">
        <f>IF('Pencatatan HM'!I$22="","",$F137-'Pencatatan HM'!I$22+'Task list'!N137)</f>
        <v>2143.7200000000012</v>
      </c>
      <c r="I137" s="78">
        <f>IF('Pencatatan HM'!J$22="","",$F137-'Pencatatan HM'!J$22+'Task list'!O137)</f>
        <v>2049.8100000000013</v>
      </c>
      <c r="J137" s="78">
        <f>IF('Pencatatan HM'!K$22="","",$F137-'Pencatatan HM'!K$22+'Task list'!P137)</f>
        <v>1970.4399999999987</v>
      </c>
      <c r="K137" s="78">
        <f>IF('Pencatatan HM'!L$22="","",$F137-'Pencatatan HM'!L$22+'Task list'!Q137)</f>
        <v>1900.8400000000001</v>
      </c>
      <c r="L137" s="78">
        <f>IF('Pencatatan HM'!M$22="","",$F137-'Pencatatan HM'!M$22+'Task list'!R137)</f>
        <v>1840.8300000000017</v>
      </c>
      <c r="M137" s="78">
        <f>IF('Pencatatan HM'!N$22="","",$F137-'Pencatatan HM'!N$22+'Task list'!S137)</f>
        <v>1748.4900000000016</v>
      </c>
      <c r="N137" s="78">
        <f>IF('Pencatatan HM'!O$22="","",$F137-'Pencatatan HM'!O$22+'Task list'!T137)</f>
        <v>1637.5499999999993</v>
      </c>
      <c r="O137" s="78">
        <f>IF('Pencatatan HM'!P$22="","",$F137-'Pencatatan HM'!P$22+'Task list'!U137)</f>
        <v>1564.9199999999983</v>
      </c>
      <c r="P137" s="78">
        <f>IF('Pencatatan HM'!Q$22="","",$F137-'Pencatatan HM'!Q$22+'Task list'!V137)</f>
        <v>1500.869999999999</v>
      </c>
      <c r="Q137" s="78">
        <f>IF('Pencatatan HM'!R$22="","",$F137-'Pencatatan HM'!R$22+'Task list'!W137)</f>
        <v>1411.1500000000015</v>
      </c>
      <c r="R137" s="78">
        <f>IF('Pencatatan HM'!S$22="","",$F137-'Pencatatan HM'!S$22+'Task list'!X137)</f>
        <v>1292.0900000000001</v>
      </c>
      <c r="S137" s="78">
        <f>IF('Pencatatan HM'!T$22="","",$F137-'Pencatatan HM'!T$22+'Task list'!Y137)</f>
        <v>1156.9199999999983</v>
      </c>
      <c r="T137" s="78">
        <f>IF('Pencatatan HM'!U$22="","",$F137-'Pencatatan HM'!U$22+'Task list'!Z137)</f>
        <v>1076.6100000000006</v>
      </c>
      <c r="U137" s="78" t="str">
        <f>IF('Pencatatan HM'!V$22="","",$F137-'Pencatatan HM'!V$22+'Task list'!AA137)</f>
        <v/>
      </c>
      <c r="V137" s="78" t="str">
        <f>IF('Pencatatan HM'!W$22="","",$F137-'Pencatatan HM'!W$22+'Task list'!AB137)</f>
        <v/>
      </c>
      <c r="W137" s="78" t="str">
        <f>IF('Pencatatan HM'!X$22="","",$F137-'Pencatatan HM'!X$22+'Task list'!AC137)</f>
        <v/>
      </c>
      <c r="X137" s="78" t="str">
        <f>IF('Pencatatan HM'!Y$22="","",$F137-'Pencatatan HM'!Y$22+'Task list'!AD137)</f>
        <v/>
      </c>
      <c r="Y137" s="78" t="str">
        <f>IF('Pencatatan HM'!Z$22="","",$F137-'Pencatatan HM'!Z$22+'Task list'!AE137)</f>
        <v/>
      </c>
      <c r="Z137" s="78" t="str">
        <f>IF('Pencatatan HM'!AA$22="","",$F137-'Pencatatan HM'!AA$22+'Task list'!AF137)</f>
        <v/>
      </c>
      <c r="AA137" s="78" t="str">
        <f>IF('Pencatatan HM'!AB$22="","",$F137-'Pencatatan HM'!AB$22+'Task list'!AG137)</f>
        <v/>
      </c>
      <c r="AB137" s="78" t="str">
        <f>IF('Pencatatan HM'!AC$22="","",$F137-'Pencatatan HM'!AC$22+'Task list'!AH137)</f>
        <v/>
      </c>
      <c r="AC137" s="78" t="str">
        <f>IF('Pencatatan HM'!AD$22="","",$F137-'Pencatatan HM'!AD$22+'Task list'!AI137)</f>
        <v/>
      </c>
      <c r="AD137" s="78" t="str">
        <f>IF('Pencatatan HM'!AE$22="","",$F137-'Pencatatan HM'!AE$22+'Task list'!AJ137)</f>
        <v/>
      </c>
      <c r="AE137" s="78" t="str">
        <f>IF('Pencatatan HM'!AF$22="","",$F137-'Pencatatan HM'!AF$22+'Task list'!AK137)</f>
        <v/>
      </c>
      <c r="AF137" s="78" t="str">
        <f>IF('Pencatatan HM'!AG$22="","",$F137-'Pencatatan HM'!AG$22+'Task list'!AL137)</f>
        <v/>
      </c>
      <c r="AG137" s="78" t="str">
        <f>IF('Pencatatan HM'!AH$22="","",$F137-'Pencatatan HM'!AH$22+'Task list'!AM137)</f>
        <v/>
      </c>
      <c r="AH137" s="78" t="str">
        <f>IF('Pencatatan HM'!AI$22="","",$F137-'Pencatatan HM'!AI$22+'Task list'!AN137)</f>
        <v/>
      </c>
      <c r="AI137" s="78" t="str">
        <f>IF('Pencatatan HM'!AJ$22="","",$F137-'Pencatatan HM'!AJ$22+'Task list'!AO137)</f>
        <v/>
      </c>
      <c r="AJ137" s="78" t="str">
        <f>IF('Pencatatan HM'!AK$22="","",$F137-'Pencatatan HM'!AK$22+'Task list'!AP137)</f>
        <v/>
      </c>
      <c r="AK137" s="78" t="str">
        <f>IF('Pencatatan HM'!AL$22="","",$F137-'Pencatatan HM'!AL$22+'Task list'!AQ137)</f>
        <v/>
      </c>
      <c r="AL137" s="78" t="str">
        <f>IF('Pencatatan HM'!AM$22="","",$F137-'Pencatatan HM'!AM$22+'Task list'!AR137)</f>
        <v/>
      </c>
      <c r="AM137" s="78" t="str">
        <f>IF('Pencatatan HM'!AN$22="","",$F137-'Pencatatan HM'!AN$22+'Task list'!AS137)</f>
        <v/>
      </c>
      <c r="AN137" s="78" t="str">
        <f>IF('Pencatatan HM'!AO$22="","",$F137-'Pencatatan HM'!AO$22+'Task list'!AT137)</f>
        <v/>
      </c>
      <c r="AO137" s="78" t="str">
        <f>IF('Pencatatan HM'!AP$22="","",$F137-'Pencatatan HM'!AP$22+'Task list'!AU137)</f>
        <v/>
      </c>
      <c r="AP137" s="78" t="str">
        <f>IF('Pencatatan HM'!AQ$22="","",$F137-'Pencatatan HM'!AQ$22+'Task list'!AV137)</f>
        <v/>
      </c>
      <c r="AQ137" s="78" t="str">
        <f>IF('Pencatatan HM'!AR$22="","",$F137-'Pencatatan HM'!AR$22+'Task list'!AW137)</f>
        <v/>
      </c>
      <c r="AR137" s="78" t="str">
        <f>IF('Pencatatan HM'!AS$22="","",$F137-'Pencatatan HM'!AS$22+'Task list'!AX137)</f>
        <v/>
      </c>
      <c r="AS137" s="78" t="str">
        <f>IF('Pencatatan HM'!AT$22="","",$F137-'Pencatatan HM'!AT$22+'Task list'!AY137)</f>
        <v/>
      </c>
      <c r="AT137" s="78" t="str">
        <f>IF('Pencatatan HM'!AU$22="","",$F137-'Pencatatan HM'!AU$22+'Task list'!AZ137)</f>
        <v/>
      </c>
      <c r="AU137" s="78" t="str">
        <f>IF('Pencatatan HM'!AV$22="","",$F137-'Pencatatan HM'!AV$22+'Task list'!BA137)</f>
        <v/>
      </c>
      <c r="AV137" s="78" t="str">
        <f>IF('Pencatatan HM'!AW$22="","",$F137-'Pencatatan HM'!AW$22+'Task list'!BB137)</f>
        <v/>
      </c>
      <c r="AW137" s="78" t="str">
        <f>IF('Pencatatan HM'!AX$22="","",$F137-'Pencatatan HM'!AX$22+'Task list'!BC137)</f>
        <v/>
      </c>
      <c r="AX137" s="78" t="str">
        <f>IF('Pencatatan HM'!AY$22="","",$F137-'Pencatatan HM'!AY$22+'Task list'!BD137)</f>
        <v/>
      </c>
      <c r="AY137" s="78" t="str">
        <f>IF('Pencatatan HM'!AZ$22="","",$F137-'Pencatatan HM'!AZ$22+'Task list'!BE137)</f>
        <v/>
      </c>
      <c r="AZ137" s="78" t="str">
        <f>IF('Pencatatan HM'!BA$22="","",$F137-'Pencatatan HM'!BA$22+'Task list'!BF137)</f>
        <v/>
      </c>
      <c r="BA137" s="78" t="str">
        <f>IF('Pencatatan HM'!BB$22="","",$F137-'Pencatatan HM'!BB$22+'Task list'!BG137)</f>
        <v/>
      </c>
      <c r="BB137" s="78" t="str">
        <f>IF('Pencatatan HM'!BC$22="","",$F137-'Pencatatan HM'!BC$22+'Task list'!BH137)</f>
        <v/>
      </c>
      <c r="BC137" s="78" t="str">
        <f>IF('Pencatatan HM'!BD$22="","",$F137-'Pencatatan HM'!BD$22+'Task list'!BI137)</f>
        <v/>
      </c>
      <c r="BD137" s="78" t="str">
        <f>IF('Pencatatan HM'!BE$22="","",$F137-'Pencatatan HM'!BE$22+'Task list'!BJ137)</f>
        <v/>
      </c>
      <c r="BE137" s="78" t="str">
        <f>IF('Pencatatan HM'!BF$22="","",$F137-'Pencatatan HM'!BF$22+'Task list'!BK137)</f>
        <v/>
      </c>
      <c r="BF137" s="78" t="str">
        <f>IF('Pencatatan HM'!BG$22="","",$F137-'Pencatatan HM'!BG$22+'Task list'!BL137)</f>
        <v/>
      </c>
    </row>
    <row r="138" spans="1:58" x14ac:dyDescent="0.3">
      <c r="A138" s="1" t="str">
        <f>'Task list'!A138</f>
        <v>08DCT004</v>
      </c>
      <c r="B138" s="1" t="str">
        <f>'Task list'!B138</f>
        <v>03</v>
      </c>
      <c r="C138" s="1" t="str">
        <f>'Task list'!C138</f>
        <v>08DCT00403</v>
      </c>
      <c r="D138" s="13"/>
      <c r="E138" s="61" t="str">
        <f>'Task list'!E138</f>
        <v>Overhaul/service bowl (Mayor)</v>
      </c>
      <c r="F138" s="1">
        <f>'Task list'!J138</f>
        <v>6000</v>
      </c>
      <c r="G138" s="78">
        <f>IF('Pencatatan HM'!H$22="","",$F138-'Pencatatan HM'!H$22+'Task list'!M138)</f>
        <v>5553.880000000001</v>
      </c>
      <c r="H138" s="78">
        <f>IF('Pencatatan HM'!I$22="","",$F138-'Pencatatan HM'!I$22+'Task list'!N138)</f>
        <v>5143.7200000000012</v>
      </c>
      <c r="I138" s="78">
        <f>IF('Pencatatan HM'!J$22="","",$F138-'Pencatatan HM'!J$22+'Task list'!O138)</f>
        <v>5049.8100000000013</v>
      </c>
      <c r="J138" s="78">
        <f>IF('Pencatatan HM'!K$22="","",$F138-'Pencatatan HM'!K$22+'Task list'!P138)</f>
        <v>4970.4399999999987</v>
      </c>
      <c r="K138" s="78">
        <f>IF('Pencatatan HM'!L$22="","",$F138-'Pencatatan HM'!L$22+'Task list'!Q138)</f>
        <v>4900.84</v>
      </c>
      <c r="L138" s="78">
        <f>IF('Pencatatan HM'!M$22="","",$F138-'Pencatatan HM'!M$22+'Task list'!R138)</f>
        <v>4840.8300000000017</v>
      </c>
      <c r="M138" s="78">
        <f>IF('Pencatatan HM'!N$22="","",$F138-'Pencatatan HM'!N$22+'Task list'!S138)</f>
        <v>4748.4900000000016</v>
      </c>
      <c r="N138" s="78">
        <f>IF('Pencatatan HM'!O$22="","",$F138-'Pencatatan HM'!O$22+'Task list'!T138)</f>
        <v>4637.5499999999993</v>
      </c>
      <c r="O138" s="78">
        <f>IF('Pencatatan HM'!P$22="","",$F138-'Pencatatan HM'!P$22+'Task list'!U138)</f>
        <v>4564.9199999999983</v>
      </c>
      <c r="P138" s="78">
        <f>IF('Pencatatan HM'!Q$22="","",$F138-'Pencatatan HM'!Q$22+'Task list'!V138)</f>
        <v>4500.869999999999</v>
      </c>
      <c r="Q138" s="78">
        <f>IF('Pencatatan HM'!R$22="","",$F138-'Pencatatan HM'!R$22+'Task list'!W138)</f>
        <v>4411.1500000000015</v>
      </c>
      <c r="R138" s="78">
        <f>IF('Pencatatan HM'!S$22="","",$F138-'Pencatatan HM'!S$22+'Task list'!X138)</f>
        <v>4292.09</v>
      </c>
      <c r="S138" s="78">
        <f>IF('Pencatatan HM'!T$22="","",$F138-'Pencatatan HM'!T$22+'Task list'!Y138)</f>
        <v>4156.9199999999983</v>
      </c>
      <c r="T138" s="78">
        <f>IF('Pencatatan HM'!U$22="","",$F138-'Pencatatan HM'!U$22+'Task list'!Z138)</f>
        <v>4076.6100000000006</v>
      </c>
      <c r="U138" s="78" t="str">
        <f>IF('Pencatatan HM'!V$22="","",$F138-'Pencatatan HM'!V$22+'Task list'!AA138)</f>
        <v/>
      </c>
      <c r="V138" s="78" t="str">
        <f>IF('Pencatatan HM'!W$22="","",$F138-'Pencatatan HM'!W$22+'Task list'!AB138)</f>
        <v/>
      </c>
      <c r="W138" s="78" t="str">
        <f>IF('Pencatatan HM'!X$22="","",$F138-'Pencatatan HM'!X$22+'Task list'!AC138)</f>
        <v/>
      </c>
      <c r="X138" s="78" t="str">
        <f>IF('Pencatatan HM'!Y$22="","",$F138-'Pencatatan HM'!Y$22+'Task list'!AD138)</f>
        <v/>
      </c>
      <c r="Y138" s="78" t="str">
        <f>IF('Pencatatan HM'!Z$22="","",$F138-'Pencatatan HM'!Z$22+'Task list'!AE138)</f>
        <v/>
      </c>
      <c r="Z138" s="78" t="str">
        <f>IF('Pencatatan HM'!AA$22="","",$F138-'Pencatatan HM'!AA$22+'Task list'!AF138)</f>
        <v/>
      </c>
      <c r="AA138" s="78" t="str">
        <f>IF('Pencatatan HM'!AB$22="","",$F138-'Pencatatan HM'!AB$22+'Task list'!AG138)</f>
        <v/>
      </c>
      <c r="AB138" s="78" t="str">
        <f>IF('Pencatatan HM'!AC$22="","",$F138-'Pencatatan HM'!AC$22+'Task list'!AH138)</f>
        <v/>
      </c>
      <c r="AC138" s="78" t="str">
        <f>IF('Pencatatan HM'!AD$22="","",$F138-'Pencatatan HM'!AD$22+'Task list'!AI138)</f>
        <v/>
      </c>
      <c r="AD138" s="78" t="str">
        <f>IF('Pencatatan HM'!AE$22="","",$F138-'Pencatatan HM'!AE$22+'Task list'!AJ138)</f>
        <v/>
      </c>
      <c r="AE138" s="78" t="str">
        <f>IF('Pencatatan HM'!AF$22="","",$F138-'Pencatatan HM'!AF$22+'Task list'!AK138)</f>
        <v/>
      </c>
      <c r="AF138" s="78" t="str">
        <f>IF('Pencatatan HM'!AG$22="","",$F138-'Pencatatan HM'!AG$22+'Task list'!AL138)</f>
        <v/>
      </c>
      <c r="AG138" s="78" t="str">
        <f>IF('Pencatatan HM'!AH$22="","",$F138-'Pencatatan HM'!AH$22+'Task list'!AM138)</f>
        <v/>
      </c>
      <c r="AH138" s="78" t="str">
        <f>IF('Pencatatan HM'!AI$22="","",$F138-'Pencatatan HM'!AI$22+'Task list'!AN138)</f>
        <v/>
      </c>
      <c r="AI138" s="78" t="str">
        <f>IF('Pencatatan HM'!AJ$22="","",$F138-'Pencatatan HM'!AJ$22+'Task list'!AO138)</f>
        <v/>
      </c>
      <c r="AJ138" s="78" t="str">
        <f>IF('Pencatatan HM'!AK$22="","",$F138-'Pencatatan HM'!AK$22+'Task list'!AP138)</f>
        <v/>
      </c>
      <c r="AK138" s="78" t="str">
        <f>IF('Pencatatan HM'!AL$22="","",$F138-'Pencatatan HM'!AL$22+'Task list'!AQ138)</f>
        <v/>
      </c>
      <c r="AL138" s="78" t="str">
        <f>IF('Pencatatan HM'!AM$22="","",$F138-'Pencatatan HM'!AM$22+'Task list'!AR138)</f>
        <v/>
      </c>
      <c r="AM138" s="78" t="str">
        <f>IF('Pencatatan HM'!AN$22="","",$F138-'Pencatatan HM'!AN$22+'Task list'!AS138)</f>
        <v/>
      </c>
      <c r="AN138" s="78" t="str">
        <f>IF('Pencatatan HM'!AO$22="","",$F138-'Pencatatan HM'!AO$22+'Task list'!AT138)</f>
        <v/>
      </c>
      <c r="AO138" s="78" t="str">
        <f>IF('Pencatatan HM'!AP$22="","",$F138-'Pencatatan HM'!AP$22+'Task list'!AU138)</f>
        <v/>
      </c>
      <c r="AP138" s="78" t="str">
        <f>IF('Pencatatan HM'!AQ$22="","",$F138-'Pencatatan HM'!AQ$22+'Task list'!AV138)</f>
        <v/>
      </c>
      <c r="AQ138" s="78" t="str">
        <f>IF('Pencatatan HM'!AR$22="","",$F138-'Pencatatan HM'!AR$22+'Task list'!AW138)</f>
        <v/>
      </c>
      <c r="AR138" s="78" t="str">
        <f>IF('Pencatatan HM'!AS$22="","",$F138-'Pencatatan HM'!AS$22+'Task list'!AX138)</f>
        <v/>
      </c>
      <c r="AS138" s="78" t="str">
        <f>IF('Pencatatan HM'!AT$22="","",$F138-'Pencatatan HM'!AT$22+'Task list'!AY138)</f>
        <v/>
      </c>
      <c r="AT138" s="78" t="str">
        <f>IF('Pencatatan HM'!AU$22="","",$F138-'Pencatatan HM'!AU$22+'Task list'!AZ138)</f>
        <v/>
      </c>
      <c r="AU138" s="78" t="str">
        <f>IF('Pencatatan HM'!AV$22="","",$F138-'Pencatatan HM'!AV$22+'Task list'!BA138)</f>
        <v/>
      </c>
      <c r="AV138" s="78" t="str">
        <f>IF('Pencatatan HM'!AW$22="","",$F138-'Pencatatan HM'!AW$22+'Task list'!BB138)</f>
        <v/>
      </c>
      <c r="AW138" s="78" t="str">
        <f>IF('Pencatatan HM'!AX$22="","",$F138-'Pencatatan HM'!AX$22+'Task list'!BC138)</f>
        <v/>
      </c>
      <c r="AX138" s="78" t="str">
        <f>IF('Pencatatan HM'!AY$22="","",$F138-'Pencatatan HM'!AY$22+'Task list'!BD138)</f>
        <v/>
      </c>
      <c r="AY138" s="78" t="str">
        <f>IF('Pencatatan HM'!AZ$22="","",$F138-'Pencatatan HM'!AZ$22+'Task list'!BE138)</f>
        <v/>
      </c>
      <c r="AZ138" s="78" t="str">
        <f>IF('Pencatatan HM'!BA$22="","",$F138-'Pencatatan HM'!BA$22+'Task list'!BF138)</f>
        <v/>
      </c>
      <c r="BA138" s="78" t="str">
        <f>IF('Pencatatan HM'!BB$22="","",$F138-'Pencatatan HM'!BB$22+'Task list'!BG138)</f>
        <v/>
      </c>
      <c r="BB138" s="78" t="str">
        <f>IF('Pencatatan HM'!BC$22="","",$F138-'Pencatatan HM'!BC$22+'Task list'!BH138)</f>
        <v/>
      </c>
      <c r="BC138" s="78" t="str">
        <f>IF('Pencatatan HM'!BD$22="","",$F138-'Pencatatan HM'!BD$22+'Task list'!BI138)</f>
        <v/>
      </c>
      <c r="BD138" s="78" t="str">
        <f>IF('Pencatatan HM'!BE$22="","",$F138-'Pencatatan HM'!BE$22+'Task list'!BJ138)</f>
        <v/>
      </c>
      <c r="BE138" s="78" t="str">
        <f>IF('Pencatatan HM'!BF$22="","",$F138-'Pencatatan HM'!BF$22+'Task list'!BK138)</f>
        <v/>
      </c>
      <c r="BF138" s="78" t="str">
        <f>IF('Pencatatan HM'!BG$22="","",$F138-'Pencatatan HM'!BG$22+'Task list'!BL138)</f>
        <v/>
      </c>
    </row>
    <row r="139" spans="1:58" x14ac:dyDescent="0.3">
      <c r="A139" s="1" t="str">
        <f>'Task list'!A139</f>
        <v>08DCT005</v>
      </c>
      <c r="B139" s="1" t="str">
        <f>'Task list'!B139</f>
        <v>01</v>
      </c>
      <c r="C139" s="1" t="str">
        <f>'Task list'!C139</f>
        <v>08DCT00501</v>
      </c>
      <c r="D139" s="13" t="str">
        <f>VLOOKUP($A139,'Pencatatan HM'!$B$7:$D$50,3,FALSE)</f>
        <v>Decanter #3 IHI</v>
      </c>
      <c r="E139" s="61" t="str">
        <f>'Task list'!E139</f>
        <v>Greasing Cyclo gear</v>
      </c>
      <c r="F139" s="1">
        <f>'Task list'!J139</f>
        <v>500</v>
      </c>
      <c r="G139" s="78">
        <f>IF('Pencatatan HM'!H$23="","",$F139-'Pencatatan HM'!H$23+'Task list'!M139)</f>
        <v>500</v>
      </c>
      <c r="H139" s="78">
        <f>IF('Pencatatan HM'!I$23="","",$F139-'Pencatatan HM'!I$23+'Task list'!N139)</f>
        <v>500</v>
      </c>
      <c r="I139" s="78">
        <f>IF('Pencatatan HM'!J$23="","",$F139-'Pencatatan HM'!J$23+'Task list'!O139)</f>
        <v>500</v>
      </c>
      <c r="J139" s="78">
        <f>IF('Pencatatan HM'!K$23="","",$F139-'Pencatatan HM'!K$23+'Task list'!P139)</f>
        <v>500</v>
      </c>
      <c r="K139" s="78">
        <f>IF('Pencatatan HM'!L$23="","",$F139-'Pencatatan HM'!L$23+'Task list'!Q139)</f>
        <v>500</v>
      </c>
      <c r="L139" s="78">
        <f>IF('Pencatatan HM'!M$23="","",$F139-'Pencatatan HM'!M$23+'Task list'!R139)</f>
        <v>500</v>
      </c>
      <c r="M139" s="78">
        <f>IF('Pencatatan HM'!N$23="","",$F139-'Pencatatan HM'!N$23+'Task list'!S139)</f>
        <v>500</v>
      </c>
      <c r="N139" s="78">
        <f>IF('Pencatatan HM'!O$23="","",$F139-'Pencatatan HM'!O$23+'Task list'!T139)</f>
        <v>500</v>
      </c>
      <c r="O139" s="78">
        <f>IF('Pencatatan HM'!P$23="","",$F139-'Pencatatan HM'!P$23+'Task list'!U139)</f>
        <v>500</v>
      </c>
      <c r="P139" s="78">
        <f>IF('Pencatatan HM'!Q$23="","",$F139-'Pencatatan HM'!Q$23+'Task list'!V139)</f>
        <v>500</v>
      </c>
      <c r="Q139" s="78">
        <f>IF('Pencatatan HM'!R$23="","",$F139-'Pencatatan HM'!R$23+'Task list'!W139)</f>
        <v>500</v>
      </c>
      <c r="R139" s="78">
        <f>IF('Pencatatan HM'!S$23="","",$F139-'Pencatatan HM'!S$23+'Task list'!X139)</f>
        <v>500</v>
      </c>
      <c r="S139" s="78">
        <f>IF('Pencatatan HM'!T$23="","",$F139-'Pencatatan HM'!T$23+'Task list'!Y139)</f>
        <v>500</v>
      </c>
      <c r="T139" s="78">
        <f>IF('Pencatatan HM'!U$23="","",$F139-'Pencatatan HM'!U$23+'Task list'!Z139)</f>
        <v>500</v>
      </c>
      <c r="U139" s="78" t="str">
        <f>IF('Pencatatan HM'!V$23="","",$F139-'Pencatatan HM'!V$23+'Task list'!AA139)</f>
        <v/>
      </c>
      <c r="V139" s="78" t="str">
        <f>IF('Pencatatan HM'!W$23="","",$F139-'Pencatatan HM'!W$23+'Task list'!AB139)</f>
        <v/>
      </c>
      <c r="W139" s="78" t="str">
        <f>IF('Pencatatan HM'!X$23="","",$F139-'Pencatatan HM'!X$23+'Task list'!AC139)</f>
        <v/>
      </c>
      <c r="X139" s="78" t="str">
        <f>IF('Pencatatan HM'!Y$23="","",$F139-'Pencatatan HM'!Y$23+'Task list'!AD139)</f>
        <v/>
      </c>
      <c r="Y139" s="78" t="str">
        <f>IF('Pencatatan HM'!Z$23="","",$F139-'Pencatatan HM'!Z$23+'Task list'!AE139)</f>
        <v/>
      </c>
      <c r="Z139" s="78" t="str">
        <f>IF('Pencatatan HM'!AA$23="","",$F139-'Pencatatan HM'!AA$23+'Task list'!AF139)</f>
        <v/>
      </c>
      <c r="AA139" s="78" t="str">
        <f>IF('Pencatatan HM'!AB$23="","",$F139-'Pencatatan HM'!AB$23+'Task list'!AG139)</f>
        <v/>
      </c>
      <c r="AB139" s="78" t="str">
        <f>IF('Pencatatan HM'!AC$23="","",$F139-'Pencatatan HM'!AC$23+'Task list'!AH139)</f>
        <v/>
      </c>
      <c r="AC139" s="78" t="str">
        <f>IF('Pencatatan HM'!AD$23="","",$F139-'Pencatatan HM'!AD$23+'Task list'!AI139)</f>
        <v/>
      </c>
      <c r="AD139" s="78" t="str">
        <f>IF('Pencatatan HM'!AE$23="","",$F139-'Pencatatan HM'!AE$23+'Task list'!AJ139)</f>
        <v/>
      </c>
      <c r="AE139" s="78" t="str">
        <f>IF('Pencatatan HM'!AF$23="","",$F139-'Pencatatan HM'!AF$23+'Task list'!AK139)</f>
        <v/>
      </c>
      <c r="AF139" s="78" t="str">
        <f>IF('Pencatatan HM'!AG$23="","",$F139-'Pencatatan HM'!AG$23+'Task list'!AL139)</f>
        <v/>
      </c>
      <c r="AG139" s="78" t="str">
        <f>IF('Pencatatan HM'!AH$23="","",$F139-'Pencatatan HM'!AH$23+'Task list'!AM139)</f>
        <v/>
      </c>
      <c r="AH139" s="78" t="str">
        <f>IF('Pencatatan HM'!AI$23="","",$F139-'Pencatatan HM'!AI$23+'Task list'!AN139)</f>
        <v/>
      </c>
      <c r="AI139" s="78" t="str">
        <f>IF('Pencatatan HM'!AJ$23="","",$F139-'Pencatatan HM'!AJ$23+'Task list'!AO139)</f>
        <v/>
      </c>
      <c r="AJ139" s="78" t="str">
        <f>IF('Pencatatan HM'!AK$23="","",$F139-'Pencatatan HM'!AK$23+'Task list'!AP139)</f>
        <v/>
      </c>
      <c r="AK139" s="78" t="str">
        <f>IF('Pencatatan HM'!AL$23="","",$F139-'Pencatatan HM'!AL$23+'Task list'!AQ139)</f>
        <v/>
      </c>
      <c r="AL139" s="78" t="str">
        <f>IF('Pencatatan HM'!AM$23="","",$F139-'Pencatatan HM'!AM$23+'Task list'!AR139)</f>
        <v/>
      </c>
      <c r="AM139" s="78" t="str">
        <f>IF('Pencatatan HM'!AN$23="","",$F139-'Pencatatan HM'!AN$23+'Task list'!AS139)</f>
        <v/>
      </c>
      <c r="AN139" s="78" t="str">
        <f>IF('Pencatatan HM'!AO$23="","",$F139-'Pencatatan HM'!AO$23+'Task list'!AT139)</f>
        <v/>
      </c>
      <c r="AO139" s="78" t="str">
        <f>IF('Pencatatan HM'!AP$23="","",$F139-'Pencatatan HM'!AP$23+'Task list'!AU139)</f>
        <v/>
      </c>
      <c r="AP139" s="78" t="str">
        <f>IF('Pencatatan HM'!AQ$23="","",$F139-'Pencatatan HM'!AQ$23+'Task list'!AV139)</f>
        <v/>
      </c>
      <c r="AQ139" s="78" t="str">
        <f>IF('Pencatatan HM'!AR$23="","",$F139-'Pencatatan HM'!AR$23+'Task list'!AW139)</f>
        <v/>
      </c>
      <c r="AR139" s="78" t="str">
        <f>IF('Pencatatan HM'!AS$23="","",$F139-'Pencatatan HM'!AS$23+'Task list'!AX139)</f>
        <v/>
      </c>
      <c r="AS139" s="78" t="str">
        <f>IF('Pencatatan HM'!AT$23="","",$F139-'Pencatatan HM'!AT$23+'Task list'!AY139)</f>
        <v/>
      </c>
      <c r="AT139" s="78" t="str">
        <f>IF('Pencatatan HM'!AU$23="","",$F139-'Pencatatan HM'!AU$23+'Task list'!AZ139)</f>
        <v/>
      </c>
      <c r="AU139" s="78" t="str">
        <f>IF('Pencatatan HM'!AV$23="","",$F139-'Pencatatan HM'!AV$23+'Task list'!BA139)</f>
        <v/>
      </c>
      <c r="AV139" s="78" t="str">
        <f>IF('Pencatatan HM'!AW$23="","",$F139-'Pencatatan HM'!AW$23+'Task list'!BB139)</f>
        <v/>
      </c>
      <c r="AW139" s="78" t="str">
        <f>IF('Pencatatan HM'!AX$23="","",$F139-'Pencatatan HM'!AX$23+'Task list'!BC139)</f>
        <v/>
      </c>
      <c r="AX139" s="78" t="str">
        <f>IF('Pencatatan HM'!AY$23="","",$F139-'Pencatatan HM'!AY$23+'Task list'!BD139)</f>
        <v/>
      </c>
      <c r="AY139" s="78" t="str">
        <f>IF('Pencatatan HM'!AZ$23="","",$F139-'Pencatatan HM'!AZ$23+'Task list'!BE139)</f>
        <v/>
      </c>
      <c r="AZ139" s="78" t="str">
        <f>IF('Pencatatan HM'!BA$23="","",$F139-'Pencatatan HM'!BA$23+'Task list'!BF139)</f>
        <v/>
      </c>
      <c r="BA139" s="78" t="str">
        <f>IF('Pencatatan HM'!BB$23="","",$F139-'Pencatatan HM'!BB$23+'Task list'!BG139)</f>
        <v/>
      </c>
      <c r="BB139" s="78" t="str">
        <f>IF('Pencatatan HM'!BC$23="","",$F139-'Pencatatan HM'!BC$23+'Task list'!BH139)</f>
        <v/>
      </c>
      <c r="BC139" s="78" t="str">
        <f>IF('Pencatatan HM'!BD$23="","",$F139-'Pencatatan HM'!BD$23+'Task list'!BI139)</f>
        <v/>
      </c>
      <c r="BD139" s="78" t="str">
        <f>IF('Pencatatan HM'!BE$23="","",$F139-'Pencatatan HM'!BE$23+'Task list'!BJ139)</f>
        <v/>
      </c>
      <c r="BE139" s="78" t="str">
        <f>IF('Pencatatan HM'!BF$23="","",$F139-'Pencatatan HM'!BF$23+'Task list'!BK139)</f>
        <v/>
      </c>
      <c r="BF139" s="78" t="str">
        <f>IF('Pencatatan HM'!BG$23="","",$F139-'Pencatatan HM'!BG$23+'Task list'!BL139)</f>
        <v/>
      </c>
    </row>
    <row r="140" spans="1:58" s="4" customFormat="1" x14ac:dyDescent="0.3">
      <c r="A140" s="1" t="str">
        <f>'Task list'!A140</f>
        <v>08DCT005</v>
      </c>
      <c r="B140" s="1" t="str">
        <f>'Task list'!B140</f>
        <v>02</v>
      </c>
      <c r="C140" s="1" t="str">
        <f>'Task list'!C140</f>
        <v>08DCT00502</v>
      </c>
      <c r="D140" s="13"/>
      <c r="E140" s="61" t="str">
        <f>'Task list'!E140</f>
        <v>Service Intermediate</v>
      </c>
      <c r="F140" s="1">
        <f>'Task list'!J140</f>
        <v>3000</v>
      </c>
      <c r="G140" s="78">
        <f>IF('Pencatatan HM'!H$23="","",$F140-'Pencatatan HM'!H$23+'Task list'!M140)</f>
        <v>3000</v>
      </c>
      <c r="H140" s="78">
        <f>IF('Pencatatan HM'!I$23="","",$F140-'Pencatatan HM'!I$23+'Task list'!N140)</f>
        <v>3000</v>
      </c>
      <c r="I140" s="78">
        <f>IF('Pencatatan HM'!J$23="","",$F140-'Pencatatan HM'!J$23+'Task list'!O140)</f>
        <v>3000</v>
      </c>
      <c r="J140" s="78">
        <f>IF('Pencatatan HM'!K$23="","",$F140-'Pencatatan HM'!K$23+'Task list'!P140)</f>
        <v>3000</v>
      </c>
      <c r="K140" s="78">
        <f>IF('Pencatatan HM'!L$23="","",$F140-'Pencatatan HM'!L$23+'Task list'!Q140)</f>
        <v>3000</v>
      </c>
      <c r="L140" s="78">
        <f>IF('Pencatatan HM'!M$23="","",$F140-'Pencatatan HM'!M$23+'Task list'!R140)</f>
        <v>3000</v>
      </c>
      <c r="M140" s="78">
        <f>IF('Pencatatan HM'!N$23="","",$F140-'Pencatatan HM'!N$23+'Task list'!S140)</f>
        <v>3000</v>
      </c>
      <c r="N140" s="78">
        <f>IF('Pencatatan HM'!O$23="","",$F140-'Pencatatan HM'!O$23+'Task list'!T140)</f>
        <v>3000</v>
      </c>
      <c r="O140" s="78">
        <f>IF('Pencatatan HM'!P$23="","",$F140-'Pencatatan HM'!P$23+'Task list'!U140)</f>
        <v>3000</v>
      </c>
      <c r="P140" s="78">
        <f>IF('Pencatatan HM'!Q$23="","",$F140-'Pencatatan HM'!Q$23+'Task list'!V140)</f>
        <v>3000</v>
      </c>
      <c r="Q140" s="78">
        <f>IF('Pencatatan HM'!R$23="","",$F140-'Pencatatan HM'!R$23+'Task list'!W140)</f>
        <v>3000</v>
      </c>
      <c r="R140" s="78">
        <f>IF('Pencatatan HM'!S$23="","",$F140-'Pencatatan HM'!S$23+'Task list'!X140)</f>
        <v>3000</v>
      </c>
      <c r="S140" s="78">
        <f>IF('Pencatatan HM'!T$23="","",$F140-'Pencatatan HM'!T$23+'Task list'!Y140)</f>
        <v>3000</v>
      </c>
      <c r="T140" s="78">
        <f>IF('Pencatatan HM'!U$23="","",$F140-'Pencatatan HM'!U$23+'Task list'!Z140)</f>
        <v>3000</v>
      </c>
      <c r="U140" s="78" t="str">
        <f>IF('Pencatatan HM'!V$23="","",$F140-'Pencatatan HM'!V$23+'Task list'!AA140)</f>
        <v/>
      </c>
      <c r="V140" s="78" t="str">
        <f>IF('Pencatatan HM'!W$23="","",$F140-'Pencatatan HM'!W$23+'Task list'!AB140)</f>
        <v/>
      </c>
      <c r="W140" s="78" t="str">
        <f>IF('Pencatatan HM'!X$23="","",$F140-'Pencatatan HM'!X$23+'Task list'!AC140)</f>
        <v/>
      </c>
      <c r="X140" s="78" t="str">
        <f>IF('Pencatatan HM'!Y$23="","",$F140-'Pencatatan HM'!Y$23+'Task list'!AD140)</f>
        <v/>
      </c>
      <c r="Y140" s="78" t="str">
        <f>IF('Pencatatan HM'!Z$23="","",$F140-'Pencatatan HM'!Z$23+'Task list'!AE140)</f>
        <v/>
      </c>
      <c r="Z140" s="78" t="str">
        <f>IF('Pencatatan HM'!AA$23="","",$F140-'Pencatatan HM'!AA$23+'Task list'!AF140)</f>
        <v/>
      </c>
      <c r="AA140" s="78" t="str">
        <f>IF('Pencatatan HM'!AB$23="","",$F140-'Pencatatan HM'!AB$23+'Task list'!AG140)</f>
        <v/>
      </c>
      <c r="AB140" s="78" t="str">
        <f>IF('Pencatatan HM'!AC$23="","",$F140-'Pencatatan HM'!AC$23+'Task list'!AH140)</f>
        <v/>
      </c>
      <c r="AC140" s="78" t="str">
        <f>IF('Pencatatan HM'!AD$23="","",$F140-'Pencatatan HM'!AD$23+'Task list'!AI140)</f>
        <v/>
      </c>
      <c r="AD140" s="78" t="str">
        <f>IF('Pencatatan HM'!AE$23="","",$F140-'Pencatatan HM'!AE$23+'Task list'!AJ140)</f>
        <v/>
      </c>
      <c r="AE140" s="78" t="str">
        <f>IF('Pencatatan HM'!AF$23="","",$F140-'Pencatatan HM'!AF$23+'Task list'!AK140)</f>
        <v/>
      </c>
      <c r="AF140" s="78" t="str">
        <f>IF('Pencatatan HM'!AG$23="","",$F140-'Pencatatan HM'!AG$23+'Task list'!AL140)</f>
        <v/>
      </c>
      <c r="AG140" s="78" t="str">
        <f>IF('Pencatatan HM'!AH$23="","",$F140-'Pencatatan HM'!AH$23+'Task list'!AM140)</f>
        <v/>
      </c>
      <c r="AH140" s="78" t="str">
        <f>IF('Pencatatan HM'!AI$23="","",$F140-'Pencatatan HM'!AI$23+'Task list'!AN140)</f>
        <v/>
      </c>
      <c r="AI140" s="78" t="str">
        <f>IF('Pencatatan HM'!AJ$23="","",$F140-'Pencatatan HM'!AJ$23+'Task list'!AO140)</f>
        <v/>
      </c>
      <c r="AJ140" s="78" t="str">
        <f>IF('Pencatatan HM'!AK$23="","",$F140-'Pencatatan HM'!AK$23+'Task list'!AP140)</f>
        <v/>
      </c>
      <c r="AK140" s="78" t="str">
        <f>IF('Pencatatan HM'!AL$23="","",$F140-'Pencatatan HM'!AL$23+'Task list'!AQ140)</f>
        <v/>
      </c>
      <c r="AL140" s="78" t="str">
        <f>IF('Pencatatan HM'!AM$23="","",$F140-'Pencatatan HM'!AM$23+'Task list'!AR140)</f>
        <v/>
      </c>
      <c r="AM140" s="78" t="str">
        <f>IF('Pencatatan HM'!AN$23="","",$F140-'Pencatatan HM'!AN$23+'Task list'!AS140)</f>
        <v/>
      </c>
      <c r="AN140" s="78" t="str">
        <f>IF('Pencatatan HM'!AO$23="","",$F140-'Pencatatan HM'!AO$23+'Task list'!AT140)</f>
        <v/>
      </c>
      <c r="AO140" s="78" t="str">
        <f>IF('Pencatatan HM'!AP$23="","",$F140-'Pencatatan HM'!AP$23+'Task list'!AU140)</f>
        <v/>
      </c>
      <c r="AP140" s="78" t="str">
        <f>IF('Pencatatan HM'!AQ$23="","",$F140-'Pencatatan HM'!AQ$23+'Task list'!AV140)</f>
        <v/>
      </c>
      <c r="AQ140" s="78" t="str">
        <f>IF('Pencatatan HM'!AR$23="","",$F140-'Pencatatan HM'!AR$23+'Task list'!AW140)</f>
        <v/>
      </c>
      <c r="AR140" s="78" t="str">
        <f>IF('Pencatatan HM'!AS$23="","",$F140-'Pencatatan HM'!AS$23+'Task list'!AX140)</f>
        <v/>
      </c>
      <c r="AS140" s="78" t="str">
        <f>IF('Pencatatan HM'!AT$23="","",$F140-'Pencatatan HM'!AT$23+'Task list'!AY140)</f>
        <v/>
      </c>
      <c r="AT140" s="78" t="str">
        <f>IF('Pencatatan HM'!AU$23="","",$F140-'Pencatatan HM'!AU$23+'Task list'!AZ140)</f>
        <v/>
      </c>
      <c r="AU140" s="78" t="str">
        <f>IF('Pencatatan HM'!AV$23="","",$F140-'Pencatatan HM'!AV$23+'Task list'!BA140)</f>
        <v/>
      </c>
      <c r="AV140" s="78" t="str">
        <f>IF('Pencatatan HM'!AW$23="","",$F140-'Pencatatan HM'!AW$23+'Task list'!BB140)</f>
        <v/>
      </c>
      <c r="AW140" s="78" t="str">
        <f>IF('Pencatatan HM'!AX$23="","",$F140-'Pencatatan HM'!AX$23+'Task list'!BC140)</f>
        <v/>
      </c>
      <c r="AX140" s="78" t="str">
        <f>IF('Pencatatan HM'!AY$23="","",$F140-'Pencatatan HM'!AY$23+'Task list'!BD140)</f>
        <v/>
      </c>
      <c r="AY140" s="78" t="str">
        <f>IF('Pencatatan HM'!AZ$23="","",$F140-'Pencatatan HM'!AZ$23+'Task list'!BE140)</f>
        <v/>
      </c>
      <c r="AZ140" s="78" t="str">
        <f>IF('Pencatatan HM'!BA$23="","",$F140-'Pencatatan HM'!BA$23+'Task list'!BF140)</f>
        <v/>
      </c>
      <c r="BA140" s="78" t="str">
        <f>IF('Pencatatan HM'!BB$23="","",$F140-'Pencatatan HM'!BB$23+'Task list'!BG140)</f>
        <v/>
      </c>
      <c r="BB140" s="78" t="str">
        <f>IF('Pencatatan HM'!BC$23="","",$F140-'Pencatatan HM'!BC$23+'Task list'!BH140)</f>
        <v/>
      </c>
      <c r="BC140" s="78" t="str">
        <f>IF('Pencatatan HM'!BD$23="","",$F140-'Pencatatan HM'!BD$23+'Task list'!BI140)</f>
        <v/>
      </c>
      <c r="BD140" s="78" t="str">
        <f>IF('Pencatatan HM'!BE$23="","",$F140-'Pencatatan HM'!BE$23+'Task list'!BJ140)</f>
        <v/>
      </c>
      <c r="BE140" s="78" t="str">
        <f>IF('Pencatatan HM'!BF$23="","",$F140-'Pencatatan HM'!BF$23+'Task list'!BK140)</f>
        <v/>
      </c>
      <c r="BF140" s="78" t="str">
        <f>IF('Pencatatan HM'!BG$23="","",$F140-'Pencatatan HM'!BG$23+'Task list'!BL140)</f>
        <v/>
      </c>
    </row>
    <row r="141" spans="1:58" s="4" customFormat="1" x14ac:dyDescent="0.3">
      <c r="A141" s="1" t="str">
        <f>'Task list'!A141</f>
        <v>08DCT005</v>
      </c>
      <c r="B141" s="1" t="str">
        <f>'Task list'!B141</f>
        <v>03</v>
      </c>
      <c r="C141" s="1" t="str">
        <f>'Task list'!C141</f>
        <v>08DCT00503</v>
      </c>
      <c r="D141" s="13"/>
      <c r="E141" s="61" t="str">
        <f>'Task list'!E141</f>
        <v>Overhaul/service bowl (Mayor)</v>
      </c>
      <c r="F141" s="1">
        <f>'Task list'!J141</f>
        <v>6000</v>
      </c>
      <c r="G141" s="78">
        <f>IF('Pencatatan HM'!H$23="","",$F141-'Pencatatan HM'!H$23+'Task list'!M141)</f>
        <v>6000</v>
      </c>
      <c r="H141" s="78">
        <f>IF('Pencatatan HM'!I$23="","",$F141-'Pencatatan HM'!I$23+'Task list'!N141)</f>
        <v>6000</v>
      </c>
      <c r="I141" s="78">
        <f>IF('Pencatatan HM'!J$23="","",$F141-'Pencatatan HM'!J$23+'Task list'!O141)</f>
        <v>6000</v>
      </c>
      <c r="J141" s="78">
        <f>IF('Pencatatan HM'!K$23="","",$F141-'Pencatatan HM'!K$23+'Task list'!P141)</f>
        <v>6000</v>
      </c>
      <c r="K141" s="78">
        <f>IF('Pencatatan HM'!L$23="","",$F141-'Pencatatan HM'!L$23+'Task list'!Q141)</f>
        <v>6000</v>
      </c>
      <c r="L141" s="78">
        <f>IF('Pencatatan HM'!M$23="","",$F141-'Pencatatan HM'!M$23+'Task list'!R141)</f>
        <v>6000</v>
      </c>
      <c r="M141" s="78">
        <f>IF('Pencatatan HM'!N$23="","",$F141-'Pencatatan HM'!N$23+'Task list'!S141)</f>
        <v>6000</v>
      </c>
      <c r="N141" s="78">
        <f>IF('Pencatatan HM'!O$23="","",$F141-'Pencatatan HM'!O$23+'Task list'!T141)</f>
        <v>6000</v>
      </c>
      <c r="O141" s="78">
        <f>IF('Pencatatan HM'!P$23="","",$F141-'Pencatatan HM'!P$23+'Task list'!U141)</f>
        <v>6000</v>
      </c>
      <c r="P141" s="78">
        <f>IF('Pencatatan HM'!Q$23="","",$F141-'Pencatatan HM'!Q$23+'Task list'!V141)</f>
        <v>6000</v>
      </c>
      <c r="Q141" s="78">
        <f>IF('Pencatatan HM'!R$23="","",$F141-'Pencatatan HM'!R$23+'Task list'!W141)</f>
        <v>6000</v>
      </c>
      <c r="R141" s="78">
        <f>IF('Pencatatan HM'!S$23="","",$F141-'Pencatatan HM'!S$23+'Task list'!X141)</f>
        <v>6000</v>
      </c>
      <c r="S141" s="78">
        <f>IF('Pencatatan HM'!T$23="","",$F141-'Pencatatan HM'!T$23+'Task list'!Y141)</f>
        <v>6000</v>
      </c>
      <c r="T141" s="78">
        <f>IF('Pencatatan HM'!U$23="","",$F141-'Pencatatan HM'!U$23+'Task list'!Z141)</f>
        <v>6000</v>
      </c>
      <c r="U141" s="78" t="str">
        <f>IF('Pencatatan HM'!V$23="","",$F141-'Pencatatan HM'!V$23+'Task list'!AA141)</f>
        <v/>
      </c>
      <c r="V141" s="78" t="str">
        <f>IF('Pencatatan HM'!W$23="","",$F141-'Pencatatan HM'!W$23+'Task list'!AB141)</f>
        <v/>
      </c>
      <c r="W141" s="78" t="str">
        <f>IF('Pencatatan HM'!X$23="","",$F141-'Pencatatan HM'!X$23+'Task list'!AC141)</f>
        <v/>
      </c>
      <c r="X141" s="78" t="str">
        <f>IF('Pencatatan HM'!Y$23="","",$F141-'Pencatatan HM'!Y$23+'Task list'!AD141)</f>
        <v/>
      </c>
      <c r="Y141" s="78" t="str">
        <f>IF('Pencatatan HM'!Z$23="","",$F141-'Pencatatan HM'!Z$23+'Task list'!AE141)</f>
        <v/>
      </c>
      <c r="Z141" s="78" t="str">
        <f>IF('Pencatatan HM'!AA$23="","",$F141-'Pencatatan HM'!AA$23+'Task list'!AF141)</f>
        <v/>
      </c>
      <c r="AA141" s="78" t="str">
        <f>IF('Pencatatan HM'!AB$23="","",$F141-'Pencatatan HM'!AB$23+'Task list'!AG141)</f>
        <v/>
      </c>
      <c r="AB141" s="78" t="str">
        <f>IF('Pencatatan HM'!AC$23="","",$F141-'Pencatatan HM'!AC$23+'Task list'!AH141)</f>
        <v/>
      </c>
      <c r="AC141" s="78" t="str">
        <f>IF('Pencatatan HM'!AD$23="","",$F141-'Pencatatan HM'!AD$23+'Task list'!AI141)</f>
        <v/>
      </c>
      <c r="AD141" s="78" t="str">
        <f>IF('Pencatatan HM'!AE$23="","",$F141-'Pencatatan HM'!AE$23+'Task list'!AJ141)</f>
        <v/>
      </c>
      <c r="AE141" s="78" t="str">
        <f>IF('Pencatatan HM'!AF$23="","",$F141-'Pencatatan HM'!AF$23+'Task list'!AK141)</f>
        <v/>
      </c>
      <c r="AF141" s="78" t="str">
        <f>IF('Pencatatan HM'!AG$23="","",$F141-'Pencatatan HM'!AG$23+'Task list'!AL141)</f>
        <v/>
      </c>
      <c r="AG141" s="78" t="str">
        <f>IF('Pencatatan HM'!AH$23="","",$F141-'Pencatatan HM'!AH$23+'Task list'!AM141)</f>
        <v/>
      </c>
      <c r="AH141" s="78" t="str">
        <f>IF('Pencatatan HM'!AI$23="","",$F141-'Pencatatan HM'!AI$23+'Task list'!AN141)</f>
        <v/>
      </c>
      <c r="AI141" s="78" t="str">
        <f>IF('Pencatatan HM'!AJ$23="","",$F141-'Pencatatan HM'!AJ$23+'Task list'!AO141)</f>
        <v/>
      </c>
      <c r="AJ141" s="78" t="str">
        <f>IF('Pencatatan HM'!AK$23="","",$F141-'Pencatatan HM'!AK$23+'Task list'!AP141)</f>
        <v/>
      </c>
      <c r="AK141" s="78" t="str">
        <f>IF('Pencatatan HM'!AL$23="","",$F141-'Pencatatan HM'!AL$23+'Task list'!AQ141)</f>
        <v/>
      </c>
      <c r="AL141" s="78" t="str">
        <f>IF('Pencatatan HM'!AM$23="","",$F141-'Pencatatan HM'!AM$23+'Task list'!AR141)</f>
        <v/>
      </c>
      <c r="AM141" s="78" t="str">
        <f>IF('Pencatatan HM'!AN$23="","",$F141-'Pencatatan HM'!AN$23+'Task list'!AS141)</f>
        <v/>
      </c>
      <c r="AN141" s="78" t="str">
        <f>IF('Pencatatan HM'!AO$23="","",$F141-'Pencatatan HM'!AO$23+'Task list'!AT141)</f>
        <v/>
      </c>
      <c r="AO141" s="78" t="str">
        <f>IF('Pencatatan HM'!AP$23="","",$F141-'Pencatatan HM'!AP$23+'Task list'!AU141)</f>
        <v/>
      </c>
      <c r="AP141" s="78" t="str">
        <f>IF('Pencatatan HM'!AQ$23="","",$F141-'Pencatatan HM'!AQ$23+'Task list'!AV141)</f>
        <v/>
      </c>
      <c r="AQ141" s="78" t="str">
        <f>IF('Pencatatan HM'!AR$23="","",$F141-'Pencatatan HM'!AR$23+'Task list'!AW141)</f>
        <v/>
      </c>
      <c r="AR141" s="78" t="str">
        <f>IF('Pencatatan HM'!AS$23="","",$F141-'Pencatatan HM'!AS$23+'Task list'!AX141)</f>
        <v/>
      </c>
      <c r="AS141" s="78" t="str">
        <f>IF('Pencatatan HM'!AT$23="","",$F141-'Pencatatan HM'!AT$23+'Task list'!AY141)</f>
        <v/>
      </c>
      <c r="AT141" s="78" t="str">
        <f>IF('Pencatatan HM'!AU$23="","",$F141-'Pencatatan HM'!AU$23+'Task list'!AZ141)</f>
        <v/>
      </c>
      <c r="AU141" s="78" t="str">
        <f>IF('Pencatatan HM'!AV$23="","",$F141-'Pencatatan HM'!AV$23+'Task list'!BA141)</f>
        <v/>
      </c>
      <c r="AV141" s="78" t="str">
        <f>IF('Pencatatan HM'!AW$23="","",$F141-'Pencatatan HM'!AW$23+'Task list'!BB141)</f>
        <v/>
      </c>
      <c r="AW141" s="78" t="str">
        <f>IF('Pencatatan HM'!AX$23="","",$F141-'Pencatatan HM'!AX$23+'Task list'!BC141)</f>
        <v/>
      </c>
      <c r="AX141" s="78" t="str">
        <f>IF('Pencatatan HM'!AY$23="","",$F141-'Pencatatan HM'!AY$23+'Task list'!BD141)</f>
        <v/>
      </c>
      <c r="AY141" s="78" t="str">
        <f>IF('Pencatatan HM'!AZ$23="","",$F141-'Pencatatan HM'!AZ$23+'Task list'!BE141)</f>
        <v/>
      </c>
      <c r="AZ141" s="78" t="str">
        <f>IF('Pencatatan HM'!BA$23="","",$F141-'Pencatatan HM'!BA$23+'Task list'!BF141)</f>
        <v/>
      </c>
      <c r="BA141" s="78" t="str">
        <f>IF('Pencatatan HM'!BB$23="","",$F141-'Pencatatan HM'!BB$23+'Task list'!BG141)</f>
        <v/>
      </c>
      <c r="BB141" s="78" t="str">
        <f>IF('Pencatatan HM'!BC$23="","",$F141-'Pencatatan HM'!BC$23+'Task list'!BH141)</f>
        <v/>
      </c>
      <c r="BC141" s="78" t="str">
        <f>IF('Pencatatan HM'!BD$23="","",$F141-'Pencatatan HM'!BD$23+'Task list'!BI141)</f>
        <v/>
      </c>
      <c r="BD141" s="78" t="str">
        <f>IF('Pencatatan HM'!BE$23="","",$F141-'Pencatatan HM'!BE$23+'Task list'!BJ141)</f>
        <v/>
      </c>
      <c r="BE141" s="78" t="str">
        <f>IF('Pencatatan HM'!BF$23="","",$F141-'Pencatatan HM'!BF$23+'Task list'!BK141)</f>
        <v/>
      </c>
      <c r="BF141" s="78" t="str">
        <f>IF('Pencatatan HM'!BG$23="","",$F141-'Pencatatan HM'!BG$23+'Task list'!BL141)</f>
        <v/>
      </c>
    </row>
    <row r="142" spans="1:58" x14ac:dyDescent="0.3">
      <c r="A142" s="1" t="str">
        <f>'Task list'!A142</f>
        <v>08PRF007</v>
      </c>
      <c r="B142" s="1" t="str">
        <f>'Task list'!B142</f>
        <v>01</v>
      </c>
      <c r="C142" s="1" t="str">
        <f>'Task list'!C142</f>
        <v>08PRF00701</v>
      </c>
      <c r="D142" s="13" t="str">
        <f>VLOOKUP($A142,'Pencatatan HM'!$B$7:$D$50,3,FALSE)</f>
        <v>Purifier #1</v>
      </c>
      <c r="E142" s="61" t="str">
        <f>'Task list'!E142</f>
        <v>Ganti Lub Oil</v>
      </c>
      <c r="F142" s="1">
        <f>'Task list'!J142</f>
        <v>6000</v>
      </c>
      <c r="G142" s="78">
        <f>IF('Pencatatan HM'!H$24="","",$F142-'Pencatatan HM'!H$24+'Task list'!M142)</f>
        <v>5321.8899999999994</v>
      </c>
      <c r="H142" s="78">
        <f>IF('Pencatatan HM'!I$24="","",$F142-'Pencatatan HM'!I$24+'Task list'!N142)</f>
        <v>5250.75</v>
      </c>
      <c r="I142" s="78">
        <f>IF('Pencatatan HM'!J$24="","",$F142-'Pencatatan HM'!J$24+'Task list'!O142)</f>
        <v>5166.9399999999987</v>
      </c>
      <c r="J142" s="78">
        <f>IF('Pencatatan HM'!K$24="","",$F142-'Pencatatan HM'!K$24+'Task list'!P142)</f>
        <v>5113.3899999999994</v>
      </c>
      <c r="K142" s="78">
        <f>IF('Pencatatan HM'!L$24="","",$F142-'Pencatatan HM'!L$24+'Task list'!Q142)</f>
        <v>5075.1500000000015</v>
      </c>
      <c r="L142" s="78">
        <f>IF('Pencatatan HM'!M$24="","",$F142-'Pencatatan HM'!M$24+'Task list'!R142)</f>
        <v>5022.09</v>
      </c>
      <c r="M142" s="78">
        <f>IF('Pencatatan HM'!N$24="","",$F142-'Pencatatan HM'!N$24+'Task list'!S142)</f>
        <v>4939.7599999999984</v>
      </c>
      <c r="N142" s="78">
        <f>IF('Pencatatan HM'!O$24="","",$F142-'Pencatatan HM'!O$24+'Task list'!T142)</f>
        <v>4837.0099999999984</v>
      </c>
      <c r="O142" s="78">
        <f>IF('Pencatatan HM'!P$24="","",$F142-'Pencatatan HM'!P$24+'Task list'!U142)</f>
        <v>4754.4700000000012</v>
      </c>
      <c r="P142" s="78">
        <f>IF('Pencatatan HM'!Q$24="","",$F142-'Pencatatan HM'!Q$24+'Task list'!V142)</f>
        <v>4691.93</v>
      </c>
      <c r="Q142" s="78">
        <f>IF('Pencatatan HM'!R$24="","",$F142-'Pencatatan HM'!R$24+'Task list'!W142)</f>
        <v>4583.7599999999984</v>
      </c>
      <c r="R142" s="78">
        <f>IF('Pencatatan HM'!S$24="","",$F142-'Pencatatan HM'!S$24+'Task list'!X142)</f>
        <v>4456.619999999999</v>
      </c>
      <c r="S142" s="78">
        <f>IF('Pencatatan HM'!T$24="","",$F142-'Pencatatan HM'!T$24+'Task list'!Y142)</f>
        <v>4328.880000000001</v>
      </c>
      <c r="T142" s="78">
        <f>IF('Pencatatan HM'!U$24="","",$F142-'Pencatatan HM'!U$24+'Task list'!Z142)</f>
        <v>4239.2000000000007</v>
      </c>
      <c r="U142" s="78" t="str">
        <f>IF('Pencatatan HM'!V$24="","",$F142-'Pencatatan HM'!V$24+'Task list'!AA142)</f>
        <v/>
      </c>
      <c r="V142" s="78" t="str">
        <f>IF('Pencatatan HM'!W$24="","",$F142-'Pencatatan HM'!W$24+'Task list'!AB142)</f>
        <v/>
      </c>
      <c r="W142" s="78" t="str">
        <f>IF('Pencatatan HM'!X$24="","",$F142-'Pencatatan HM'!X$24+'Task list'!AC142)</f>
        <v/>
      </c>
      <c r="X142" s="78" t="str">
        <f>IF('Pencatatan HM'!Y$24="","",$F142-'Pencatatan HM'!Y$24+'Task list'!AD142)</f>
        <v/>
      </c>
      <c r="Y142" s="78" t="str">
        <f>IF('Pencatatan HM'!Z$24="","",$F142-'Pencatatan HM'!Z$24+'Task list'!AE142)</f>
        <v/>
      </c>
      <c r="Z142" s="78" t="str">
        <f>IF('Pencatatan HM'!AA$24="","",$F142-'Pencatatan HM'!AA$24+'Task list'!AF142)</f>
        <v/>
      </c>
      <c r="AA142" s="78" t="str">
        <f>IF('Pencatatan HM'!AB$24="","",$F142-'Pencatatan HM'!AB$24+'Task list'!AG142)</f>
        <v/>
      </c>
      <c r="AB142" s="78" t="str">
        <f>IF('Pencatatan HM'!AC$24="","",$F142-'Pencatatan HM'!AC$24+'Task list'!AH142)</f>
        <v/>
      </c>
      <c r="AC142" s="78" t="str">
        <f>IF('Pencatatan HM'!AD$24="","",$F142-'Pencatatan HM'!AD$24+'Task list'!AI142)</f>
        <v/>
      </c>
      <c r="AD142" s="78" t="str">
        <f>IF('Pencatatan HM'!AE$24="","",$F142-'Pencatatan HM'!AE$24+'Task list'!AJ142)</f>
        <v/>
      </c>
      <c r="AE142" s="78" t="str">
        <f>IF('Pencatatan HM'!AF$24="","",$F142-'Pencatatan HM'!AF$24+'Task list'!AK142)</f>
        <v/>
      </c>
      <c r="AF142" s="78" t="str">
        <f>IF('Pencatatan HM'!AG$24="","",$F142-'Pencatatan HM'!AG$24+'Task list'!AL142)</f>
        <v/>
      </c>
      <c r="AG142" s="78" t="str">
        <f>IF('Pencatatan HM'!AH$24="","",$F142-'Pencatatan HM'!AH$24+'Task list'!AM142)</f>
        <v/>
      </c>
      <c r="AH142" s="78" t="str">
        <f>IF('Pencatatan HM'!AI$24="","",$F142-'Pencatatan HM'!AI$24+'Task list'!AN142)</f>
        <v/>
      </c>
      <c r="AI142" s="78" t="str">
        <f>IF('Pencatatan HM'!AJ$24="","",$F142-'Pencatatan HM'!AJ$24+'Task list'!AO142)</f>
        <v/>
      </c>
      <c r="AJ142" s="78" t="str">
        <f>IF('Pencatatan HM'!AK$24="","",$F142-'Pencatatan HM'!AK$24+'Task list'!AP142)</f>
        <v/>
      </c>
      <c r="AK142" s="78" t="str">
        <f>IF('Pencatatan HM'!AL$24="","",$F142-'Pencatatan HM'!AL$24+'Task list'!AQ142)</f>
        <v/>
      </c>
      <c r="AL142" s="78" t="str">
        <f>IF('Pencatatan HM'!AM$24="","",$F142-'Pencatatan HM'!AM$24+'Task list'!AR142)</f>
        <v/>
      </c>
      <c r="AM142" s="78" t="str">
        <f>IF('Pencatatan HM'!AN$24="","",$F142-'Pencatatan HM'!AN$24+'Task list'!AS142)</f>
        <v/>
      </c>
      <c r="AN142" s="78" t="str">
        <f>IF('Pencatatan HM'!AO$24="","",$F142-'Pencatatan HM'!AO$24+'Task list'!AT142)</f>
        <v/>
      </c>
      <c r="AO142" s="78" t="str">
        <f>IF('Pencatatan HM'!AP$24="","",$F142-'Pencatatan HM'!AP$24+'Task list'!AU142)</f>
        <v/>
      </c>
      <c r="AP142" s="78" t="str">
        <f>IF('Pencatatan HM'!AQ$24="","",$F142-'Pencatatan HM'!AQ$24+'Task list'!AV142)</f>
        <v/>
      </c>
      <c r="AQ142" s="78" t="str">
        <f>IF('Pencatatan HM'!AR$24="","",$F142-'Pencatatan HM'!AR$24+'Task list'!AW142)</f>
        <v/>
      </c>
      <c r="AR142" s="78" t="str">
        <f>IF('Pencatatan HM'!AS$24="","",$F142-'Pencatatan HM'!AS$24+'Task list'!AX142)</f>
        <v/>
      </c>
      <c r="AS142" s="78" t="str">
        <f>IF('Pencatatan HM'!AT$24="","",$F142-'Pencatatan HM'!AT$24+'Task list'!AY142)</f>
        <v/>
      </c>
      <c r="AT142" s="78" t="str">
        <f>IF('Pencatatan HM'!AU$24="","",$F142-'Pencatatan HM'!AU$24+'Task list'!AZ142)</f>
        <v/>
      </c>
      <c r="AU142" s="78" t="str">
        <f>IF('Pencatatan HM'!AV$24="","",$F142-'Pencatatan HM'!AV$24+'Task list'!BA142)</f>
        <v/>
      </c>
      <c r="AV142" s="78" t="str">
        <f>IF('Pencatatan HM'!AW$24="","",$F142-'Pencatatan HM'!AW$24+'Task list'!BB142)</f>
        <v/>
      </c>
      <c r="AW142" s="78" t="str">
        <f>IF('Pencatatan HM'!AX$24="","",$F142-'Pencatatan HM'!AX$24+'Task list'!BC142)</f>
        <v/>
      </c>
      <c r="AX142" s="78" t="str">
        <f>IF('Pencatatan HM'!AY$24="","",$F142-'Pencatatan HM'!AY$24+'Task list'!BD142)</f>
        <v/>
      </c>
      <c r="AY142" s="78" t="str">
        <f>IF('Pencatatan HM'!AZ$24="","",$F142-'Pencatatan HM'!AZ$24+'Task list'!BE142)</f>
        <v/>
      </c>
      <c r="AZ142" s="78" t="str">
        <f>IF('Pencatatan HM'!BA$24="","",$F142-'Pencatatan HM'!BA$24+'Task list'!BF142)</f>
        <v/>
      </c>
      <c r="BA142" s="78" t="str">
        <f>IF('Pencatatan HM'!BB$24="","",$F142-'Pencatatan HM'!BB$24+'Task list'!BG142)</f>
        <v/>
      </c>
      <c r="BB142" s="78" t="str">
        <f>IF('Pencatatan HM'!BC$24="","",$F142-'Pencatatan HM'!BC$24+'Task list'!BH142)</f>
        <v/>
      </c>
      <c r="BC142" s="78" t="str">
        <f>IF('Pencatatan HM'!BD$24="","",$F142-'Pencatatan HM'!BD$24+'Task list'!BI142)</f>
        <v/>
      </c>
      <c r="BD142" s="78" t="str">
        <f>IF('Pencatatan HM'!BE$24="","",$F142-'Pencatatan HM'!BE$24+'Task list'!BJ142)</f>
        <v/>
      </c>
      <c r="BE142" s="78" t="str">
        <f>IF('Pencatatan HM'!BF$24="","",$F142-'Pencatatan HM'!BF$24+'Task list'!BK142)</f>
        <v/>
      </c>
      <c r="BF142" s="78" t="str">
        <f>IF('Pencatatan HM'!BG$24="","",$F142-'Pencatatan HM'!BG$24+'Task list'!BL142)</f>
        <v/>
      </c>
    </row>
    <row r="143" spans="1:58" x14ac:dyDescent="0.3">
      <c r="A143" s="1" t="str">
        <f>'Task list'!A143</f>
        <v>08PRF007</v>
      </c>
      <c r="B143" s="1" t="str">
        <f>'Task list'!B143</f>
        <v>02</v>
      </c>
      <c r="C143" s="1" t="str">
        <f>'Task list'!C143</f>
        <v>08PRF00702</v>
      </c>
      <c r="D143" s="13"/>
      <c r="E143" s="61" t="str">
        <f>'Task list'!E143</f>
        <v>Ganti drive belt</v>
      </c>
      <c r="F143" s="1">
        <f>'Task list'!J143</f>
        <v>6000</v>
      </c>
      <c r="G143" s="78">
        <f>IF('Pencatatan HM'!H$24="","",$F143-'Pencatatan HM'!H$24+'Task list'!M143)</f>
        <v>5321.8899999999994</v>
      </c>
      <c r="H143" s="78">
        <f>IF('Pencatatan HM'!I$24="","",$F143-'Pencatatan HM'!I$24+'Task list'!N143)</f>
        <v>5250.75</v>
      </c>
      <c r="I143" s="78">
        <f>IF('Pencatatan HM'!J$24="","",$F143-'Pencatatan HM'!J$24+'Task list'!O143)</f>
        <v>5166.9399999999987</v>
      </c>
      <c r="J143" s="78">
        <f>IF('Pencatatan HM'!K$24="","",$F143-'Pencatatan HM'!K$24+'Task list'!P143)</f>
        <v>5113.3899999999994</v>
      </c>
      <c r="K143" s="78">
        <f>IF('Pencatatan HM'!L$24="","",$F143-'Pencatatan HM'!L$24+'Task list'!Q143)</f>
        <v>5075.1500000000015</v>
      </c>
      <c r="L143" s="78">
        <f>IF('Pencatatan HM'!M$24="","",$F143-'Pencatatan HM'!M$24+'Task list'!R143)</f>
        <v>5022.09</v>
      </c>
      <c r="M143" s="78">
        <f>IF('Pencatatan HM'!N$24="","",$F143-'Pencatatan HM'!N$24+'Task list'!S143)</f>
        <v>4939.7599999999984</v>
      </c>
      <c r="N143" s="78">
        <f>IF('Pencatatan HM'!O$24="","",$F143-'Pencatatan HM'!O$24+'Task list'!T143)</f>
        <v>4837.0099999999984</v>
      </c>
      <c r="O143" s="78">
        <f>IF('Pencatatan HM'!P$24="","",$F143-'Pencatatan HM'!P$24+'Task list'!U143)</f>
        <v>5471.4700000000012</v>
      </c>
      <c r="P143" s="78">
        <f>IF('Pencatatan HM'!Q$24="","",$F143-'Pencatatan HM'!Q$24+'Task list'!V143)</f>
        <v>5408.93</v>
      </c>
      <c r="Q143" s="78">
        <f>IF('Pencatatan HM'!R$24="","",$F143-'Pencatatan HM'!R$24+'Task list'!W143)</f>
        <v>5300.7599999999984</v>
      </c>
      <c r="R143" s="78">
        <f>IF('Pencatatan HM'!S$24="","",$F143-'Pencatatan HM'!S$24+'Task list'!X143)</f>
        <v>5173.619999999999</v>
      </c>
      <c r="S143" s="78">
        <f>IF('Pencatatan HM'!T$24="","",$F143-'Pencatatan HM'!T$24+'Task list'!Y143)</f>
        <v>5045.880000000001</v>
      </c>
      <c r="T143" s="78">
        <f>IF('Pencatatan HM'!U$24="","",$F143-'Pencatatan HM'!U$24+'Task list'!Z143)</f>
        <v>4956.2000000000007</v>
      </c>
      <c r="U143" s="78" t="str">
        <f>IF('Pencatatan HM'!V$24="","",$F143-'Pencatatan HM'!V$24+'Task list'!AA143)</f>
        <v/>
      </c>
      <c r="V143" s="78" t="str">
        <f>IF('Pencatatan HM'!W$24="","",$F143-'Pencatatan HM'!W$24+'Task list'!AB143)</f>
        <v/>
      </c>
      <c r="W143" s="78" t="str">
        <f>IF('Pencatatan HM'!X$24="","",$F143-'Pencatatan HM'!X$24+'Task list'!AC143)</f>
        <v/>
      </c>
      <c r="X143" s="78" t="str">
        <f>IF('Pencatatan HM'!Y$24="","",$F143-'Pencatatan HM'!Y$24+'Task list'!AD143)</f>
        <v/>
      </c>
      <c r="Y143" s="78" t="str">
        <f>IF('Pencatatan HM'!Z$24="","",$F143-'Pencatatan HM'!Z$24+'Task list'!AE143)</f>
        <v/>
      </c>
      <c r="Z143" s="78" t="str">
        <f>IF('Pencatatan HM'!AA$24="","",$F143-'Pencatatan HM'!AA$24+'Task list'!AF143)</f>
        <v/>
      </c>
      <c r="AA143" s="78" t="str">
        <f>IF('Pencatatan HM'!AB$24="","",$F143-'Pencatatan HM'!AB$24+'Task list'!AG143)</f>
        <v/>
      </c>
      <c r="AB143" s="78" t="str">
        <f>IF('Pencatatan HM'!AC$24="","",$F143-'Pencatatan HM'!AC$24+'Task list'!AH143)</f>
        <v/>
      </c>
      <c r="AC143" s="78" t="str">
        <f>IF('Pencatatan HM'!AD$24="","",$F143-'Pencatatan HM'!AD$24+'Task list'!AI143)</f>
        <v/>
      </c>
      <c r="AD143" s="78" t="str">
        <f>IF('Pencatatan HM'!AE$24="","",$F143-'Pencatatan HM'!AE$24+'Task list'!AJ143)</f>
        <v/>
      </c>
      <c r="AE143" s="78" t="str">
        <f>IF('Pencatatan HM'!AF$24="","",$F143-'Pencatatan HM'!AF$24+'Task list'!AK143)</f>
        <v/>
      </c>
      <c r="AF143" s="78" t="str">
        <f>IF('Pencatatan HM'!AG$24="","",$F143-'Pencatatan HM'!AG$24+'Task list'!AL143)</f>
        <v/>
      </c>
      <c r="AG143" s="78" t="str">
        <f>IF('Pencatatan HM'!AH$24="","",$F143-'Pencatatan HM'!AH$24+'Task list'!AM143)</f>
        <v/>
      </c>
      <c r="AH143" s="78" t="str">
        <f>IF('Pencatatan HM'!AI$24="","",$F143-'Pencatatan HM'!AI$24+'Task list'!AN143)</f>
        <v/>
      </c>
      <c r="AI143" s="78" t="str">
        <f>IF('Pencatatan HM'!AJ$24="","",$F143-'Pencatatan HM'!AJ$24+'Task list'!AO143)</f>
        <v/>
      </c>
      <c r="AJ143" s="78" t="str">
        <f>IF('Pencatatan HM'!AK$24="","",$F143-'Pencatatan HM'!AK$24+'Task list'!AP143)</f>
        <v/>
      </c>
      <c r="AK143" s="78" t="str">
        <f>IF('Pencatatan HM'!AL$24="","",$F143-'Pencatatan HM'!AL$24+'Task list'!AQ143)</f>
        <v/>
      </c>
      <c r="AL143" s="78" t="str">
        <f>IF('Pencatatan HM'!AM$24="","",$F143-'Pencatatan HM'!AM$24+'Task list'!AR143)</f>
        <v/>
      </c>
      <c r="AM143" s="78" t="str">
        <f>IF('Pencatatan HM'!AN$24="","",$F143-'Pencatatan HM'!AN$24+'Task list'!AS143)</f>
        <v/>
      </c>
      <c r="AN143" s="78" t="str">
        <f>IF('Pencatatan HM'!AO$24="","",$F143-'Pencatatan HM'!AO$24+'Task list'!AT143)</f>
        <v/>
      </c>
      <c r="AO143" s="78" t="str">
        <f>IF('Pencatatan HM'!AP$24="","",$F143-'Pencatatan HM'!AP$24+'Task list'!AU143)</f>
        <v/>
      </c>
      <c r="AP143" s="78" t="str">
        <f>IF('Pencatatan HM'!AQ$24="","",$F143-'Pencatatan HM'!AQ$24+'Task list'!AV143)</f>
        <v/>
      </c>
      <c r="AQ143" s="78" t="str">
        <f>IF('Pencatatan HM'!AR$24="","",$F143-'Pencatatan HM'!AR$24+'Task list'!AW143)</f>
        <v/>
      </c>
      <c r="AR143" s="78" t="str">
        <f>IF('Pencatatan HM'!AS$24="","",$F143-'Pencatatan HM'!AS$24+'Task list'!AX143)</f>
        <v/>
      </c>
      <c r="AS143" s="78" t="str">
        <f>IF('Pencatatan HM'!AT$24="","",$F143-'Pencatatan HM'!AT$24+'Task list'!AY143)</f>
        <v/>
      </c>
      <c r="AT143" s="78" t="str">
        <f>IF('Pencatatan HM'!AU$24="","",$F143-'Pencatatan HM'!AU$24+'Task list'!AZ143)</f>
        <v/>
      </c>
      <c r="AU143" s="78" t="str">
        <f>IF('Pencatatan HM'!AV$24="","",$F143-'Pencatatan HM'!AV$24+'Task list'!BA143)</f>
        <v/>
      </c>
      <c r="AV143" s="78" t="str">
        <f>IF('Pencatatan HM'!AW$24="","",$F143-'Pencatatan HM'!AW$24+'Task list'!BB143)</f>
        <v/>
      </c>
      <c r="AW143" s="78" t="str">
        <f>IF('Pencatatan HM'!AX$24="","",$F143-'Pencatatan HM'!AX$24+'Task list'!BC143)</f>
        <v/>
      </c>
      <c r="AX143" s="78" t="str">
        <f>IF('Pencatatan HM'!AY$24="","",$F143-'Pencatatan HM'!AY$24+'Task list'!BD143)</f>
        <v/>
      </c>
      <c r="AY143" s="78" t="str">
        <f>IF('Pencatatan HM'!AZ$24="","",$F143-'Pencatatan HM'!AZ$24+'Task list'!BE143)</f>
        <v/>
      </c>
      <c r="AZ143" s="78" t="str">
        <f>IF('Pencatatan HM'!BA$24="","",$F143-'Pencatatan HM'!BA$24+'Task list'!BF143)</f>
        <v/>
      </c>
      <c r="BA143" s="78" t="str">
        <f>IF('Pencatatan HM'!BB$24="","",$F143-'Pencatatan HM'!BB$24+'Task list'!BG143)</f>
        <v/>
      </c>
      <c r="BB143" s="78" t="str">
        <f>IF('Pencatatan HM'!BC$24="","",$F143-'Pencatatan HM'!BC$24+'Task list'!BH143)</f>
        <v/>
      </c>
      <c r="BC143" s="78" t="str">
        <f>IF('Pencatatan HM'!BD$24="","",$F143-'Pencatatan HM'!BD$24+'Task list'!BI143)</f>
        <v/>
      </c>
      <c r="BD143" s="78" t="str">
        <f>IF('Pencatatan HM'!BE$24="","",$F143-'Pencatatan HM'!BE$24+'Task list'!BJ143)</f>
        <v/>
      </c>
      <c r="BE143" s="78" t="str">
        <f>IF('Pencatatan HM'!BF$24="","",$F143-'Pencatatan HM'!BF$24+'Task list'!BK143)</f>
        <v/>
      </c>
      <c r="BF143" s="78" t="str">
        <f>IF('Pencatatan HM'!BG$24="","",$F143-'Pencatatan HM'!BG$24+'Task list'!BL143)</f>
        <v/>
      </c>
    </row>
    <row r="144" spans="1:58" x14ac:dyDescent="0.3">
      <c r="A144" s="1" t="str">
        <f>'Task list'!A144</f>
        <v>08PRF007</v>
      </c>
      <c r="B144" s="1" t="str">
        <f>'Task list'!B144</f>
        <v>03</v>
      </c>
      <c r="C144" s="1" t="str">
        <f>'Task list'!C144</f>
        <v>08PRF00703</v>
      </c>
      <c r="D144" s="13"/>
      <c r="E144" s="61" t="str">
        <f>'Task list'!E144</f>
        <v>Overhaul intermediate</v>
      </c>
      <c r="F144" s="1">
        <f>'Task list'!J144</f>
        <v>3000</v>
      </c>
      <c r="G144" s="78">
        <f>IF('Pencatatan HM'!H$24="","",$F144-'Pencatatan HM'!H$24+'Task list'!M144)</f>
        <v>2321.8899999999994</v>
      </c>
      <c r="H144" s="78">
        <f>IF('Pencatatan HM'!I$24="","",$F144-'Pencatatan HM'!I$24+'Task list'!N144)</f>
        <v>2250.75</v>
      </c>
      <c r="I144" s="78">
        <f>IF('Pencatatan HM'!J$24="","",$F144-'Pencatatan HM'!J$24+'Task list'!O144)</f>
        <v>2166.9399999999987</v>
      </c>
      <c r="J144" s="78">
        <f>IF('Pencatatan HM'!K$24="","",$F144-'Pencatatan HM'!K$24+'Task list'!P144)</f>
        <v>2113.3899999999994</v>
      </c>
      <c r="K144" s="78">
        <f>IF('Pencatatan HM'!L$24="","",$F144-'Pencatatan HM'!L$24+'Task list'!Q144)</f>
        <v>2075.1500000000015</v>
      </c>
      <c r="L144" s="78">
        <f>IF('Pencatatan HM'!M$24="","",$F144-'Pencatatan HM'!M$24+'Task list'!R144)</f>
        <v>2022.0900000000001</v>
      </c>
      <c r="M144" s="78">
        <f>IF('Pencatatan HM'!N$24="","",$F144-'Pencatatan HM'!N$24+'Task list'!S144)</f>
        <v>1939.7599999999984</v>
      </c>
      <c r="N144" s="78">
        <f>IF('Pencatatan HM'!O$24="","",$F144-'Pencatatan HM'!O$24+'Task list'!T144)</f>
        <v>1837.0099999999984</v>
      </c>
      <c r="O144" s="78">
        <f>IF('Pencatatan HM'!P$24="","",$F144-'Pencatatan HM'!P$24+'Task list'!U144)</f>
        <v>1754.4700000000012</v>
      </c>
      <c r="P144" s="78">
        <f>IF('Pencatatan HM'!Q$24="","",$F144-'Pencatatan HM'!Q$24+'Task list'!V144)</f>
        <v>1691.9300000000003</v>
      </c>
      <c r="Q144" s="78">
        <f>IF('Pencatatan HM'!R$24="","",$F144-'Pencatatan HM'!R$24+'Task list'!W144)</f>
        <v>1583.7599999999984</v>
      </c>
      <c r="R144" s="78">
        <f>IF('Pencatatan HM'!S$24="","",$F144-'Pencatatan HM'!S$24+'Task list'!X144)</f>
        <v>1456.619999999999</v>
      </c>
      <c r="S144" s="78">
        <f>IF('Pencatatan HM'!T$24="","",$F144-'Pencatatan HM'!T$24+'Task list'!Y144)</f>
        <v>1328.880000000001</v>
      </c>
      <c r="T144" s="78">
        <f>IF('Pencatatan HM'!U$24="","",$F144-'Pencatatan HM'!U$24+'Task list'!Z144)</f>
        <v>1239.2000000000007</v>
      </c>
      <c r="U144" s="78" t="str">
        <f>IF('Pencatatan HM'!V$24="","",$F144-'Pencatatan HM'!V$24+'Task list'!AA144)</f>
        <v/>
      </c>
      <c r="V144" s="78" t="str">
        <f>IF('Pencatatan HM'!W$24="","",$F144-'Pencatatan HM'!W$24+'Task list'!AB144)</f>
        <v/>
      </c>
      <c r="W144" s="78" t="str">
        <f>IF('Pencatatan HM'!X$24="","",$F144-'Pencatatan HM'!X$24+'Task list'!AC144)</f>
        <v/>
      </c>
      <c r="X144" s="78" t="str">
        <f>IF('Pencatatan HM'!Y$24="","",$F144-'Pencatatan HM'!Y$24+'Task list'!AD144)</f>
        <v/>
      </c>
      <c r="Y144" s="78" t="str">
        <f>IF('Pencatatan HM'!Z$24="","",$F144-'Pencatatan HM'!Z$24+'Task list'!AE144)</f>
        <v/>
      </c>
      <c r="Z144" s="78" t="str">
        <f>IF('Pencatatan HM'!AA$24="","",$F144-'Pencatatan HM'!AA$24+'Task list'!AF144)</f>
        <v/>
      </c>
      <c r="AA144" s="78" t="str">
        <f>IF('Pencatatan HM'!AB$24="","",$F144-'Pencatatan HM'!AB$24+'Task list'!AG144)</f>
        <v/>
      </c>
      <c r="AB144" s="78" t="str">
        <f>IF('Pencatatan HM'!AC$24="","",$F144-'Pencatatan HM'!AC$24+'Task list'!AH144)</f>
        <v/>
      </c>
      <c r="AC144" s="78" t="str">
        <f>IF('Pencatatan HM'!AD$24="","",$F144-'Pencatatan HM'!AD$24+'Task list'!AI144)</f>
        <v/>
      </c>
      <c r="AD144" s="78" t="str">
        <f>IF('Pencatatan HM'!AE$24="","",$F144-'Pencatatan HM'!AE$24+'Task list'!AJ144)</f>
        <v/>
      </c>
      <c r="AE144" s="78" t="str">
        <f>IF('Pencatatan HM'!AF$24="","",$F144-'Pencatatan HM'!AF$24+'Task list'!AK144)</f>
        <v/>
      </c>
      <c r="AF144" s="78" t="str">
        <f>IF('Pencatatan HM'!AG$24="","",$F144-'Pencatatan HM'!AG$24+'Task list'!AL144)</f>
        <v/>
      </c>
      <c r="AG144" s="78" t="str">
        <f>IF('Pencatatan HM'!AH$24="","",$F144-'Pencatatan HM'!AH$24+'Task list'!AM144)</f>
        <v/>
      </c>
      <c r="AH144" s="78" t="str">
        <f>IF('Pencatatan HM'!AI$24="","",$F144-'Pencatatan HM'!AI$24+'Task list'!AN144)</f>
        <v/>
      </c>
      <c r="AI144" s="78" t="str">
        <f>IF('Pencatatan HM'!AJ$24="","",$F144-'Pencatatan HM'!AJ$24+'Task list'!AO144)</f>
        <v/>
      </c>
      <c r="AJ144" s="78" t="str">
        <f>IF('Pencatatan HM'!AK$24="","",$F144-'Pencatatan HM'!AK$24+'Task list'!AP144)</f>
        <v/>
      </c>
      <c r="AK144" s="78" t="str">
        <f>IF('Pencatatan HM'!AL$24="","",$F144-'Pencatatan HM'!AL$24+'Task list'!AQ144)</f>
        <v/>
      </c>
      <c r="AL144" s="78" t="str">
        <f>IF('Pencatatan HM'!AM$24="","",$F144-'Pencatatan HM'!AM$24+'Task list'!AR144)</f>
        <v/>
      </c>
      <c r="AM144" s="78" t="str">
        <f>IF('Pencatatan HM'!AN$24="","",$F144-'Pencatatan HM'!AN$24+'Task list'!AS144)</f>
        <v/>
      </c>
      <c r="AN144" s="78" t="str">
        <f>IF('Pencatatan HM'!AO$24="","",$F144-'Pencatatan HM'!AO$24+'Task list'!AT144)</f>
        <v/>
      </c>
      <c r="AO144" s="78" t="str">
        <f>IF('Pencatatan HM'!AP$24="","",$F144-'Pencatatan HM'!AP$24+'Task list'!AU144)</f>
        <v/>
      </c>
      <c r="AP144" s="78" t="str">
        <f>IF('Pencatatan HM'!AQ$24="","",$F144-'Pencatatan HM'!AQ$24+'Task list'!AV144)</f>
        <v/>
      </c>
      <c r="AQ144" s="78" t="str">
        <f>IF('Pencatatan HM'!AR$24="","",$F144-'Pencatatan HM'!AR$24+'Task list'!AW144)</f>
        <v/>
      </c>
      <c r="AR144" s="78" t="str">
        <f>IF('Pencatatan HM'!AS$24="","",$F144-'Pencatatan HM'!AS$24+'Task list'!AX144)</f>
        <v/>
      </c>
      <c r="AS144" s="78" t="str">
        <f>IF('Pencatatan HM'!AT$24="","",$F144-'Pencatatan HM'!AT$24+'Task list'!AY144)</f>
        <v/>
      </c>
      <c r="AT144" s="78" t="str">
        <f>IF('Pencatatan HM'!AU$24="","",$F144-'Pencatatan HM'!AU$24+'Task list'!AZ144)</f>
        <v/>
      </c>
      <c r="AU144" s="78" t="str">
        <f>IF('Pencatatan HM'!AV$24="","",$F144-'Pencatatan HM'!AV$24+'Task list'!BA144)</f>
        <v/>
      </c>
      <c r="AV144" s="78" t="str">
        <f>IF('Pencatatan HM'!AW$24="","",$F144-'Pencatatan HM'!AW$24+'Task list'!BB144)</f>
        <v/>
      </c>
      <c r="AW144" s="78" t="str">
        <f>IF('Pencatatan HM'!AX$24="","",$F144-'Pencatatan HM'!AX$24+'Task list'!BC144)</f>
        <v/>
      </c>
      <c r="AX144" s="78" t="str">
        <f>IF('Pencatatan HM'!AY$24="","",$F144-'Pencatatan HM'!AY$24+'Task list'!BD144)</f>
        <v/>
      </c>
      <c r="AY144" s="78" t="str">
        <f>IF('Pencatatan HM'!AZ$24="","",$F144-'Pencatatan HM'!AZ$24+'Task list'!BE144)</f>
        <v/>
      </c>
      <c r="AZ144" s="78" t="str">
        <f>IF('Pencatatan HM'!BA$24="","",$F144-'Pencatatan HM'!BA$24+'Task list'!BF144)</f>
        <v/>
      </c>
      <c r="BA144" s="78" t="str">
        <f>IF('Pencatatan HM'!BB$24="","",$F144-'Pencatatan HM'!BB$24+'Task list'!BG144)</f>
        <v/>
      </c>
      <c r="BB144" s="78" t="str">
        <f>IF('Pencatatan HM'!BC$24="","",$F144-'Pencatatan HM'!BC$24+'Task list'!BH144)</f>
        <v/>
      </c>
      <c r="BC144" s="78" t="str">
        <f>IF('Pencatatan HM'!BD$24="","",$F144-'Pencatatan HM'!BD$24+'Task list'!BI144)</f>
        <v/>
      </c>
      <c r="BD144" s="78" t="str">
        <f>IF('Pencatatan HM'!BE$24="","",$F144-'Pencatatan HM'!BE$24+'Task list'!BJ144)</f>
        <v/>
      </c>
      <c r="BE144" s="78" t="str">
        <f>IF('Pencatatan HM'!BF$24="","",$F144-'Pencatatan HM'!BF$24+'Task list'!BK144)</f>
        <v/>
      </c>
      <c r="BF144" s="78" t="str">
        <f>IF('Pencatatan HM'!BG$24="","",$F144-'Pencatatan HM'!BG$24+'Task list'!BL144)</f>
        <v/>
      </c>
    </row>
    <row r="145" spans="1:58" x14ac:dyDescent="0.3">
      <c r="A145" s="1" t="str">
        <f>'Task list'!A145</f>
        <v>08PRF007</v>
      </c>
      <c r="B145" s="1" t="str">
        <f>'Task list'!B145</f>
        <v>04</v>
      </c>
      <c r="C145" s="1" t="str">
        <f>'Task list'!C145</f>
        <v>08PRF00704</v>
      </c>
      <c r="D145" s="13"/>
      <c r="E145" s="61" t="str">
        <f>'Task list'!E145</f>
        <v>Overhaul Mayor</v>
      </c>
      <c r="F145" s="1">
        <f>'Task list'!J145</f>
        <v>6000</v>
      </c>
      <c r="G145" s="78">
        <f>IF('Pencatatan HM'!H$24="","",$F145-'Pencatatan HM'!H$24+'Task list'!M145)</f>
        <v>5321.8899999999994</v>
      </c>
      <c r="H145" s="78">
        <f>IF('Pencatatan HM'!I$24="","",$F145-'Pencatatan HM'!I$24+'Task list'!N145)</f>
        <v>5250.75</v>
      </c>
      <c r="I145" s="78">
        <f>IF('Pencatatan HM'!J$24="","",$F145-'Pencatatan HM'!J$24+'Task list'!O145)</f>
        <v>5166.9399999999987</v>
      </c>
      <c r="J145" s="78">
        <f>IF('Pencatatan HM'!K$24="","",$F145-'Pencatatan HM'!K$24+'Task list'!P145)</f>
        <v>5113.3899999999994</v>
      </c>
      <c r="K145" s="78">
        <f>IF('Pencatatan HM'!L$24="","",$F145-'Pencatatan HM'!L$24+'Task list'!Q145)</f>
        <v>5075.1500000000015</v>
      </c>
      <c r="L145" s="78">
        <f>IF('Pencatatan HM'!M$24="","",$F145-'Pencatatan HM'!M$24+'Task list'!R145)</f>
        <v>5022.09</v>
      </c>
      <c r="M145" s="78">
        <f>IF('Pencatatan HM'!N$24="","",$F145-'Pencatatan HM'!N$24+'Task list'!S145)</f>
        <v>4939.7599999999984</v>
      </c>
      <c r="N145" s="78">
        <f>IF('Pencatatan HM'!O$24="","",$F145-'Pencatatan HM'!O$24+'Task list'!T145)</f>
        <v>4837.0099999999984</v>
      </c>
      <c r="O145" s="78">
        <f>IF('Pencatatan HM'!P$24="","",$F145-'Pencatatan HM'!P$24+'Task list'!U145)</f>
        <v>4754.4700000000012</v>
      </c>
      <c r="P145" s="78">
        <f>IF('Pencatatan HM'!Q$24="","",$F145-'Pencatatan HM'!Q$24+'Task list'!V145)</f>
        <v>4691.93</v>
      </c>
      <c r="Q145" s="78">
        <f>IF('Pencatatan HM'!R$24="","",$F145-'Pencatatan HM'!R$24+'Task list'!W145)</f>
        <v>4583.7599999999984</v>
      </c>
      <c r="R145" s="78">
        <f>IF('Pencatatan HM'!S$24="","",$F145-'Pencatatan HM'!S$24+'Task list'!X145)</f>
        <v>4456.619999999999</v>
      </c>
      <c r="S145" s="78">
        <f>IF('Pencatatan HM'!T$24="","",$F145-'Pencatatan HM'!T$24+'Task list'!Y145)</f>
        <v>4328.880000000001</v>
      </c>
      <c r="T145" s="78">
        <f>IF('Pencatatan HM'!U$24="","",$F145-'Pencatatan HM'!U$24+'Task list'!Z145)</f>
        <v>4239.2000000000007</v>
      </c>
      <c r="U145" s="78" t="str">
        <f>IF('Pencatatan HM'!V$24="","",$F145-'Pencatatan HM'!V$24+'Task list'!AA145)</f>
        <v/>
      </c>
      <c r="V145" s="78" t="str">
        <f>IF('Pencatatan HM'!W$24="","",$F145-'Pencatatan HM'!W$24+'Task list'!AB145)</f>
        <v/>
      </c>
      <c r="W145" s="78" t="str">
        <f>IF('Pencatatan HM'!X$24="","",$F145-'Pencatatan HM'!X$24+'Task list'!AC145)</f>
        <v/>
      </c>
      <c r="X145" s="78" t="str">
        <f>IF('Pencatatan HM'!Y$24="","",$F145-'Pencatatan HM'!Y$24+'Task list'!AD145)</f>
        <v/>
      </c>
      <c r="Y145" s="78" t="str">
        <f>IF('Pencatatan HM'!Z$24="","",$F145-'Pencatatan HM'!Z$24+'Task list'!AE145)</f>
        <v/>
      </c>
      <c r="Z145" s="78" t="str">
        <f>IF('Pencatatan HM'!AA$24="","",$F145-'Pencatatan HM'!AA$24+'Task list'!AF145)</f>
        <v/>
      </c>
      <c r="AA145" s="78" t="str">
        <f>IF('Pencatatan HM'!AB$24="","",$F145-'Pencatatan HM'!AB$24+'Task list'!AG145)</f>
        <v/>
      </c>
      <c r="AB145" s="78" t="str">
        <f>IF('Pencatatan HM'!AC$24="","",$F145-'Pencatatan HM'!AC$24+'Task list'!AH145)</f>
        <v/>
      </c>
      <c r="AC145" s="78" t="str">
        <f>IF('Pencatatan HM'!AD$24="","",$F145-'Pencatatan HM'!AD$24+'Task list'!AI145)</f>
        <v/>
      </c>
      <c r="AD145" s="78" t="str">
        <f>IF('Pencatatan HM'!AE$24="","",$F145-'Pencatatan HM'!AE$24+'Task list'!AJ145)</f>
        <v/>
      </c>
      <c r="AE145" s="78" t="str">
        <f>IF('Pencatatan HM'!AF$24="","",$F145-'Pencatatan HM'!AF$24+'Task list'!AK145)</f>
        <v/>
      </c>
      <c r="AF145" s="78" t="str">
        <f>IF('Pencatatan HM'!AG$24="","",$F145-'Pencatatan HM'!AG$24+'Task list'!AL145)</f>
        <v/>
      </c>
      <c r="AG145" s="78" t="str">
        <f>IF('Pencatatan HM'!AH$24="","",$F145-'Pencatatan HM'!AH$24+'Task list'!AM145)</f>
        <v/>
      </c>
      <c r="AH145" s="78" t="str">
        <f>IF('Pencatatan HM'!AI$24="","",$F145-'Pencatatan HM'!AI$24+'Task list'!AN145)</f>
        <v/>
      </c>
      <c r="AI145" s="78" t="str">
        <f>IF('Pencatatan HM'!AJ$24="","",$F145-'Pencatatan HM'!AJ$24+'Task list'!AO145)</f>
        <v/>
      </c>
      <c r="AJ145" s="78" t="str">
        <f>IF('Pencatatan HM'!AK$24="","",$F145-'Pencatatan HM'!AK$24+'Task list'!AP145)</f>
        <v/>
      </c>
      <c r="AK145" s="78" t="str">
        <f>IF('Pencatatan HM'!AL$24="","",$F145-'Pencatatan HM'!AL$24+'Task list'!AQ145)</f>
        <v/>
      </c>
      <c r="AL145" s="78" t="str">
        <f>IF('Pencatatan HM'!AM$24="","",$F145-'Pencatatan HM'!AM$24+'Task list'!AR145)</f>
        <v/>
      </c>
      <c r="AM145" s="78" t="str">
        <f>IF('Pencatatan HM'!AN$24="","",$F145-'Pencatatan HM'!AN$24+'Task list'!AS145)</f>
        <v/>
      </c>
      <c r="AN145" s="78" t="str">
        <f>IF('Pencatatan HM'!AO$24="","",$F145-'Pencatatan HM'!AO$24+'Task list'!AT145)</f>
        <v/>
      </c>
      <c r="AO145" s="78" t="str">
        <f>IF('Pencatatan HM'!AP$24="","",$F145-'Pencatatan HM'!AP$24+'Task list'!AU145)</f>
        <v/>
      </c>
      <c r="AP145" s="78" t="str">
        <f>IF('Pencatatan HM'!AQ$24="","",$F145-'Pencatatan HM'!AQ$24+'Task list'!AV145)</f>
        <v/>
      </c>
      <c r="AQ145" s="78" t="str">
        <f>IF('Pencatatan HM'!AR$24="","",$F145-'Pencatatan HM'!AR$24+'Task list'!AW145)</f>
        <v/>
      </c>
      <c r="AR145" s="78" t="str">
        <f>IF('Pencatatan HM'!AS$24="","",$F145-'Pencatatan HM'!AS$24+'Task list'!AX145)</f>
        <v/>
      </c>
      <c r="AS145" s="78" t="str">
        <f>IF('Pencatatan HM'!AT$24="","",$F145-'Pencatatan HM'!AT$24+'Task list'!AY145)</f>
        <v/>
      </c>
      <c r="AT145" s="78" t="str">
        <f>IF('Pencatatan HM'!AU$24="","",$F145-'Pencatatan HM'!AU$24+'Task list'!AZ145)</f>
        <v/>
      </c>
      <c r="AU145" s="78" t="str">
        <f>IF('Pencatatan HM'!AV$24="","",$F145-'Pencatatan HM'!AV$24+'Task list'!BA145)</f>
        <v/>
      </c>
      <c r="AV145" s="78" t="str">
        <f>IF('Pencatatan HM'!AW$24="","",$F145-'Pencatatan HM'!AW$24+'Task list'!BB145)</f>
        <v/>
      </c>
      <c r="AW145" s="78" t="str">
        <f>IF('Pencatatan HM'!AX$24="","",$F145-'Pencatatan HM'!AX$24+'Task list'!BC145)</f>
        <v/>
      </c>
      <c r="AX145" s="78" t="str">
        <f>IF('Pencatatan HM'!AY$24="","",$F145-'Pencatatan HM'!AY$24+'Task list'!BD145)</f>
        <v/>
      </c>
      <c r="AY145" s="78" t="str">
        <f>IF('Pencatatan HM'!AZ$24="","",$F145-'Pencatatan HM'!AZ$24+'Task list'!BE145)</f>
        <v/>
      </c>
      <c r="AZ145" s="78" t="str">
        <f>IF('Pencatatan HM'!BA$24="","",$F145-'Pencatatan HM'!BA$24+'Task list'!BF145)</f>
        <v/>
      </c>
      <c r="BA145" s="78" t="str">
        <f>IF('Pencatatan HM'!BB$24="","",$F145-'Pencatatan HM'!BB$24+'Task list'!BG145)</f>
        <v/>
      </c>
      <c r="BB145" s="78" t="str">
        <f>IF('Pencatatan HM'!BC$24="","",$F145-'Pencatatan HM'!BC$24+'Task list'!BH145)</f>
        <v/>
      </c>
      <c r="BC145" s="78" t="str">
        <f>IF('Pencatatan HM'!BD$24="","",$F145-'Pencatatan HM'!BD$24+'Task list'!BI145)</f>
        <v/>
      </c>
      <c r="BD145" s="78" t="str">
        <f>IF('Pencatatan HM'!BE$24="","",$F145-'Pencatatan HM'!BE$24+'Task list'!BJ145)</f>
        <v/>
      </c>
      <c r="BE145" s="78" t="str">
        <f>IF('Pencatatan HM'!BF$24="","",$F145-'Pencatatan HM'!BF$24+'Task list'!BK145)</f>
        <v/>
      </c>
      <c r="BF145" s="78" t="str">
        <f>IF('Pencatatan HM'!BG$24="","",$F145-'Pencatatan HM'!BG$24+'Task list'!BL145)</f>
        <v/>
      </c>
    </row>
    <row r="146" spans="1:58" x14ac:dyDescent="0.3">
      <c r="A146" s="1" t="str">
        <f>'Task list'!A146</f>
        <v>08PRF008</v>
      </c>
      <c r="B146" s="1" t="str">
        <f>'Task list'!B146</f>
        <v>01</v>
      </c>
      <c r="C146" s="1" t="str">
        <f>'Task list'!C146</f>
        <v>08PRF00801</v>
      </c>
      <c r="D146" s="13" t="str">
        <f>VLOOKUP($A146,'Pencatatan HM'!$B$7:$D$50,3,FALSE)</f>
        <v>Purifier #2</v>
      </c>
      <c r="E146" s="61" t="str">
        <f>'Task list'!E146</f>
        <v>Ganti Lub Oil</v>
      </c>
      <c r="F146" s="1">
        <f>'Task list'!J146</f>
        <v>6000</v>
      </c>
      <c r="G146" s="78">
        <f>IF('Pencatatan HM'!H$25="","",$F146-'Pencatatan HM'!H$25+'Task list'!M146)</f>
        <v>5061.4799999999996</v>
      </c>
      <c r="H146" s="78">
        <f>IF('Pencatatan HM'!I$25="","",$F146-'Pencatatan HM'!I$25+'Task list'!N146)</f>
        <v>4982.6100000000006</v>
      </c>
      <c r="I146" s="78">
        <f>IF('Pencatatan HM'!J$25="","",$F146-'Pencatatan HM'!J$25+'Task list'!O146)</f>
        <v>4893.9700000000012</v>
      </c>
      <c r="J146" s="78">
        <f>IF('Pencatatan HM'!K$25="","",$F146-'Pencatatan HM'!K$25+'Task list'!P146)</f>
        <v>4817.1899999999987</v>
      </c>
      <c r="K146" s="78">
        <f>IF('Pencatatan HM'!L$25="","",$F146-'Pencatatan HM'!L$25+'Task list'!Q146)</f>
        <v>4743.7900000000009</v>
      </c>
      <c r="L146" s="78">
        <f>IF('Pencatatan HM'!M$25="","",$F146-'Pencatatan HM'!M$25+'Task list'!R146)</f>
        <v>4683.4000000000015</v>
      </c>
      <c r="M146" s="78">
        <f>IF('Pencatatan HM'!N$25="","",$F146-'Pencatatan HM'!N$25+'Task list'!S146)</f>
        <v>4620.4799999999996</v>
      </c>
      <c r="N146" s="78">
        <f>IF('Pencatatan HM'!O$25="","",$F146-'Pencatatan HM'!O$25+'Task list'!T146)</f>
        <v>4620.4799999999996</v>
      </c>
      <c r="O146" s="78">
        <f>IF('Pencatatan HM'!P$25="","",$F146-'Pencatatan HM'!P$25+'Task list'!U146)</f>
        <v>4575.0200000000004</v>
      </c>
      <c r="P146" s="78">
        <f>IF('Pencatatan HM'!Q$25="","",$F146-'Pencatatan HM'!Q$25+'Task list'!V146)</f>
        <v>4545.5800000000017</v>
      </c>
      <c r="Q146" s="78">
        <f>IF('Pencatatan HM'!R$25="","",$F146-'Pencatatan HM'!R$25+'Task list'!W146)</f>
        <v>4544.84</v>
      </c>
      <c r="R146" s="78">
        <f>IF('Pencatatan HM'!S$25="","",$F146-'Pencatatan HM'!S$25+'Task list'!X146)</f>
        <v>4544.84</v>
      </c>
      <c r="S146" s="78">
        <f>IF('Pencatatan HM'!T$25="","",$F146-'Pencatatan HM'!T$25+'Task list'!Y146)</f>
        <v>4544.84</v>
      </c>
      <c r="T146" s="78">
        <f>IF('Pencatatan HM'!U$25="","",$F146-'Pencatatan HM'!U$25+'Task list'!Z146)</f>
        <v>4544.84</v>
      </c>
      <c r="U146" s="78" t="str">
        <f>IF('Pencatatan HM'!V$25="","",$F146-'Pencatatan HM'!V$25+'Task list'!AA146)</f>
        <v/>
      </c>
      <c r="V146" s="78" t="str">
        <f>IF('Pencatatan HM'!W$25="","",$F146-'Pencatatan HM'!W$25+'Task list'!AB146)</f>
        <v/>
      </c>
      <c r="W146" s="78" t="str">
        <f>IF('Pencatatan HM'!X$25="","",$F146-'Pencatatan HM'!X$25+'Task list'!AC146)</f>
        <v/>
      </c>
      <c r="X146" s="78" t="str">
        <f>IF('Pencatatan HM'!Y$25="","",$F146-'Pencatatan HM'!Y$25+'Task list'!AD146)</f>
        <v/>
      </c>
      <c r="Y146" s="78" t="str">
        <f>IF('Pencatatan HM'!Z$25="","",$F146-'Pencatatan HM'!Z$25+'Task list'!AE146)</f>
        <v/>
      </c>
      <c r="Z146" s="78" t="str">
        <f>IF('Pencatatan HM'!AA$25="","",$F146-'Pencatatan HM'!AA$25+'Task list'!AF146)</f>
        <v/>
      </c>
      <c r="AA146" s="78" t="str">
        <f>IF('Pencatatan HM'!AB$25="","",$F146-'Pencatatan HM'!AB$25+'Task list'!AG146)</f>
        <v/>
      </c>
      <c r="AB146" s="78" t="str">
        <f>IF('Pencatatan HM'!AC$25="","",$F146-'Pencatatan HM'!AC$25+'Task list'!AH146)</f>
        <v/>
      </c>
      <c r="AC146" s="78" t="str">
        <f>IF('Pencatatan HM'!AD$25="","",$F146-'Pencatatan HM'!AD$25+'Task list'!AI146)</f>
        <v/>
      </c>
      <c r="AD146" s="78" t="str">
        <f>IF('Pencatatan HM'!AE$25="","",$F146-'Pencatatan HM'!AE$25+'Task list'!AJ146)</f>
        <v/>
      </c>
      <c r="AE146" s="78" t="str">
        <f>IF('Pencatatan HM'!AF$25="","",$F146-'Pencatatan HM'!AF$25+'Task list'!AK146)</f>
        <v/>
      </c>
      <c r="AF146" s="78" t="str">
        <f>IF('Pencatatan HM'!AG$25="","",$F146-'Pencatatan HM'!AG$25+'Task list'!AL146)</f>
        <v/>
      </c>
      <c r="AG146" s="78" t="str">
        <f>IF('Pencatatan HM'!AH$25="","",$F146-'Pencatatan HM'!AH$25+'Task list'!AM146)</f>
        <v/>
      </c>
      <c r="AH146" s="78" t="str">
        <f>IF('Pencatatan HM'!AI$25="","",$F146-'Pencatatan HM'!AI$25+'Task list'!AN146)</f>
        <v/>
      </c>
      <c r="AI146" s="78" t="str">
        <f>IF('Pencatatan HM'!AJ$25="","",$F146-'Pencatatan HM'!AJ$25+'Task list'!AO146)</f>
        <v/>
      </c>
      <c r="AJ146" s="78" t="str">
        <f>IF('Pencatatan HM'!AK$25="","",$F146-'Pencatatan HM'!AK$25+'Task list'!AP146)</f>
        <v/>
      </c>
      <c r="AK146" s="78" t="str">
        <f>IF('Pencatatan HM'!AL$25="","",$F146-'Pencatatan HM'!AL$25+'Task list'!AQ146)</f>
        <v/>
      </c>
      <c r="AL146" s="78" t="str">
        <f>IF('Pencatatan HM'!AM$25="","",$F146-'Pencatatan HM'!AM$25+'Task list'!AR146)</f>
        <v/>
      </c>
      <c r="AM146" s="78" t="str">
        <f>IF('Pencatatan HM'!AN$25="","",$F146-'Pencatatan HM'!AN$25+'Task list'!AS146)</f>
        <v/>
      </c>
      <c r="AN146" s="78" t="str">
        <f>IF('Pencatatan HM'!AO$25="","",$F146-'Pencatatan HM'!AO$25+'Task list'!AT146)</f>
        <v/>
      </c>
      <c r="AO146" s="78" t="str">
        <f>IF('Pencatatan HM'!AP$25="","",$F146-'Pencatatan HM'!AP$25+'Task list'!AU146)</f>
        <v/>
      </c>
      <c r="AP146" s="78" t="str">
        <f>IF('Pencatatan HM'!AQ$25="","",$F146-'Pencatatan HM'!AQ$25+'Task list'!AV146)</f>
        <v/>
      </c>
      <c r="AQ146" s="78" t="str">
        <f>IF('Pencatatan HM'!AR$25="","",$F146-'Pencatatan HM'!AR$25+'Task list'!AW146)</f>
        <v/>
      </c>
      <c r="AR146" s="78" t="str">
        <f>IF('Pencatatan HM'!AS$25="","",$F146-'Pencatatan HM'!AS$25+'Task list'!AX146)</f>
        <v/>
      </c>
      <c r="AS146" s="78" t="str">
        <f>IF('Pencatatan HM'!AT$25="","",$F146-'Pencatatan HM'!AT$25+'Task list'!AY146)</f>
        <v/>
      </c>
      <c r="AT146" s="78" t="str">
        <f>IF('Pencatatan HM'!AU$25="","",$F146-'Pencatatan HM'!AU$25+'Task list'!AZ146)</f>
        <v/>
      </c>
      <c r="AU146" s="78" t="str">
        <f>IF('Pencatatan HM'!AV$25="","",$F146-'Pencatatan HM'!AV$25+'Task list'!BA146)</f>
        <v/>
      </c>
      <c r="AV146" s="78" t="str">
        <f>IF('Pencatatan HM'!AW$25="","",$F146-'Pencatatan HM'!AW$25+'Task list'!BB146)</f>
        <v/>
      </c>
      <c r="AW146" s="78" t="str">
        <f>IF('Pencatatan HM'!AX$25="","",$F146-'Pencatatan HM'!AX$25+'Task list'!BC146)</f>
        <v/>
      </c>
      <c r="AX146" s="78" t="str">
        <f>IF('Pencatatan HM'!AY$25="","",$F146-'Pencatatan HM'!AY$25+'Task list'!BD146)</f>
        <v/>
      </c>
      <c r="AY146" s="78" t="str">
        <f>IF('Pencatatan HM'!AZ$25="","",$F146-'Pencatatan HM'!AZ$25+'Task list'!BE146)</f>
        <v/>
      </c>
      <c r="AZ146" s="78" t="str">
        <f>IF('Pencatatan HM'!BA$25="","",$F146-'Pencatatan HM'!BA$25+'Task list'!BF146)</f>
        <v/>
      </c>
      <c r="BA146" s="78" t="str">
        <f>IF('Pencatatan HM'!BB$25="","",$F146-'Pencatatan HM'!BB$25+'Task list'!BG146)</f>
        <v/>
      </c>
      <c r="BB146" s="78" t="str">
        <f>IF('Pencatatan HM'!BC$25="","",$F146-'Pencatatan HM'!BC$25+'Task list'!BH146)</f>
        <v/>
      </c>
      <c r="BC146" s="78" t="str">
        <f>IF('Pencatatan HM'!BD$25="","",$F146-'Pencatatan HM'!BD$25+'Task list'!BI146)</f>
        <v/>
      </c>
      <c r="BD146" s="78" t="str">
        <f>IF('Pencatatan HM'!BE$25="","",$F146-'Pencatatan HM'!BE$25+'Task list'!BJ146)</f>
        <v/>
      </c>
      <c r="BE146" s="78" t="str">
        <f>IF('Pencatatan HM'!BF$25="","",$F146-'Pencatatan HM'!BF$25+'Task list'!BK146)</f>
        <v/>
      </c>
      <c r="BF146" s="78" t="str">
        <f>IF('Pencatatan HM'!BG$25="","",$F146-'Pencatatan HM'!BG$25+'Task list'!BL146)</f>
        <v/>
      </c>
    </row>
    <row r="147" spans="1:58" x14ac:dyDescent="0.3">
      <c r="A147" s="1" t="str">
        <f>'Task list'!A147</f>
        <v>08PRF008</v>
      </c>
      <c r="B147" s="1" t="str">
        <f>'Task list'!B147</f>
        <v>02</v>
      </c>
      <c r="C147" s="1" t="str">
        <f>'Task list'!C147</f>
        <v>08PRF00802</v>
      </c>
      <c r="D147" s="13"/>
      <c r="E147" s="61" t="str">
        <f>'Task list'!E147</f>
        <v>Ganti drive belt</v>
      </c>
      <c r="F147" s="1">
        <f>'Task list'!J147</f>
        <v>6000</v>
      </c>
      <c r="G147" s="78">
        <f>IF('Pencatatan HM'!H$25="","",$F147-'Pencatatan HM'!H$25+'Task list'!M147)</f>
        <v>5061.4799999999996</v>
      </c>
      <c r="H147" s="78">
        <f>IF('Pencatatan HM'!I$25="","",$F147-'Pencatatan HM'!I$25+'Task list'!N147)</f>
        <v>4982.6100000000006</v>
      </c>
      <c r="I147" s="78">
        <f>IF('Pencatatan HM'!J$25="","",$F147-'Pencatatan HM'!J$25+'Task list'!O147)</f>
        <v>4893.9700000000012</v>
      </c>
      <c r="J147" s="78">
        <f>IF('Pencatatan HM'!K$25="","",$F147-'Pencatatan HM'!K$25+'Task list'!P147)</f>
        <v>4817.1899999999987</v>
      </c>
      <c r="K147" s="78">
        <f>IF('Pencatatan HM'!L$25="","",$F147-'Pencatatan HM'!L$25+'Task list'!Q147)</f>
        <v>4743.7900000000009</v>
      </c>
      <c r="L147" s="78">
        <f>IF('Pencatatan HM'!M$25="","",$F147-'Pencatatan HM'!M$25+'Task list'!R147)</f>
        <v>4683.4000000000015</v>
      </c>
      <c r="M147" s="78">
        <f>IF('Pencatatan HM'!N$25="","",$F147-'Pencatatan HM'!N$25+'Task list'!S147)</f>
        <v>4620.4799999999996</v>
      </c>
      <c r="N147" s="78">
        <f>IF('Pencatatan HM'!O$25="","",$F147-'Pencatatan HM'!O$25+'Task list'!T147)</f>
        <v>4620.4799999999996</v>
      </c>
      <c r="O147" s="78">
        <f>IF('Pencatatan HM'!P$25="","",$F147-'Pencatatan HM'!P$25+'Task list'!U147)</f>
        <v>4575.0200000000004</v>
      </c>
      <c r="P147" s="78">
        <f>IF('Pencatatan HM'!Q$25="","",$F147-'Pencatatan HM'!Q$25+'Task list'!V147)</f>
        <v>4545.5800000000017</v>
      </c>
      <c r="Q147" s="78">
        <f>IF('Pencatatan HM'!R$25="","",$F147-'Pencatatan HM'!R$25+'Task list'!W147)</f>
        <v>4544.84</v>
      </c>
      <c r="R147" s="78">
        <f>IF('Pencatatan HM'!S$25="","",$F147-'Pencatatan HM'!S$25+'Task list'!X147)</f>
        <v>4544.84</v>
      </c>
      <c r="S147" s="78">
        <f>IF('Pencatatan HM'!T$25="","",$F147-'Pencatatan HM'!T$25+'Task list'!Y147)</f>
        <v>4544.84</v>
      </c>
      <c r="T147" s="78">
        <f>IF('Pencatatan HM'!U$25="","",$F147-'Pencatatan HM'!U$25+'Task list'!Z147)</f>
        <v>4544.84</v>
      </c>
      <c r="U147" s="78" t="str">
        <f>IF('Pencatatan HM'!V$25="","",$F147-'Pencatatan HM'!V$25+'Task list'!AA147)</f>
        <v/>
      </c>
      <c r="V147" s="78" t="str">
        <f>IF('Pencatatan HM'!W$25="","",$F147-'Pencatatan HM'!W$25+'Task list'!AB147)</f>
        <v/>
      </c>
      <c r="W147" s="78" t="str">
        <f>IF('Pencatatan HM'!X$25="","",$F147-'Pencatatan HM'!X$25+'Task list'!AC147)</f>
        <v/>
      </c>
      <c r="X147" s="78" t="str">
        <f>IF('Pencatatan HM'!Y$25="","",$F147-'Pencatatan HM'!Y$25+'Task list'!AD147)</f>
        <v/>
      </c>
      <c r="Y147" s="78" t="str">
        <f>IF('Pencatatan HM'!Z$25="","",$F147-'Pencatatan HM'!Z$25+'Task list'!AE147)</f>
        <v/>
      </c>
      <c r="Z147" s="78" t="str">
        <f>IF('Pencatatan HM'!AA$25="","",$F147-'Pencatatan HM'!AA$25+'Task list'!AF147)</f>
        <v/>
      </c>
      <c r="AA147" s="78" t="str">
        <f>IF('Pencatatan HM'!AB$25="","",$F147-'Pencatatan HM'!AB$25+'Task list'!AG147)</f>
        <v/>
      </c>
      <c r="AB147" s="78" t="str">
        <f>IF('Pencatatan HM'!AC$25="","",$F147-'Pencatatan HM'!AC$25+'Task list'!AH147)</f>
        <v/>
      </c>
      <c r="AC147" s="78" t="str">
        <f>IF('Pencatatan HM'!AD$25="","",$F147-'Pencatatan HM'!AD$25+'Task list'!AI147)</f>
        <v/>
      </c>
      <c r="AD147" s="78" t="str">
        <f>IF('Pencatatan HM'!AE$25="","",$F147-'Pencatatan HM'!AE$25+'Task list'!AJ147)</f>
        <v/>
      </c>
      <c r="AE147" s="78" t="str">
        <f>IF('Pencatatan HM'!AF$25="","",$F147-'Pencatatan HM'!AF$25+'Task list'!AK147)</f>
        <v/>
      </c>
      <c r="AF147" s="78" t="str">
        <f>IF('Pencatatan HM'!AG$25="","",$F147-'Pencatatan HM'!AG$25+'Task list'!AL147)</f>
        <v/>
      </c>
      <c r="AG147" s="78" t="str">
        <f>IF('Pencatatan HM'!AH$25="","",$F147-'Pencatatan HM'!AH$25+'Task list'!AM147)</f>
        <v/>
      </c>
      <c r="AH147" s="78" t="str">
        <f>IF('Pencatatan HM'!AI$25="","",$F147-'Pencatatan HM'!AI$25+'Task list'!AN147)</f>
        <v/>
      </c>
      <c r="AI147" s="78" t="str">
        <f>IF('Pencatatan HM'!AJ$25="","",$F147-'Pencatatan HM'!AJ$25+'Task list'!AO147)</f>
        <v/>
      </c>
      <c r="AJ147" s="78" t="str">
        <f>IF('Pencatatan HM'!AK$25="","",$F147-'Pencatatan HM'!AK$25+'Task list'!AP147)</f>
        <v/>
      </c>
      <c r="AK147" s="78" t="str">
        <f>IF('Pencatatan HM'!AL$25="","",$F147-'Pencatatan HM'!AL$25+'Task list'!AQ147)</f>
        <v/>
      </c>
      <c r="AL147" s="78" t="str">
        <f>IF('Pencatatan HM'!AM$25="","",$F147-'Pencatatan HM'!AM$25+'Task list'!AR147)</f>
        <v/>
      </c>
      <c r="AM147" s="78" t="str">
        <f>IF('Pencatatan HM'!AN$25="","",$F147-'Pencatatan HM'!AN$25+'Task list'!AS147)</f>
        <v/>
      </c>
      <c r="AN147" s="78" t="str">
        <f>IF('Pencatatan HM'!AO$25="","",$F147-'Pencatatan HM'!AO$25+'Task list'!AT147)</f>
        <v/>
      </c>
      <c r="AO147" s="78" t="str">
        <f>IF('Pencatatan HM'!AP$25="","",$F147-'Pencatatan HM'!AP$25+'Task list'!AU147)</f>
        <v/>
      </c>
      <c r="AP147" s="78" t="str">
        <f>IF('Pencatatan HM'!AQ$25="","",$F147-'Pencatatan HM'!AQ$25+'Task list'!AV147)</f>
        <v/>
      </c>
      <c r="AQ147" s="78" t="str">
        <f>IF('Pencatatan HM'!AR$25="","",$F147-'Pencatatan HM'!AR$25+'Task list'!AW147)</f>
        <v/>
      </c>
      <c r="AR147" s="78" t="str">
        <f>IF('Pencatatan HM'!AS$25="","",$F147-'Pencatatan HM'!AS$25+'Task list'!AX147)</f>
        <v/>
      </c>
      <c r="AS147" s="78" t="str">
        <f>IF('Pencatatan HM'!AT$25="","",$F147-'Pencatatan HM'!AT$25+'Task list'!AY147)</f>
        <v/>
      </c>
      <c r="AT147" s="78" t="str">
        <f>IF('Pencatatan HM'!AU$25="","",$F147-'Pencatatan HM'!AU$25+'Task list'!AZ147)</f>
        <v/>
      </c>
      <c r="AU147" s="78" t="str">
        <f>IF('Pencatatan HM'!AV$25="","",$F147-'Pencatatan HM'!AV$25+'Task list'!BA147)</f>
        <v/>
      </c>
      <c r="AV147" s="78" t="str">
        <f>IF('Pencatatan HM'!AW$25="","",$F147-'Pencatatan HM'!AW$25+'Task list'!BB147)</f>
        <v/>
      </c>
      <c r="AW147" s="78" t="str">
        <f>IF('Pencatatan HM'!AX$25="","",$F147-'Pencatatan HM'!AX$25+'Task list'!BC147)</f>
        <v/>
      </c>
      <c r="AX147" s="78" t="str">
        <f>IF('Pencatatan HM'!AY$25="","",$F147-'Pencatatan HM'!AY$25+'Task list'!BD147)</f>
        <v/>
      </c>
      <c r="AY147" s="78" t="str">
        <f>IF('Pencatatan HM'!AZ$25="","",$F147-'Pencatatan HM'!AZ$25+'Task list'!BE147)</f>
        <v/>
      </c>
      <c r="AZ147" s="78" t="str">
        <f>IF('Pencatatan HM'!BA$25="","",$F147-'Pencatatan HM'!BA$25+'Task list'!BF147)</f>
        <v/>
      </c>
      <c r="BA147" s="78" t="str">
        <f>IF('Pencatatan HM'!BB$25="","",$F147-'Pencatatan HM'!BB$25+'Task list'!BG147)</f>
        <v/>
      </c>
      <c r="BB147" s="78" t="str">
        <f>IF('Pencatatan HM'!BC$25="","",$F147-'Pencatatan HM'!BC$25+'Task list'!BH147)</f>
        <v/>
      </c>
      <c r="BC147" s="78" t="str">
        <f>IF('Pencatatan HM'!BD$25="","",$F147-'Pencatatan HM'!BD$25+'Task list'!BI147)</f>
        <v/>
      </c>
      <c r="BD147" s="78" t="str">
        <f>IF('Pencatatan HM'!BE$25="","",$F147-'Pencatatan HM'!BE$25+'Task list'!BJ147)</f>
        <v/>
      </c>
      <c r="BE147" s="78" t="str">
        <f>IF('Pencatatan HM'!BF$25="","",$F147-'Pencatatan HM'!BF$25+'Task list'!BK147)</f>
        <v/>
      </c>
      <c r="BF147" s="78" t="str">
        <f>IF('Pencatatan HM'!BG$25="","",$F147-'Pencatatan HM'!BG$25+'Task list'!BL147)</f>
        <v/>
      </c>
    </row>
    <row r="148" spans="1:58" x14ac:dyDescent="0.3">
      <c r="A148" s="1" t="str">
        <f>'Task list'!A148</f>
        <v>08PRF008</v>
      </c>
      <c r="B148" s="1" t="str">
        <f>'Task list'!B148</f>
        <v>03</v>
      </c>
      <c r="C148" s="1" t="str">
        <f>'Task list'!C148</f>
        <v>08PRF00803</v>
      </c>
      <c r="D148" s="13"/>
      <c r="E148" s="61" t="str">
        <f>'Task list'!E148</f>
        <v>Overhaul intermediate</v>
      </c>
      <c r="F148" s="1">
        <f>'Task list'!J148</f>
        <v>3000</v>
      </c>
      <c r="G148" s="78">
        <f>IF('Pencatatan HM'!H$25="","",$F148-'Pencatatan HM'!H$25+'Task list'!M148)</f>
        <v>2061.4799999999996</v>
      </c>
      <c r="H148" s="78">
        <f>IF('Pencatatan HM'!I$25="","",$F148-'Pencatatan HM'!I$25+'Task list'!N148)</f>
        <v>1982.6100000000006</v>
      </c>
      <c r="I148" s="78">
        <f>IF('Pencatatan HM'!J$25="","",$F148-'Pencatatan HM'!J$25+'Task list'!O148)</f>
        <v>1893.9700000000012</v>
      </c>
      <c r="J148" s="78">
        <f>IF('Pencatatan HM'!K$25="","",$F148-'Pencatatan HM'!K$25+'Task list'!P148)</f>
        <v>1817.1899999999987</v>
      </c>
      <c r="K148" s="78">
        <f>IF('Pencatatan HM'!L$25="","",$F148-'Pencatatan HM'!L$25+'Task list'!Q148)</f>
        <v>1743.7900000000009</v>
      </c>
      <c r="L148" s="78">
        <f>IF('Pencatatan HM'!M$25="","",$F148-'Pencatatan HM'!M$25+'Task list'!R148)</f>
        <v>1683.4000000000015</v>
      </c>
      <c r="M148" s="78">
        <f>IF('Pencatatan HM'!N$25="","",$F148-'Pencatatan HM'!N$25+'Task list'!S148)</f>
        <v>1620.4799999999996</v>
      </c>
      <c r="N148" s="78">
        <f>IF('Pencatatan HM'!O$25="","",$F148-'Pencatatan HM'!O$25+'Task list'!T148)</f>
        <v>1620.4799999999996</v>
      </c>
      <c r="O148" s="78">
        <f>IF('Pencatatan HM'!P$25="","",$F148-'Pencatatan HM'!P$25+'Task list'!U148)</f>
        <v>1575.0200000000004</v>
      </c>
      <c r="P148" s="78">
        <f>IF('Pencatatan HM'!Q$25="","",$F148-'Pencatatan HM'!Q$25+'Task list'!V148)</f>
        <v>1545.5800000000017</v>
      </c>
      <c r="Q148" s="78">
        <f>IF('Pencatatan HM'!R$25="","",$F148-'Pencatatan HM'!R$25+'Task list'!W148)</f>
        <v>1544.8400000000001</v>
      </c>
      <c r="R148" s="78">
        <f>IF('Pencatatan HM'!S$25="","",$F148-'Pencatatan HM'!S$25+'Task list'!X148)</f>
        <v>1544.8400000000001</v>
      </c>
      <c r="S148" s="78">
        <f>IF('Pencatatan HM'!T$25="","",$F148-'Pencatatan HM'!T$25+'Task list'!Y148)</f>
        <v>1544.8400000000001</v>
      </c>
      <c r="T148" s="78">
        <f>IF('Pencatatan HM'!U$25="","",$F148-'Pencatatan HM'!U$25+'Task list'!Z148)</f>
        <v>1544.8400000000001</v>
      </c>
      <c r="U148" s="78" t="str">
        <f>IF('Pencatatan HM'!V$25="","",$F148-'Pencatatan HM'!V$25+'Task list'!AA148)</f>
        <v/>
      </c>
      <c r="V148" s="78" t="str">
        <f>IF('Pencatatan HM'!W$25="","",$F148-'Pencatatan HM'!W$25+'Task list'!AB148)</f>
        <v/>
      </c>
      <c r="W148" s="78" t="str">
        <f>IF('Pencatatan HM'!X$25="","",$F148-'Pencatatan HM'!X$25+'Task list'!AC148)</f>
        <v/>
      </c>
      <c r="X148" s="78" t="str">
        <f>IF('Pencatatan HM'!Y$25="","",$F148-'Pencatatan HM'!Y$25+'Task list'!AD148)</f>
        <v/>
      </c>
      <c r="Y148" s="78" t="str">
        <f>IF('Pencatatan HM'!Z$25="","",$F148-'Pencatatan HM'!Z$25+'Task list'!AE148)</f>
        <v/>
      </c>
      <c r="Z148" s="78" t="str">
        <f>IF('Pencatatan HM'!AA$25="","",$F148-'Pencatatan HM'!AA$25+'Task list'!AF148)</f>
        <v/>
      </c>
      <c r="AA148" s="78" t="str">
        <f>IF('Pencatatan HM'!AB$25="","",$F148-'Pencatatan HM'!AB$25+'Task list'!AG148)</f>
        <v/>
      </c>
      <c r="AB148" s="78" t="str">
        <f>IF('Pencatatan HM'!AC$25="","",$F148-'Pencatatan HM'!AC$25+'Task list'!AH148)</f>
        <v/>
      </c>
      <c r="AC148" s="78" t="str">
        <f>IF('Pencatatan HM'!AD$25="","",$F148-'Pencatatan HM'!AD$25+'Task list'!AI148)</f>
        <v/>
      </c>
      <c r="AD148" s="78" t="str">
        <f>IF('Pencatatan HM'!AE$25="","",$F148-'Pencatatan HM'!AE$25+'Task list'!AJ148)</f>
        <v/>
      </c>
      <c r="AE148" s="78" t="str">
        <f>IF('Pencatatan HM'!AF$25="","",$F148-'Pencatatan HM'!AF$25+'Task list'!AK148)</f>
        <v/>
      </c>
      <c r="AF148" s="78" t="str">
        <f>IF('Pencatatan HM'!AG$25="","",$F148-'Pencatatan HM'!AG$25+'Task list'!AL148)</f>
        <v/>
      </c>
      <c r="AG148" s="78" t="str">
        <f>IF('Pencatatan HM'!AH$25="","",$F148-'Pencatatan HM'!AH$25+'Task list'!AM148)</f>
        <v/>
      </c>
      <c r="AH148" s="78" t="str">
        <f>IF('Pencatatan HM'!AI$25="","",$F148-'Pencatatan HM'!AI$25+'Task list'!AN148)</f>
        <v/>
      </c>
      <c r="AI148" s="78" t="str">
        <f>IF('Pencatatan HM'!AJ$25="","",$F148-'Pencatatan HM'!AJ$25+'Task list'!AO148)</f>
        <v/>
      </c>
      <c r="AJ148" s="78" t="str">
        <f>IF('Pencatatan HM'!AK$25="","",$F148-'Pencatatan HM'!AK$25+'Task list'!AP148)</f>
        <v/>
      </c>
      <c r="AK148" s="78" t="str">
        <f>IF('Pencatatan HM'!AL$25="","",$F148-'Pencatatan HM'!AL$25+'Task list'!AQ148)</f>
        <v/>
      </c>
      <c r="AL148" s="78" t="str">
        <f>IF('Pencatatan HM'!AM$25="","",$F148-'Pencatatan HM'!AM$25+'Task list'!AR148)</f>
        <v/>
      </c>
      <c r="AM148" s="78" t="str">
        <f>IF('Pencatatan HM'!AN$25="","",$F148-'Pencatatan HM'!AN$25+'Task list'!AS148)</f>
        <v/>
      </c>
      <c r="AN148" s="78" t="str">
        <f>IF('Pencatatan HM'!AO$25="","",$F148-'Pencatatan HM'!AO$25+'Task list'!AT148)</f>
        <v/>
      </c>
      <c r="AO148" s="78" t="str">
        <f>IF('Pencatatan HM'!AP$25="","",$F148-'Pencatatan HM'!AP$25+'Task list'!AU148)</f>
        <v/>
      </c>
      <c r="AP148" s="78" t="str">
        <f>IF('Pencatatan HM'!AQ$25="","",$F148-'Pencatatan HM'!AQ$25+'Task list'!AV148)</f>
        <v/>
      </c>
      <c r="AQ148" s="78" t="str">
        <f>IF('Pencatatan HM'!AR$25="","",$F148-'Pencatatan HM'!AR$25+'Task list'!AW148)</f>
        <v/>
      </c>
      <c r="AR148" s="78" t="str">
        <f>IF('Pencatatan HM'!AS$25="","",$F148-'Pencatatan HM'!AS$25+'Task list'!AX148)</f>
        <v/>
      </c>
      <c r="AS148" s="78" t="str">
        <f>IF('Pencatatan HM'!AT$25="","",$F148-'Pencatatan HM'!AT$25+'Task list'!AY148)</f>
        <v/>
      </c>
      <c r="AT148" s="78" t="str">
        <f>IF('Pencatatan HM'!AU$25="","",$F148-'Pencatatan HM'!AU$25+'Task list'!AZ148)</f>
        <v/>
      </c>
      <c r="AU148" s="78" t="str">
        <f>IF('Pencatatan HM'!AV$25="","",$F148-'Pencatatan HM'!AV$25+'Task list'!BA148)</f>
        <v/>
      </c>
      <c r="AV148" s="78" t="str">
        <f>IF('Pencatatan HM'!AW$25="","",$F148-'Pencatatan HM'!AW$25+'Task list'!BB148)</f>
        <v/>
      </c>
      <c r="AW148" s="78" t="str">
        <f>IF('Pencatatan HM'!AX$25="","",$F148-'Pencatatan HM'!AX$25+'Task list'!BC148)</f>
        <v/>
      </c>
      <c r="AX148" s="78" t="str">
        <f>IF('Pencatatan HM'!AY$25="","",$F148-'Pencatatan HM'!AY$25+'Task list'!BD148)</f>
        <v/>
      </c>
      <c r="AY148" s="78" t="str">
        <f>IF('Pencatatan HM'!AZ$25="","",$F148-'Pencatatan HM'!AZ$25+'Task list'!BE148)</f>
        <v/>
      </c>
      <c r="AZ148" s="78" t="str">
        <f>IF('Pencatatan HM'!BA$25="","",$F148-'Pencatatan HM'!BA$25+'Task list'!BF148)</f>
        <v/>
      </c>
      <c r="BA148" s="78" t="str">
        <f>IF('Pencatatan HM'!BB$25="","",$F148-'Pencatatan HM'!BB$25+'Task list'!BG148)</f>
        <v/>
      </c>
      <c r="BB148" s="78" t="str">
        <f>IF('Pencatatan HM'!BC$25="","",$F148-'Pencatatan HM'!BC$25+'Task list'!BH148)</f>
        <v/>
      </c>
      <c r="BC148" s="78" t="str">
        <f>IF('Pencatatan HM'!BD$25="","",$F148-'Pencatatan HM'!BD$25+'Task list'!BI148)</f>
        <v/>
      </c>
      <c r="BD148" s="78" t="str">
        <f>IF('Pencatatan HM'!BE$25="","",$F148-'Pencatatan HM'!BE$25+'Task list'!BJ148)</f>
        <v/>
      </c>
      <c r="BE148" s="78" t="str">
        <f>IF('Pencatatan HM'!BF$25="","",$F148-'Pencatatan HM'!BF$25+'Task list'!BK148)</f>
        <v/>
      </c>
      <c r="BF148" s="78" t="str">
        <f>IF('Pencatatan HM'!BG$25="","",$F148-'Pencatatan HM'!BG$25+'Task list'!BL148)</f>
        <v/>
      </c>
    </row>
    <row r="149" spans="1:58" x14ac:dyDescent="0.3">
      <c r="A149" s="1" t="str">
        <f>'Task list'!A149</f>
        <v>08PRF008</v>
      </c>
      <c r="B149" s="1" t="str">
        <f>'Task list'!B149</f>
        <v>04</v>
      </c>
      <c r="C149" s="1" t="str">
        <f>'Task list'!C149</f>
        <v>08PRF00804</v>
      </c>
      <c r="D149" s="13"/>
      <c r="E149" s="61" t="str">
        <f>'Task list'!E149</f>
        <v>Overhaul Mayor</v>
      </c>
      <c r="F149" s="1">
        <f>'Task list'!J149</f>
        <v>6000</v>
      </c>
      <c r="G149" s="78">
        <f>IF('Pencatatan HM'!H$25="","",$F149-'Pencatatan HM'!H$25+'Task list'!M149)</f>
        <v>5061.4799999999996</v>
      </c>
      <c r="H149" s="78">
        <f>IF('Pencatatan HM'!I$25="","",$F149-'Pencatatan HM'!I$25+'Task list'!N149)</f>
        <v>4982.6100000000006</v>
      </c>
      <c r="I149" s="78">
        <f>IF('Pencatatan HM'!J$25="","",$F149-'Pencatatan HM'!J$25+'Task list'!O149)</f>
        <v>4893.9700000000012</v>
      </c>
      <c r="J149" s="78">
        <f>IF('Pencatatan HM'!K$25="","",$F149-'Pencatatan HM'!K$25+'Task list'!P149)</f>
        <v>4817.1899999999987</v>
      </c>
      <c r="K149" s="78">
        <f>IF('Pencatatan HM'!L$25="","",$F149-'Pencatatan HM'!L$25+'Task list'!Q149)</f>
        <v>4743.7900000000009</v>
      </c>
      <c r="L149" s="78">
        <f>IF('Pencatatan HM'!M$25="","",$F149-'Pencatatan HM'!M$25+'Task list'!R149)</f>
        <v>4683.4000000000015</v>
      </c>
      <c r="M149" s="78">
        <f>IF('Pencatatan HM'!N$25="","",$F149-'Pencatatan HM'!N$25+'Task list'!S149)</f>
        <v>4620.4799999999996</v>
      </c>
      <c r="N149" s="78">
        <f>IF('Pencatatan HM'!O$25="","",$F149-'Pencatatan HM'!O$25+'Task list'!T149)</f>
        <v>4620.4799999999996</v>
      </c>
      <c r="O149" s="78">
        <f>IF('Pencatatan HM'!P$25="","",$F149-'Pencatatan HM'!P$25+'Task list'!U149)</f>
        <v>4575.0200000000004</v>
      </c>
      <c r="P149" s="78">
        <f>IF('Pencatatan HM'!Q$25="","",$F149-'Pencatatan HM'!Q$25+'Task list'!V149)</f>
        <v>4545.5800000000017</v>
      </c>
      <c r="Q149" s="78">
        <f>IF('Pencatatan HM'!R$25="","",$F149-'Pencatatan HM'!R$25+'Task list'!W149)</f>
        <v>4544.84</v>
      </c>
      <c r="R149" s="78">
        <f>IF('Pencatatan HM'!S$25="","",$F149-'Pencatatan HM'!S$25+'Task list'!X149)</f>
        <v>4544.84</v>
      </c>
      <c r="S149" s="78">
        <f>IF('Pencatatan HM'!T$25="","",$F149-'Pencatatan HM'!T$25+'Task list'!Y149)</f>
        <v>4544.84</v>
      </c>
      <c r="T149" s="78">
        <f>IF('Pencatatan HM'!U$25="","",$F149-'Pencatatan HM'!U$25+'Task list'!Z149)</f>
        <v>4544.84</v>
      </c>
      <c r="U149" s="78" t="str">
        <f>IF('Pencatatan HM'!V$25="","",$F149-'Pencatatan HM'!V$25+'Task list'!AA149)</f>
        <v/>
      </c>
      <c r="V149" s="78" t="str">
        <f>IF('Pencatatan HM'!W$25="","",$F149-'Pencatatan HM'!W$25+'Task list'!AB149)</f>
        <v/>
      </c>
      <c r="W149" s="78" t="str">
        <f>IF('Pencatatan HM'!X$25="","",$F149-'Pencatatan HM'!X$25+'Task list'!AC149)</f>
        <v/>
      </c>
      <c r="X149" s="78" t="str">
        <f>IF('Pencatatan HM'!Y$25="","",$F149-'Pencatatan HM'!Y$25+'Task list'!AD149)</f>
        <v/>
      </c>
      <c r="Y149" s="78" t="str">
        <f>IF('Pencatatan HM'!Z$25="","",$F149-'Pencatatan HM'!Z$25+'Task list'!AE149)</f>
        <v/>
      </c>
      <c r="Z149" s="78" t="str">
        <f>IF('Pencatatan HM'!AA$25="","",$F149-'Pencatatan HM'!AA$25+'Task list'!AF149)</f>
        <v/>
      </c>
      <c r="AA149" s="78" t="str">
        <f>IF('Pencatatan HM'!AB$25="","",$F149-'Pencatatan HM'!AB$25+'Task list'!AG149)</f>
        <v/>
      </c>
      <c r="AB149" s="78" t="str">
        <f>IF('Pencatatan HM'!AC$25="","",$F149-'Pencatatan HM'!AC$25+'Task list'!AH149)</f>
        <v/>
      </c>
      <c r="AC149" s="78" t="str">
        <f>IF('Pencatatan HM'!AD$25="","",$F149-'Pencatatan HM'!AD$25+'Task list'!AI149)</f>
        <v/>
      </c>
      <c r="AD149" s="78" t="str">
        <f>IF('Pencatatan HM'!AE$25="","",$F149-'Pencatatan HM'!AE$25+'Task list'!AJ149)</f>
        <v/>
      </c>
      <c r="AE149" s="78" t="str">
        <f>IF('Pencatatan HM'!AF$25="","",$F149-'Pencatatan HM'!AF$25+'Task list'!AK149)</f>
        <v/>
      </c>
      <c r="AF149" s="78" t="str">
        <f>IF('Pencatatan HM'!AG$25="","",$F149-'Pencatatan HM'!AG$25+'Task list'!AL149)</f>
        <v/>
      </c>
      <c r="AG149" s="78" t="str">
        <f>IF('Pencatatan HM'!AH$25="","",$F149-'Pencatatan HM'!AH$25+'Task list'!AM149)</f>
        <v/>
      </c>
      <c r="AH149" s="78" t="str">
        <f>IF('Pencatatan HM'!AI$25="","",$F149-'Pencatatan HM'!AI$25+'Task list'!AN149)</f>
        <v/>
      </c>
      <c r="AI149" s="78" t="str">
        <f>IF('Pencatatan HM'!AJ$25="","",$F149-'Pencatatan HM'!AJ$25+'Task list'!AO149)</f>
        <v/>
      </c>
      <c r="AJ149" s="78" t="str">
        <f>IF('Pencatatan HM'!AK$25="","",$F149-'Pencatatan HM'!AK$25+'Task list'!AP149)</f>
        <v/>
      </c>
      <c r="AK149" s="78" t="str">
        <f>IF('Pencatatan HM'!AL$25="","",$F149-'Pencatatan HM'!AL$25+'Task list'!AQ149)</f>
        <v/>
      </c>
      <c r="AL149" s="78" t="str">
        <f>IF('Pencatatan HM'!AM$25="","",$F149-'Pencatatan HM'!AM$25+'Task list'!AR149)</f>
        <v/>
      </c>
      <c r="AM149" s="78" t="str">
        <f>IF('Pencatatan HM'!AN$25="","",$F149-'Pencatatan HM'!AN$25+'Task list'!AS149)</f>
        <v/>
      </c>
      <c r="AN149" s="78" t="str">
        <f>IF('Pencatatan HM'!AO$25="","",$F149-'Pencatatan HM'!AO$25+'Task list'!AT149)</f>
        <v/>
      </c>
      <c r="AO149" s="78" t="str">
        <f>IF('Pencatatan HM'!AP$25="","",$F149-'Pencatatan HM'!AP$25+'Task list'!AU149)</f>
        <v/>
      </c>
      <c r="AP149" s="78" t="str">
        <f>IF('Pencatatan HM'!AQ$25="","",$F149-'Pencatatan HM'!AQ$25+'Task list'!AV149)</f>
        <v/>
      </c>
      <c r="AQ149" s="78" t="str">
        <f>IF('Pencatatan HM'!AR$25="","",$F149-'Pencatatan HM'!AR$25+'Task list'!AW149)</f>
        <v/>
      </c>
      <c r="AR149" s="78" t="str">
        <f>IF('Pencatatan HM'!AS$25="","",$F149-'Pencatatan HM'!AS$25+'Task list'!AX149)</f>
        <v/>
      </c>
      <c r="AS149" s="78" t="str">
        <f>IF('Pencatatan HM'!AT$25="","",$F149-'Pencatatan HM'!AT$25+'Task list'!AY149)</f>
        <v/>
      </c>
      <c r="AT149" s="78" t="str">
        <f>IF('Pencatatan HM'!AU$25="","",$F149-'Pencatatan HM'!AU$25+'Task list'!AZ149)</f>
        <v/>
      </c>
      <c r="AU149" s="78" t="str">
        <f>IF('Pencatatan HM'!AV$25="","",$F149-'Pencatatan HM'!AV$25+'Task list'!BA149)</f>
        <v/>
      </c>
      <c r="AV149" s="78" t="str">
        <f>IF('Pencatatan HM'!AW$25="","",$F149-'Pencatatan HM'!AW$25+'Task list'!BB149)</f>
        <v/>
      </c>
      <c r="AW149" s="78" t="str">
        <f>IF('Pencatatan HM'!AX$25="","",$F149-'Pencatatan HM'!AX$25+'Task list'!BC149)</f>
        <v/>
      </c>
      <c r="AX149" s="78" t="str">
        <f>IF('Pencatatan HM'!AY$25="","",$F149-'Pencatatan HM'!AY$25+'Task list'!BD149)</f>
        <v/>
      </c>
      <c r="AY149" s="78" t="str">
        <f>IF('Pencatatan HM'!AZ$25="","",$F149-'Pencatatan HM'!AZ$25+'Task list'!BE149)</f>
        <v/>
      </c>
      <c r="AZ149" s="78" t="str">
        <f>IF('Pencatatan HM'!BA$25="","",$F149-'Pencatatan HM'!BA$25+'Task list'!BF149)</f>
        <v/>
      </c>
      <c r="BA149" s="78" t="str">
        <f>IF('Pencatatan HM'!BB$25="","",$F149-'Pencatatan HM'!BB$25+'Task list'!BG149)</f>
        <v/>
      </c>
      <c r="BB149" s="78" t="str">
        <f>IF('Pencatatan HM'!BC$25="","",$F149-'Pencatatan HM'!BC$25+'Task list'!BH149)</f>
        <v/>
      </c>
      <c r="BC149" s="78" t="str">
        <f>IF('Pencatatan HM'!BD$25="","",$F149-'Pencatatan HM'!BD$25+'Task list'!BI149)</f>
        <v/>
      </c>
      <c r="BD149" s="78" t="str">
        <f>IF('Pencatatan HM'!BE$25="","",$F149-'Pencatatan HM'!BE$25+'Task list'!BJ149)</f>
        <v/>
      </c>
      <c r="BE149" s="78" t="str">
        <f>IF('Pencatatan HM'!BF$25="","",$F149-'Pencatatan HM'!BF$25+'Task list'!BK149)</f>
        <v/>
      </c>
      <c r="BF149" s="78" t="str">
        <f>IF('Pencatatan HM'!BG$25="","",$F149-'Pencatatan HM'!BG$25+'Task list'!BL149)</f>
        <v/>
      </c>
    </row>
    <row r="150" spans="1:58" x14ac:dyDescent="0.3">
      <c r="A150" s="1" t="str">
        <f>'Task list'!A150</f>
        <v>GL-27</v>
      </c>
      <c r="B150" s="1" t="str">
        <f>'Task list'!B150</f>
        <v>01</v>
      </c>
      <c r="C150" s="1" t="str">
        <f>'Task list'!C150</f>
        <v>GL-2701</v>
      </c>
      <c r="D150" s="13" t="str">
        <f>VLOOKUP($A150,'Pencatatan HM'!$B$7:$D$50,3,FALSE)</f>
        <v>Genset #1</v>
      </c>
      <c r="E150" s="61" t="str">
        <f>'Task list'!E150</f>
        <v xml:space="preserve">Ganti oli </v>
      </c>
      <c r="F150" s="1">
        <f>'Task list'!J150</f>
        <v>250</v>
      </c>
      <c r="G150" s="78">
        <f>IF('Pencatatan HM'!H$26="","",$F150-'Pencatatan HM'!H$26+'Task list'!M150)</f>
        <v>91.900000000001455</v>
      </c>
      <c r="H150" s="78">
        <f>IF('Pencatatan HM'!I$26="","",$F150-'Pencatatan HM'!I$26+'Task list'!N150)</f>
        <v>8.2000000000007276</v>
      </c>
      <c r="I150" s="78">
        <f>IF('Pencatatan HM'!J$26="","",$F150-'Pencatatan HM'!J$26+'Task list'!O150)</f>
        <v>186.20000000000073</v>
      </c>
      <c r="J150" s="78">
        <f>IF('Pencatatan HM'!K$26="","",$F150-'Pencatatan HM'!K$26+'Task list'!P150)</f>
        <v>100.20000000000073</v>
      </c>
      <c r="K150" s="78">
        <f>IF('Pencatatan HM'!L$26="","",$F150-'Pencatatan HM'!L$26+'Task list'!Q150)</f>
        <v>219</v>
      </c>
      <c r="L150" s="78">
        <f>IF('Pencatatan HM'!M$26="","",$F150-'Pencatatan HM'!M$26+'Task list'!R150)</f>
        <v>126.40000000000146</v>
      </c>
      <c r="M150" s="78">
        <f>IF('Pencatatan HM'!N$26="","",$F150-'Pencatatan HM'!N$26+'Task list'!S150)</f>
        <v>62.700000000000728</v>
      </c>
      <c r="N150" s="78">
        <f>IF('Pencatatan HM'!O$26="","",$F150-'Pencatatan HM'!O$26+'Task list'!T150)</f>
        <v>-7.9000000000014552</v>
      </c>
      <c r="O150" s="78">
        <f>IF('Pencatatan HM'!P$26="","",$F150-'Pencatatan HM'!P$26+'Task list'!U150)</f>
        <v>200.5</v>
      </c>
      <c r="P150" s="78">
        <f>IF('Pencatatan HM'!Q$26="","",$F150-'Pencatatan HM'!Q$26+'Task list'!V150)</f>
        <v>163.20000000000073</v>
      </c>
      <c r="Q150" s="78">
        <f>IF('Pencatatan HM'!R$26="","",$F150-'Pencatatan HM'!R$26+'Task list'!W150)</f>
        <v>119.20000000000073</v>
      </c>
      <c r="R150" s="78">
        <f>IF('Pencatatan HM'!S$26="","",$F150-'Pencatatan HM'!S$26+'Task list'!X150)</f>
        <v>75</v>
      </c>
      <c r="S150" s="78">
        <f>IF('Pencatatan HM'!T$26="","",$F150-'Pencatatan HM'!T$26+'Task list'!Y150)</f>
        <v>15.400000000001455</v>
      </c>
      <c r="T150" s="78">
        <f>IF('Pencatatan HM'!U$26="","",$F150-'Pencatatan HM'!U$26+'Task list'!Z150)</f>
        <v>230.70000000000073</v>
      </c>
      <c r="U150" s="78" t="str">
        <f>IF('Pencatatan HM'!V$26="","",$F150-'Pencatatan HM'!V$26+'Task list'!AA150)</f>
        <v/>
      </c>
      <c r="V150" s="78" t="str">
        <f>IF('Pencatatan HM'!W$26="","",$F150-'Pencatatan HM'!W$26+'Task list'!AB150)</f>
        <v/>
      </c>
      <c r="W150" s="78" t="str">
        <f>IF('Pencatatan HM'!X$26="","",$F150-'Pencatatan HM'!X$26+'Task list'!AC150)</f>
        <v/>
      </c>
      <c r="X150" s="78" t="str">
        <f>IF('Pencatatan HM'!Y$26="","",$F150-'Pencatatan HM'!Y$26+'Task list'!AD150)</f>
        <v/>
      </c>
      <c r="Y150" s="78" t="str">
        <f>IF('Pencatatan HM'!Z$26="","",$F150-'Pencatatan HM'!Z$26+'Task list'!AE150)</f>
        <v/>
      </c>
      <c r="Z150" s="78" t="str">
        <f>IF('Pencatatan HM'!AA$26="","",$F150-'Pencatatan HM'!AA$26+'Task list'!AF150)</f>
        <v/>
      </c>
      <c r="AA150" s="78" t="str">
        <f>IF('Pencatatan HM'!AB$26="","",$F150-'Pencatatan HM'!AB$26+'Task list'!AG150)</f>
        <v/>
      </c>
      <c r="AB150" s="78" t="str">
        <f>IF('Pencatatan HM'!AC$26="","",$F150-'Pencatatan HM'!AC$26+'Task list'!AH150)</f>
        <v/>
      </c>
      <c r="AC150" s="78" t="str">
        <f>IF('Pencatatan HM'!AD$26="","",$F150-'Pencatatan HM'!AD$26+'Task list'!AI150)</f>
        <v/>
      </c>
      <c r="AD150" s="78" t="str">
        <f>IF('Pencatatan HM'!AE$26="","",$F150-'Pencatatan HM'!AE$26+'Task list'!AJ150)</f>
        <v/>
      </c>
      <c r="AE150" s="78" t="str">
        <f>IF('Pencatatan HM'!AF$26="","",$F150-'Pencatatan HM'!AF$26+'Task list'!AK150)</f>
        <v/>
      </c>
      <c r="AF150" s="78" t="str">
        <f>IF('Pencatatan HM'!AG$26="","",$F150-'Pencatatan HM'!AG$26+'Task list'!AL150)</f>
        <v/>
      </c>
      <c r="AG150" s="78" t="str">
        <f>IF('Pencatatan HM'!AH$26="","",$F150-'Pencatatan HM'!AH$26+'Task list'!AM150)</f>
        <v/>
      </c>
      <c r="AH150" s="78" t="str">
        <f>IF('Pencatatan HM'!AI$26="","",$F150-'Pencatatan HM'!AI$26+'Task list'!AN150)</f>
        <v/>
      </c>
      <c r="AI150" s="78" t="str">
        <f>IF('Pencatatan HM'!AJ$26="","",$F150-'Pencatatan HM'!AJ$26+'Task list'!AO150)</f>
        <v/>
      </c>
      <c r="AJ150" s="78" t="str">
        <f>IF('Pencatatan HM'!AK$26="","",$F150-'Pencatatan HM'!AK$26+'Task list'!AP150)</f>
        <v/>
      </c>
      <c r="AK150" s="78" t="str">
        <f>IF('Pencatatan HM'!AL$26="","",$F150-'Pencatatan HM'!AL$26+'Task list'!AQ150)</f>
        <v/>
      </c>
      <c r="AL150" s="78" t="str">
        <f>IF('Pencatatan HM'!AM$26="","",$F150-'Pencatatan HM'!AM$26+'Task list'!AR150)</f>
        <v/>
      </c>
      <c r="AM150" s="78" t="str">
        <f>IF('Pencatatan HM'!AN$26="","",$F150-'Pencatatan HM'!AN$26+'Task list'!AS150)</f>
        <v/>
      </c>
      <c r="AN150" s="78" t="str">
        <f>IF('Pencatatan HM'!AO$26="","",$F150-'Pencatatan HM'!AO$26+'Task list'!AT150)</f>
        <v/>
      </c>
      <c r="AO150" s="78" t="str">
        <f>IF('Pencatatan HM'!AP$26="","",$F150-'Pencatatan HM'!AP$26+'Task list'!AU150)</f>
        <v/>
      </c>
      <c r="AP150" s="78" t="str">
        <f>IF('Pencatatan HM'!AQ$26="","",$F150-'Pencatatan HM'!AQ$26+'Task list'!AV150)</f>
        <v/>
      </c>
      <c r="AQ150" s="78" t="str">
        <f>IF('Pencatatan HM'!AR$26="","",$F150-'Pencatatan HM'!AR$26+'Task list'!AW150)</f>
        <v/>
      </c>
      <c r="AR150" s="78" t="str">
        <f>IF('Pencatatan HM'!AS$26="","",$F150-'Pencatatan HM'!AS$26+'Task list'!AX150)</f>
        <v/>
      </c>
      <c r="AS150" s="78" t="str">
        <f>IF('Pencatatan HM'!AT$26="","",$F150-'Pencatatan HM'!AT$26+'Task list'!AY150)</f>
        <v/>
      </c>
      <c r="AT150" s="78" t="str">
        <f>IF('Pencatatan HM'!AU$26="","",$F150-'Pencatatan HM'!AU$26+'Task list'!AZ150)</f>
        <v/>
      </c>
      <c r="AU150" s="78" t="str">
        <f>IF('Pencatatan HM'!AV$26="","",$F150-'Pencatatan HM'!AV$26+'Task list'!BA150)</f>
        <v/>
      </c>
      <c r="AV150" s="78" t="str">
        <f>IF('Pencatatan HM'!AW$26="","",$F150-'Pencatatan HM'!AW$26+'Task list'!BB150)</f>
        <v/>
      </c>
      <c r="AW150" s="78" t="str">
        <f>IF('Pencatatan HM'!AX$26="","",$F150-'Pencatatan HM'!AX$26+'Task list'!BC150)</f>
        <v/>
      </c>
      <c r="AX150" s="78" t="str">
        <f>IF('Pencatatan HM'!AY$26="","",$F150-'Pencatatan HM'!AY$26+'Task list'!BD150)</f>
        <v/>
      </c>
      <c r="AY150" s="78" t="str">
        <f>IF('Pencatatan HM'!AZ$26="","",$F150-'Pencatatan HM'!AZ$26+'Task list'!BE150)</f>
        <v/>
      </c>
      <c r="AZ150" s="78" t="str">
        <f>IF('Pencatatan HM'!BA$26="","",$F150-'Pencatatan HM'!BA$26+'Task list'!BF150)</f>
        <v/>
      </c>
      <c r="BA150" s="78" t="str">
        <f>IF('Pencatatan HM'!BB$26="","",$F150-'Pencatatan HM'!BB$26+'Task list'!BG150)</f>
        <v/>
      </c>
      <c r="BB150" s="78" t="str">
        <f>IF('Pencatatan HM'!BC$26="","",$F150-'Pencatatan HM'!BC$26+'Task list'!BH150)</f>
        <v/>
      </c>
      <c r="BC150" s="78" t="str">
        <f>IF('Pencatatan HM'!BD$26="","",$F150-'Pencatatan HM'!BD$26+'Task list'!BI150)</f>
        <v/>
      </c>
      <c r="BD150" s="78" t="str">
        <f>IF('Pencatatan HM'!BE$26="","",$F150-'Pencatatan HM'!BE$26+'Task list'!BJ150)</f>
        <v/>
      </c>
      <c r="BE150" s="78" t="str">
        <f>IF('Pencatatan HM'!BF$26="","",$F150-'Pencatatan HM'!BF$26+'Task list'!BK150)</f>
        <v/>
      </c>
      <c r="BF150" s="78" t="str">
        <f>IF('Pencatatan HM'!BG$26="","",$F150-'Pencatatan HM'!BG$26+'Task list'!BL150)</f>
        <v/>
      </c>
    </row>
    <row r="151" spans="1:58" x14ac:dyDescent="0.3">
      <c r="A151" s="1" t="str">
        <f>'Task list'!A151</f>
        <v>GL-27</v>
      </c>
      <c r="B151" s="1" t="str">
        <f>'Task list'!B151</f>
        <v>02</v>
      </c>
      <c r="C151" s="1" t="str">
        <f>'Task list'!C151</f>
        <v>GL-2702</v>
      </c>
      <c r="D151" s="13"/>
      <c r="E151" s="61" t="str">
        <f>'Task list'!E151</f>
        <v>Ganti oli filter</v>
      </c>
      <c r="F151" s="1">
        <f>'Task list'!J151</f>
        <v>250</v>
      </c>
      <c r="G151" s="78">
        <f>IF('Pencatatan HM'!H$26="","",$F151-'Pencatatan HM'!H$26+'Task list'!M151)</f>
        <v>91.900000000001455</v>
      </c>
      <c r="H151" s="78">
        <f>IF('Pencatatan HM'!I$26="","",$F151-'Pencatatan HM'!I$26+'Task list'!N151)</f>
        <v>8.2000000000007276</v>
      </c>
      <c r="I151" s="78">
        <f>IF('Pencatatan HM'!J$26="","",$F151-'Pencatatan HM'!J$26+'Task list'!O151)</f>
        <v>186.20000000000073</v>
      </c>
      <c r="J151" s="78">
        <f>IF('Pencatatan HM'!K$26="","",$F151-'Pencatatan HM'!K$26+'Task list'!P151)</f>
        <v>100.20000000000073</v>
      </c>
      <c r="K151" s="78">
        <f>IF('Pencatatan HM'!L$26="","",$F151-'Pencatatan HM'!L$26+'Task list'!Q151)</f>
        <v>219</v>
      </c>
      <c r="L151" s="78">
        <f>IF('Pencatatan HM'!M$26="","",$F151-'Pencatatan HM'!M$26+'Task list'!R151)</f>
        <v>126.40000000000146</v>
      </c>
      <c r="M151" s="78">
        <f>IF('Pencatatan HM'!N$26="","",$F151-'Pencatatan HM'!N$26+'Task list'!S151)</f>
        <v>62.700000000000728</v>
      </c>
      <c r="N151" s="78">
        <f>IF('Pencatatan HM'!O$26="","",$F151-'Pencatatan HM'!O$26+'Task list'!T151)</f>
        <v>-7.9000000000014552</v>
      </c>
      <c r="O151" s="78">
        <f>IF('Pencatatan HM'!P$26="","",$F151-'Pencatatan HM'!P$26+'Task list'!U151)</f>
        <v>200.5</v>
      </c>
      <c r="P151" s="78">
        <f>IF('Pencatatan HM'!Q$26="","",$F151-'Pencatatan HM'!Q$26+'Task list'!V151)</f>
        <v>163.20000000000073</v>
      </c>
      <c r="Q151" s="78">
        <f>IF('Pencatatan HM'!R$26="","",$F151-'Pencatatan HM'!R$26+'Task list'!W151)</f>
        <v>119.20000000000073</v>
      </c>
      <c r="R151" s="78">
        <f>IF('Pencatatan HM'!S$26="","",$F151-'Pencatatan HM'!S$26+'Task list'!X151)</f>
        <v>75</v>
      </c>
      <c r="S151" s="78">
        <f>IF('Pencatatan HM'!T$26="","",$F151-'Pencatatan HM'!T$26+'Task list'!Y151)</f>
        <v>15.400000000001455</v>
      </c>
      <c r="T151" s="78">
        <f>IF('Pencatatan HM'!U$26="","",$F151-'Pencatatan HM'!U$26+'Task list'!Z151)</f>
        <v>230.70000000000073</v>
      </c>
      <c r="U151" s="78" t="str">
        <f>IF('Pencatatan HM'!V$26="","",$F151-'Pencatatan HM'!V$26+'Task list'!AA151)</f>
        <v/>
      </c>
      <c r="V151" s="78" t="str">
        <f>IF('Pencatatan HM'!W$26="","",$F151-'Pencatatan HM'!W$26+'Task list'!AB151)</f>
        <v/>
      </c>
      <c r="W151" s="78" t="str">
        <f>IF('Pencatatan HM'!X$26="","",$F151-'Pencatatan HM'!X$26+'Task list'!AC151)</f>
        <v/>
      </c>
      <c r="X151" s="78" t="str">
        <f>IF('Pencatatan HM'!Y$26="","",$F151-'Pencatatan HM'!Y$26+'Task list'!AD151)</f>
        <v/>
      </c>
      <c r="Y151" s="78" t="str">
        <f>IF('Pencatatan HM'!Z$26="","",$F151-'Pencatatan HM'!Z$26+'Task list'!AE151)</f>
        <v/>
      </c>
      <c r="Z151" s="78" t="str">
        <f>IF('Pencatatan HM'!AA$26="","",$F151-'Pencatatan HM'!AA$26+'Task list'!AF151)</f>
        <v/>
      </c>
      <c r="AA151" s="78" t="str">
        <f>IF('Pencatatan HM'!AB$26="","",$F151-'Pencatatan HM'!AB$26+'Task list'!AG151)</f>
        <v/>
      </c>
      <c r="AB151" s="78" t="str">
        <f>IF('Pencatatan HM'!AC$26="","",$F151-'Pencatatan HM'!AC$26+'Task list'!AH151)</f>
        <v/>
      </c>
      <c r="AC151" s="78" t="str">
        <f>IF('Pencatatan HM'!AD$26="","",$F151-'Pencatatan HM'!AD$26+'Task list'!AI151)</f>
        <v/>
      </c>
      <c r="AD151" s="78" t="str">
        <f>IF('Pencatatan HM'!AE$26="","",$F151-'Pencatatan HM'!AE$26+'Task list'!AJ151)</f>
        <v/>
      </c>
      <c r="AE151" s="78" t="str">
        <f>IF('Pencatatan HM'!AF$26="","",$F151-'Pencatatan HM'!AF$26+'Task list'!AK151)</f>
        <v/>
      </c>
      <c r="AF151" s="78" t="str">
        <f>IF('Pencatatan HM'!AG$26="","",$F151-'Pencatatan HM'!AG$26+'Task list'!AL151)</f>
        <v/>
      </c>
      <c r="AG151" s="78" t="str">
        <f>IF('Pencatatan HM'!AH$26="","",$F151-'Pencatatan HM'!AH$26+'Task list'!AM151)</f>
        <v/>
      </c>
      <c r="AH151" s="78" t="str">
        <f>IF('Pencatatan HM'!AI$26="","",$F151-'Pencatatan HM'!AI$26+'Task list'!AN151)</f>
        <v/>
      </c>
      <c r="AI151" s="78" t="str">
        <f>IF('Pencatatan HM'!AJ$26="","",$F151-'Pencatatan HM'!AJ$26+'Task list'!AO151)</f>
        <v/>
      </c>
      <c r="AJ151" s="78" t="str">
        <f>IF('Pencatatan HM'!AK$26="","",$F151-'Pencatatan HM'!AK$26+'Task list'!AP151)</f>
        <v/>
      </c>
      <c r="AK151" s="78" t="str">
        <f>IF('Pencatatan HM'!AL$26="","",$F151-'Pencatatan HM'!AL$26+'Task list'!AQ151)</f>
        <v/>
      </c>
      <c r="AL151" s="78" t="str">
        <f>IF('Pencatatan HM'!AM$26="","",$F151-'Pencatatan HM'!AM$26+'Task list'!AR151)</f>
        <v/>
      </c>
      <c r="AM151" s="78" t="str">
        <f>IF('Pencatatan HM'!AN$26="","",$F151-'Pencatatan HM'!AN$26+'Task list'!AS151)</f>
        <v/>
      </c>
      <c r="AN151" s="78" t="str">
        <f>IF('Pencatatan HM'!AO$26="","",$F151-'Pencatatan HM'!AO$26+'Task list'!AT151)</f>
        <v/>
      </c>
      <c r="AO151" s="78" t="str">
        <f>IF('Pencatatan HM'!AP$26="","",$F151-'Pencatatan HM'!AP$26+'Task list'!AU151)</f>
        <v/>
      </c>
      <c r="AP151" s="78" t="str">
        <f>IF('Pencatatan HM'!AQ$26="","",$F151-'Pencatatan HM'!AQ$26+'Task list'!AV151)</f>
        <v/>
      </c>
      <c r="AQ151" s="78" t="str">
        <f>IF('Pencatatan HM'!AR$26="","",$F151-'Pencatatan HM'!AR$26+'Task list'!AW151)</f>
        <v/>
      </c>
      <c r="AR151" s="78" t="str">
        <f>IF('Pencatatan HM'!AS$26="","",$F151-'Pencatatan HM'!AS$26+'Task list'!AX151)</f>
        <v/>
      </c>
      <c r="AS151" s="78" t="str">
        <f>IF('Pencatatan HM'!AT$26="","",$F151-'Pencatatan HM'!AT$26+'Task list'!AY151)</f>
        <v/>
      </c>
      <c r="AT151" s="78" t="str">
        <f>IF('Pencatatan HM'!AU$26="","",$F151-'Pencatatan HM'!AU$26+'Task list'!AZ151)</f>
        <v/>
      </c>
      <c r="AU151" s="78" t="str">
        <f>IF('Pencatatan HM'!AV$26="","",$F151-'Pencatatan HM'!AV$26+'Task list'!BA151)</f>
        <v/>
      </c>
      <c r="AV151" s="78" t="str">
        <f>IF('Pencatatan HM'!AW$26="","",$F151-'Pencatatan HM'!AW$26+'Task list'!BB151)</f>
        <v/>
      </c>
      <c r="AW151" s="78" t="str">
        <f>IF('Pencatatan HM'!AX$26="","",$F151-'Pencatatan HM'!AX$26+'Task list'!BC151)</f>
        <v/>
      </c>
      <c r="AX151" s="78" t="str">
        <f>IF('Pencatatan HM'!AY$26="","",$F151-'Pencatatan HM'!AY$26+'Task list'!BD151)</f>
        <v/>
      </c>
      <c r="AY151" s="78" t="str">
        <f>IF('Pencatatan HM'!AZ$26="","",$F151-'Pencatatan HM'!AZ$26+'Task list'!BE151)</f>
        <v/>
      </c>
      <c r="AZ151" s="78" t="str">
        <f>IF('Pencatatan HM'!BA$26="","",$F151-'Pencatatan HM'!BA$26+'Task list'!BF151)</f>
        <v/>
      </c>
      <c r="BA151" s="78" t="str">
        <f>IF('Pencatatan HM'!BB$26="","",$F151-'Pencatatan HM'!BB$26+'Task list'!BG151)</f>
        <v/>
      </c>
      <c r="BB151" s="78" t="str">
        <f>IF('Pencatatan HM'!BC$26="","",$F151-'Pencatatan HM'!BC$26+'Task list'!BH151)</f>
        <v/>
      </c>
      <c r="BC151" s="78" t="str">
        <f>IF('Pencatatan HM'!BD$26="","",$F151-'Pencatatan HM'!BD$26+'Task list'!BI151)</f>
        <v/>
      </c>
      <c r="BD151" s="78" t="str">
        <f>IF('Pencatatan HM'!BE$26="","",$F151-'Pencatatan HM'!BE$26+'Task list'!BJ151)</f>
        <v/>
      </c>
      <c r="BE151" s="78" t="str">
        <f>IF('Pencatatan HM'!BF$26="","",$F151-'Pencatatan HM'!BF$26+'Task list'!BK151)</f>
        <v/>
      </c>
      <c r="BF151" s="78" t="str">
        <f>IF('Pencatatan HM'!BG$26="","",$F151-'Pencatatan HM'!BG$26+'Task list'!BL151)</f>
        <v/>
      </c>
    </row>
    <row r="152" spans="1:58" x14ac:dyDescent="0.3">
      <c r="A152" s="1" t="str">
        <f>'Task list'!A152</f>
        <v>GL-27</v>
      </c>
      <c r="B152" s="1" t="str">
        <f>'Task list'!B152</f>
        <v>03</v>
      </c>
      <c r="C152" s="1" t="str">
        <f>'Task list'!C152</f>
        <v>GL-2703</v>
      </c>
      <c r="D152" s="13"/>
      <c r="E152" s="61" t="str">
        <f>'Task list'!E152</f>
        <v>Ganti fuel filter</v>
      </c>
      <c r="F152" s="1">
        <f>'Task list'!J152</f>
        <v>500</v>
      </c>
      <c r="G152" s="78">
        <f>IF('Pencatatan HM'!H$26="","",$F152-'Pencatatan HM'!H$26+'Task list'!M152)</f>
        <v>341.90000000000146</v>
      </c>
      <c r="H152" s="78">
        <f>IF('Pencatatan HM'!I$26="","",$F152-'Pencatatan HM'!I$26+'Task list'!N152)</f>
        <v>258.20000000000073</v>
      </c>
      <c r="I152" s="78">
        <f>IF('Pencatatan HM'!J$26="","",$F152-'Pencatatan HM'!J$26+'Task list'!O152)</f>
        <v>171.5</v>
      </c>
      <c r="J152" s="78">
        <f>IF('Pencatatan HM'!K$26="","",$F152-'Pencatatan HM'!K$26+'Task list'!P152)</f>
        <v>85.5</v>
      </c>
      <c r="K152" s="78">
        <f>IF('Pencatatan HM'!L$26="","",$F152-'Pencatatan HM'!L$26+'Task list'!Q152)</f>
        <v>469</v>
      </c>
      <c r="L152" s="78">
        <f>IF('Pencatatan HM'!M$26="","",$F152-'Pencatatan HM'!M$26+'Task list'!R152)</f>
        <v>376.40000000000146</v>
      </c>
      <c r="M152" s="78">
        <f>IF('Pencatatan HM'!N$26="","",$F152-'Pencatatan HM'!N$26+'Task list'!S152)</f>
        <v>312.70000000000073</v>
      </c>
      <c r="N152" s="78">
        <f>IF('Pencatatan HM'!O$26="","",$F152-'Pencatatan HM'!O$26+'Task list'!T152)</f>
        <v>242.09999999999854</v>
      </c>
      <c r="O152" s="78">
        <f>IF('Pencatatan HM'!P$26="","",$F152-'Pencatatan HM'!P$26+'Task list'!U152)</f>
        <v>450.5</v>
      </c>
      <c r="P152" s="78">
        <f>IF('Pencatatan HM'!Q$26="","",$F152-'Pencatatan HM'!Q$26+'Task list'!V152)</f>
        <v>413.20000000000073</v>
      </c>
      <c r="Q152" s="78">
        <f>IF('Pencatatan HM'!R$26="","",$F152-'Pencatatan HM'!R$26+'Task list'!W152)</f>
        <v>369.20000000000073</v>
      </c>
      <c r="R152" s="78">
        <f>IF('Pencatatan HM'!S$26="","",$F152-'Pencatatan HM'!S$26+'Task list'!X152)</f>
        <v>325</v>
      </c>
      <c r="S152" s="78">
        <f>IF('Pencatatan HM'!T$26="","",$F152-'Pencatatan HM'!T$26+'Task list'!Y152)</f>
        <v>265.40000000000146</v>
      </c>
      <c r="T152" s="78">
        <f>IF('Pencatatan HM'!U$26="","",$F152-'Pencatatan HM'!U$26+'Task list'!Z152)</f>
        <v>238.40000000000146</v>
      </c>
      <c r="U152" s="78" t="str">
        <f>IF('Pencatatan HM'!V$26="","",$F152-'Pencatatan HM'!V$26+'Task list'!AA152)</f>
        <v/>
      </c>
      <c r="V152" s="78" t="str">
        <f>IF('Pencatatan HM'!W$26="","",$F152-'Pencatatan HM'!W$26+'Task list'!AB152)</f>
        <v/>
      </c>
      <c r="W152" s="78" t="str">
        <f>IF('Pencatatan HM'!X$26="","",$F152-'Pencatatan HM'!X$26+'Task list'!AC152)</f>
        <v/>
      </c>
      <c r="X152" s="78" t="str">
        <f>IF('Pencatatan HM'!Y$26="","",$F152-'Pencatatan HM'!Y$26+'Task list'!AD152)</f>
        <v/>
      </c>
      <c r="Y152" s="78" t="str">
        <f>IF('Pencatatan HM'!Z$26="","",$F152-'Pencatatan HM'!Z$26+'Task list'!AE152)</f>
        <v/>
      </c>
      <c r="Z152" s="78" t="str">
        <f>IF('Pencatatan HM'!AA$26="","",$F152-'Pencatatan HM'!AA$26+'Task list'!AF152)</f>
        <v/>
      </c>
      <c r="AA152" s="78" t="str">
        <f>IF('Pencatatan HM'!AB$26="","",$F152-'Pencatatan HM'!AB$26+'Task list'!AG152)</f>
        <v/>
      </c>
      <c r="AB152" s="78" t="str">
        <f>IF('Pencatatan HM'!AC$26="","",$F152-'Pencatatan HM'!AC$26+'Task list'!AH152)</f>
        <v/>
      </c>
      <c r="AC152" s="78" t="str">
        <f>IF('Pencatatan HM'!AD$26="","",$F152-'Pencatatan HM'!AD$26+'Task list'!AI152)</f>
        <v/>
      </c>
      <c r="AD152" s="78" t="str">
        <f>IF('Pencatatan HM'!AE$26="","",$F152-'Pencatatan HM'!AE$26+'Task list'!AJ152)</f>
        <v/>
      </c>
      <c r="AE152" s="78" t="str">
        <f>IF('Pencatatan HM'!AF$26="","",$F152-'Pencatatan HM'!AF$26+'Task list'!AK152)</f>
        <v/>
      </c>
      <c r="AF152" s="78" t="str">
        <f>IF('Pencatatan HM'!AG$26="","",$F152-'Pencatatan HM'!AG$26+'Task list'!AL152)</f>
        <v/>
      </c>
      <c r="AG152" s="78" t="str">
        <f>IF('Pencatatan HM'!AH$26="","",$F152-'Pencatatan HM'!AH$26+'Task list'!AM152)</f>
        <v/>
      </c>
      <c r="AH152" s="78" t="str">
        <f>IF('Pencatatan HM'!AI$26="","",$F152-'Pencatatan HM'!AI$26+'Task list'!AN152)</f>
        <v/>
      </c>
      <c r="AI152" s="78" t="str">
        <f>IF('Pencatatan HM'!AJ$26="","",$F152-'Pencatatan HM'!AJ$26+'Task list'!AO152)</f>
        <v/>
      </c>
      <c r="AJ152" s="78" t="str">
        <f>IF('Pencatatan HM'!AK$26="","",$F152-'Pencatatan HM'!AK$26+'Task list'!AP152)</f>
        <v/>
      </c>
      <c r="AK152" s="78" t="str">
        <f>IF('Pencatatan HM'!AL$26="","",$F152-'Pencatatan HM'!AL$26+'Task list'!AQ152)</f>
        <v/>
      </c>
      <c r="AL152" s="78" t="str">
        <f>IF('Pencatatan HM'!AM$26="","",$F152-'Pencatatan HM'!AM$26+'Task list'!AR152)</f>
        <v/>
      </c>
      <c r="AM152" s="78" t="str">
        <f>IF('Pencatatan HM'!AN$26="","",$F152-'Pencatatan HM'!AN$26+'Task list'!AS152)</f>
        <v/>
      </c>
      <c r="AN152" s="78" t="str">
        <f>IF('Pencatatan HM'!AO$26="","",$F152-'Pencatatan HM'!AO$26+'Task list'!AT152)</f>
        <v/>
      </c>
      <c r="AO152" s="78" t="str">
        <f>IF('Pencatatan HM'!AP$26="","",$F152-'Pencatatan HM'!AP$26+'Task list'!AU152)</f>
        <v/>
      </c>
      <c r="AP152" s="78" t="str">
        <f>IF('Pencatatan HM'!AQ$26="","",$F152-'Pencatatan HM'!AQ$26+'Task list'!AV152)</f>
        <v/>
      </c>
      <c r="AQ152" s="78" t="str">
        <f>IF('Pencatatan HM'!AR$26="","",$F152-'Pencatatan HM'!AR$26+'Task list'!AW152)</f>
        <v/>
      </c>
      <c r="AR152" s="78" t="str">
        <f>IF('Pencatatan HM'!AS$26="","",$F152-'Pencatatan HM'!AS$26+'Task list'!AX152)</f>
        <v/>
      </c>
      <c r="AS152" s="78" t="str">
        <f>IF('Pencatatan HM'!AT$26="","",$F152-'Pencatatan HM'!AT$26+'Task list'!AY152)</f>
        <v/>
      </c>
      <c r="AT152" s="78" t="str">
        <f>IF('Pencatatan HM'!AU$26="","",$F152-'Pencatatan HM'!AU$26+'Task list'!AZ152)</f>
        <v/>
      </c>
      <c r="AU152" s="78" t="str">
        <f>IF('Pencatatan HM'!AV$26="","",$F152-'Pencatatan HM'!AV$26+'Task list'!BA152)</f>
        <v/>
      </c>
      <c r="AV152" s="78" t="str">
        <f>IF('Pencatatan HM'!AW$26="","",$F152-'Pencatatan HM'!AW$26+'Task list'!BB152)</f>
        <v/>
      </c>
      <c r="AW152" s="78" t="str">
        <f>IF('Pencatatan HM'!AX$26="","",$F152-'Pencatatan HM'!AX$26+'Task list'!BC152)</f>
        <v/>
      </c>
      <c r="AX152" s="78" t="str">
        <f>IF('Pencatatan HM'!AY$26="","",$F152-'Pencatatan HM'!AY$26+'Task list'!BD152)</f>
        <v/>
      </c>
      <c r="AY152" s="78" t="str">
        <f>IF('Pencatatan HM'!AZ$26="","",$F152-'Pencatatan HM'!AZ$26+'Task list'!BE152)</f>
        <v/>
      </c>
      <c r="AZ152" s="78" t="str">
        <f>IF('Pencatatan HM'!BA$26="","",$F152-'Pencatatan HM'!BA$26+'Task list'!BF152)</f>
        <v/>
      </c>
      <c r="BA152" s="78" t="str">
        <f>IF('Pencatatan HM'!BB$26="","",$F152-'Pencatatan HM'!BB$26+'Task list'!BG152)</f>
        <v/>
      </c>
      <c r="BB152" s="78" t="str">
        <f>IF('Pencatatan HM'!BC$26="","",$F152-'Pencatatan HM'!BC$26+'Task list'!BH152)</f>
        <v/>
      </c>
      <c r="BC152" s="78" t="str">
        <f>IF('Pencatatan HM'!BD$26="","",$F152-'Pencatatan HM'!BD$26+'Task list'!BI152)</f>
        <v/>
      </c>
      <c r="BD152" s="78" t="str">
        <f>IF('Pencatatan HM'!BE$26="","",$F152-'Pencatatan HM'!BE$26+'Task list'!BJ152)</f>
        <v/>
      </c>
      <c r="BE152" s="78" t="str">
        <f>IF('Pencatatan HM'!BF$26="","",$F152-'Pencatatan HM'!BF$26+'Task list'!BK152)</f>
        <v/>
      </c>
      <c r="BF152" s="78" t="str">
        <f>IF('Pencatatan HM'!BG$26="","",$F152-'Pencatatan HM'!BG$26+'Task list'!BL152)</f>
        <v/>
      </c>
    </row>
    <row r="153" spans="1:58" x14ac:dyDescent="0.3">
      <c r="A153" s="1" t="str">
        <f>'Task list'!A153</f>
        <v>GL-27</v>
      </c>
      <c r="B153" s="1" t="str">
        <f>'Task list'!B153</f>
        <v>04</v>
      </c>
      <c r="C153" s="1" t="str">
        <f>'Task list'!C153</f>
        <v>GL-2704</v>
      </c>
      <c r="D153" s="13"/>
      <c r="E153" s="61" t="str">
        <f>'Task list'!E153</f>
        <v>Ganti corrosion filter</v>
      </c>
      <c r="F153" s="1">
        <f>'Task list'!J153</f>
        <v>1000</v>
      </c>
      <c r="G153" s="78">
        <f>IF('Pencatatan HM'!H$26="","",$F153-'Pencatatan HM'!H$26+'Task list'!M153)</f>
        <v>841.90000000000146</v>
      </c>
      <c r="H153" s="78">
        <f>IF('Pencatatan HM'!I$26="","",$F153-'Pencatatan HM'!I$26+'Task list'!N153)</f>
        <v>758.20000000000073</v>
      </c>
      <c r="I153" s="78">
        <f>IF('Pencatatan HM'!J$26="","",$F153-'Pencatatan HM'!J$26+'Task list'!O153)</f>
        <v>671.5</v>
      </c>
      <c r="J153" s="78">
        <f>IF('Pencatatan HM'!K$26="","",$F153-'Pencatatan HM'!K$26+'Task list'!P153)</f>
        <v>585.5</v>
      </c>
      <c r="K153" s="78">
        <f>IF('Pencatatan HM'!L$26="","",$F153-'Pencatatan HM'!L$26+'Task list'!Q153)</f>
        <v>969</v>
      </c>
      <c r="L153" s="78">
        <f>IF('Pencatatan HM'!M$26="","",$F153-'Pencatatan HM'!M$26+'Task list'!R153)</f>
        <v>876.40000000000146</v>
      </c>
      <c r="M153" s="78">
        <f>IF('Pencatatan HM'!N$26="","",$F153-'Pencatatan HM'!N$26+'Task list'!S153)</f>
        <v>812.70000000000073</v>
      </c>
      <c r="N153" s="78">
        <f>IF('Pencatatan HM'!O$26="","",$F153-'Pencatatan HM'!O$26+'Task list'!T153)</f>
        <v>742.09999999999854</v>
      </c>
      <c r="O153" s="78">
        <f>IF('Pencatatan HM'!P$26="","",$F153-'Pencatatan HM'!P$26+'Task list'!U153)</f>
        <v>683.59999999999854</v>
      </c>
      <c r="P153" s="78">
        <f>IF('Pencatatan HM'!Q$26="","",$F153-'Pencatatan HM'!Q$26+'Task list'!V153)</f>
        <v>646.29999999999927</v>
      </c>
      <c r="Q153" s="78">
        <f>IF('Pencatatan HM'!R$26="","",$F153-'Pencatatan HM'!R$26+'Task list'!W153)</f>
        <v>602.29999999999927</v>
      </c>
      <c r="R153" s="78">
        <f>IF('Pencatatan HM'!S$26="","",$F153-'Pencatatan HM'!S$26+'Task list'!X153)</f>
        <v>558.09999999999854</v>
      </c>
      <c r="S153" s="78">
        <f>IF('Pencatatan HM'!T$26="","",$F153-'Pencatatan HM'!T$26+'Task list'!Y153)</f>
        <v>498.5</v>
      </c>
      <c r="T153" s="78">
        <f>IF('Pencatatan HM'!U$26="","",$F153-'Pencatatan HM'!U$26+'Task list'!Z153)</f>
        <v>471.5</v>
      </c>
      <c r="U153" s="78" t="str">
        <f>IF('Pencatatan HM'!V$26="","",$F153-'Pencatatan HM'!V$26+'Task list'!AA153)</f>
        <v/>
      </c>
      <c r="V153" s="78" t="str">
        <f>IF('Pencatatan HM'!W$26="","",$F153-'Pencatatan HM'!W$26+'Task list'!AB153)</f>
        <v/>
      </c>
      <c r="W153" s="78" t="str">
        <f>IF('Pencatatan HM'!X$26="","",$F153-'Pencatatan HM'!X$26+'Task list'!AC153)</f>
        <v/>
      </c>
      <c r="X153" s="78" t="str">
        <f>IF('Pencatatan HM'!Y$26="","",$F153-'Pencatatan HM'!Y$26+'Task list'!AD153)</f>
        <v/>
      </c>
      <c r="Y153" s="78" t="str">
        <f>IF('Pencatatan HM'!Z$26="","",$F153-'Pencatatan HM'!Z$26+'Task list'!AE153)</f>
        <v/>
      </c>
      <c r="Z153" s="78" t="str">
        <f>IF('Pencatatan HM'!AA$26="","",$F153-'Pencatatan HM'!AA$26+'Task list'!AF153)</f>
        <v/>
      </c>
      <c r="AA153" s="78" t="str">
        <f>IF('Pencatatan HM'!AB$26="","",$F153-'Pencatatan HM'!AB$26+'Task list'!AG153)</f>
        <v/>
      </c>
      <c r="AB153" s="78" t="str">
        <f>IF('Pencatatan HM'!AC$26="","",$F153-'Pencatatan HM'!AC$26+'Task list'!AH153)</f>
        <v/>
      </c>
      <c r="AC153" s="78" t="str">
        <f>IF('Pencatatan HM'!AD$26="","",$F153-'Pencatatan HM'!AD$26+'Task list'!AI153)</f>
        <v/>
      </c>
      <c r="AD153" s="78" t="str">
        <f>IF('Pencatatan HM'!AE$26="","",$F153-'Pencatatan HM'!AE$26+'Task list'!AJ153)</f>
        <v/>
      </c>
      <c r="AE153" s="78" t="str">
        <f>IF('Pencatatan HM'!AF$26="","",$F153-'Pencatatan HM'!AF$26+'Task list'!AK153)</f>
        <v/>
      </c>
      <c r="AF153" s="78" t="str">
        <f>IF('Pencatatan HM'!AG$26="","",$F153-'Pencatatan HM'!AG$26+'Task list'!AL153)</f>
        <v/>
      </c>
      <c r="AG153" s="78" t="str">
        <f>IF('Pencatatan HM'!AH$26="","",$F153-'Pencatatan HM'!AH$26+'Task list'!AM153)</f>
        <v/>
      </c>
      <c r="AH153" s="78" t="str">
        <f>IF('Pencatatan HM'!AI$26="","",$F153-'Pencatatan HM'!AI$26+'Task list'!AN153)</f>
        <v/>
      </c>
      <c r="AI153" s="78" t="str">
        <f>IF('Pencatatan HM'!AJ$26="","",$F153-'Pencatatan HM'!AJ$26+'Task list'!AO153)</f>
        <v/>
      </c>
      <c r="AJ153" s="78" t="str">
        <f>IF('Pencatatan HM'!AK$26="","",$F153-'Pencatatan HM'!AK$26+'Task list'!AP153)</f>
        <v/>
      </c>
      <c r="AK153" s="78" t="str">
        <f>IF('Pencatatan HM'!AL$26="","",$F153-'Pencatatan HM'!AL$26+'Task list'!AQ153)</f>
        <v/>
      </c>
      <c r="AL153" s="78" t="str">
        <f>IF('Pencatatan HM'!AM$26="","",$F153-'Pencatatan HM'!AM$26+'Task list'!AR153)</f>
        <v/>
      </c>
      <c r="AM153" s="78" t="str">
        <f>IF('Pencatatan HM'!AN$26="","",$F153-'Pencatatan HM'!AN$26+'Task list'!AS153)</f>
        <v/>
      </c>
      <c r="AN153" s="78" t="str">
        <f>IF('Pencatatan HM'!AO$26="","",$F153-'Pencatatan HM'!AO$26+'Task list'!AT153)</f>
        <v/>
      </c>
      <c r="AO153" s="78" t="str">
        <f>IF('Pencatatan HM'!AP$26="","",$F153-'Pencatatan HM'!AP$26+'Task list'!AU153)</f>
        <v/>
      </c>
      <c r="AP153" s="78" t="str">
        <f>IF('Pencatatan HM'!AQ$26="","",$F153-'Pencatatan HM'!AQ$26+'Task list'!AV153)</f>
        <v/>
      </c>
      <c r="AQ153" s="78" t="str">
        <f>IF('Pencatatan HM'!AR$26="","",$F153-'Pencatatan HM'!AR$26+'Task list'!AW153)</f>
        <v/>
      </c>
      <c r="AR153" s="78" t="str">
        <f>IF('Pencatatan HM'!AS$26="","",$F153-'Pencatatan HM'!AS$26+'Task list'!AX153)</f>
        <v/>
      </c>
      <c r="AS153" s="78" t="str">
        <f>IF('Pencatatan HM'!AT$26="","",$F153-'Pencatatan HM'!AT$26+'Task list'!AY153)</f>
        <v/>
      </c>
      <c r="AT153" s="78" t="str">
        <f>IF('Pencatatan HM'!AU$26="","",$F153-'Pencatatan HM'!AU$26+'Task list'!AZ153)</f>
        <v/>
      </c>
      <c r="AU153" s="78" t="str">
        <f>IF('Pencatatan HM'!AV$26="","",$F153-'Pencatatan HM'!AV$26+'Task list'!BA153)</f>
        <v/>
      </c>
      <c r="AV153" s="78" t="str">
        <f>IF('Pencatatan HM'!AW$26="","",$F153-'Pencatatan HM'!AW$26+'Task list'!BB153)</f>
        <v/>
      </c>
      <c r="AW153" s="78" t="str">
        <f>IF('Pencatatan HM'!AX$26="","",$F153-'Pencatatan HM'!AX$26+'Task list'!BC153)</f>
        <v/>
      </c>
      <c r="AX153" s="78" t="str">
        <f>IF('Pencatatan HM'!AY$26="","",$F153-'Pencatatan HM'!AY$26+'Task list'!BD153)</f>
        <v/>
      </c>
      <c r="AY153" s="78" t="str">
        <f>IF('Pencatatan HM'!AZ$26="","",$F153-'Pencatatan HM'!AZ$26+'Task list'!BE153)</f>
        <v/>
      </c>
      <c r="AZ153" s="78" t="str">
        <f>IF('Pencatatan HM'!BA$26="","",$F153-'Pencatatan HM'!BA$26+'Task list'!BF153)</f>
        <v/>
      </c>
      <c r="BA153" s="78" t="str">
        <f>IF('Pencatatan HM'!BB$26="","",$F153-'Pencatatan HM'!BB$26+'Task list'!BG153)</f>
        <v/>
      </c>
      <c r="BB153" s="78" t="str">
        <f>IF('Pencatatan HM'!BC$26="","",$F153-'Pencatatan HM'!BC$26+'Task list'!BH153)</f>
        <v/>
      </c>
      <c r="BC153" s="78" t="str">
        <f>IF('Pencatatan HM'!BD$26="","",$F153-'Pencatatan HM'!BD$26+'Task list'!BI153)</f>
        <v/>
      </c>
      <c r="BD153" s="78" t="str">
        <f>IF('Pencatatan HM'!BE$26="","",$F153-'Pencatatan HM'!BE$26+'Task list'!BJ153)</f>
        <v/>
      </c>
      <c r="BE153" s="78" t="str">
        <f>IF('Pencatatan HM'!BF$26="","",$F153-'Pencatatan HM'!BF$26+'Task list'!BK153)</f>
        <v/>
      </c>
      <c r="BF153" s="78" t="str">
        <f>IF('Pencatatan HM'!BG$26="","",$F153-'Pencatatan HM'!BG$26+'Task list'!BL153)</f>
        <v/>
      </c>
    </row>
    <row r="154" spans="1:58" x14ac:dyDescent="0.3">
      <c r="A154" s="1" t="str">
        <f>'Task list'!A154</f>
        <v>GL-27</v>
      </c>
      <c r="B154" s="1" t="str">
        <f>'Task list'!B154</f>
        <v>05</v>
      </c>
      <c r="C154" s="1" t="str">
        <f>'Task list'!C154</f>
        <v>GL-2705</v>
      </c>
      <c r="D154" s="13"/>
      <c r="E154" s="61" t="str">
        <f>'Task list'!E154</f>
        <v>Ganti Air filter filter</v>
      </c>
      <c r="F154" s="1">
        <f>'Task list'!J154</f>
        <v>1000</v>
      </c>
      <c r="G154" s="78">
        <f>IF('Pencatatan HM'!H$26="","",$F154-'Pencatatan HM'!H$26+'Task list'!M154)</f>
        <v>642.90000000000146</v>
      </c>
      <c r="H154" s="78">
        <f>IF('Pencatatan HM'!I$26="","",$F154-'Pencatatan HM'!I$26+'Task list'!N154)</f>
        <v>559.20000000000073</v>
      </c>
      <c r="I154" s="78">
        <f>IF('Pencatatan HM'!J$26="","",$F154-'Pencatatan HM'!J$26+'Task list'!O154)</f>
        <v>472.5</v>
      </c>
      <c r="J154" s="78">
        <f>IF('Pencatatan HM'!K$26="","",$F154-'Pencatatan HM'!K$26+'Task list'!P154)</f>
        <v>386.5</v>
      </c>
      <c r="K154" s="78">
        <f>IF('Pencatatan HM'!L$26="","",$F154-'Pencatatan HM'!L$26+'Task list'!Q154)</f>
        <v>969</v>
      </c>
      <c r="L154" s="78">
        <f>IF('Pencatatan HM'!M$26="","",$F154-'Pencatatan HM'!M$26+'Task list'!R154)</f>
        <v>876.40000000000146</v>
      </c>
      <c r="M154" s="78">
        <f>IF('Pencatatan HM'!N$26="","",$F154-'Pencatatan HM'!N$26+'Task list'!S154)</f>
        <v>812.70000000000073</v>
      </c>
      <c r="N154" s="78">
        <f>IF('Pencatatan HM'!O$26="","",$F154-'Pencatatan HM'!O$26+'Task list'!T154)</f>
        <v>742.09999999999854</v>
      </c>
      <c r="O154" s="78">
        <f>IF('Pencatatan HM'!P$26="","",$F154-'Pencatatan HM'!P$26+'Task list'!U154)</f>
        <v>683.59999999999854</v>
      </c>
      <c r="P154" s="78">
        <f>IF('Pencatatan HM'!Q$26="","",$F154-'Pencatatan HM'!Q$26+'Task list'!V154)</f>
        <v>646.29999999999927</v>
      </c>
      <c r="Q154" s="78">
        <f>IF('Pencatatan HM'!R$26="","",$F154-'Pencatatan HM'!R$26+'Task list'!W154)</f>
        <v>602.29999999999927</v>
      </c>
      <c r="R154" s="78">
        <f>IF('Pencatatan HM'!S$26="","",$F154-'Pencatatan HM'!S$26+'Task list'!X154)</f>
        <v>558.09999999999854</v>
      </c>
      <c r="S154" s="78">
        <f>IF('Pencatatan HM'!T$26="","",$F154-'Pencatatan HM'!T$26+'Task list'!Y154)</f>
        <v>498.5</v>
      </c>
      <c r="T154" s="78">
        <f>IF('Pencatatan HM'!U$26="","",$F154-'Pencatatan HM'!U$26+'Task list'!Z154)</f>
        <v>471.5</v>
      </c>
      <c r="U154" s="78" t="str">
        <f>IF('Pencatatan HM'!V$26="","",$F154-'Pencatatan HM'!V$26+'Task list'!AA154)</f>
        <v/>
      </c>
      <c r="V154" s="78" t="str">
        <f>IF('Pencatatan HM'!W$26="","",$F154-'Pencatatan HM'!W$26+'Task list'!AB154)</f>
        <v/>
      </c>
      <c r="W154" s="78" t="str">
        <f>IF('Pencatatan HM'!X$26="","",$F154-'Pencatatan HM'!X$26+'Task list'!AC154)</f>
        <v/>
      </c>
      <c r="X154" s="78" t="str">
        <f>IF('Pencatatan HM'!Y$26="","",$F154-'Pencatatan HM'!Y$26+'Task list'!AD154)</f>
        <v/>
      </c>
      <c r="Y154" s="78" t="str">
        <f>IF('Pencatatan HM'!Z$26="","",$F154-'Pencatatan HM'!Z$26+'Task list'!AE154)</f>
        <v/>
      </c>
      <c r="Z154" s="78" t="str">
        <f>IF('Pencatatan HM'!AA$26="","",$F154-'Pencatatan HM'!AA$26+'Task list'!AF154)</f>
        <v/>
      </c>
      <c r="AA154" s="78" t="str">
        <f>IF('Pencatatan HM'!AB$26="","",$F154-'Pencatatan HM'!AB$26+'Task list'!AG154)</f>
        <v/>
      </c>
      <c r="AB154" s="78" t="str">
        <f>IF('Pencatatan HM'!AC$26="","",$F154-'Pencatatan HM'!AC$26+'Task list'!AH154)</f>
        <v/>
      </c>
      <c r="AC154" s="78" t="str">
        <f>IF('Pencatatan HM'!AD$26="","",$F154-'Pencatatan HM'!AD$26+'Task list'!AI154)</f>
        <v/>
      </c>
      <c r="AD154" s="78" t="str">
        <f>IF('Pencatatan HM'!AE$26="","",$F154-'Pencatatan HM'!AE$26+'Task list'!AJ154)</f>
        <v/>
      </c>
      <c r="AE154" s="78" t="str">
        <f>IF('Pencatatan HM'!AF$26="","",$F154-'Pencatatan HM'!AF$26+'Task list'!AK154)</f>
        <v/>
      </c>
      <c r="AF154" s="78" t="str">
        <f>IF('Pencatatan HM'!AG$26="","",$F154-'Pencatatan HM'!AG$26+'Task list'!AL154)</f>
        <v/>
      </c>
      <c r="AG154" s="78" t="str">
        <f>IF('Pencatatan HM'!AH$26="","",$F154-'Pencatatan HM'!AH$26+'Task list'!AM154)</f>
        <v/>
      </c>
      <c r="AH154" s="78" t="str">
        <f>IF('Pencatatan HM'!AI$26="","",$F154-'Pencatatan HM'!AI$26+'Task list'!AN154)</f>
        <v/>
      </c>
      <c r="AI154" s="78" t="str">
        <f>IF('Pencatatan HM'!AJ$26="","",$F154-'Pencatatan HM'!AJ$26+'Task list'!AO154)</f>
        <v/>
      </c>
      <c r="AJ154" s="78" t="str">
        <f>IF('Pencatatan HM'!AK$26="","",$F154-'Pencatatan HM'!AK$26+'Task list'!AP154)</f>
        <v/>
      </c>
      <c r="AK154" s="78" t="str">
        <f>IF('Pencatatan HM'!AL$26="","",$F154-'Pencatatan HM'!AL$26+'Task list'!AQ154)</f>
        <v/>
      </c>
      <c r="AL154" s="78" t="str">
        <f>IF('Pencatatan HM'!AM$26="","",$F154-'Pencatatan HM'!AM$26+'Task list'!AR154)</f>
        <v/>
      </c>
      <c r="AM154" s="78" t="str">
        <f>IF('Pencatatan HM'!AN$26="","",$F154-'Pencatatan HM'!AN$26+'Task list'!AS154)</f>
        <v/>
      </c>
      <c r="AN154" s="78" t="str">
        <f>IF('Pencatatan HM'!AO$26="","",$F154-'Pencatatan HM'!AO$26+'Task list'!AT154)</f>
        <v/>
      </c>
      <c r="AO154" s="78" t="str">
        <f>IF('Pencatatan HM'!AP$26="","",$F154-'Pencatatan HM'!AP$26+'Task list'!AU154)</f>
        <v/>
      </c>
      <c r="AP154" s="78" t="str">
        <f>IF('Pencatatan HM'!AQ$26="","",$F154-'Pencatatan HM'!AQ$26+'Task list'!AV154)</f>
        <v/>
      </c>
      <c r="AQ154" s="78" t="str">
        <f>IF('Pencatatan HM'!AR$26="","",$F154-'Pencatatan HM'!AR$26+'Task list'!AW154)</f>
        <v/>
      </c>
      <c r="AR154" s="78" t="str">
        <f>IF('Pencatatan HM'!AS$26="","",$F154-'Pencatatan HM'!AS$26+'Task list'!AX154)</f>
        <v/>
      </c>
      <c r="AS154" s="78" t="str">
        <f>IF('Pencatatan HM'!AT$26="","",$F154-'Pencatatan HM'!AT$26+'Task list'!AY154)</f>
        <v/>
      </c>
      <c r="AT154" s="78" t="str">
        <f>IF('Pencatatan HM'!AU$26="","",$F154-'Pencatatan HM'!AU$26+'Task list'!AZ154)</f>
        <v/>
      </c>
      <c r="AU154" s="78" t="str">
        <f>IF('Pencatatan HM'!AV$26="","",$F154-'Pencatatan HM'!AV$26+'Task list'!BA154)</f>
        <v/>
      </c>
      <c r="AV154" s="78" t="str">
        <f>IF('Pencatatan HM'!AW$26="","",$F154-'Pencatatan HM'!AW$26+'Task list'!BB154)</f>
        <v/>
      </c>
      <c r="AW154" s="78" t="str">
        <f>IF('Pencatatan HM'!AX$26="","",$F154-'Pencatatan HM'!AX$26+'Task list'!BC154)</f>
        <v/>
      </c>
      <c r="AX154" s="78" t="str">
        <f>IF('Pencatatan HM'!AY$26="","",$F154-'Pencatatan HM'!AY$26+'Task list'!BD154)</f>
        <v/>
      </c>
      <c r="AY154" s="78" t="str">
        <f>IF('Pencatatan HM'!AZ$26="","",$F154-'Pencatatan HM'!AZ$26+'Task list'!BE154)</f>
        <v/>
      </c>
      <c r="AZ154" s="78" t="str">
        <f>IF('Pencatatan HM'!BA$26="","",$F154-'Pencatatan HM'!BA$26+'Task list'!BF154)</f>
        <v/>
      </c>
      <c r="BA154" s="78" t="str">
        <f>IF('Pencatatan HM'!BB$26="","",$F154-'Pencatatan HM'!BB$26+'Task list'!BG154)</f>
        <v/>
      </c>
      <c r="BB154" s="78" t="str">
        <f>IF('Pencatatan HM'!BC$26="","",$F154-'Pencatatan HM'!BC$26+'Task list'!BH154)</f>
        <v/>
      </c>
      <c r="BC154" s="78" t="str">
        <f>IF('Pencatatan HM'!BD$26="","",$F154-'Pencatatan HM'!BD$26+'Task list'!BI154)</f>
        <v/>
      </c>
      <c r="BD154" s="78" t="str">
        <f>IF('Pencatatan HM'!BE$26="","",$F154-'Pencatatan HM'!BE$26+'Task list'!BJ154)</f>
        <v/>
      </c>
      <c r="BE154" s="78" t="str">
        <f>IF('Pencatatan HM'!BF$26="","",$F154-'Pencatatan HM'!BF$26+'Task list'!BK154)</f>
        <v/>
      </c>
      <c r="BF154" s="78" t="str">
        <f>IF('Pencatatan HM'!BG$26="","",$F154-'Pencatatan HM'!BG$26+'Task list'!BL154)</f>
        <v/>
      </c>
    </row>
    <row r="155" spans="1:58" x14ac:dyDescent="0.3">
      <c r="A155" s="1" t="str">
        <f>'Task list'!A155</f>
        <v>GL-27</v>
      </c>
      <c r="B155" s="1" t="str">
        <f>'Task list'!B155</f>
        <v>06</v>
      </c>
      <c r="C155" s="1" t="str">
        <f>'Task list'!C155</f>
        <v>GL-2706</v>
      </c>
      <c r="D155" s="13"/>
      <c r="E155" s="61" t="str">
        <f>'Task list'!E155</f>
        <v>Ganti element assy</v>
      </c>
      <c r="F155" s="1">
        <f>'Task list'!J155</f>
        <v>10000</v>
      </c>
      <c r="G155" s="78">
        <f>IF('Pencatatan HM'!H$26="","",$F155-'Pencatatan HM'!H$26+'Task list'!M155)</f>
        <v>7168.9000000000015</v>
      </c>
      <c r="H155" s="78">
        <f>IF('Pencatatan HM'!I$26="","",$F155-'Pencatatan HM'!I$26+'Task list'!N155)</f>
        <v>7085.2000000000007</v>
      </c>
      <c r="I155" s="78">
        <f>IF('Pencatatan HM'!J$26="","",$F155-'Pencatatan HM'!J$26+'Task list'!O155)</f>
        <v>6998.5</v>
      </c>
      <c r="J155" s="78">
        <f>IF('Pencatatan HM'!K$26="","",$F155-'Pencatatan HM'!K$26+'Task list'!P155)</f>
        <v>6912.5</v>
      </c>
      <c r="K155" s="78">
        <f>IF('Pencatatan HM'!L$26="","",$F155-'Pencatatan HM'!L$26+'Task list'!Q155)</f>
        <v>6816</v>
      </c>
      <c r="L155" s="78">
        <f>IF('Pencatatan HM'!M$26="","",$F155-'Pencatatan HM'!M$26+'Task list'!R155)</f>
        <v>6723.4000000000015</v>
      </c>
      <c r="M155" s="78">
        <f>IF('Pencatatan HM'!N$26="","",$F155-'Pencatatan HM'!N$26+'Task list'!S155)</f>
        <v>6659.7000000000007</v>
      </c>
      <c r="N155" s="78">
        <f>IF('Pencatatan HM'!O$26="","",$F155-'Pencatatan HM'!O$26+'Task list'!T155)</f>
        <v>6589.0999999999985</v>
      </c>
      <c r="O155" s="78">
        <f>IF('Pencatatan HM'!P$26="","",$F155-'Pencatatan HM'!P$26+'Task list'!U155)</f>
        <v>6530.5999999999985</v>
      </c>
      <c r="P155" s="78">
        <f>IF('Pencatatan HM'!Q$26="","",$F155-'Pencatatan HM'!Q$26+'Task list'!V155)</f>
        <v>6493.2999999999993</v>
      </c>
      <c r="Q155" s="78">
        <f>IF('Pencatatan HM'!R$26="","",$F155-'Pencatatan HM'!R$26+'Task list'!W155)</f>
        <v>6449.2999999999993</v>
      </c>
      <c r="R155" s="78">
        <f>IF('Pencatatan HM'!S$26="","",$F155-'Pencatatan HM'!S$26+'Task list'!X155)</f>
        <v>6405.0999999999985</v>
      </c>
      <c r="S155" s="78">
        <f>IF('Pencatatan HM'!T$26="","",$F155-'Pencatatan HM'!T$26+'Task list'!Y155)</f>
        <v>6345.5</v>
      </c>
      <c r="T155" s="78">
        <f>IF('Pencatatan HM'!U$26="","",$F155-'Pencatatan HM'!U$26+'Task list'!Z155)</f>
        <v>6318.5</v>
      </c>
      <c r="U155" s="78" t="str">
        <f>IF('Pencatatan HM'!V$26="","",$F155-'Pencatatan HM'!V$26+'Task list'!AA155)</f>
        <v/>
      </c>
      <c r="V155" s="78" t="str">
        <f>IF('Pencatatan HM'!W$26="","",$F155-'Pencatatan HM'!W$26+'Task list'!AB155)</f>
        <v/>
      </c>
      <c r="W155" s="78" t="str">
        <f>IF('Pencatatan HM'!X$26="","",$F155-'Pencatatan HM'!X$26+'Task list'!AC155)</f>
        <v/>
      </c>
      <c r="X155" s="78" t="str">
        <f>IF('Pencatatan HM'!Y$26="","",$F155-'Pencatatan HM'!Y$26+'Task list'!AD155)</f>
        <v/>
      </c>
      <c r="Y155" s="78" t="str">
        <f>IF('Pencatatan HM'!Z$26="","",$F155-'Pencatatan HM'!Z$26+'Task list'!AE155)</f>
        <v/>
      </c>
      <c r="Z155" s="78" t="str">
        <f>IF('Pencatatan HM'!AA$26="","",$F155-'Pencatatan HM'!AA$26+'Task list'!AF155)</f>
        <v/>
      </c>
      <c r="AA155" s="78" t="str">
        <f>IF('Pencatatan HM'!AB$26="","",$F155-'Pencatatan HM'!AB$26+'Task list'!AG155)</f>
        <v/>
      </c>
      <c r="AB155" s="78" t="str">
        <f>IF('Pencatatan HM'!AC$26="","",$F155-'Pencatatan HM'!AC$26+'Task list'!AH155)</f>
        <v/>
      </c>
      <c r="AC155" s="78" t="str">
        <f>IF('Pencatatan HM'!AD$26="","",$F155-'Pencatatan HM'!AD$26+'Task list'!AI155)</f>
        <v/>
      </c>
      <c r="AD155" s="78" t="str">
        <f>IF('Pencatatan HM'!AE$26="","",$F155-'Pencatatan HM'!AE$26+'Task list'!AJ155)</f>
        <v/>
      </c>
      <c r="AE155" s="78" t="str">
        <f>IF('Pencatatan HM'!AF$26="","",$F155-'Pencatatan HM'!AF$26+'Task list'!AK155)</f>
        <v/>
      </c>
      <c r="AF155" s="78" t="str">
        <f>IF('Pencatatan HM'!AG$26="","",$F155-'Pencatatan HM'!AG$26+'Task list'!AL155)</f>
        <v/>
      </c>
      <c r="AG155" s="78" t="str">
        <f>IF('Pencatatan HM'!AH$26="","",$F155-'Pencatatan HM'!AH$26+'Task list'!AM155)</f>
        <v/>
      </c>
      <c r="AH155" s="78" t="str">
        <f>IF('Pencatatan HM'!AI$26="","",$F155-'Pencatatan HM'!AI$26+'Task list'!AN155)</f>
        <v/>
      </c>
      <c r="AI155" s="78" t="str">
        <f>IF('Pencatatan HM'!AJ$26="","",$F155-'Pencatatan HM'!AJ$26+'Task list'!AO155)</f>
        <v/>
      </c>
      <c r="AJ155" s="78" t="str">
        <f>IF('Pencatatan HM'!AK$26="","",$F155-'Pencatatan HM'!AK$26+'Task list'!AP155)</f>
        <v/>
      </c>
      <c r="AK155" s="78" t="str">
        <f>IF('Pencatatan HM'!AL$26="","",$F155-'Pencatatan HM'!AL$26+'Task list'!AQ155)</f>
        <v/>
      </c>
      <c r="AL155" s="78" t="str">
        <f>IF('Pencatatan HM'!AM$26="","",$F155-'Pencatatan HM'!AM$26+'Task list'!AR155)</f>
        <v/>
      </c>
      <c r="AM155" s="78" t="str">
        <f>IF('Pencatatan HM'!AN$26="","",$F155-'Pencatatan HM'!AN$26+'Task list'!AS155)</f>
        <v/>
      </c>
      <c r="AN155" s="78" t="str">
        <f>IF('Pencatatan HM'!AO$26="","",$F155-'Pencatatan HM'!AO$26+'Task list'!AT155)</f>
        <v/>
      </c>
      <c r="AO155" s="78" t="str">
        <f>IF('Pencatatan HM'!AP$26="","",$F155-'Pencatatan HM'!AP$26+'Task list'!AU155)</f>
        <v/>
      </c>
      <c r="AP155" s="78" t="str">
        <f>IF('Pencatatan HM'!AQ$26="","",$F155-'Pencatatan HM'!AQ$26+'Task list'!AV155)</f>
        <v/>
      </c>
      <c r="AQ155" s="78" t="str">
        <f>IF('Pencatatan HM'!AR$26="","",$F155-'Pencatatan HM'!AR$26+'Task list'!AW155)</f>
        <v/>
      </c>
      <c r="AR155" s="78" t="str">
        <f>IF('Pencatatan HM'!AS$26="","",$F155-'Pencatatan HM'!AS$26+'Task list'!AX155)</f>
        <v/>
      </c>
      <c r="AS155" s="78" t="str">
        <f>IF('Pencatatan HM'!AT$26="","",$F155-'Pencatatan HM'!AT$26+'Task list'!AY155)</f>
        <v/>
      </c>
      <c r="AT155" s="78" t="str">
        <f>IF('Pencatatan HM'!AU$26="","",$F155-'Pencatatan HM'!AU$26+'Task list'!AZ155)</f>
        <v/>
      </c>
      <c r="AU155" s="78" t="str">
        <f>IF('Pencatatan HM'!AV$26="","",$F155-'Pencatatan HM'!AV$26+'Task list'!BA155)</f>
        <v/>
      </c>
      <c r="AV155" s="78" t="str">
        <f>IF('Pencatatan HM'!AW$26="","",$F155-'Pencatatan HM'!AW$26+'Task list'!BB155)</f>
        <v/>
      </c>
      <c r="AW155" s="78" t="str">
        <f>IF('Pencatatan HM'!AX$26="","",$F155-'Pencatatan HM'!AX$26+'Task list'!BC155)</f>
        <v/>
      </c>
      <c r="AX155" s="78" t="str">
        <f>IF('Pencatatan HM'!AY$26="","",$F155-'Pencatatan HM'!AY$26+'Task list'!BD155)</f>
        <v/>
      </c>
      <c r="AY155" s="78" t="str">
        <f>IF('Pencatatan HM'!AZ$26="","",$F155-'Pencatatan HM'!AZ$26+'Task list'!BE155)</f>
        <v/>
      </c>
      <c r="AZ155" s="78" t="str">
        <f>IF('Pencatatan HM'!BA$26="","",$F155-'Pencatatan HM'!BA$26+'Task list'!BF155)</f>
        <v/>
      </c>
      <c r="BA155" s="78" t="str">
        <f>IF('Pencatatan HM'!BB$26="","",$F155-'Pencatatan HM'!BB$26+'Task list'!BG155)</f>
        <v/>
      </c>
      <c r="BB155" s="78" t="str">
        <f>IF('Pencatatan HM'!BC$26="","",$F155-'Pencatatan HM'!BC$26+'Task list'!BH155)</f>
        <v/>
      </c>
      <c r="BC155" s="78" t="str">
        <f>IF('Pencatatan HM'!BD$26="","",$F155-'Pencatatan HM'!BD$26+'Task list'!BI155)</f>
        <v/>
      </c>
      <c r="BD155" s="78" t="str">
        <f>IF('Pencatatan HM'!BE$26="","",$F155-'Pencatatan HM'!BE$26+'Task list'!BJ155)</f>
        <v/>
      </c>
      <c r="BE155" s="78" t="str">
        <f>IF('Pencatatan HM'!BF$26="","",$F155-'Pencatatan HM'!BF$26+'Task list'!BK155)</f>
        <v/>
      </c>
      <c r="BF155" s="78" t="str">
        <f>IF('Pencatatan HM'!BG$26="","",$F155-'Pencatatan HM'!BG$26+'Task list'!BL155)</f>
        <v/>
      </c>
    </row>
    <row r="156" spans="1:58" x14ac:dyDescent="0.3">
      <c r="A156" s="1" t="str">
        <f>'Task list'!A156</f>
        <v>GL-27</v>
      </c>
      <c r="B156" s="1" t="str">
        <f>'Task list'!B156</f>
        <v>07</v>
      </c>
      <c r="C156" s="1" t="str">
        <f>'Task list'!C156</f>
        <v>GL-2707</v>
      </c>
      <c r="D156" s="13"/>
      <c r="E156" s="61" t="str">
        <f>'Task list'!E156</f>
        <v>Ganti belting radiator</v>
      </c>
      <c r="F156" s="1">
        <f>'Task list'!J156</f>
        <v>6000</v>
      </c>
      <c r="G156" s="78">
        <f>IF('Pencatatan HM'!H$26="","",$F156-'Pencatatan HM'!H$26+'Task list'!M156)</f>
        <v>3168.9000000000015</v>
      </c>
      <c r="H156" s="78">
        <f>IF('Pencatatan HM'!I$26="","",$F156-'Pencatatan HM'!I$26+'Task list'!N156)</f>
        <v>3085.2000000000007</v>
      </c>
      <c r="I156" s="78">
        <f>IF('Pencatatan HM'!J$26="","",$F156-'Pencatatan HM'!J$26+'Task list'!O156)</f>
        <v>2998.5</v>
      </c>
      <c r="J156" s="78">
        <f>IF('Pencatatan HM'!K$26="","",$F156-'Pencatatan HM'!K$26+'Task list'!P156)</f>
        <v>2912.5</v>
      </c>
      <c r="K156" s="78">
        <f>IF('Pencatatan HM'!L$26="","",$F156-'Pencatatan HM'!L$26+'Task list'!Q156)</f>
        <v>2816</v>
      </c>
      <c r="L156" s="78">
        <f>IF('Pencatatan HM'!M$26="","",$F156-'Pencatatan HM'!M$26+'Task list'!R156)</f>
        <v>2723.4000000000015</v>
      </c>
      <c r="M156" s="78">
        <f>IF('Pencatatan HM'!N$26="","",$F156-'Pencatatan HM'!N$26+'Task list'!S156)</f>
        <v>2659.7000000000007</v>
      </c>
      <c r="N156" s="78">
        <f>IF('Pencatatan HM'!O$26="","",$F156-'Pencatatan HM'!O$26+'Task list'!T156)</f>
        <v>2589.0999999999985</v>
      </c>
      <c r="O156" s="78">
        <f>IF('Pencatatan HM'!P$26="","",$F156-'Pencatatan HM'!P$26+'Task list'!U156)</f>
        <v>2530.5999999999985</v>
      </c>
      <c r="P156" s="78">
        <f>IF('Pencatatan HM'!Q$26="","",$F156-'Pencatatan HM'!Q$26+'Task list'!V156)</f>
        <v>2493.2999999999993</v>
      </c>
      <c r="Q156" s="78">
        <f>IF('Pencatatan HM'!R$26="","",$F156-'Pencatatan HM'!R$26+'Task list'!W156)</f>
        <v>2449.2999999999993</v>
      </c>
      <c r="R156" s="78">
        <f>IF('Pencatatan HM'!S$26="","",$F156-'Pencatatan HM'!S$26+'Task list'!X156)</f>
        <v>2405.0999999999985</v>
      </c>
      <c r="S156" s="78">
        <f>IF('Pencatatan HM'!T$26="","",$F156-'Pencatatan HM'!T$26+'Task list'!Y156)</f>
        <v>2345.5</v>
      </c>
      <c r="T156" s="78">
        <f>IF('Pencatatan HM'!U$26="","",$F156-'Pencatatan HM'!U$26+'Task list'!Z156)</f>
        <v>2318.5</v>
      </c>
      <c r="U156" s="78" t="str">
        <f>IF('Pencatatan HM'!V$26="","",$F156-'Pencatatan HM'!V$26+'Task list'!AA156)</f>
        <v/>
      </c>
      <c r="V156" s="78" t="str">
        <f>IF('Pencatatan HM'!W$26="","",$F156-'Pencatatan HM'!W$26+'Task list'!AB156)</f>
        <v/>
      </c>
      <c r="W156" s="78" t="str">
        <f>IF('Pencatatan HM'!X$26="","",$F156-'Pencatatan HM'!X$26+'Task list'!AC156)</f>
        <v/>
      </c>
      <c r="X156" s="78" t="str">
        <f>IF('Pencatatan HM'!Y$26="","",$F156-'Pencatatan HM'!Y$26+'Task list'!AD156)</f>
        <v/>
      </c>
      <c r="Y156" s="78" t="str">
        <f>IF('Pencatatan HM'!Z$26="","",$F156-'Pencatatan HM'!Z$26+'Task list'!AE156)</f>
        <v/>
      </c>
      <c r="Z156" s="78" t="str">
        <f>IF('Pencatatan HM'!AA$26="","",$F156-'Pencatatan HM'!AA$26+'Task list'!AF156)</f>
        <v/>
      </c>
      <c r="AA156" s="78" t="str">
        <f>IF('Pencatatan HM'!AB$26="","",$F156-'Pencatatan HM'!AB$26+'Task list'!AG156)</f>
        <v/>
      </c>
      <c r="AB156" s="78" t="str">
        <f>IF('Pencatatan HM'!AC$26="","",$F156-'Pencatatan HM'!AC$26+'Task list'!AH156)</f>
        <v/>
      </c>
      <c r="AC156" s="78" t="str">
        <f>IF('Pencatatan HM'!AD$26="","",$F156-'Pencatatan HM'!AD$26+'Task list'!AI156)</f>
        <v/>
      </c>
      <c r="AD156" s="78" t="str">
        <f>IF('Pencatatan HM'!AE$26="","",$F156-'Pencatatan HM'!AE$26+'Task list'!AJ156)</f>
        <v/>
      </c>
      <c r="AE156" s="78" t="str">
        <f>IF('Pencatatan HM'!AF$26="","",$F156-'Pencatatan HM'!AF$26+'Task list'!AK156)</f>
        <v/>
      </c>
      <c r="AF156" s="78" t="str">
        <f>IF('Pencatatan HM'!AG$26="","",$F156-'Pencatatan HM'!AG$26+'Task list'!AL156)</f>
        <v/>
      </c>
      <c r="AG156" s="78" t="str">
        <f>IF('Pencatatan HM'!AH$26="","",$F156-'Pencatatan HM'!AH$26+'Task list'!AM156)</f>
        <v/>
      </c>
      <c r="AH156" s="78" t="str">
        <f>IF('Pencatatan HM'!AI$26="","",$F156-'Pencatatan HM'!AI$26+'Task list'!AN156)</f>
        <v/>
      </c>
      <c r="AI156" s="78" t="str">
        <f>IF('Pencatatan HM'!AJ$26="","",$F156-'Pencatatan HM'!AJ$26+'Task list'!AO156)</f>
        <v/>
      </c>
      <c r="AJ156" s="78" t="str">
        <f>IF('Pencatatan HM'!AK$26="","",$F156-'Pencatatan HM'!AK$26+'Task list'!AP156)</f>
        <v/>
      </c>
      <c r="AK156" s="78" t="str">
        <f>IF('Pencatatan HM'!AL$26="","",$F156-'Pencatatan HM'!AL$26+'Task list'!AQ156)</f>
        <v/>
      </c>
      <c r="AL156" s="78" t="str">
        <f>IF('Pencatatan HM'!AM$26="","",$F156-'Pencatatan HM'!AM$26+'Task list'!AR156)</f>
        <v/>
      </c>
      <c r="AM156" s="78" t="str">
        <f>IF('Pencatatan HM'!AN$26="","",$F156-'Pencatatan HM'!AN$26+'Task list'!AS156)</f>
        <v/>
      </c>
      <c r="AN156" s="78" t="str">
        <f>IF('Pencatatan HM'!AO$26="","",$F156-'Pencatatan HM'!AO$26+'Task list'!AT156)</f>
        <v/>
      </c>
      <c r="AO156" s="78" t="str">
        <f>IF('Pencatatan HM'!AP$26="","",$F156-'Pencatatan HM'!AP$26+'Task list'!AU156)</f>
        <v/>
      </c>
      <c r="AP156" s="78" t="str">
        <f>IF('Pencatatan HM'!AQ$26="","",$F156-'Pencatatan HM'!AQ$26+'Task list'!AV156)</f>
        <v/>
      </c>
      <c r="AQ156" s="78" t="str">
        <f>IF('Pencatatan HM'!AR$26="","",$F156-'Pencatatan HM'!AR$26+'Task list'!AW156)</f>
        <v/>
      </c>
      <c r="AR156" s="78" t="str">
        <f>IF('Pencatatan HM'!AS$26="","",$F156-'Pencatatan HM'!AS$26+'Task list'!AX156)</f>
        <v/>
      </c>
      <c r="AS156" s="78" t="str">
        <f>IF('Pencatatan HM'!AT$26="","",$F156-'Pencatatan HM'!AT$26+'Task list'!AY156)</f>
        <v/>
      </c>
      <c r="AT156" s="78" t="str">
        <f>IF('Pencatatan HM'!AU$26="","",$F156-'Pencatatan HM'!AU$26+'Task list'!AZ156)</f>
        <v/>
      </c>
      <c r="AU156" s="78" t="str">
        <f>IF('Pencatatan HM'!AV$26="","",$F156-'Pencatatan HM'!AV$26+'Task list'!BA156)</f>
        <v/>
      </c>
      <c r="AV156" s="78" t="str">
        <f>IF('Pencatatan HM'!AW$26="","",$F156-'Pencatatan HM'!AW$26+'Task list'!BB156)</f>
        <v/>
      </c>
      <c r="AW156" s="78" t="str">
        <f>IF('Pencatatan HM'!AX$26="","",$F156-'Pencatatan HM'!AX$26+'Task list'!BC156)</f>
        <v/>
      </c>
      <c r="AX156" s="78" t="str">
        <f>IF('Pencatatan HM'!AY$26="","",$F156-'Pencatatan HM'!AY$26+'Task list'!BD156)</f>
        <v/>
      </c>
      <c r="AY156" s="78" t="str">
        <f>IF('Pencatatan HM'!AZ$26="","",$F156-'Pencatatan HM'!AZ$26+'Task list'!BE156)</f>
        <v/>
      </c>
      <c r="AZ156" s="78" t="str">
        <f>IF('Pencatatan HM'!BA$26="","",$F156-'Pencatatan HM'!BA$26+'Task list'!BF156)</f>
        <v/>
      </c>
      <c r="BA156" s="78" t="str">
        <f>IF('Pencatatan HM'!BB$26="","",$F156-'Pencatatan HM'!BB$26+'Task list'!BG156)</f>
        <v/>
      </c>
      <c r="BB156" s="78" t="str">
        <f>IF('Pencatatan HM'!BC$26="","",$F156-'Pencatatan HM'!BC$26+'Task list'!BH156)</f>
        <v/>
      </c>
      <c r="BC156" s="78" t="str">
        <f>IF('Pencatatan HM'!BD$26="","",$F156-'Pencatatan HM'!BD$26+'Task list'!BI156)</f>
        <v/>
      </c>
      <c r="BD156" s="78" t="str">
        <f>IF('Pencatatan HM'!BE$26="","",$F156-'Pencatatan HM'!BE$26+'Task list'!BJ156)</f>
        <v/>
      </c>
      <c r="BE156" s="78" t="str">
        <f>IF('Pencatatan HM'!BF$26="","",$F156-'Pencatatan HM'!BF$26+'Task list'!BK156)</f>
        <v/>
      </c>
      <c r="BF156" s="78" t="str">
        <f>IF('Pencatatan HM'!BG$26="","",$F156-'Pencatatan HM'!BG$26+'Task list'!BL156)</f>
        <v/>
      </c>
    </row>
    <row r="157" spans="1:58" x14ac:dyDescent="0.3">
      <c r="A157" s="1" t="str">
        <f>'Task list'!A157</f>
        <v>GL-27</v>
      </c>
      <c r="B157" s="1" t="str">
        <f>'Task list'!B157</f>
        <v>08</v>
      </c>
      <c r="C157" s="1" t="str">
        <f>'Task list'!C157</f>
        <v>GL-2708</v>
      </c>
      <c r="D157" s="13"/>
      <c r="E157" s="61" t="str">
        <f>'Task list'!E157</f>
        <v>Ganti belting alternator</v>
      </c>
      <c r="F157" s="1">
        <f>'Task list'!J157</f>
        <v>6000</v>
      </c>
      <c r="G157" s="78">
        <f>IF('Pencatatan HM'!H$26="","",$F157-'Pencatatan HM'!H$26+'Task list'!M157)</f>
        <v>3168.9000000000015</v>
      </c>
      <c r="H157" s="78">
        <f>IF('Pencatatan HM'!I$26="","",$F157-'Pencatatan HM'!I$26+'Task list'!N157)</f>
        <v>3085.2000000000007</v>
      </c>
      <c r="I157" s="78">
        <f>IF('Pencatatan HM'!J$26="","",$F157-'Pencatatan HM'!J$26+'Task list'!O157)</f>
        <v>2998.5</v>
      </c>
      <c r="J157" s="78">
        <f>IF('Pencatatan HM'!K$26="","",$F157-'Pencatatan HM'!K$26+'Task list'!P157)</f>
        <v>2912.5</v>
      </c>
      <c r="K157" s="78">
        <f>IF('Pencatatan HM'!L$26="","",$F157-'Pencatatan HM'!L$26+'Task list'!Q157)</f>
        <v>2816</v>
      </c>
      <c r="L157" s="78">
        <f>IF('Pencatatan HM'!M$26="","",$F157-'Pencatatan HM'!M$26+'Task list'!R157)</f>
        <v>2723.4000000000015</v>
      </c>
      <c r="M157" s="78">
        <f>IF('Pencatatan HM'!N$26="","",$F157-'Pencatatan HM'!N$26+'Task list'!S157)</f>
        <v>2659.7000000000007</v>
      </c>
      <c r="N157" s="78">
        <f>IF('Pencatatan HM'!O$26="","",$F157-'Pencatatan HM'!O$26+'Task list'!T157)</f>
        <v>2589.0999999999985</v>
      </c>
      <c r="O157" s="78">
        <f>IF('Pencatatan HM'!P$26="","",$F157-'Pencatatan HM'!P$26+'Task list'!U157)</f>
        <v>2530.5999999999985</v>
      </c>
      <c r="P157" s="78">
        <f>IF('Pencatatan HM'!Q$26="","",$F157-'Pencatatan HM'!Q$26+'Task list'!V157)</f>
        <v>2493.2999999999993</v>
      </c>
      <c r="Q157" s="78">
        <f>IF('Pencatatan HM'!R$26="","",$F157-'Pencatatan HM'!R$26+'Task list'!W157)</f>
        <v>2449.2999999999993</v>
      </c>
      <c r="R157" s="78">
        <f>IF('Pencatatan HM'!S$26="","",$F157-'Pencatatan HM'!S$26+'Task list'!X157)</f>
        <v>2405.0999999999985</v>
      </c>
      <c r="S157" s="78">
        <f>IF('Pencatatan HM'!T$26="","",$F157-'Pencatatan HM'!T$26+'Task list'!Y157)</f>
        <v>2345.5</v>
      </c>
      <c r="T157" s="78">
        <f>IF('Pencatatan HM'!U$26="","",$F157-'Pencatatan HM'!U$26+'Task list'!Z157)</f>
        <v>2318.5</v>
      </c>
      <c r="U157" s="78" t="str">
        <f>IF('Pencatatan HM'!V$26="","",$F157-'Pencatatan HM'!V$26+'Task list'!AA157)</f>
        <v/>
      </c>
      <c r="V157" s="78" t="str">
        <f>IF('Pencatatan HM'!W$26="","",$F157-'Pencatatan HM'!W$26+'Task list'!AB157)</f>
        <v/>
      </c>
      <c r="W157" s="78" t="str">
        <f>IF('Pencatatan HM'!X$26="","",$F157-'Pencatatan HM'!X$26+'Task list'!AC157)</f>
        <v/>
      </c>
      <c r="X157" s="78" t="str">
        <f>IF('Pencatatan HM'!Y$26="","",$F157-'Pencatatan HM'!Y$26+'Task list'!AD157)</f>
        <v/>
      </c>
      <c r="Y157" s="78" t="str">
        <f>IF('Pencatatan HM'!Z$26="","",$F157-'Pencatatan HM'!Z$26+'Task list'!AE157)</f>
        <v/>
      </c>
      <c r="Z157" s="78" t="str">
        <f>IF('Pencatatan HM'!AA$26="","",$F157-'Pencatatan HM'!AA$26+'Task list'!AF157)</f>
        <v/>
      </c>
      <c r="AA157" s="78" t="str">
        <f>IF('Pencatatan HM'!AB$26="","",$F157-'Pencatatan HM'!AB$26+'Task list'!AG157)</f>
        <v/>
      </c>
      <c r="AB157" s="78" t="str">
        <f>IF('Pencatatan HM'!AC$26="","",$F157-'Pencatatan HM'!AC$26+'Task list'!AH157)</f>
        <v/>
      </c>
      <c r="AC157" s="78" t="str">
        <f>IF('Pencatatan HM'!AD$26="","",$F157-'Pencatatan HM'!AD$26+'Task list'!AI157)</f>
        <v/>
      </c>
      <c r="AD157" s="78" t="str">
        <f>IF('Pencatatan HM'!AE$26="","",$F157-'Pencatatan HM'!AE$26+'Task list'!AJ157)</f>
        <v/>
      </c>
      <c r="AE157" s="78" t="str">
        <f>IF('Pencatatan HM'!AF$26="","",$F157-'Pencatatan HM'!AF$26+'Task list'!AK157)</f>
        <v/>
      </c>
      <c r="AF157" s="78" t="str">
        <f>IF('Pencatatan HM'!AG$26="","",$F157-'Pencatatan HM'!AG$26+'Task list'!AL157)</f>
        <v/>
      </c>
      <c r="AG157" s="78" t="str">
        <f>IF('Pencatatan HM'!AH$26="","",$F157-'Pencatatan HM'!AH$26+'Task list'!AM157)</f>
        <v/>
      </c>
      <c r="AH157" s="78" t="str">
        <f>IF('Pencatatan HM'!AI$26="","",$F157-'Pencatatan HM'!AI$26+'Task list'!AN157)</f>
        <v/>
      </c>
      <c r="AI157" s="78" t="str">
        <f>IF('Pencatatan HM'!AJ$26="","",$F157-'Pencatatan HM'!AJ$26+'Task list'!AO157)</f>
        <v/>
      </c>
      <c r="AJ157" s="78" t="str">
        <f>IF('Pencatatan HM'!AK$26="","",$F157-'Pencatatan HM'!AK$26+'Task list'!AP157)</f>
        <v/>
      </c>
      <c r="AK157" s="78" t="str">
        <f>IF('Pencatatan HM'!AL$26="","",$F157-'Pencatatan HM'!AL$26+'Task list'!AQ157)</f>
        <v/>
      </c>
      <c r="AL157" s="78" t="str">
        <f>IF('Pencatatan HM'!AM$26="","",$F157-'Pencatatan HM'!AM$26+'Task list'!AR157)</f>
        <v/>
      </c>
      <c r="AM157" s="78" t="str">
        <f>IF('Pencatatan HM'!AN$26="","",$F157-'Pencatatan HM'!AN$26+'Task list'!AS157)</f>
        <v/>
      </c>
      <c r="AN157" s="78" t="str">
        <f>IF('Pencatatan HM'!AO$26="","",$F157-'Pencatatan HM'!AO$26+'Task list'!AT157)</f>
        <v/>
      </c>
      <c r="AO157" s="78" t="str">
        <f>IF('Pencatatan HM'!AP$26="","",$F157-'Pencatatan HM'!AP$26+'Task list'!AU157)</f>
        <v/>
      </c>
      <c r="AP157" s="78" t="str">
        <f>IF('Pencatatan HM'!AQ$26="","",$F157-'Pencatatan HM'!AQ$26+'Task list'!AV157)</f>
        <v/>
      </c>
      <c r="AQ157" s="78" t="str">
        <f>IF('Pencatatan HM'!AR$26="","",$F157-'Pencatatan HM'!AR$26+'Task list'!AW157)</f>
        <v/>
      </c>
      <c r="AR157" s="78" t="str">
        <f>IF('Pencatatan HM'!AS$26="","",$F157-'Pencatatan HM'!AS$26+'Task list'!AX157)</f>
        <v/>
      </c>
      <c r="AS157" s="78" t="str">
        <f>IF('Pencatatan HM'!AT$26="","",$F157-'Pencatatan HM'!AT$26+'Task list'!AY157)</f>
        <v/>
      </c>
      <c r="AT157" s="78" t="str">
        <f>IF('Pencatatan HM'!AU$26="","",$F157-'Pencatatan HM'!AU$26+'Task list'!AZ157)</f>
        <v/>
      </c>
      <c r="AU157" s="78" t="str">
        <f>IF('Pencatatan HM'!AV$26="","",$F157-'Pencatatan HM'!AV$26+'Task list'!BA157)</f>
        <v/>
      </c>
      <c r="AV157" s="78" t="str">
        <f>IF('Pencatatan HM'!AW$26="","",$F157-'Pencatatan HM'!AW$26+'Task list'!BB157)</f>
        <v/>
      </c>
      <c r="AW157" s="78" t="str">
        <f>IF('Pencatatan HM'!AX$26="","",$F157-'Pencatatan HM'!AX$26+'Task list'!BC157)</f>
        <v/>
      </c>
      <c r="AX157" s="78" t="str">
        <f>IF('Pencatatan HM'!AY$26="","",$F157-'Pencatatan HM'!AY$26+'Task list'!BD157)</f>
        <v/>
      </c>
      <c r="AY157" s="78" t="str">
        <f>IF('Pencatatan HM'!AZ$26="","",$F157-'Pencatatan HM'!AZ$26+'Task list'!BE157)</f>
        <v/>
      </c>
      <c r="AZ157" s="78" t="str">
        <f>IF('Pencatatan HM'!BA$26="","",$F157-'Pencatatan HM'!BA$26+'Task list'!BF157)</f>
        <v/>
      </c>
      <c r="BA157" s="78" t="str">
        <f>IF('Pencatatan HM'!BB$26="","",$F157-'Pencatatan HM'!BB$26+'Task list'!BG157)</f>
        <v/>
      </c>
      <c r="BB157" s="78" t="str">
        <f>IF('Pencatatan HM'!BC$26="","",$F157-'Pencatatan HM'!BC$26+'Task list'!BH157)</f>
        <v/>
      </c>
      <c r="BC157" s="78" t="str">
        <f>IF('Pencatatan HM'!BD$26="","",$F157-'Pencatatan HM'!BD$26+'Task list'!BI157)</f>
        <v/>
      </c>
      <c r="BD157" s="78" t="str">
        <f>IF('Pencatatan HM'!BE$26="","",$F157-'Pencatatan HM'!BE$26+'Task list'!BJ157)</f>
        <v/>
      </c>
      <c r="BE157" s="78" t="str">
        <f>IF('Pencatatan HM'!BF$26="","",$F157-'Pencatatan HM'!BF$26+'Task list'!BK157)</f>
        <v/>
      </c>
      <c r="BF157" s="78" t="str">
        <f>IF('Pencatatan HM'!BG$26="","",$F157-'Pencatatan HM'!BG$26+'Task list'!BL157)</f>
        <v/>
      </c>
    </row>
    <row r="158" spans="1:58" x14ac:dyDescent="0.3">
      <c r="A158" s="1" t="str">
        <f>'Task list'!A158</f>
        <v>GL-27</v>
      </c>
      <c r="B158" s="1" t="str">
        <f>'Task list'!B158</f>
        <v>09</v>
      </c>
      <c r="C158" s="1" t="str">
        <f>'Task list'!C158</f>
        <v>GL-2709</v>
      </c>
      <c r="D158" s="13"/>
      <c r="E158" s="61" t="str">
        <f>'Task list'!E158</f>
        <v>Ganti coolant radiator</v>
      </c>
      <c r="F158" s="1">
        <f>'Task list'!J158</f>
        <v>20000</v>
      </c>
      <c r="G158" s="78">
        <f>IF('Pencatatan HM'!H$26="","",$F158-'Pencatatan HM'!H$26+'Task list'!M158)</f>
        <v>18816.900000000001</v>
      </c>
      <c r="H158" s="78">
        <f>IF('Pencatatan HM'!I$26="","",$F158-'Pencatatan HM'!I$26+'Task list'!N158)</f>
        <v>18733.2</v>
      </c>
      <c r="I158" s="78">
        <f>IF('Pencatatan HM'!J$26="","",$F158-'Pencatatan HM'!J$26+'Task list'!O158)</f>
        <v>18646.5</v>
      </c>
      <c r="J158" s="78">
        <f>IF('Pencatatan HM'!K$26="","",$F158-'Pencatatan HM'!K$26+'Task list'!P158)</f>
        <v>18560.5</v>
      </c>
      <c r="K158" s="78">
        <f>IF('Pencatatan HM'!L$26="","",$F158-'Pencatatan HM'!L$26+'Task list'!Q158)</f>
        <v>18464</v>
      </c>
      <c r="L158" s="78">
        <f>IF('Pencatatan HM'!M$26="","",$F158-'Pencatatan HM'!M$26+'Task list'!R158)</f>
        <v>18371.400000000001</v>
      </c>
      <c r="M158" s="78">
        <f>IF('Pencatatan HM'!N$26="","",$F158-'Pencatatan HM'!N$26+'Task list'!S158)</f>
        <v>18307.7</v>
      </c>
      <c r="N158" s="78">
        <f>IF('Pencatatan HM'!O$26="","",$F158-'Pencatatan HM'!O$26+'Task list'!T158)</f>
        <v>18237.099999999999</v>
      </c>
      <c r="O158" s="78">
        <f>IF('Pencatatan HM'!P$26="","",$F158-'Pencatatan HM'!P$26+'Task list'!U158)</f>
        <v>18178.599999999999</v>
      </c>
      <c r="P158" s="78">
        <f>IF('Pencatatan HM'!Q$26="","",$F158-'Pencatatan HM'!Q$26+'Task list'!V158)</f>
        <v>18141.3</v>
      </c>
      <c r="Q158" s="78">
        <f>IF('Pencatatan HM'!R$26="","",$F158-'Pencatatan HM'!R$26+'Task list'!W158)</f>
        <v>18097.3</v>
      </c>
      <c r="R158" s="78">
        <f>IF('Pencatatan HM'!S$26="","",$F158-'Pencatatan HM'!S$26+'Task list'!X158)</f>
        <v>18053.099999999999</v>
      </c>
      <c r="S158" s="78">
        <f>IF('Pencatatan HM'!T$26="","",$F158-'Pencatatan HM'!T$26+'Task list'!Y158)</f>
        <v>17993.5</v>
      </c>
      <c r="T158" s="78">
        <f>IF('Pencatatan HM'!U$26="","",$F158-'Pencatatan HM'!U$26+'Task list'!Z158)</f>
        <v>17966.5</v>
      </c>
      <c r="U158" s="78" t="str">
        <f>IF('Pencatatan HM'!V$26="","",$F158-'Pencatatan HM'!V$26+'Task list'!AA158)</f>
        <v/>
      </c>
      <c r="V158" s="78" t="str">
        <f>IF('Pencatatan HM'!W$26="","",$F158-'Pencatatan HM'!W$26+'Task list'!AB158)</f>
        <v/>
      </c>
      <c r="W158" s="78" t="str">
        <f>IF('Pencatatan HM'!X$26="","",$F158-'Pencatatan HM'!X$26+'Task list'!AC158)</f>
        <v/>
      </c>
      <c r="X158" s="78" t="str">
        <f>IF('Pencatatan HM'!Y$26="","",$F158-'Pencatatan HM'!Y$26+'Task list'!AD158)</f>
        <v/>
      </c>
      <c r="Y158" s="78" t="str">
        <f>IF('Pencatatan HM'!Z$26="","",$F158-'Pencatatan HM'!Z$26+'Task list'!AE158)</f>
        <v/>
      </c>
      <c r="Z158" s="78" t="str">
        <f>IF('Pencatatan HM'!AA$26="","",$F158-'Pencatatan HM'!AA$26+'Task list'!AF158)</f>
        <v/>
      </c>
      <c r="AA158" s="78" t="str">
        <f>IF('Pencatatan HM'!AB$26="","",$F158-'Pencatatan HM'!AB$26+'Task list'!AG158)</f>
        <v/>
      </c>
      <c r="AB158" s="78" t="str">
        <f>IF('Pencatatan HM'!AC$26="","",$F158-'Pencatatan HM'!AC$26+'Task list'!AH158)</f>
        <v/>
      </c>
      <c r="AC158" s="78" t="str">
        <f>IF('Pencatatan HM'!AD$26="","",$F158-'Pencatatan HM'!AD$26+'Task list'!AI158)</f>
        <v/>
      </c>
      <c r="AD158" s="78" t="str">
        <f>IF('Pencatatan HM'!AE$26="","",$F158-'Pencatatan HM'!AE$26+'Task list'!AJ158)</f>
        <v/>
      </c>
      <c r="AE158" s="78" t="str">
        <f>IF('Pencatatan HM'!AF$26="","",$F158-'Pencatatan HM'!AF$26+'Task list'!AK158)</f>
        <v/>
      </c>
      <c r="AF158" s="78" t="str">
        <f>IF('Pencatatan HM'!AG$26="","",$F158-'Pencatatan HM'!AG$26+'Task list'!AL158)</f>
        <v/>
      </c>
      <c r="AG158" s="78" t="str">
        <f>IF('Pencatatan HM'!AH$26="","",$F158-'Pencatatan HM'!AH$26+'Task list'!AM158)</f>
        <v/>
      </c>
      <c r="AH158" s="78" t="str">
        <f>IF('Pencatatan HM'!AI$26="","",$F158-'Pencatatan HM'!AI$26+'Task list'!AN158)</f>
        <v/>
      </c>
      <c r="AI158" s="78" t="str">
        <f>IF('Pencatatan HM'!AJ$26="","",$F158-'Pencatatan HM'!AJ$26+'Task list'!AO158)</f>
        <v/>
      </c>
      <c r="AJ158" s="78" t="str">
        <f>IF('Pencatatan HM'!AK$26="","",$F158-'Pencatatan HM'!AK$26+'Task list'!AP158)</f>
        <v/>
      </c>
      <c r="AK158" s="78" t="str">
        <f>IF('Pencatatan HM'!AL$26="","",$F158-'Pencatatan HM'!AL$26+'Task list'!AQ158)</f>
        <v/>
      </c>
      <c r="AL158" s="78" t="str">
        <f>IF('Pencatatan HM'!AM$26="","",$F158-'Pencatatan HM'!AM$26+'Task list'!AR158)</f>
        <v/>
      </c>
      <c r="AM158" s="78" t="str">
        <f>IF('Pencatatan HM'!AN$26="","",$F158-'Pencatatan HM'!AN$26+'Task list'!AS158)</f>
        <v/>
      </c>
      <c r="AN158" s="78" t="str">
        <f>IF('Pencatatan HM'!AO$26="","",$F158-'Pencatatan HM'!AO$26+'Task list'!AT158)</f>
        <v/>
      </c>
      <c r="AO158" s="78" t="str">
        <f>IF('Pencatatan HM'!AP$26="","",$F158-'Pencatatan HM'!AP$26+'Task list'!AU158)</f>
        <v/>
      </c>
      <c r="AP158" s="78" t="str">
        <f>IF('Pencatatan HM'!AQ$26="","",$F158-'Pencatatan HM'!AQ$26+'Task list'!AV158)</f>
        <v/>
      </c>
      <c r="AQ158" s="78" t="str">
        <f>IF('Pencatatan HM'!AR$26="","",$F158-'Pencatatan HM'!AR$26+'Task list'!AW158)</f>
        <v/>
      </c>
      <c r="AR158" s="78" t="str">
        <f>IF('Pencatatan HM'!AS$26="","",$F158-'Pencatatan HM'!AS$26+'Task list'!AX158)</f>
        <v/>
      </c>
      <c r="AS158" s="78" t="str">
        <f>IF('Pencatatan HM'!AT$26="","",$F158-'Pencatatan HM'!AT$26+'Task list'!AY158)</f>
        <v/>
      </c>
      <c r="AT158" s="78" t="str">
        <f>IF('Pencatatan HM'!AU$26="","",$F158-'Pencatatan HM'!AU$26+'Task list'!AZ158)</f>
        <v/>
      </c>
      <c r="AU158" s="78" t="str">
        <f>IF('Pencatatan HM'!AV$26="","",$F158-'Pencatatan HM'!AV$26+'Task list'!BA158)</f>
        <v/>
      </c>
      <c r="AV158" s="78" t="str">
        <f>IF('Pencatatan HM'!AW$26="","",$F158-'Pencatatan HM'!AW$26+'Task list'!BB158)</f>
        <v/>
      </c>
      <c r="AW158" s="78" t="str">
        <f>IF('Pencatatan HM'!AX$26="","",$F158-'Pencatatan HM'!AX$26+'Task list'!BC158)</f>
        <v/>
      </c>
      <c r="AX158" s="78" t="str">
        <f>IF('Pencatatan HM'!AY$26="","",$F158-'Pencatatan HM'!AY$26+'Task list'!BD158)</f>
        <v/>
      </c>
      <c r="AY158" s="78" t="str">
        <f>IF('Pencatatan HM'!AZ$26="","",$F158-'Pencatatan HM'!AZ$26+'Task list'!BE158)</f>
        <v/>
      </c>
      <c r="AZ158" s="78" t="str">
        <f>IF('Pencatatan HM'!BA$26="","",$F158-'Pencatatan HM'!BA$26+'Task list'!BF158)</f>
        <v/>
      </c>
      <c r="BA158" s="78" t="str">
        <f>IF('Pencatatan HM'!BB$26="","",$F158-'Pencatatan HM'!BB$26+'Task list'!BG158)</f>
        <v/>
      </c>
      <c r="BB158" s="78" t="str">
        <f>IF('Pencatatan HM'!BC$26="","",$F158-'Pencatatan HM'!BC$26+'Task list'!BH158)</f>
        <v/>
      </c>
      <c r="BC158" s="78" t="str">
        <f>IF('Pencatatan HM'!BD$26="","",$F158-'Pencatatan HM'!BD$26+'Task list'!BI158)</f>
        <v/>
      </c>
      <c r="BD158" s="78" t="str">
        <f>IF('Pencatatan HM'!BE$26="","",$F158-'Pencatatan HM'!BE$26+'Task list'!BJ158)</f>
        <v/>
      </c>
      <c r="BE158" s="78" t="str">
        <f>IF('Pencatatan HM'!BF$26="","",$F158-'Pencatatan HM'!BF$26+'Task list'!BK158)</f>
        <v/>
      </c>
      <c r="BF158" s="78" t="str">
        <f>IF('Pencatatan HM'!BG$26="","",$F158-'Pencatatan HM'!BG$26+'Task list'!BL158)</f>
        <v/>
      </c>
    </row>
    <row r="159" spans="1:58" x14ac:dyDescent="0.3">
      <c r="A159" s="1" t="str">
        <f>'Task list'!A159</f>
        <v>GL-27</v>
      </c>
      <c r="B159" s="1" t="str">
        <f>'Task list'!B159</f>
        <v>10</v>
      </c>
      <c r="C159" s="1" t="str">
        <f>'Task list'!C159</f>
        <v>GL-2710</v>
      </c>
      <c r="D159" s="13"/>
      <c r="E159" s="61" t="str">
        <f>'Task list'!E159</f>
        <v>Top Overhaul</v>
      </c>
      <c r="F159" s="1">
        <f>'Task list'!J159</f>
        <v>9000</v>
      </c>
      <c r="G159" s="78">
        <f>IF('Pencatatan HM'!H$26="","",$F159-'Pencatatan HM'!H$26+'Task list'!M159)</f>
        <v>6168.9000000000015</v>
      </c>
      <c r="H159" s="78">
        <f>IF('Pencatatan HM'!I$26="","",$F159-'Pencatatan HM'!I$26+'Task list'!N159)</f>
        <v>6085.2000000000007</v>
      </c>
      <c r="I159" s="78">
        <f>IF('Pencatatan HM'!J$26="","",$F159-'Pencatatan HM'!J$26+'Task list'!O159)</f>
        <v>5998.5</v>
      </c>
      <c r="J159" s="78">
        <f>IF('Pencatatan HM'!K$26="","",$F159-'Pencatatan HM'!K$26+'Task list'!P159)</f>
        <v>5912.5</v>
      </c>
      <c r="K159" s="78">
        <f>IF('Pencatatan HM'!L$26="","",$F159-'Pencatatan HM'!L$26+'Task list'!Q159)</f>
        <v>5816</v>
      </c>
      <c r="L159" s="78">
        <f>IF('Pencatatan HM'!M$26="","",$F159-'Pencatatan HM'!M$26+'Task list'!R159)</f>
        <v>5723.4000000000015</v>
      </c>
      <c r="M159" s="78">
        <f>IF('Pencatatan HM'!N$26="","",$F159-'Pencatatan HM'!N$26+'Task list'!S159)</f>
        <v>5659.7000000000007</v>
      </c>
      <c r="N159" s="78">
        <f>IF('Pencatatan HM'!O$26="","",$F159-'Pencatatan HM'!O$26+'Task list'!T159)</f>
        <v>5589.0999999999985</v>
      </c>
      <c r="O159" s="78">
        <f>IF('Pencatatan HM'!P$26="","",$F159-'Pencatatan HM'!P$26+'Task list'!U159)</f>
        <v>5530.5999999999985</v>
      </c>
      <c r="P159" s="78">
        <f>IF('Pencatatan HM'!Q$26="","",$F159-'Pencatatan HM'!Q$26+'Task list'!V159)</f>
        <v>5493.2999999999993</v>
      </c>
      <c r="Q159" s="78">
        <f>IF('Pencatatan HM'!R$26="","",$F159-'Pencatatan HM'!R$26+'Task list'!W159)</f>
        <v>5449.2999999999993</v>
      </c>
      <c r="R159" s="78">
        <f>IF('Pencatatan HM'!S$26="","",$F159-'Pencatatan HM'!S$26+'Task list'!X159)</f>
        <v>5405.0999999999985</v>
      </c>
      <c r="S159" s="78">
        <f>IF('Pencatatan HM'!T$26="","",$F159-'Pencatatan HM'!T$26+'Task list'!Y159)</f>
        <v>5345.5</v>
      </c>
      <c r="T159" s="78">
        <f>IF('Pencatatan HM'!U$26="","",$F159-'Pencatatan HM'!U$26+'Task list'!Z159)</f>
        <v>5318.5</v>
      </c>
      <c r="U159" s="78" t="str">
        <f>IF('Pencatatan HM'!V$26="","",$F159-'Pencatatan HM'!V$26+'Task list'!AA159)</f>
        <v/>
      </c>
      <c r="V159" s="78" t="str">
        <f>IF('Pencatatan HM'!W$26="","",$F159-'Pencatatan HM'!W$26+'Task list'!AB159)</f>
        <v/>
      </c>
      <c r="W159" s="78" t="str">
        <f>IF('Pencatatan HM'!X$26="","",$F159-'Pencatatan HM'!X$26+'Task list'!AC159)</f>
        <v/>
      </c>
      <c r="X159" s="78" t="str">
        <f>IF('Pencatatan HM'!Y$26="","",$F159-'Pencatatan HM'!Y$26+'Task list'!AD159)</f>
        <v/>
      </c>
      <c r="Y159" s="78" t="str">
        <f>IF('Pencatatan HM'!Z$26="","",$F159-'Pencatatan HM'!Z$26+'Task list'!AE159)</f>
        <v/>
      </c>
      <c r="Z159" s="78" t="str">
        <f>IF('Pencatatan HM'!AA$26="","",$F159-'Pencatatan HM'!AA$26+'Task list'!AF159)</f>
        <v/>
      </c>
      <c r="AA159" s="78" t="str">
        <f>IF('Pencatatan HM'!AB$26="","",$F159-'Pencatatan HM'!AB$26+'Task list'!AG159)</f>
        <v/>
      </c>
      <c r="AB159" s="78" t="str">
        <f>IF('Pencatatan HM'!AC$26="","",$F159-'Pencatatan HM'!AC$26+'Task list'!AH159)</f>
        <v/>
      </c>
      <c r="AC159" s="78" t="str">
        <f>IF('Pencatatan HM'!AD$26="","",$F159-'Pencatatan HM'!AD$26+'Task list'!AI159)</f>
        <v/>
      </c>
      <c r="AD159" s="78" t="str">
        <f>IF('Pencatatan HM'!AE$26="","",$F159-'Pencatatan HM'!AE$26+'Task list'!AJ159)</f>
        <v/>
      </c>
      <c r="AE159" s="78" t="str">
        <f>IF('Pencatatan HM'!AF$26="","",$F159-'Pencatatan HM'!AF$26+'Task list'!AK159)</f>
        <v/>
      </c>
      <c r="AF159" s="78" t="str">
        <f>IF('Pencatatan HM'!AG$26="","",$F159-'Pencatatan HM'!AG$26+'Task list'!AL159)</f>
        <v/>
      </c>
      <c r="AG159" s="78" t="str">
        <f>IF('Pencatatan HM'!AH$26="","",$F159-'Pencatatan HM'!AH$26+'Task list'!AM159)</f>
        <v/>
      </c>
      <c r="AH159" s="78" t="str">
        <f>IF('Pencatatan HM'!AI$26="","",$F159-'Pencatatan HM'!AI$26+'Task list'!AN159)</f>
        <v/>
      </c>
      <c r="AI159" s="78" t="str">
        <f>IF('Pencatatan HM'!AJ$26="","",$F159-'Pencatatan HM'!AJ$26+'Task list'!AO159)</f>
        <v/>
      </c>
      <c r="AJ159" s="78" t="str">
        <f>IF('Pencatatan HM'!AK$26="","",$F159-'Pencatatan HM'!AK$26+'Task list'!AP159)</f>
        <v/>
      </c>
      <c r="AK159" s="78" t="str">
        <f>IF('Pencatatan HM'!AL$26="","",$F159-'Pencatatan HM'!AL$26+'Task list'!AQ159)</f>
        <v/>
      </c>
      <c r="AL159" s="78" t="str">
        <f>IF('Pencatatan HM'!AM$26="","",$F159-'Pencatatan HM'!AM$26+'Task list'!AR159)</f>
        <v/>
      </c>
      <c r="AM159" s="78" t="str">
        <f>IF('Pencatatan HM'!AN$26="","",$F159-'Pencatatan HM'!AN$26+'Task list'!AS159)</f>
        <v/>
      </c>
      <c r="AN159" s="78" t="str">
        <f>IF('Pencatatan HM'!AO$26="","",$F159-'Pencatatan HM'!AO$26+'Task list'!AT159)</f>
        <v/>
      </c>
      <c r="AO159" s="78" t="str">
        <f>IF('Pencatatan HM'!AP$26="","",$F159-'Pencatatan HM'!AP$26+'Task list'!AU159)</f>
        <v/>
      </c>
      <c r="AP159" s="78" t="str">
        <f>IF('Pencatatan HM'!AQ$26="","",$F159-'Pencatatan HM'!AQ$26+'Task list'!AV159)</f>
        <v/>
      </c>
      <c r="AQ159" s="78" t="str">
        <f>IF('Pencatatan HM'!AR$26="","",$F159-'Pencatatan HM'!AR$26+'Task list'!AW159)</f>
        <v/>
      </c>
      <c r="AR159" s="78" t="str">
        <f>IF('Pencatatan HM'!AS$26="","",$F159-'Pencatatan HM'!AS$26+'Task list'!AX159)</f>
        <v/>
      </c>
      <c r="AS159" s="78" t="str">
        <f>IF('Pencatatan HM'!AT$26="","",$F159-'Pencatatan HM'!AT$26+'Task list'!AY159)</f>
        <v/>
      </c>
      <c r="AT159" s="78" t="str">
        <f>IF('Pencatatan HM'!AU$26="","",$F159-'Pencatatan HM'!AU$26+'Task list'!AZ159)</f>
        <v/>
      </c>
      <c r="AU159" s="78" t="str">
        <f>IF('Pencatatan HM'!AV$26="","",$F159-'Pencatatan HM'!AV$26+'Task list'!BA159)</f>
        <v/>
      </c>
      <c r="AV159" s="78" t="str">
        <f>IF('Pencatatan HM'!AW$26="","",$F159-'Pencatatan HM'!AW$26+'Task list'!BB159)</f>
        <v/>
      </c>
      <c r="AW159" s="78" t="str">
        <f>IF('Pencatatan HM'!AX$26="","",$F159-'Pencatatan HM'!AX$26+'Task list'!BC159)</f>
        <v/>
      </c>
      <c r="AX159" s="78" t="str">
        <f>IF('Pencatatan HM'!AY$26="","",$F159-'Pencatatan HM'!AY$26+'Task list'!BD159)</f>
        <v/>
      </c>
      <c r="AY159" s="78" t="str">
        <f>IF('Pencatatan HM'!AZ$26="","",$F159-'Pencatatan HM'!AZ$26+'Task list'!BE159)</f>
        <v/>
      </c>
      <c r="AZ159" s="78" t="str">
        <f>IF('Pencatatan HM'!BA$26="","",$F159-'Pencatatan HM'!BA$26+'Task list'!BF159)</f>
        <v/>
      </c>
      <c r="BA159" s="78" t="str">
        <f>IF('Pencatatan HM'!BB$26="","",$F159-'Pencatatan HM'!BB$26+'Task list'!BG159)</f>
        <v/>
      </c>
      <c r="BB159" s="78" t="str">
        <f>IF('Pencatatan HM'!BC$26="","",$F159-'Pencatatan HM'!BC$26+'Task list'!BH159)</f>
        <v/>
      </c>
      <c r="BC159" s="78" t="str">
        <f>IF('Pencatatan HM'!BD$26="","",$F159-'Pencatatan HM'!BD$26+'Task list'!BI159)</f>
        <v/>
      </c>
      <c r="BD159" s="78" t="str">
        <f>IF('Pencatatan HM'!BE$26="","",$F159-'Pencatatan HM'!BE$26+'Task list'!BJ159)</f>
        <v/>
      </c>
      <c r="BE159" s="78" t="str">
        <f>IF('Pencatatan HM'!BF$26="","",$F159-'Pencatatan HM'!BF$26+'Task list'!BK159)</f>
        <v/>
      </c>
      <c r="BF159" s="78" t="str">
        <f>IF('Pencatatan HM'!BG$26="","",$F159-'Pencatatan HM'!BG$26+'Task list'!BL159)</f>
        <v/>
      </c>
    </row>
    <row r="160" spans="1:58" x14ac:dyDescent="0.3">
      <c r="A160" s="1" t="str">
        <f>'Task list'!A160</f>
        <v>GL-27</v>
      </c>
      <c r="B160" s="1" t="str">
        <f>'Task list'!B160</f>
        <v>11</v>
      </c>
      <c r="C160" s="1" t="str">
        <f>'Task list'!C160</f>
        <v>GL-2711</v>
      </c>
      <c r="D160" s="13"/>
      <c r="E160" s="61" t="str">
        <f>'Task list'!E160</f>
        <v>General Overhaul</v>
      </c>
      <c r="F160" s="1">
        <f>'Task list'!J160</f>
        <v>18000</v>
      </c>
      <c r="G160" s="78">
        <f>IF('Pencatatan HM'!H$26="","",$F160-'Pencatatan HM'!H$26+'Task list'!M160)</f>
        <v>15168.900000000001</v>
      </c>
      <c r="H160" s="78">
        <f>IF('Pencatatan HM'!I$26="","",$F160-'Pencatatan HM'!I$26+'Task list'!N160)</f>
        <v>15085.2</v>
      </c>
      <c r="I160" s="78">
        <f>IF('Pencatatan HM'!J$26="","",$F160-'Pencatatan HM'!J$26+'Task list'!O160)</f>
        <v>14998.5</v>
      </c>
      <c r="J160" s="78">
        <f>IF('Pencatatan HM'!K$26="","",$F160-'Pencatatan HM'!K$26+'Task list'!P160)</f>
        <v>14912.5</v>
      </c>
      <c r="K160" s="78">
        <f>IF('Pencatatan HM'!L$26="","",$F160-'Pencatatan HM'!L$26+'Task list'!Q160)</f>
        <v>14816</v>
      </c>
      <c r="L160" s="78">
        <f>IF('Pencatatan HM'!M$26="","",$F160-'Pencatatan HM'!M$26+'Task list'!R160)</f>
        <v>14723.400000000001</v>
      </c>
      <c r="M160" s="78">
        <f>IF('Pencatatan HM'!N$26="","",$F160-'Pencatatan HM'!N$26+'Task list'!S160)</f>
        <v>14659.7</v>
      </c>
      <c r="N160" s="78">
        <f>IF('Pencatatan HM'!O$26="","",$F160-'Pencatatan HM'!O$26+'Task list'!T160)</f>
        <v>14589.099999999999</v>
      </c>
      <c r="O160" s="78">
        <f>IF('Pencatatan HM'!P$26="","",$F160-'Pencatatan HM'!P$26+'Task list'!U160)</f>
        <v>14530.599999999999</v>
      </c>
      <c r="P160" s="78">
        <f>IF('Pencatatan HM'!Q$26="","",$F160-'Pencatatan HM'!Q$26+'Task list'!V160)</f>
        <v>14493.3</v>
      </c>
      <c r="Q160" s="78">
        <f>IF('Pencatatan HM'!R$26="","",$F160-'Pencatatan HM'!R$26+'Task list'!W160)</f>
        <v>14449.3</v>
      </c>
      <c r="R160" s="78">
        <f>IF('Pencatatan HM'!S$26="","",$F160-'Pencatatan HM'!S$26+'Task list'!X160)</f>
        <v>14405.099999999999</v>
      </c>
      <c r="S160" s="78">
        <f>IF('Pencatatan HM'!T$26="","",$F160-'Pencatatan HM'!T$26+'Task list'!Y160)</f>
        <v>14345.5</v>
      </c>
      <c r="T160" s="78">
        <f>IF('Pencatatan HM'!U$26="","",$F160-'Pencatatan HM'!U$26+'Task list'!Z160)</f>
        <v>14318.5</v>
      </c>
      <c r="U160" s="78" t="str">
        <f>IF('Pencatatan HM'!V$26="","",$F160-'Pencatatan HM'!V$26+'Task list'!AA160)</f>
        <v/>
      </c>
      <c r="V160" s="78" t="str">
        <f>IF('Pencatatan HM'!W$26="","",$F160-'Pencatatan HM'!W$26+'Task list'!AB160)</f>
        <v/>
      </c>
      <c r="W160" s="78" t="str">
        <f>IF('Pencatatan HM'!X$26="","",$F160-'Pencatatan HM'!X$26+'Task list'!AC160)</f>
        <v/>
      </c>
      <c r="X160" s="78" t="str">
        <f>IF('Pencatatan HM'!Y$26="","",$F160-'Pencatatan HM'!Y$26+'Task list'!AD160)</f>
        <v/>
      </c>
      <c r="Y160" s="78" t="str">
        <f>IF('Pencatatan HM'!Z$26="","",$F160-'Pencatatan HM'!Z$26+'Task list'!AE160)</f>
        <v/>
      </c>
      <c r="Z160" s="78" t="str">
        <f>IF('Pencatatan HM'!AA$26="","",$F160-'Pencatatan HM'!AA$26+'Task list'!AF160)</f>
        <v/>
      </c>
      <c r="AA160" s="78" t="str">
        <f>IF('Pencatatan HM'!AB$26="","",$F160-'Pencatatan HM'!AB$26+'Task list'!AG160)</f>
        <v/>
      </c>
      <c r="AB160" s="78" t="str">
        <f>IF('Pencatatan HM'!AC$26="","",$F160-'Pencatatan HM'!AC$26+'Task list'!AH160)</f>
        <v/>
      </c>
      <c r="AC160" s="78" t="str">
        <f>IF('Pencatatan HM'!AD$26="","",$F160-'Pencatatan HM'!AD$26+'Task list'!AI160)</f>
        <v/>
      </c>
      <c r="AD160" s="78" t="str">
        <f>IF('Pencatatan HM'!AE$26="","",$F160-'Pencatatan HM'!AE$26+'Task list'!AJ160)</f>
        <v/>
      </c>
      <c r="AE160" s="78" t="str">
        <f>IF('Pencatatan HM'!AF$26="","",$F160-'Pencatatan HM'!AF$26+'Task list'!AK160)</f>
        <v/>
      </c>
      <c r="AF160" s="78" t="str">
        <f>IF('Pencatatan HM'!AG$26="","",$F160-'Pencatatan HM'!AG$26+'Task list'!AL160)</f>
        <v/>
      </c>
      <c r="AG160" s="78" t="str">
        <f>IF('Pencatatan HM'!AH$26="","",$F160-'Pencatatan HM'!AH$26+'Task list'!AM160)</f>
        <v/>
      </c>
      <c r="AH160" s="78" t="str">
        <f>IF('Pencatatan HM'!AI$26="","",$F160-'Pencatatan HM'!AI$26+'Task list'!AN160)</f>
        <v/>
      </c>
      <c r="AI160" s="78" t="str">
        <f>IF('Pencatatan HM'!AJ$26="","",$F160-'Pencatatan HM'!AJ$26+'Task list'!AO160)</f>
        <v/>
      </c>
      <c r="AJ160" s="78" t="str">
        <f>IF('Pencatatan HM'!AK$26="","",$F160-'Pencatatan HM'!AK$26+'Task list'!AP160)</f>
        <v/>
      </c>
      <c r="AK160" s="78" t="str">
        <f>IF('Pencatatan HM'!AL$26="","",$F160-'Pencatatan HM'!AL$26+'Task list'!AQ160)</f>
        <v/>
      </c>
      <c r="AL160" s="78" t="str">
        <f>IF('Pencatatan HM'!AM$26="","",$F160-'Pencatatan HM'!AM$26+'Task list'!AR160)</f>
        <v/>
      </c>
      <c r="AM160" s="78" t="str">
        <f>IF('Pencatatan HM'!AN$26="","",$F160-'Pencatatan HM'!AN$26+'Task list'!AS160)</f>
        <v/>
      </c>
      <c r="AN160" s="78" t="str">
        <f>IF('Pencatatan HM'!AO$26="","",$F160-'Pencatatan HM'!AO$26+'Task list'!AT160)</f>
        <v/>
      </c>
      <c r="AO160" s="78" t="str">
        <f>IF('Pencatatan HM'!AP$26="","",$F160-'Pencatatan HM'!AP$26+'Task list'!AU160)</f>
        <v/>
      </c>
      <c r="AP160" s="78" t="str">
        <f>IF('Pencatatan HM'!AQ$26="","",$F160-'Pencatatan HM'!AQ$26+'Task list'!AV160)</f>
        <v/>
      </c>
      <c r="AQ160" s="78" t="str">
        <f>IF('Pencatatan HM'!AR$26="","",$F160-'Pencatatan HM'!AR$26+'Task list'!AW160)</f>
        <v/>
      </c>
      <c r="AR160" s="78" t="str">
        <f>IF('Pencatatan HM'!AS$26="","",$F160-'Pencatatan HM'!AS$26+'Task list'!AX160)</f>
        <v/>
      </c>
      <c r="AS160" s="78" t="str">
        <f>IF('Pencatatan HM'!AT$26="","",$F160-'Pencatatan HM'!AT$26+'Task list'!AY160)</f>
        <v/>
      </c>
      <c r="AT160" s="78" t="str">
        <f>IF('Pencatatan HM'!AU$26="","",$F160-'Pencatatan HM'!AU$26+'Task list'!AZ160)</f>
        <v/>
      </c>
      <c r="AU160" s="78" t="str">
        <f>IF('Pencatatan HM'!AV$26="","",$F160-'Pencatatan HM'!AV$26+'Task list'!BA160)</f>
        <v/>
      </c>
      <c r="AV160" s="78" t="str">
        <f>IF('Pencatatan HM'!AW$26="","",$F160-'Pencatatan HM'!AW$26+'Task list'!BB160)</f>
        <v/>
      </c>
      <c r="AW160" s="78" t="str">
        <f>IF('Pencatatan HM'!AX$26="","",$F160-'Pencatatan HM'!AX$26+'Task list'!BC160)</f>
        <v/>
      </c>
      <c r="AX160" s="78" t="str">
        <f>IF('Pencatatan HM'!AY$26="","",$F160-'Pencatatan HM'!AY$26+'Task list'!BD160)</f>
        <v/>
      </c>
      <c r="AY160" s="78" t="str">
        <f>IF('Pencatatan HM'!AZ$26="","",$F160-'Pencatatan HM'!AZ$26+'Task list'!BE160)</f>
        <v/>
      </c>
      <c r="AZ160" s="78" t="str">
        <f>IF('Pencatatan HM'!BA$26="","",$F160-'Pencatatan HM'!BA$26+'Task list'!BF160)</f>
        <v/>
      </c>
      <c r="BA160" s="78" t="str">
        <f>IF('Pencatatan HM'!BB$26="","",$F160-'Pencatatan HM'!BB$26+'Task list'!BG160)</f>
        <v/>
      </c>
      <c r="BB160" s="78" t="str">
        <f>IF('Pencatatan HM'!BC$26="","",$F160-'Pencatatan HM'!BC$26+'Task list'!BH160)</f>
        <v/>
      </c>
      <c r="BC160" s="78" t="str">
        <f>IF('Pencatatan HM'!BD$26="","",$F160-'Pencatatan HM'!BD$26+'Task list'!BI160)</f>
        <v/>
      </c>
      <c r="BD160" s="78" t="str">
        <f>IF('Pencatatan HM'!BE$26="","",$F160-'Pencatatan HM'!BE$26+'Task list'!BJ160)</f>
        <v/>
      </c>
      <c r="BE160" s="78" t="str">
        <f>IF('Pencatatan HM'!BF$26="","",$F160-'Pencatatan HM'!BF$26+'Task list'!BK160)</f>
        <v/>
      </c>
      <c r="BF160" s="78" t="str">
        <f>IF('Pencatatan HM'!BG$26="","",$F160-'Pencatatan HM'!BG$26+'Task list'!BL160)</f>
        <v/>
      </c>
    </row>
    <row r="161" spans="1:58" x14ac:dyDescent="0.3">
      <c r="A161" s="1" t="str">
        <f>'Task list'!A161</f>
        <v>GL-28</v>
      </c>
      <c r="B161" s="1" t="str">
        <f>'Task list'!B161</f>
        <v>01</v>
      </c>
      <c r="C161" s="1" t="str">
        <f>'Task list'!C161</f>
        <v>GL-2801</v>
      </c>
      <c r="D161" s="13" t="str">
        <f>VLOOKUP($A161,'Pencatatan HM'!$B$7:$D$50,3,FALSE)</f>
        <v>Genset #2</v>
      </c>
      <c r="E161" s="61" t="str">
        <f>'Task list'!E161</f>
        <v xml:space="preserve">Ganti oli </v>
      </c>
      <c r="F161" s="1">
        <f>'Task list'!J161</f>
        <v>250</v>
      </c>
      <c r="G161" s="78">
        <f>IF('Pencatatan HM'!H$27="","",$F161-'Pencatatan HM'!H$27+'Task list'!M161)</f>
        <v>77.599999999998545</v>
      </c>
      <c r="H161" s="78">
        <f>IF('Pencatatan HM'!I$27="","",$F161-'Pencatatan HM'!I$27+'Task list'!N161)</f>
        <v>-16.099999999998545</v>
      </c>
      <c r="I161" s="78">
        <f>IF('Pencatatan HM'!J$27="","",$F161-'Pencatatan HM'!J$27+'Task list'!O161)</f>
        <v>195.79999999999927</v>
      </c>
      <c r="J161" s="78">
        <f>IF('Pencatatan HM'!K$27="","",$F161-'Pencatatan HM'!K$27+'Task list'!P161)</f>
        <v>104.20000000000073</v>
      </c>
      <c r="K161" s="78">
        <f>IF('Pencatatan HM'!L$27="","",$F161-'Pencatatan HM'!L$27+'Task list'!Q161)</f>
        <v>250</v>
      </c>
      <c r="L161" s="78">
        <f>IF('Pencatatan HM'!M$27="","",$F161-'Pencatatan HM'!M$27+'Task list'!R161)</f>
        <v>180.79999999999927</v>
      </c>
      <c r="M161" s="78">
        <f>IF('Pencatatan HM'!N$27="","",$F161-'Pencatatan HM'!N$27+'Task list'!S161)</f>
        <v>120.90000000000146</v>
      </c>
      <c r="N161" s="78">
        <f>IF('Pencatatan HM'!O$27="","",$F161-'Pencatatan HM'!O$27+'Task list'!T161)</f>
        <v>61.700000000000728</v>
      </c>
      <c r="O161" s="78">
        <f>IF('Pencatatan HM'!P$27="","",$F161-'Pencatatan HM'!P$27+'Task list'!U161)</f>
        <v>-2.8999999999978172</v>
      </c>
      <c r="P161" s="78">
        <f>IF('Pencatatan HM'!Q$27="","",$F161-'Pencatatan HM'!Q$27+'Task list'!V161)</f>
        <v>213.40000000000146</v>
      </c>
      <c r="Q161" s="78">
        <f>IF('Pencatatan HM'!R$27="","",$F161-'Pencatatan HM'!R$27+'Task list'!W161)</f>
        <v>166.79999999999927</v>
      </c>
      <c r="R161" s="78">
        <f>IF('Pencatatan HM'!S$27="","",$F161-'Pencatatan HM'!S$27+'Task list'!X161)</f>
        <v>126.29999999999927</v>
      </c>
      <c r="S161" s="78">
        <f>IF('Pencatatan HM'!T$27="","",$F161-'Pencatatan HM'!T$27+'Task list'!Y161)</f>
        <v>66.600000000002183</v>
      </c>
      <c r="T161" s="78">
        <f>IF('Pencatatan HM'!U$27="","",$F161-'Pencatatan HM'!U$27+'Task list'!Z161)</f>
        <v>227.90000000000146</v>
      </c>
      <c r="U161" s="78" t="str">
        <f>IF('Pencatatan HM'!V$27="","",$F161-'Pencatatan HM'!V$27+'Task list'!AA161)</f>
        <v/>
      </c>
      <c r="V161" s="78" t="str">
        <f>IF('Pencatatan HM'!W$27="","",$F161-'Pencatatan HM'!W$27+'Task list'!AB161)</f>
        <v/>
      </c>
      <c r="W161" s="78" t="str">
        <f>IF('Pencatatan HM'!X$27="","",$F161-'Pencatatan HM'!X$27+'Task list'!AC161)</f>
        <v/>
      </c>
      <c r="X161" s="78" t="str">
        <f>IF('Pencatatan HM'!Y$27="","",$F161-'Pencatatan HM'!Y$27+'Task list'!AD161)</f>
        <v/>
      </c>
      <c r="Y161" s="78" t="str">
        <f>IF('Pencatatan HM'!Z$27="","",$F161-'Pencatatan HM'!Z$27+'Task list'!AE161)</f>
        <v/>
      </c>
      <c r="Z161" s="78" t="str">
        <f>IF('Pencatatan HM'!AA$27="","",$F161-'Pencatatan HM'!AA$27+'Task list'!AF161)</f>
        <v/>
      </c>
      <c r="AA161" s="78" t="str">
        <f>IF('Pencatatan HM'!AB$27="","",$F161-'Pencatatan HM'!AB$27+'Task list'!AG161)</f>
        <v/>
      </c>
      <c r="AB161" s="78" t="str">
        <f>IF('Pencatatan HM'!AC$27="","",$F161-'Pencatatan HM'!AC$27+'Task list'!AH161)</f>
        <v/>
      </c>
      <c r="AC161" s="78" t="str">
        <f>IF('Pencatatan HM'!AD$27="","",$F161-'Pencatatan HM'!AD$27+'Task list'!AI161)</f>
        <v/>
      </c>
      <c r="AD161" s="78" t="str">
        <f>IF('Pencatatan HM'!AE$27="","",$F161-'Pencatatan HM'!AE$27+'Task list'!AJ161)</f>
        <v/>
      </c>
      <c r="AE161" s="78" t="str">
        <f>IF('Pencatatan HM'!AF$27="","",$F161-'Pencatatan HM'!AF$27+'Task list'!AK161)</f>
        <v/>
      </c>
      <c r="AF161" s="78" t="str">
        <f>IF('Pencatatan HM'!AG$27="","",$F161-'Pencatatan HM'!AG$27+'Task list'!AL161)</f>
        <v/>
      </c>
      <c r="AG161" s="78" t="str">
        <f>IF('Pencatatan HM'!AH$27="","",$F161-'Pencatatan HM'!AH$27+'Task list'!AM161)</f>
        <v/>
      </c>
      <c r="AH161" s="78" t="str">
        <f>IF('Pencatatan HM'!AI$27="","",$F161-'Pencatatan HM'!AI$27+'Task list'!AN161)</f>
        <v/>
      </c>
      <c r="AI161" s="78" t="str">
        <f>IF('Pencatatan HM'!AJ$27="","",$F161-'Pencatatan HM'!AJ$27+'Task list'!AO161)</f>
        <v/>
      </c>
      <c r="AJ161" s="78" t="str">
        <f>IF('Pencatatan HM'!AK$27="","",$F161-'Pencatatan HM'!AK$27+'Task list'!AP161)</f>
        <v/>
      </c>
      <c r="AK161" s="78" t="str">
        <f>IF('Pencatatan HM'!AL$27="","",$F161-'Pencatatan HM'!AL$27+'Task list'!AQ161)</f>
        <v/>
      </c>
      <c r="AL161" s="78" t="str">
        <f>IF('Pencatatan HM'!AM$27="","",$F161-'Pencatatan HM'!AM$27+'Task list'!AR161)</f>
        <v/>
      </c>
      <c r="AM161" s="78" t="str">
        <f>IF('Pencatatan HM'!AN$27="","",$F161-'Pencatatan HM'!AN$27+'Task list'!AS161)</f>
        <v/>
      </c>
      <c r="AN161" s="78" t="str">
        <f>IF('Pencatatan HM'!AO$27="","",$F161-'Pencatatan HM'!AO$27+'Task list'!AT161)</f>
        <v/>
      </c>
      <c r="AO161" s="78" t="str">
        <f>IF('Pencatatan HM'!AP$27="","",$F161-'Pencatatan HM'!AP$27+'Task list'!AU161)</f>
        <v/>
      </c>
      <c r="AP161" s="78" t="str">
        <f>IF('Pencatatan HM'!AQ$27="","",$F161-'Pencatatan HM'!AQ$27+'Task list'!AV161)</f>
        <v/>
      </c>
      <c r="AQ161" s="78" t="str">
        <f>IF('Pencatatan HM'!AR$27="","",$F161-'Pencatatan HM'!AR$27+'Task list'!AW161)</f>
        <v/>
      </c>
      <c r="AR161" s="78" t="str">
        <f>IF('Pencatatan HM'!AS$27="","",$F161-'Pencatatan HM'!AS$27+'Task list'!AX161)</f>
        <v/>
      </c>
      <c r="AS161" s="78" t="str">
        <f>IF('Pencatatan HM'!AT$27="","",$F161-'Pencatatan HM'!AT$27+'Task list'!AY161)</f>
        <v/>
      </c>
      <c r="AT161" s="78" t="str">
        <f>IF('Pencatatan HM'!AU$27="","",$F161-'Pencatatan HM'!AU$27+'Task list'!AZ161)</f>
        <v/>
      </c>
      <c r="AU161" s="78" t="str">
        <f>IF('Pencatatan HM'!AV$27="","",$F161-'Pencatatan HM'!AV$27+'Task list'!BA161)</f>
        <v/>
      </c>
      <c r="AV161" s="78" t="str">
        <f>IF('Pencatatan HM'!AW$27="","",$F161-'Pencatatan HM'!AW$27+'Task list'!BB161)</f>
        <v/>
      </c>
      <c r="AW161" s="78" t="str">
        <f>IF('Pencatatan HM'!AX$27="","",$F161-'Pencatatan HM'!AX$27+'Task list'!BC161)</f>
        <v/>
      </c>
      <c r="AX161" s="78" t="str">
        <f>IF('Pencatatan HM'!AY$27="","",$F161-'Pencatatan HM'!AY$27+'Task list'!BD161)</f>
        <v/>
      </c>
      <c r="AY161" s="78" t="str">
        <f>IF('Pencatatan HM'!AZ$27="","",$F161-'Pencatatan HM'!AZ$27+'Task list'!BE161)</f>
        <v/>
      </c>
      <c r="AZ161" s="78" t="str">
        <f>IF('Pencatatan HM'!BA$27="","",$F161-'Pencatatan HM'!BA$27+'Task list'!BF161)</f>
        <v/>
      </c>
      <c r="BA161" s="78" t="str">
        <f>IF('Pencatatan HM'!BB$27="","",$F161-'Pencatatan HM'!BB$27+'Task list'!BG161)</f>
        <v/>
      </c>
      <c r="BB161" s="78" t="str">
        <f>IF('Pencatatan HM'!BC$27="","",$F161-'Pencatatan HM'!BC$27+'Task list'!BH161)</f>
        <v/>
      </c>
      <c r="BC161" s="78" t="str">
        <f>IF('Pencatatan HM'!BD$27="","",$F161-'Pencatatan HM'!BD$27+'Task list'!BI161)</f>
        <v/>
      </c>
      <c r="BD161" s="78" t="str">
        <f>IF('Pencatatan HM'!BE$27="","",$F161-'Pencatatan HM'!BE$27+'Task list'!BJ161)</f>
        <v/>
      </c>
      <c r="BE161" s="78" t="str">
        <f>IF('Pencatatan HM'!BF$27="","",$F161-'Pencatatan HM'!BF$27+'Task list'!BK161)</f>
        <v/>
      </c>
      <c r="BF161" s="78" t="str">
        <f>IF('Pencatatan HM'!BG$27="","",$F161-'Pencatatan HM'!BG$27+'Task list'!BL161)</f>
        <v/>
      </c>
    </row>
    <row r="162" spans="1:58" x14ac:dyDescent="0.3">
      <c r="A162" s="1" t="str">
        <f>'Task list'!A162</f>
        <v>GL-28</v>
      </c>
      <c r="B162" s="1" t="str">
        <f>'Task list'!B162</f>
        <v>02</v>
      </c>
      <c r="C162" s="1" t="str">
        <f>'Task list'!C162</f>
        <v>GL-2802</v>
      </c>
      <c r="D162" s="13"/>
      <c r="E162" s="61" t="str">
        <f>'Task list'!E162</f>
        <v>Ganti oli filter</v>
      </c>
      <c r="F162" s="1">
        <f>'Task list'!J162</f>
        <v>250</v>
      </c>
      <c r="G162" s="78">
        <f>IF('Pencatatan HM'!H$27="","",$F162-'Pencatatan HM'!H$27+'Task list'!M162)</f>
        <v>77.599999999998545</v>
      </c>
      <c r="H162" s="78">
        <f>IF('Pencatatan HM'!I$27="","",$F162-'Pencatatan HM'!I$27+'Task list'!N162)</f>
        <v>-16.099999999998545</v>
      </c>
      <c r="I162" s="78">
        <f>IF('Pencatatan HM'!J$27="","",$F162-'Pencatatan HM'!J$27+'Task list'!O162)</f>
        <v>195.79999999999927</v>
      </c>
      <c r="J162" s="78">
        <f>IF('Pencatatan HM'!K$27="","",$F162-'Pencatatan HM'!K$27+'Task list'!P162)</f>
        <v>104.20000000000073</v>
      </c>
      <c r="K162" s="78">
        <f>IF('Pencatatan HM'!L$27="","",$F162-'Pencatatan HM'!L$27+'Task list'!Q162)</f>
        <v>250</v>
      </c>
      <c r="L162" s="78">
        <f>IF('Pencatatan HM'!M$27="","",$F162-'Pencatatan HM'!M$27+'Task list'!R162)</f>
        <v>180.79999999999927</v>
      </c>
      <c r="M162" s="78">
        <f>IF('Pencatatan HM'!N$27="","",$F162-'Pencatatan HM'!N$27+'Task list'!S162)</f>
        <v>120.90000000000146</v>
      </c>
      <c r="N162" s="78">
        <f>IF('Pencatatan HM'!O$27="","",$F162-'Pencatatan HM'!O$27+'Task list'!T162)</f>
        <v>61.700000000000728</v>
      </c>
      <c r="O162" s="78">
        <f>IF('Pencatatan HM'!P$27="","",$F162-'Pencatatan HM'!P$27+'Task list'!U162)</f>
        <v>-2.8999999999978172</v>
      </c>
      <c r="P162" s="78">
        <f>IF('Pencatatan HM'!Q$27="","",$F162-'Pencatatan HM'!Q$27+'Task list'!V162)</f>
        <v>213.40000000000146</v>
      </c>
      <c r="Q162" s="78">
        <f>IF('Pencatatan HM'!R$27="","",$F162-'Pencatatan HM'!R$27+'Task list'!W162)</f>
        <v>166.79999999999927</v>
      </c>
      <c r="R162" s="78">
        <f>IF('Pencatatan HM'!S$27="","",$F162-'Pencatatan HM'!S$27+'Task list'!X162)</f>
        <v>126.29999999999927</v>
      </c>
      <c r="S162" s="78">
        <f>IF('Pencatatan HM'!T$27="","",$F162-'Pencatatan HM'!T$27+'Task list'!Y162)</f>
        <v>66.600000000002183</v>
      </c>
      <c r="T162" s="78">
        <f>IF('Pencatatan HM'!U$27="","",$F162-'Pencatatan HM'!U$27+'Task list'!Z162)</f>
        <v>227.90000000000146</v>
      </c>
      <c r="U162" s="78" t="str">
        <f>IF('Pencatatan HM'!V$27="","",$F162-'Pencatatan HM'!V$27+'Task list'!AA162)</f>
        <v/>
      </c>
      <c r="V162" s="78" t="str">
        <f>IF('Pencatatan HM'!W$27="","",$F162-'Pencatatan HM'!W$27+'Task list'!AB162)</f>
        <v/>
      </c>
      <c r="W162" s="78" t="str">
        <f>IF('Pencatatan HM'!X$27="","",$F162-'Pencatatan HM'!X$27+'Task list'!AC162)</f>
        <v/>
      </c>
      <c r="X162" s="78" t="str">
        <f>IF('Pencatatan HM'!Y$27="","",$F162-'Pencatatan HM'!Y$27+'Task list'!AD162)</f>
        <v/>
      </c>
      <c r="Y162" s="78" t="str">
        <f>IF('Pencatatan HM'!Z$27="","",$F162-'Pencatatan HM'!Z$27+'Task list'!AE162)</f>
        <v/>
      </c>
      <c r="Z162" s="78" t="str">
        <f>IF('Pencatatan HM'!AA$27="","",$F162-'Pencatatan HM'!AA$27+'Task list'!AF162)</f>
        <v/>
      </c>
      <c r="AA162" s="78" t="str">
        <f>IF('Pencatatan HM'!AB$27="","",$F162-'Pencatatan HM'!AB$27+'Task list'!AG162)</f>
        <v/>
      </c>
      <c r="AB162" s="78" t="str">
        <f>IF('Pencatatan HM'!AC$27="","",$F162-'Pencatatan HM'!AC$27+'Task list'!AH162)</f>
        <v/>
      </c>
      <c r="AC162" s="78" t="str">
        <f>IF('Pencatatan HM'!AD$27="","",$F162-'Pencatatan HM'!AD$27+'Task list'!AI162)</f>
        <v/>
      </c>
      <c r="AD162" s="78" t="str">
        <f>IF('Pencatatan HM'!AE$27="","",$F162-'Pencatatan HM'!AE$27+'Task list'!AJ162)</f>
        <v/>
      </c>
      <c r="AE162" s="78" t="str">
        <f>IF('Pencatatan HM'!AF$27="","",$F162-'Pencatatan HM'!AF$27+'Task list'!AK162)</f>
        <v/>
      </c>
      <c r="AF162" s="78" t="str">
        <f>IF('Pencatatan HM'!AG$27="","",$F162-'Pencatatan HM'!AG$27+'Task list'!AL162)</f>
        <v/>
      </c>
      <c r="AG162" s="78" t="str">
        <f>IF('Pencatatan HM'!AH$27="","",$F162-'Pencatatan HM'!AH$27+'Task list'!AM162)</f>
        <v/>
      </c>
      <c r="AH162" s="78" t="str">
        <f>IF('Pencatatan HM'!AI$27="","",$F162-'Pencatatan HM'!AI$27+'Task list'!AN162)</f>
        <v/>
      </c>
      <c r="AI162" s="78" t="str">
        <f>IF('Pencatatan HM'!AJ$27="","",$F162-'Pencatatan HM'!AJ$27+'Task list'!AO162)</f>
        <v/>
      </c>
      <c r="AJ162" s="78" t="str">
        <f>IF('Pencatatan HM'!AK$27="","",$F162-'Pencatatan HM'!AK$27+'Task list'!AP162)</f>
        <v/>
      </c>
      <c r="AK162" s="78" t="str">
        <f>IF('Pencatatan HM'!AL$27="","",$F162-'Pencatatan HM'!AL$27+'Task list'!AQ162)</f>
        <v/>
      </c>
      <c r="AL162" s="78" t="str">
        <f>IF('Pencatatan HM'!AM$27="","",$F162-'Pencatatan HM'!AM$27+'Task list'!AR162)</f>
        <v/>
      </c>
      <c r="AM162" s="78" t="str">
        <f>IF('Pencatatan HM'!AN$27="","",$F162-'Pencatatan HM'!AN$27+'Task list'!AS162)</f>
        <v/>
      </c>
      <c r="AN162" s="78" t="str">
        <f>IF('Pencatatan HM'!AO$27="","",$F162-'Pencatatan HM'!AO$27+'Task list'!AT162)</f>
        <v/>
      </c>
      <c r="AO162" s="78" t="str">
        <f>IF('Pencatatan HM'!AP$27="","",$F162-'Pencatatan HM'!AP$27+'Task list'!AU162)</f>
        <v/>
      </c>
      <c r="AP162" s="78" t="str">
        <f>IF('Pencatatan HM'!AQ$27="","",$F162-'Pencatatan HM'!AQ$27+'Task list'!AV162)</f>
        <v/>
      </c>
      <c r="AQ162" s="78" t="str">
        <f>IF('Pencatatan HM'!AR$27="","",$F162-'Pencatatan HM'!AR$27+'Task list'!AW162)</f>
        <v/>
      </c>
      <c r="AR162" s="78" t="str">
        <f>IF('Pencatatan HM'!AS$27="","",$F162-'Pencatatan HM'!AS$27+'Task list'!AX162)</f>
        <v/>
      </c>
      <c r="AS162" s="78" t="str">
        <f>IF('Pencatatan HM'!AT$27="","",$F162-'Pencatatan HM'!AT$27+'Task list'!AY162)</f>
        <v/>
      </c>
      <c r="AT162" s="78" t="str">
        <f>IF('Pencatatan HM'!AU$27="","",$F162-'Pencatatan HM'!AU$27+'Task list'!AZ162)</f>
        <v/>
      </c>
      <c r="AU162" s="78" t="str">
        <f>IF('Pencatatan HM'!AV$27="","",$F162-'Pencatatan HM'!AV$27+'Task list'!BA162)</f>
        <v/>
      </c>
      <c r="AV162" s="78" t="str">
        <f>IF('Pencatatan HM'!AW$27="","",$F162-'Pencatatan HM'!AW$27+'Task list'!BB162)</f>
        <v/>
      </c>
      <c r="AW162" s="78" t="str">
        <f>IF('Pencatatan HM'!AX$27="","",$F162-'Pencatatan HM'!AX$27+'Task list'!BC162)</f>
        <v/>
      </c>
      <c r="AX162" s="78" t="str">
        <f>IF('Pencatatan HM'!AY$27="","",$F162-'Pencatatan HM'!AY$27+'Task list'!BD162)</f>
        <v/>
      </c>
      <c r="AY162" s="78" t="str">
        <f>IF('Pencatatan HM'!AZ$27="","",$F162-'Pencatatan HM'!AZ$27+'Task list'!BE162)</f>
        <v/>
      </c>
      <c r="AZ162" s="78" t="str">
        <f>IF('Pencatatan HM'!BA$27="","",$F162-'Pencatatan HM'!BA$27+'Task list'!BF162)</f>
        <v/>
      </c>
      <c r="BA162" s="78" t="str">
        <f>IF('Pencatatan HM'!BB$27="","",$F162-'Pencatatan HM'!BB$27+'Task list'!BG162)</f>
        <v/>
      </c>
      <c r="BB162" s="78" t="str">
        <f>IF('Pencatatan HM'!BC$27="","",$F162-'Pencatatan HM'!BC$27+'Task list'!BH162)</f>
        <v/>
      </c>
      <c r="BC162" s="78" t="str">
        <f>IF('Pencatatan HM'!BD$27="","",$F162-'Pencatatan HM'!BD$27+'Task list'!BI162)</f>
        <v/>
      </c>
      <c r="BD162" s="78" t="str">
        <f>IF('Pencatatan HM'!BE$27="","",$F162-'Pencatatan HM'!BE$27+'Task list'!BJ162)</f>
        <v/>
      </c>
      <c r="BE162" s="78" t="str">
        <f>IF('Pencatatan HM'!BF$27="","",$F162-'Pencatatan HM'!BF$27+'Task list'!BK162)</f>
        <v/>
      </c>
      <c r="BF162" s="78" t="str">
        <f>IF('Pencatatan HM'!BG$27="","",$F162-'Pencatatan HM'!BG$27+'Task list'!BL162)</f>
        <v/>
      </c>
    </row>
    <row r="163" spans="1:58" x14ac:dyDescent="0.3">
      <c r="A163" s="1" t="str">
        <f>'Task list'!A163</f>
        <v>GL-28</v>
      </c>
      <c r="B163" s="1" t="str">
        <f>'Task list'!B163</f>
        <v>03</v>
      </c>
      <c r="C163" s="1" t="str">
        <f>'Task list'!C163</f>
        <v>GL-2803</v>
      </c>
      <c r="D163" s="13"/>
      <c r="E163" s="61" t="str">
        <f>'Task list'!E163</f>
        <v>Ganti fuel filter</v>
      </c>
      <c r="F163" s="1">
        <f>'Task list'!J163</f>
        <v>500</v>
      </c>
      <c r="G163" s="78">
        <f>IF('Pencatatan HM'!H$27="","",$F163-'Pencatatan HM'!H$27+'Task list'!M163)</f>
        <v>327.59999999999854</v>
      </c>
      <c r="H163" s="78">
        <f>IF('Pencatatan HM'!I$27="","",$F163-'Pencatatan HM'!I$27+'Task list'!N163)</f>
        <v>233.90000000000146</v>
      </c>
      <c r="I163" s="78">
        <f>IF('Pencatatan HM'!J$27="","",$F163-'Pencatatan HM'!J$27+'Task list'!O163)</f>
        <v>160</v>
      </c>
      <c r="J163" s="78">
        <f>IF('Pencatatan HM'!K$27="","",$F163-'Pencatatan HM'!K$27+'Task list'!P163)</f>
        <v>68.400000000001455</v>
      </c>
      <c r="K163" s="78">
        <f>IF('Pencatatan HM'!L$27="","",$F163-'Pencatatan HM'!L$27+'Task list'!Q163)</f>
        <v>500</v>
      </c>
      <c r="L163" s="78">
        <f>IF('Pencatatan HM'!M$27="","",$F163-'Pencatatan HM'!M$27+'Task list'!R163)</f>
        <v>430.79999999999927</v>
      </c>
      <c r="M163" s="78">
        <f>IF('Pencatatan HM'!N$27="","",$F163-'Pencatatan HM'!N$27+'Task list'!S163)</f>
        <v>370.90000000000146</v>
      </c>
      <c r="N163" s="78">
        <f>IF('Pencatatan HM'!O$27="","",$F163-'Pencatatan HM'!O$27+'Task list'!T163)</f>
        <v>311.70000000000073</v>
      </c>
      <c r="O163" s="78">
        <f>IF('Pencatatan HM'!P$27="","",$F163-'Pencatatan HM'!P$27+'Task list'!U163)</f>
        <v>247.10000000000218</v>
      </c>
      <c r="P163" s="78">
        <f>IF('Pencatatan HM'!Q$27="","",$F163-'Pencatatan HM'!Q$27+'Task list'!V163)</f>
        <v>463.40000000000146</v>
      </c>
      <c r="Q163" s="78">
        <f>IF('Pencatatan HM'!R$27="","",$F163-'Pencatatan HM'!R$27+'Task list'!W163)</f>
        <v>416.79999999999927</v>
      </c>
      <c r="R163" s="78">
        <f>IF('Pencatatan HM'!S$27="","",$F163-'Pencatatan HM'!S$27+'Task list'!X163)</f>
        <v>376.29999999999927</v>
      </c>
      <c r="S163" s="78">
        <f>IF('Pencatatan HM'!T$27="","",$F163-'Pencatatan HM'!T$27+'Task list'!Y163)</f>
        <v>316.60000000000218</v>
      </c>
      <c r="T163" s="78">
        <f>IF('Pencatatan HM'!U$27="","",$F163-'Pencatatan HM'!U$27+'Task list'!Z163)</f>
        <v>284.90000000000146</v>
      </c>
      <c r="U163" s="78" t="str">
        <f>IF('Pencatatan HM'!V$27="","",$F163-'Pencatatan HM'!V$27+'Task list'!AA163)</f>
        <v/>
      </c>
      <c r="V163" s="78" t="str">
        <f>IF('Pencatatan HM'!W$27="","",$F163-'Pencatatan HM'!W$27+'Task list'!AB163)</f>
        <v/>
      </c>
      <c r="W163" s="78" t="str">
        <f>IF('Pencatatan HM'!X$27="","",$F163-'Pencatatan HM'!X$27+'Task list'!AC163)</f>
        <v/>
      </c>
      <c r="X163" s="78" t="str">
        <f>IF('Pencatatan HM'!Y$27="","",$F163-'Pencatatan HM'!Y$27+'Task list'!AD163)</f>
        <v/>
      </c>
      <c r="Y163" s="78" t="str">
        <f>IF('Pencatatan HM'!Z$27="","",$F163-'Pencatatan HM'!Z$27+'Task list'!AE163)</f>
        <v/>
      </c>
      <c r="Z163" s="78" t="str">
        <f>IF('Pencatatan HM'!AA$27="","",$F163-'Pencatatan HM'!AA$27+'Task list'!AF163)</f>
        <v/>
      </c>
      <c r="AA163" s="78" t="str">
        <f>IF('Pencatatan HM'!AB$27="","",$F163-'Pencatatan HM'!AB$27+'Task list'!AG163)</f>
        <v/>
      </c>
      <c r="AB163" s="78" t="str">
        <f>IF('Pencatatan HM'!AC$27="","",$F163-'Pencatatan HM'!AC$27+'Task list'!AH163)</f>
        <v/>
      </c>
      <c r="AC163" s="78" t="str">
        <f>IF('Pencatatan HM'!AD$27="","",$F163-'Pencatatan HM'!AD$27+'Task list'!AI163)</f>
        <v/>
      </c>
      <c r="AD163" s="78" t="str">
        <f>IF('Pencatatan HM'!AE$27="","",$F163-'Pencatatan HM'!AE$27+'Task list'!AJ163)</f>
        <v/>
      </c>
      <c r="AE163" s="78" t="str">
        <f>IF('Pencatatan HM'!AF$27="","",$F163-'Pencatatan HM'!AF$27+'Task list'!AK163)</f>
        <v/>
      </c>
      <c r="AF163" s="78" t="str">
        <f>IF('Pencatatan HM'!AG$27="","",$F163-'Pencatatan HM'!AG$27+'Task list'!AL163)</f>
        <v/>
      </c>
      <c r="AG163" s="78" t="str">
        <f>IF('Pencatatan HM'!AH$27="","",$F163-'Pencatatan HM'!AH$27+'Task list'!AM163)</f>
        <v/>
      </c>
      <c r="AH163" s="78" t="str">
        <f>IF('Pencatatan HM'!AI$27="","",$F163-'Pencatatan HM'!AI$27+'Task list'!AN163)</f>
        <v/>
      </c>
      <c r="AI163" s="78" t="str">
        <f>IF('Pencatatan HM'!AJ$27="","",$F163-'Pencatatan HM'!AJ$27+'Task list'!AO163)</f>
        <v/>
      </c>
      <c r="AJ163" s="78" t="str">
        <f>IF('Pencatatan HM'!AK$27="","",$F163-'Pencatatan HM'!AK$27+'Task list'!AP163)</f>
        <v/>
      </c>
      <c r="AK163" s="78" t="str">
        <f>IF('Pencatatan HM'!AL$27="","",$F163-'Pencatatan HM'!AL$27+'Task list'!AQ163)</f>
        <v/>
      </c>
      <c r="AL163" s="78" t="str">
        <f>IF('Pencatatan HM'!AM$27="","",$F163-'Pencatatan HM'!AM$27+'Task list'!AR163)</f>
        <v/>
      </c>
      <c r="AM163" s="78" t="str">
        <f>IF('Pencatatan HM'!AN$27="","",$F163-'Pencatatan HM'!AN$27+'Task list'!AS163)</f>
        <v/>
      </c>
      <c r="AN163" s="78" t="str">
        <f>IF('Pencatatan HM'!AO$27="","",$F163-'Pencatatan HM'!AO$27+'Task list'!AT163)</f>
        <v/>
      </c>
      <c r="AO163" s="78" t="str">
        <f>IF('Pencatatan HM'!AP$27="","",$F163-'Pencatatan HM'!AP$27+'Task list'!AU163)</f>
        <v/>
      </c>
      <c r="AP163" s="78" t="str">
        <f>IF('Pencatatan HM'!AQ$27="","",$F163-'Pencatatan HM'!AQ$27+'Task list'!AV163)</f>
        <v/>
      </c>
      <c r="AQ163" s="78" t="str">
        <f>IF('Pencatatan HM'!AR$27="","",$F163-'Pencatatan HM'!AR$27+'Task list'!AW163)</f>
        <v/>
      </c>
      <c r="AR163" s="78" t="str">
        <f>IF('Pencatatan HM'!AS$27="","",$F163-'Pencatatan HM'!AS$27+'Task list'!AX163)</f>
        <v/>
      </c>
      <c r="AS163" s="78" t="str">
        <f>IF('Pencatatan HM'!AT$27="","",$F163-'Pencatatan HM'!AT$27+'Task list'!AY163)</f>
        <v/>
      </c>
      <c r="AT163" s="78" t="str">
        <f>IF('Pencatatan HM'!AU$27="","",$F163-'Pencatatan HM'!AU$27+'Task list'!AZ163)</f>
        <v/>
      </c>
      <c r="AU163" s="78" t="str">
        <f>IF('Pencatatan HM'!AV$27="","",$F163-'Pencatatan HM'!AV$27+'Task list'!BA163)</f>
        <v/>
      </c>
      <c r="AV163" s="78" t="str">
        <f>IF('Pencatatan HM'!AW$27="","",$F163-'Pencatatan HM'!AW$27+'Task list'!BB163)</f>
        <v/>
      </c>
      <c r="AW163" s="78" t="str">
        <f>IF('Pencatatan HM'!AX$27="","",$F163-'Pencatatan HM'!AX$27+'Task list'!BC163)</f>
        <v/>
      </c>
      <c r="AX163" s="78" t="str">
        <f>IF('Pencatatan HM'!AY$27="","",$F163-'Pencatatan HM'!AY$27+'Task list'!BD163)</f>
        <v/>
      </c>
      <c r="AY163" s="78" t="str">
        <f>IF('Pencatatan HM'!AZ$27="","",$F163-'Pencatatan HM'!AZ$27+'Task list'!BE163)</f>
        <v/>
      </c>
      <c r="AZ163" s="78" t="str">
        <f>IF('Pencatatan HM'!BA$27="","",$F163-'Pencatatan HM'!BA$27+'Task list'!BF163)</f>
        <v/>
      </c>
      <c r="BA163" s="78" t="str">
        <f>IF('Pencatatan HM'!BB$27="","",$F163-'Pencatatan HM'!BB$27+'Task list'!BG163)</f>
        <v/>
      </c>
      <c r="BB163" s="78" t="str">
        <f>IF('Pencatatan HM'!BC$27="","",$F163-'Pencatatan HM'!BC$27+'Task list'!BH163)</f>
        <v/>
      </c>
      <c r="BC163" s="78" t="str">
        <f>IF('Pencatatan HM'!BD$27="","",$F163-'Pencatatan HM'!BD$27+'Task list'!BI163)</f>
        <v/>
      </c>
      <c r="BD163" s="78" t="str">
        <f>IF('Pencatatan HM'!BE$27="","",$F163-'Pencatatan HM'!BE$27+'Task list'!BJ163)</f>
        <v/>
      </c>
      <c r="BE163" s="78" t="str">
        <f>IF('Pencatatan HM'!BF$27="","",$F163-'Pencatatan HM'!BF$27+'Task list'!BK163)</f>
        <v/>
      </c>
      <c r="BF163" s="78" t="str">
        <f>IF('Pencatatan HM'!BG$27="","",$F163-'Pencatatan HM'!BG$27+'Task list'!BL163)</f>
        <v/>
      </c>
    </row>
    <row r="164" spans="1:58" x14ac:dyDescent="0.3">
      <c r="A164" s="1" t="str">
        <f>'Task list'!A164</f>
        <v>GL-28</v>
      </c>
      <c r="B164" s="1" t="str">
        <f>'Task list'!B164</f>
        <v>04</v>
      </c>
      <c r="C164" s="1" t="str">
        <f>'Task list'!C164</f>
        <v>GL-2804</v>
      </c>
      <c r="D164" s="13"/>
      <c r="E164" s="61" t="str">
        <f>'Task list'!E164</f>
        <v>Ganti corrosion filter</v>
      </c>
      <c r="F164" s="1">
        <f>'Task list'!J164</f>
        <v>1000</v>
      </c>
      <c r="G164" s="78">
        <f>IF('Pencatatan HM'!H$27="","",$F164-'Pencatatan HM'!H$27+'Task list'!M164)</f>
        <v>407.59999999999854</v>
      </c>
      <c r="H164" s="78">
        <f>IF('Pencatatan HM'!I$27="","",$F164-'Pencatatan HM'!I$27+'Task list'!N164)</f>
        <v>313.90000000000146</v>
      </c>
      <c r="I164" s="78">
        <f>IF('Pencatatan HM'!J$27="","",$F164-'Pencatatan HM'!J$27+'Task list'!O164)</f>
        <v>240</v>
      </c>
      <c r="J164" s="78">
        <f>IF('Pencatatan HM'!K$27="","",$F164-'Pencatatan HM'!K$27+'Task list'!P164)</f>
        <v>148.40000000000146</v>
      </c>
      <c r="K164" s="78">
        <f>IF('Pencatatan HM'!L$27="","",$F164-'Pencatatan HM'!L$27+'Task list'!Q164)</f>
        <v>1000</v>
      </c>
      <c r="L164" s="78">
        <f>IF('Pencatatan HM'!M$27="","",$F164-'Pencatatan HM'!M$27+'Task list'!R164)</f>
        <v>930.79999999999927</v>
      </c>
      <c r="M164" s="78">
        <f>IF('Pencatatan HM'!N$27="","",$F164-'Pencatatan HM'!N$27+'Task list'!S164)</f>
        <v>870.90000000000146</v>
      </c>
      <c r="N164" s="78">
        <f>IF('Pencatatan HM'!O$27="","",$F164-'Pencatatan HM'!O$27+'Task list'!T164)</f>
        <v>811.70000000000073</v>
      </c>
      <c r="O164" s="78">
        <f>IF('Pencatatan HM'!P$27="","",$F164-'Pencatatan HM'!P$27+'Task list'!U164)</f>
        <v>747.10000000000218</v>
      </c>
      <c r="P164" s="78">
        <f>IF('Pencatatan HM'!Q$27="","",$F164-'Pencatatan HM'!Q$27+'Task list'!V164)</f>
        <v>700.90000000000146</v>
      </c>
      <c r="Q164" s="78">
        <f>IF('Pencatatan HM'!R$27="","",$F164-'Pencatatan HM'!R$27+'Task list'!W164)</f>
        <v>654.29999999999927</v>
      </c>
      <c r="R164" s="78">
        <f>IF('Pencatatan HM'!S$27="","",$F164-'Pencatatan HM'!S$27+'Task list'!X164)</f>
        <v>613.79999999999927</v>
      </c>
      <c r="S164" s="78">
        <f>IF('Pencatatan HM'!T$27="","",$F164-'Pencatatan HM'!T$27+'Task list'!Y164)</f>
        <v>554.10000000000218</v>
      </c>
      <c r="T164" s="78">
        <f>IF('Pencatatan HM'!U$27="","",$F164-'Pencatatan HM'!U$27+'Task list'!Z164)</f>
        <v>522.40000000000146</v>
      </c>
      <c r="U164" s="78" t="str">
        <f>IF('Pencatatan HM'!V$27="","",$F164-'Pencatatan HM'!V$27+'Task list'!AA164)</f>
        <v/>
      </c>
      <c r="V164" s="78" t="str">
        <f>IF('Pencatatan HM'!W$27="","",$F164-'Pencatatan HM'!W$27+'Task list'!AB164)</f>
        <v/>
      </c>
      <c r="W164" s="78" t="str">
        <f>IF('Pencatatan HM'!X$27="","",$F164-'Pencatatan HM'!X$27+'Task list'!AC164)</f>
        <v/>
      </c>
      <c r="X164" s="78" t="str">
        <f>IF('Pencatatan HM'!Y$27="","",$F164-'Pencatatan HM'!Y$27+'Task list'!AD164)</f>
        <v/>
      </c>
      <c r="Y164" s="78" t="str">
        <f>IF('Pencatatan HM'!Z$27="","",$F164-'Pencatatan HM'!Z$27+'Task list'!AE164)</f>
        <v/>
      </c>
      <c r="Z164" s="78" t="str">
        <f>IF('Pencatatan HM'!AA$27="","",$F164-'Pencatatan HM'!AA$27+'Task list'!AF164)</f>
        <v/>
      </c>
      <c r="AA164" s="78" t="str">
        <f>IF('Pencatatan HM'!AB$27="","",$F164-'Pencatatan HM'!AB$27+'Task list'!AG164)</f>
        <v/>
      </c>
      <c r="AB164" s="78" t="str">
        <f>IF('Pencatatan HM'!AC$27="","",$F164-'Pencatatan HM'!AC$27+'Task list'!AH164)</f>
        <v/>
      </c>
      <c r="AC164" s="78" t="str">
        <f>IF('Pencatatan HM'!AD$27="","",$F164-'Pencatatan HM'!AD$27+'Task list'!AI164)</f>
        <v/>
      </c>
      <c r="AD164" s="78" t="str">
        <f>IF('Pencatatan HM'!AE$27="","",$F164-'Pencatatan HM'!AE$27+'Task list'!AJ164)</f>
        <v/>
      </c>
      <c r="AE164" s="78" t="str">
        <f>IF('Pencatatan HM'!AF$27="","",$F164-'Pencatatan HM'!AF$27+'Task list'!AK164)</f>
        <v/>
      </c>
      <c r="AF164" s="78" t="str">
        <f>IF('Pencatatan HM'!AG$27="","",$F164-'Pencatatan HM'!AG$27+'Task list'!AL164)</f>
        <v/>
      </c>
      <c r="AG164" s="78" t="str">
        <f>IF('Pencatatan HM'!AH$27="","",$F164-'Pencatatan HM'!AH$27+'Task list'!AM164)</f>
        <v/>
      </c>
      <c r="AH164" s="78" t="str">
        <f>IF('Pencatatan HM'!AI$27="","",$F164-'Pencatatan HM'!AI$27+'Task list'!AN164)</f>
        <v/>
      </c>
      <c r="AI164" s="78" t="str">
        <f>IF('Pencatatan HM'!AJ$27="","",$F164-'Pencatatan HM'!AJ$27+'Task list'!AO164)</f>
        <v/>
      </c>
      <c r="AJ164" s="78" t="str">
        <f>IF('Pencatatan HM'!AK$27="","",$F164-'Pencatatan HM'!AK$27+'Task list'!AP164)</f>
        <v/>
      </c>
      <c r="AK164" s="78" t="str">
        <f>IF('Pencatatan HM'!AL$27="","",$F164-'Pencatatan HM'!AL$27+'Task list'!AQ164)</f>
        <v/>
      </c>
      <c r="AL164" s="78" t="str">
        <f>IF('Pencatatan HM'!AM$27="","",$F164-'Pencatatan HM'!AM$27+'Task list'!AR164)</f>
        <v/>
      </c>
      <c r="AM164" s="78" t="str">
        <f>IF('Pencatatan HM'!AN$27="","",$F164-'Pencatatan HM'!AN$27+'Task list'!AS164)</f>
        <v/>
      </c>
      <c r="AN164" s="78" t="str">
        <f>IF('Pencatatan HM'!AO$27="","",$F164-'Pencatatan HM'!AO$27+'Task list'!AT164)</f>
        <v/>
      </c>
      <c r="AO164" s="78" t="str">
        <f>IF('Pencatatan HM'!AP$27="","",$F164-'Pencatatan HM'!AP$27+'Task list'!AU164)</f>
        <v/>
      </c>
      <c r="AP164" s="78" t="str">
        <f>IF('Pencatatan HM'!AQ$27="","",$F164-'Pencatatan HM'!AQ$27+'Task list'!AV164)</f>
        <v/>
      </c>
      <c r="AQ164" s="78" t="str">
        <f>IF('Pencatatan HM'!AR$27="","",$F164-'Pencatatan HM'!AR$27+'Task list'!AW164)</f>
        <v/>
      </c>
      <c r="AR164" s="78" t="str">
        <f>IF('Pencatatan HM'!AS$27="","",$F164-'Pencatatan HM'!AS$27+'Task list'!AX164)</f>
        <v/>
      </c>
      <c r="AS164" s="78" t="str">
        <f>IF('Pencatatan HM'!AT$27="","",$F164-'Pencatatan HM'!AT$27+'Task list'!AY164)</f>
        <v/>
      </c>
      <c r="AT164" s="78" t="str">
        <f>IF('Pencatatan HM'!AU$27="","",$F164-'Pencatatan HM'!AU$27+'Task list'!AZ164)</f>
        <v/>
      </c>
      <c r="AU164" s="78" t="str">
        <f>IF('Pencatatan HM'!AV$27="","",$F164-'Pencatatan HM'!AV$27+'Task list'!BA164)</f>
        <v/>
      </c>
      <c r="AV164" s="78" t="str">
        <f>IF('Pencatatan HM'!AW$27="","",$F164-'Pencatatan HM'!AW$27+'Task list'!BB164)</f>
        <v/>
      </c>
      <c r="AW164" s="78" t="str">
        <f>IF('Pencatatan HM'!AX$27="","",$F164-'Pencatatan HM'!AX$27+'Task list'!BC164)</f>
        <v/>
      </c>
      <c r="AX164" s="78" t="str">
        <f>IF('Pencatatan HM'!AY$27="","",$F164-'Pencatatan HM'!AY$27+'Task list'!BD164)</f>
        <v/>
      </c>
      <c r="AY164" s="78" t="str">
        <f>IF('Pencatatan HM'!AZ$27="","",$F164-'Pencatatan HM'!AZ$27+'Task list'!BE164)</f>
        <v/>
      </c>
      <c r="AZ164" s="78" t="str">
        <f>IF('Pencatatan HM'!BA$27="","",$F164-'Pencatatan HM'!BA$27+'Task list'!BF164)</f>
        <v/>
      </c>
      <c r="BA164" s="78" t="str">
        <f>IF('Pencatatan HM'!BB$27="","",$F164-'Pencatatan HM'!BB$27+'Task list'!BG164)</f>
        <v/>
      </c>
      <c r="BB164" s="78" t="str">
        <f>IF('Pencatatan HM'!BC$27="","",$F164-'Pencatatan HM'!BC$27+'Task list'!BH164)</f>
        <v/>
      </c>
      <c r="BC164" s="78" t="str">
        <f>IF('Pencatatan HM'!BD$27="","",$F164-'Pencatatan HM'!BD$27+'Task list'!BI164)</f>
        <v/>
      </c>
      <c r="BD164" s="78" t="str">
        <f>IF('Pencatatan HM'!BE$27="","",$F164-'Pencatatan HM'!BE$27+'Task list'!BJ164)</f>
        <v/>
      </c>
      <c r="BE164" s="78" t="str">
        <f>IF('Pencatatan HM'!BF$27="","",$F164-'Pencatatan HM'!BF$27+'Task list'!BK164)</f>
        <v/>
      </c>
      <c r="BF164" s="78" t="str">
        <f>IF('Pencatatan HM'!BG$27="","",$F164-'Pencatatan HM'!BG$27+'Task list'!BL164)</f>
        <v/>
      </c>
    </row>
    <row r="165" spans="1:58" x14ac:dyDescent="0.3">
      <c r="A165" s="1" t="str">
        <f>'Task list'!A165</f>
        <v>GL-28</v>
      </c>
      <c r="B165" s="1" t="str">
        <f>'Task list'!B165</f>
        <v>05</v>
      </c>
      <c r="C165" s="1" t="str">
        <f>'Task list'!C165</f>
        <v>GL-2805</v>
      </c>
      <c r="D165" s="13"/>
      <c r="E165" s="61" t="str">
        <f>'Task list'!E165</f>
        <v>Ganti Air filter filter</v>
      </c>
      <c r="F165" s="1">
        <f>'Task list'!J165</f>
        <v>1000</v>
      </c>
      <c r="G165" s="78">
        <f>IF('Pencatatan HM'!H$27="","",$F165-'Pencatatan HM'!H$27+'Task list'!M165)</f>
        <v>407.59999999999854</v>
      </c>
      <c r="H165" s="78">
        <f>IF('Pencatatan HM'!I$27="","",$F165-'Pencatatan HM'!I$27+'Task list'!N165)</f>
        <v>313.90000000000146</v>
      </c>
      <c r="I165" s="78">
        <f>IF('Pencatatan HM'!J$27="","",$F165-'Pencatatan HM'!J$27+'Task list'!O165)</f>
        <v>240</v>
      </c>
      <c r="J165" s="78">
        <f>IF('Pencatatan HM'!K$27="","",$F165-'Pencatatan HM'!K$27+'Task list'!P165)</f>
        <v>148.40000000000146</v>
      </c>
      <c r="K165" s="78">
        <f>IF('Pencatatan HM'!L$27="","",$F165-'Pencatatan HM'!L$27+'Task list'!Q165)</f>
        <v>1000</v>
      </c>
      <c r="L165" s="78">
        <f>IF('Pencatatan HM'!M$27="","",$F165-'Pencatatan HM'!M$27+'Task list'!R165)</f>
        <v>930.79999999999927</v>
      </c>
      <c r="M165" s="78">
        <f>IF('Pencatatan HM'!N$27="","",$F165-'Pencatatan HM'!N$27+'Task list'!S165)</f>
        <v>870.90000000000146</v>
      </c>
      <c r="N165" s="78">
        <f>IF('Pencatatan HM'!O$27="","",$F165-'Pencatatan HM'!O$27+'Task list'!T165)</f>
        <v>811.70000000000073</v>
      </c>
      <c r="O165" s="78">
        <f>IF('Pencatatan HM'!P$27="","",$F165-'Pencatatan HM'!P$27+'Task list'!U165)</f>
        <v>747.10000000000218</v>
      </c>
      <c r="P165" s="78">
        <f>IF('Pencatatan HM'!Q$27="","",$F165-'Pencatatan HM'!Q$27+'Task list'!V165)</f>
        <v>700.90000000000146</v>
      </c>
      <c r="Q165" s="78">
        <f>IF('Pencatatan HM'!R$27="","",$F165-'Pencatatan HM'!R$27+'Task list'!W165)</f>
        <v>654.29999999999927</v>
      </c>
      <c r="R165" s="78">
        <f>IF('Pencatatan HM'!S$27="","",$F165-'Pencatatan HM'!S$27+'Task list'!X165)</f>
        <v>613.79999999999927</v>
      </c>
      <c r="S165" s="78">
        <f>IF('Pencatatan HM'!T$27="","",$F165-'Pencatatan HM'!T$27+'Task list'!Y165)</f>
        <v>554.10000000000218</v>
      </c>
      <c r="T165" s="78">
        <f>IF('Pencatatan HM'!U$27="","",$F165-'Pencatatan HM'!U$27+'Task list'!Z165)</f>
        <v>522.40000000000146</v>
      </c>
      <c r="U165" s="78" t="str">
        <f>IF('Pencatatan HM'!V$27="","",$F165-'Pencatatan HM'!V$27+'Task list'!AA165)</f>
        <v/>
      </c>
      <c r="V165" s="78" t="str">
        <f>IF('Pencatatan HM'!W$27="","",$F165-'Pencatatan HM'!W$27+'Task list'!AB165)</f>
        <v/>
      </c>
      <c r="W165" s="78" t="str">
        <f>IF('Pencatatan HM'!X$27="","",$F165-'Pencatatan HM'!X$27+'Task list'!AC165)</f>
        <v/>
      </c>
      <c r="X165" s="78" t="str">
        <f>IF('Pencatatan HM'!Y$27="","",$F165-'Pencatatan HM'!Y$27+'Task list'!AD165)</f>
        <v/>
      </c>
      <c r="Y165" s="78" t="str">
        <f>IF('Pencatatan HM'!Z$27="","",$F165-'Pencatatan HM'!Z$27+'Task list'!AE165)</f>
        <v/>
      </c>
      <c r="Z165" s="78" t="str">
        <f>IF('Pencatatan HM'!AA$27="","",$F165-'Pencatatan HM'!AA$27+'Task list'!AF165)</f>
        <v/>
      </c>
      <c r="AA165" s="78" t="str">
        <f>IF('Pencatatan HM'!AB$27="","",$F165-'Pencatatan HM'!AB$27+'Task list'!AG165)</f>
        <v/>
      </c>
      <c r="AB165" s="78" t="str">
        <f>IF('Pencatatan HM'!AC$27="","",$F165-'Pencatatan HM'!AC$27+'Task list'!AH165)</f>
        <v/>
      </c>
      <c r="AC165" s="78" t="str">
        <f>IF('Pencatatan HM'!AD$27="","",$F165-'Pencatatan HM'!AD$27+'Task list'!AI165)</f>
        <v/>
      </c>
      <c r="AD165" s="78" t="str">
        <f>IF('Pencatatan HM'!AE$27="","",$F165-'Pencatatan HM'!AE$27+'Task list'!AJ165)</f>
        <v/>
      </c>
      <c r="AE165" s="78" t="str">
        <f>IF('Pencatatan HM'!AF$27="","",$F165-'Pencatatan HM'!AF$27+'Task list'!AK165)</f>
        <v/>
      </c>
      <c r="AF165" s="78" t="str">
        <f>IF('Pencatatan HM'!AG$27="","",$F165-'Pencatatan HM'!AG$27+'Task list'!AL165)</f>
        <v/>
      </c>
      <c r="AG165" s="78" t="str">
        <f>IF('Pencatatan HM'!AH$27="","",$F165-'Pencatatan HM'!AH$27+'Task list'!AM165)</f>
        <v/>
      </c>
      <c r="AH165" s="78" t="str">
        <f>IF('Pencatatan HM'!AI$27="","",$F165-'Pencatatan HM'!AI$27+'Task list'!AN165)</f>
        <v/>
      </c>
      <c r="AI165" s="78" t="str">
        <f>IF('Pencatatan HM'!AJ$27="","",$F165-'Pencatatan HM'!AJ$27+'Task list'!AO165)</f>
        <v/>
      </c>
      <c r="AJ165" s="78" t="str">
        <f>IF('Pencatatan HM'!AK$27="","",$F165-'Pencatatan HM'!AK$27+'Task list'!AP165)</f>
        <v/>
      </c>
      <c r="AK165" s="78" t="str">
        <f>IF('Pencatatan HM'!AL$27="","",$F165-'Pencatatan HM'!AL$27+'Task list'!AQ165)</f>
        <v/>
      </c>
      <c r="AL165" s="78" t="str">
        <f>IF('Pencatatan HM'!AM$27="","",$F165-'Pencatatan HM'!AM$27+'Task list'!AR165)</f>
        <v/>
      </c>
      <c r="AM165" s="78" t="str">
        <f>IF('Pencatatan HM'!AN$27="","",$F165-'Pencatatan HM'!AN$27+'Task list'!AS165)</f>
        <v/>
      </c>
      <c r="AN165" s="78" t="str">
        <f>IF('Pencatatan HM'!AO$27="","",$F165-'Pencatatan HM'!AO$27+'Task list'!AT165)</f>
        <v/>
      </c>
      <c r="AO165" s="78" t="str">
        <f>IF('Pencatatan HM'!AP$27="","",$F165-'Pencatatan HM'!AP$27+'Task list'!AU165)</f>
        <v/>
      </c>
      <c r="AP165" s="78" t="str">
        <f>IF('Pencatatan HM'!AQ$27="","",$F165-'Pencatatan HM'!AQ$27+'Task list'!AV165)</f>
        <v/>
      </c>
      <c r="AQ165" s="78" t="str">
        <f>IF('Pencatatan HM'!AR$27="","",$F165-'Pencatatan HM'!AR$27+'Task list'!AW165)</f>
        <v/>
      </c>
      <c r="AR165" s="78" t="str">
        <f>IF('Pencatatan HM'!AS$27="","",$F165-'Pencatatan HM'!AS$27+'Task list'!AX165)</f>
        <v/>
      </c>
      <c r="AS165" s="78" t="str">
        <f>IF('Pencatatan HM'!AT$27="","",$F165-'Pencatatan HM'!AT$27+'Task list'!AY165)</f>
        <v/>
      </c>
      <c r="AT165" s="78" t="str">
        <f>IF('Pencatatan HM'!AU$27="","",$F165-'Pencatatan HM'!AU$27+'Task list'!AZ165)</f>
        <v/>
      </c>
      <c r="AU165" s="78" t="str">
        <f>IF('Pencatatan HM'!AV$27="","",$F165-'Pencatatan HM'!AV$27+'Task list'!BA165)</f>
        <v/>
      </c>
      <c r="AV165" s="78" t="str">
        <f>IF('Pencatatan HM'!AW$27="","",$F165-'Pencatatan HM'!AW$27+'Task list'!BB165)</f>
        <v/>
      </c>
      <c r="AW165" s="78" t="str">
        <f>IF('Pencatatan HM'!AX$27="","",$F165-'Pencatatan HM'!AX$27+'Task list'!BC165)</f>
        <v/>
      </c>
      <c r="AX165" s="78" t="str">
        <f>IF('Pencatatan HM'!AY$27="","",$F165-'Pencatatan HM'!AY$27+'Task list'!BD165)</f>
        <v/>
      </c>
      <c r="AY165" s="78" t="str">
        <f>IF('Pencatatan HM'!AZ$27="","",$F165-'Pencatatan HM'!AZ$27+'Task list'!BE165)</f>
        <v/>
      </c>
      <c r="AZ165" s="78" t="str">
        <f>IF('Pencatatan HM'!BA$27="","",$F165-'Pencatatan HM'!BA$27+'Task list'!BF165)</f>
        <v/>
      </c>
      <c r="BA165" s="78" t="str">
        <f>IF('Pencatatan HM'!BB$27="","",$F165-'Pencatatan HM'!BB$27+'Task list'!BG165)</f>
        <v/>
      </c>
      <c r="BB165" s="78" t="str">
        <f>IF('Pencatatan HM'!BC$27="","",$F165-'Pencatatan HM'!BC$27+'Task list'!BH165)</f>
        <v/>
      </c>
      <c r="BC165" s="78" t="str">
        <f>IF('Pencatatan HM'!BD$27="","",$F165-'Pencatatan HM'!BD$27+'Task list'!BI165)</f>
        <v/>
      </c>
      <c r="BD165" s="78" t="str">
        <f>IF('Pencatatan HM'!BE$27="","",$F165-'Pencatatan HM'!BE$27+'Task list'!BJ165)</f>
        <v/>
      </c>
      <c r="BE165" s="78" t="str">
        <f>IF('Pencatatan HM'!BF$27="","",$F165-'Pencatatan HM'!BF$27+'Task list'!BK165)</f>
        <v/>
      </c>
      <c r="BF165" s="78" t="str">
        <f>IF('Pencatatan HM'!BG$27="","",$F165-'Pencatatan HM'!BG$27+'Task list'!BL165)</f>
        <v/>
      </c>
    </row>
    <row r="166" spans="1:58" x14ac:dyDescent="0.3">
      <c r="A166" s="1" t="str">
        <f>'Task list'!A166</f>
        <v>GL-28</v>
      </c>
      <c r="B166" s="1" t="str">
        <f>'Task list'!B166</f>
        <v>06</v>
      </c>
      <c r="C166" s="1" t="str">
        <f>'Task list'!C166</f>
        <v>GL-2806</v>
      </c>
      <c r="D166" s="13"/>
      <c r="E166" s="61" t="str">
        <f>'Task list'!E166</f>
        <v>Ganti element assy</v>
      </c>
      <c r="F166" s="1">
        <f>'Task list'!J166</f>
        <v>10000</v>
      </c>
      <c r="G166" s="78">
        <f>IF('Pencatatan HM'!H$27="","",$F166-'Pencatatan HM'!H$27+'Task list'!M166)</f>
        <v>9407.5999999999985</v>
      </c>
      <c r="H166" s="78">
        <f>IF('Pencatatan HM'!I$27="","",$F166-'Pencatatan HM'!I$27+'Task list'!N166)</f>
        <v>9313.9000000000015</v>
      </c>
      <c r="I166" s="78">
        <f>IF('Pencatatan HM'!J$27="","",$F166-'Pencatatan HM'!J$27+'Task list'!O166)</f>
        <v>9240</v>
      </c>
      <c r="J166" s="78">
        <f>IF('Pencatatan HM'!K$27="","",$F166-'Pencatatan HM'!K$27+'Task list'!P166)</f>
        <v>9148.4000000000015</v>
      </c>
      <c r="K166" s="78">
        <f>IF('Pencatatan HM'!L$27="","",$F166-'Pencatatan HM'!L$27+'Task list'!Q166)</f>
        <v>9081.2999999999993</v>
      </c>
      <c r="L166" s="78">
        <f>IF('Pencatatan HM'!M$27="","",$F166-'Pencatatan HM'!M$27+'Task list'!R166)</f>
        <v>9012.0999999999985</v>
      </c>
      <c r="M166" s="78">
        <f>IF('Pencatatan HM'!N$27="","",$F166-'Pencatatan HM'!N$27+'Task list'!S166)</f>
        <v>8952.2000000000007</v>
      </c>
      <c r="N166" s="78">
        <f>IF('Pencatatan HM'!O$27="","",$F166-'Pencatatan HM'!O$27+'Task list'!T166)</f>
        <v>8893</v>
      </c>
      <c r="O166" s="78">
        <f>IF('Pencatatan HM'!P$27="","",$F166-'Pencatatan HM'!P$27+'Task list'!U166)</f>
        <v>8828.4000000000015</v>
      </c>
      <c r="P166" s="78">
        <f>IF('Pencatatan HM'!Q$27="","",$F166-'Pencatatan HM'!Q$27+'Task list'!V166)</f>
        <v>8782.2000000000007</v>
      </c>
      <c r="Q166" s="78">
        <f>IF('Pencatatan HM'!R$27="","",$F166-'Pencatatan HM'!R$27+'Task list'!W166)</f>
        <v>8735.5999999999985</v>
      </c>
      <c r="R166" s="78">
        <f>IF('Pencatatan HM'!S$27="","",$F166-'Pencatatan HM'!S$27+'Task list'!X166)</f>
        <v>8695.0999999999985</v>
      </c>
      <c r="S166" s="78">
        <f>IF('Pencatatan HM'!T$27="","",$F166-'Pencatatan HM'!T$27+'Task list'!Y166)</f>
        <v>8635.4000000000015</v>
      </c>
      <c r="T166" s="78">
        <f>IF('Pencatatan HM'!U$27="","",$F166-'Pencatatan HM'!U$27+'Task list'!Z166)</f>
        <v>8603.7000000000007</v>
      </c>
      <c r="U166" s="78" t="str">
        <f>IF('Pencatatan HM'!V$27="","",$F166-'Pencatatan HM'!V$27+'Task list'!AA166)</f>
        <v/>
      </c>
      <c r="V166" s="78" t="str">
        <f>IF('Pencatatan HM'!W$27="","",$F166-'Pencatatan HM'!W$27+'Task list'!AB166)</f>
        <v/>
      </c>
      <c r="W166" s="78" t="str">
        <f>IF('Pencatatan HM'!X$27="","",$F166-'Pencatatan HM'!X$27+'Task list'!AC166)</f>
        <v/>
      </c>
      <c r="X166" s="78" t="str">
        <f>IF('Pencatatan HM'!Y$27="","",$F166-'Pencatatan HM'!Y$27+'Task list'!AD166)</f>
        <v/>
      </c>
      <c r="Y166" s="78" t="str">
        <f>IF('Pencatatan HM'!Z$27="","",$F166-'Pencatatan HM'!Z$27+'Task list'!AE166)</f>
        <v/>
      </c>
      <c r="Z166" s="78" t="str">
        <f>IF('Pencatatan HM'!AA$27="","",$F166-'Pencatatan HM'!AA$27+'Task list'!AF166)</f>
        <v/>
      </c>
      <c r="AA166" s="78" t="str">
        <f>IF('Pencatatan HM'!AB$27="","",$F166-'Pencatatan HM'!AB$27+'Task list'!AG166)</f>
        <v/>
      </c>
      <c r="AB166" s="78" t="str">
        <f>IF('Pencatatan HM'!AC$27="","",$F166-'Pencatatan HM'!AC$27+'Task list'!AH166)</f>
        <v/>
      </c>
      <c r="AC166" s="78" t="str">
        <f>IF('Pencatatan HM'!AD$27="","",$F166-'Pencatatan HM'!AD$27+'Task list'!AI166)</f>
        <v/>
      </c>
      <c r="AD166" s="78" t="str">
        <f>IF('Pencatatan HM'!AE$27="","",$F166-'Pencatatan HM'!AE$27+'Task list'!AJ166)</f>
        <v/>
      </c>
      <c r="AE166" s="78" t="str">
        <f>IF('Pencatatan HM'!AF$27="","",$F166-'Pencatatan HM'!AF$27+'Task list'!AK166)</f>
        <v/>
      </c>
      <c r="AF166" s="78" t="str">
        <f>IF('Pencatatan HM'!AG$27="","",$F166-'Pencatatan HM'!AG$27+'Task list'!AL166)</f>
        <v/>
      </c>
      <c r="AG166" s="78" t="str">
        <f>IF('Pencatatan HM'!AH$27="","",$F166-'Pencatatan HM'!AH$27+'Task list'!AM166)</f>
        <v/>
      </c>
      <c r="AH166" s="78" t="str">
        <f>IF('Pencatatan HM'!AI$27="","",$F166-'Pencatatan HM'!AI$27+'Task list'!AN166)</f>
        <v/>
      </c>
      <c r="AI166" s="78" t="str">
        <f>IF('Pencatatan HM'!AJ$27="","",$F166-'Pencatatan HM'!AJ$27+'Task list'!AO166)</f>
        <v/>
      </c>
      <c r="AJ166" s="78" t="str">
        <f>IF('Pencatatan HM'!AK$27="","",$F166-'Pencatatan HM'!AK$27+'Task list'!AP166)</f>
        <v/>
      </c>
      <c r="AK166" s="78" t="str">
        <f>IF('Pencatatan HM'!AL$27="","",$F166-'Pencatatan HM'!AL$27+'Task list'!AQ166)</f>
        <v/>
      </c>
      <c r="AL166" s="78" t="str">
        <f>IF('Pencatatan HM'!AM$27="","",$F166-'Pencatatan HM'!AM$27+'Task list'!AR166)</f>
        <v/>
      </c>
      <c r="AM166" s="78" t="str">
        <f>IF('Pencatatan HM'!AN$27="","",$F166-'Pencatatan HM'!AN$27+'Task list'!AS166)</f>
        <v/>
      </c>
      <c r="AN166" s="78" t="str">
        <f>IF('Pencatatan HM'!AO$27="","",$F166-'Pencatatan HM'!AO$27+'Task list'!AT166)</f>
        <v/>
      </c>
      <c r="AO166" s="78" t="str">
        <f>IF('Pencatatan HM'!AP$27="","",$F166-'Pencatatan HM'!AP$27+'Task list'!AU166)</f>
        <v/>
      </c>
      <c r="AP166" s="78" t="str">
        <f>IF('Pencatatan HM'!AQ$27="","",$F166-'Pencatatan HM'!AQ$27+'Task list'!AV166)</f>
        <v/>
      </c>
      <c r="AQ166" s="78" t="str">
        <f>IF('Pencatatan HM'!AR$27="","",$F166-'Pencatatan HM'!AR$27+'Task list'!AW166)</f>
        <v/>
      </c>
      <c r="AR166" s="78" t="str">
        <f>IF('Pencatatan HM'!AS$27="","",$F166-'Pencatatan HM'!AS$27+'Task list'!AX166)</f>
        <v/>
      </c>
      <c r="AS166" s="78" t="str">
        <f>IF('Pencatatan HM'!AT$27="","",$F166-'Pencatatan HM'!AT$27+'Task list'!AY166)</f>
        <v/>
      </c>
      <c r="AT166" s="78" t="str">
        <f>IF('Pencatatan HM'!AU$27="","",$F166-'Pencatatan HM'!AU$27+'Task list'!AZ166)</f>
        <v/>
      </c>
      <c r="AU166" s="78" t="str">
        <f>IF('Pencatatan HM'!AV$27="","",$F166-'Pencatatan HM'!AV$27+'Task list'!BA166)</f>
        <v/>
      </c>
      <c r="AV166" s="78" t="str">
        <f>IF('Pencatatan HM'!AW$27="","",$F166-'Pencatatan HM'!AW$27+'Task list'!BB166)</f>
        <v/>
      </c>
      <c r="AW166" s="78" t="str">
        <f>IF('Pencatatan HM'!AX$27="","",$F166-'Pencatatan HM'!AX$27+'Task list'!BC166)</f>
        <v/>
      </c>
      <c r="AX166" s="78" t="str">
        <f>IF('Pencatatan HM'!AY$27="","",$F166-'Pencatatan HM'!AY$27+'Task list'!BD166)</f>
        <v/>
      </c>
      <c r="AY166" s="78" t="str">
        <f>IF('Pencatatan HM'!AZ$27="","",$F166-'Pencatatan HM'!AZ$27+'Task list'!BE166)</f>
        <v/>
      </c>
      <c r="AZ166" s="78" t="str">
        <f>IF('Pencatatan HM'!BA$27="","",$F166-'Pencatatan HM'!BA$27+'Task list'!BF166)</f>
        <v/>
      </c>
      <c r="BA166" s="78" t="str">
        <f>IF('Pencatatan HM'!BB$27="","",$F166-'Pencatatan HM'!BB$27+'Task list'!BG166)</f>
        <v/>
      </c>
      <c r="BB166" s="78" t="str">
        <f>IF('Pencatatan HM'!BC$27="","",$F166-'Pencatatan HM'!BC$27+'Task list'!BH166)</f>
        <v/>
      </c>
      <c r="BC166" s="78" t="str">
        <f>IF('Pencatatan HM'!BD$27="","",$F166-'Pencatatan HM'!BD$27+'Task list'!BI166)</f>
        <v/>
      </c>
      <c r="BD166" s="78" t="str">
        <f>IF('Pencatatan HM'!BE$27="","",$F166-'Pencatatan HM'!BE$27+'Task list'!BJ166)</f>
        <v/>
      </c>
      <c r="BE166" s="78" t="str">
        <f>IF('Pencatatan HM'!BF$27="","",$F166-'Pencatatan HM'!BF$27+'Task list'!BK166)</f>
        <v/>
      </c>
      <c r="BF166" s="78" t="str">
        <f>IF('Pencatatan HM'!BG$27="","",$F166-'Pencatatan HM'!BG$27+'Task list'!BL166)</f>
        <v/>
      </c>
    </row>
    <row r="167" spans="1:58" x14ac:dyDescent="0.3">
      <c r="A167" s="1" t="str">
        <f>'Task list'!A167</f>
        <v>GL-28</v>
      </c>
      <c r="B167" s="1" t="str">
        <f>'Task list'!B167</f>
        <v>07</v>
      </c>
      <c r="C167" s="1" t="str">
        <f>'Task list'!C167</f>
        <v>GL-2807</v>
      </c>
      <c r="D167" s="13"/>
      <c r="E167" s="61" t="str">
        <f>'Task list'!E167</f>
        <v>Ganti belting radiator</v>
      </c>
      <c r="F167" s="1">
        <f>'Task list'!J167</f>
        <v>6000</v>
      </c>
      <c r="G167" s="78">
        <f>IF('Pencatatan HM'!H$27="","",$F167-'Pencatatan HM'!H$27+'Task list'!M167)</f>
        <v>3012.5999999999985</v>
      </c>
      <c r="H167" s="78">
        <f>IF('Pencatatan HM'!I$27="","",$F167-'Pencatatan HM'!I$27+'Task list'!N167)</f>
        <v>2918.9000000000015</v>
      </c>
      <c r="I167" s="78">
        <f>IF('Pencatatan HM'!J$27="","",$F167-'Pencatatan HM'!J$27+'Task list'!O167)</f>
        <v>2845</v>
      </c>
      <c r="J167" s="78">
        <f>IF('Pencatatan HM'!K$27="","",$F167-'Pencatatan HM'!K$27+'Task list'!P167)</f>
        <v>2753.4000000000015</v>
      </c>
      <c r="K167" s="78">
        <f>IF('Pencatatan HM'!L$27="","",$F167-'Pencatatan HM'!L$27+'Task list'!Q167)</f>
        <v>2686.2999999999993</v>
      </c>
      <c r="L167" s="78">
        <f>IF('Pencatatan HM'!M$27="","",$F167-'Pencatatan HM'!M$27+'Task list'!R167)</f>
        <v>2617.0999999999985</v>
      </c>
      <c r="M167" s="78">
        <f>IF('Pencatatan HM'!N$27="","",$F167-'Pencatatan HM'!N$27+'Task list'!S167)</f>
        <v>2557.2000000000007</v>
      </c>
      <c r="N167" s="78">
        <f>IF('Pencatatan HM'!O$27="","",$F167-'Pencatatan HM'!O$27+'Task list'!T167)</f>
        <v>2498</v>
      </c>
      <c r="O167" s="78">
        <f>IF('Pencatatan HM'!P$27="","",$F167-'Pencatatan HM'!P$27+'Task list'!U167)</f>
        <v>2433.4000000000015</v>
      </c>
      <c r="P167" s="78">
        <f>IF('Pencatatan HM'!Q$27="","",$F167-'Pencatatan HM'!Q$27+'Task list'!V167)</f>
        <v>2387.2000000000007</v>
      </c>
      <c r="Q167" s="78">
        <f>IF('Pencatatan HM'!R$27="","",$F167-'Pencatatan HM'!R$27+'Task list'!W167)</f>
        <v>2340.5999999999985</v>
      </c>
      <c r="R167" s="78">
        <f>IF('Pencatatan HM'!S$27="","",$F167-'Pencatatan HM'!S$27+'Task list'!X167)</f>
        <v>2300.0999999999985</v>
      </c>
      <c r="S167" s="78">
        <f>IF('Pencatatan HM'!T$27="","",$F167-'Pencatatan HM'!T$27+'Task list'!Y167)</f>
        <v>2240.4000000000015</v>
      </c>
      <c r="T167" s="78">
        <f>IF('Pencatatan HM'!U$27="","",$F167-'Pencatatan HM'!U$27+'Task list'!Z167)</f>
        <v>2208.7000000000007</v>
      </c>
      <c r="U167" s="78" t="str">
        <f>IF('Pencatatan HM'!V$27="","",$F167-'Pencatatan HM'!V$27+'Task list'!AA167)</f>
        <v/>
      </c>
      <c r="V167" s="78" t="str">
        <f>IF('Pencatatan HM'!W$27="","",$F167-'Pencatatan HM'!W$27+'Task list'!AB167)</f>
        <v/>
      </c>
      <c r="W167" s="78" t="str">
        <f>IF('Pencatatan HM'!X$27="","",$F167-'Pencatatan HM'!X$27+'Task list'!AC167)</f>
        <v/>
      </c>
      <c r="X167" s="78" t="str">
        <f>IF('Pencatatan HM'!Y$27="","",$F167-'Pencatatan HM'!Y$27+'Task list'!AD167)</f>
        <v/>
      </c>
      <c r="Y167" s="78" t="str">
        <f>IF('Pencatatan HM'!Z$27="","",$F167-'Pencatatan HM'!Z$27+'Task list'!AE167)</f>
        <v/>
      </c>
      <c r="Z167" s="78" t="str">
        <f>IF('Pencatatan HM'!AA$27="","",$F167-'Pencatatan HM'!AA$27+'Task list'!AF167)</f>
        <v/>
      </c>
      <c r="AA167" s="78" t="str">
        <f>IF('Pencatatan HM'!AB$27="","",$F167-'Pencatatan HM'!AB$27+'Task list'!AG167)</f>
        <v/>
      </c>
      <c r="AB167" s="78" t="str">
        <f>IF('Pencatatan HM'!AC$27="","",$F167-'Pencatatan HM'!AC$27+'Task list'!AH167)</f>
        <v/>
      </c>
      <c r="AC167" s="78" t="str">
        <f>IF('Pencatatan HM'!AD$27="","",$F167-'Pencatatan HM'!AD$27+'Task list'!AI167)</f>
        <v/>
      </c>
      <c r="AD167" s="78" t="str">
        <f>IF('Pencatatan HM'!AE$27="","",$F167-'Pencatatan HM'!AE$27+'Task list'!AJ167)</f>
        <v/>
      </c>
      <c r="AE167" s="78" t="str">
        <f>IF('Pencatatan HM'!AF$27="","",$F167-'Pencatatan HM'!AF$27+'Task list'!AK167)</f>
        <v/>
      </c>
      <c r="AF167" s="78" t="str">
        <f>IF('Pencatatan HM'!AG$27="","",$F167-'Pencatatan HM'!AG$27+'Task list'!AL167)</f>
        <v/>
      </c>
      <c r="AG167" s="78" t="str">
        <f>IF('Pencatatan HM'!AH$27="","",$F167-'Pencatatan HM'!AH$27+'Task list'!AM167)</f>
        <v/>
      </c>
      <c r="AH167" s="78" t="str">
        <f>IF('Pencatatan HM'!AI$27="","",$F167-'Pencatatan HM'!AI$27+'Task list'!AN167)</f>
        <v/>
      </c>
      <c r="AI167" s="78" t="str">
        <f>IF('Pencatatan HM'!AJ$27="","",$F167-'Pencatatan HM'!AJ$27+'Task list'!AO167)</f>
        <v/>
      </c>
      <c r="AJ167" s="78" t="str">
        <f>IF('Pencatatan HM'!AK$27="","",$F167-'Pencatatan HM'!AK$27+'Task list'!AP167)</f>
        <v/>
      </c>
      <c r="AK167" s="78" t="str">
        <f>IF('Pencatatan HM'!AL$27="","",$F167-'Pencatatan HM'!AL$27+'Task list'!AQ167)</f>
        <v/>
      </c>
      <c r="AL167" s="78" t="str">
        <f>IF('Pencatatan HM'!AM$27="","",$F167-'Pencatatan HM'!AM$27+'Task list'!AR167)</f>
        <v/>
      </c>
      <c r="AM167" s="78" t="str">
        <f>IF('Pencatatan HM'!AN$27="","",$F167-'Pencatatan HM'!AN$27+'Task list'!AS167)</f>
        <v/>
      </c>
      <c r="AN167" s="78" t="str">
        <f>IF('Pencatatan HM'!AO$27="","",$F167-'Pencatatan HM'!AO$27+'Task list'!AT167)</f>
        <v/>
      </c>
      <c r="AO167" s="78" t="str">
        <f>IF('Pencatatan HM'!AP$27="","",$F167-'Pencatatan HM'!AP$27+'Task list'!AU167)</f>
        <v/>
      </c>
      <c r="AP167" s="78" t="str">
        <f>IF('Pencatatan HM'!AQ$27="","",$F167-'Pencatatan HM'!AQ$27+'Task list'!AV167)</f>
        <v/>
      </c>
      <c r="AQ167" s="78" t="str">
        <f>IF('Pencatatan HM'!AR$27="","",$F167-'Pencatatan HM'!AR$27+'Task list'!AW167)</f>
        <v/>
      </c>
      <c r="AR167" s="78" t="str">
        <f>IF('Pencatatan HM'!AS$27="","",$F167-'Pencatatan HM'!AS$27+'Task list'!AX167)</f>
        <v/>
      </c>
      <c r="AS167" s="78" t="str">
        <f>IF('Pencatatan HM'!AT$27="","",$F167-'Pencatatan HM'!AT$27+'Task list'!AY167)</f>
        <v/>
      </c>
      <c r="AT167" s="78" t="str">
        <f>IF('Pencatatan HM'!AU$27="","",$F167-'Pencatatan HM'!AU$27+'Task list'!AZ167)</f>
        <v/>
      </c>
      <c r="AU167" s="78" t="str">
        <f>IF('Pencatatan HM'!AV$27="","",$F167-'Pencatatan HM'!AV$27+'Task list'!BA167)</f>
        <v/>
      </c>
      <c r="AV167" s="78" t="str">
        <f>IF('Pencatatan HM'!AW$27="","",$F167-'Pencatatan HM'!AW$27+'Task list'!BB167)</f>
        <v/>
      </c>
      <c r="AW167" s="78" t="str">
        <f>IF('Pencatatan HM'!AX$27="","",$F167-'Pencatatan HM'!AX$27+'Task list'!BC167)</f>
        <v/>
      </c>
      <c r="AX167" s="78" t="str">
        <f>IF('Pencatatan HM'!AY$27="","",$F167-'Pencatatan HM'!AY$27+'Task list'!BD167)</f>
        <v/>
      </c>
      <c r="AY167" s="78" t="str">
        <f>IF('Pencatatan HM'!AZ$27="","",$F167-'Pencatatan HM'!AZ$27+'Task list'!BE167)</f>
        <v/>
      </c>
      <c r="AZ167" s="78" t="str">
        <f>IF('Pencatatan HM'!BA$27="","",$F167-'Pencatatan HM'!BA$27+'Task list'!BF167)</f>
        <v/>
      </c>
      <c r="BA167" s="78" t="str">
        <f>IF('Pencatatan HM'!BB$27="","",$F167-'Pencatatan HM'!BB$27+'Task list'!BG167)</f>
        <v/>
      </c>
      <c r="BB167" s="78" t="str">
        <f>IF('Pencatatan HM'!BC$27="","",$F167-'Pencatatan HM'!BC$27+'Task list'!BH167)</f>
        <v/>
      </c>
      <c r="BC167" s="78" t="str">
        <f>IF('Pencatatan HM'!BD$27="","",$F167-'Pencatatan HM'!BD$27+'Task list'!BI167)</f>
        <v/>
      </c>
      <c r="BD167" s="78" t="str">
        <f>IF('Pencatatan HM'!BE$27="","",$F167-'Pencatatan HM'!BE$27+'Task list'!BJ167)</f>
        <v/>
      </c>
      <c r="BE167" s="78" t="str">
        <f>IF('Pencatatan HM'!BF$27="","",$F167-'Pencatatan HM'!BF$27+'Task list'!BK167)</f>
        <v/>
      </c>
      <c r="BF167" s="78" t="str">
        <f>IF('Pencatatan HM'!BG$27="","",$F167-'Pencatatan HM'!BG$27+'Task list'!BL167)</f>
        <v/>
      </c>
    </row>
    <row r="168" spans="1:58" x14ac:dyDescent="0.3">
      <c r="A168" s="1" t="str">
        <f>'Task list'!A168</f>
        <v>GL-28</v>
      </c>
      <c r="B168" s="1" t="str">
        <f>'Task list'!B168</f>
        <v>08</v>
      </c>
      <c r="C168" s="1" t="str">
        <f>'Task list'!C168</f>
        <v>GL-2808</v>
      </c>
      <c r="D168" s="13"/>
      <c r="E168" s="61" t="str">
        <f>'Task list'!E168</f>
        <v>Ganti belting alternator</v>
      </c>
      <c r="F168" s="1">
        <f>'Task list'!J168</f>
        <v>6000</v>
      </c>
      <c r="G168" s="78">
        <f>IF('Pencatatan HM'!H$27="","",$F168-'Pencatatan HM'!H$27+'Task list'!M168)</f>
        <v>3012.5999999999985</v>
      </c>
      <c r="H168" s="78">
        <f>IF('Pencatatan HM'!I$27="","",$F168-'Pencatatan HM'!I$27+'Task list'!N168)</f>
        <v>2918.9000000000015</v>
      </c>
      <c r="I168" s="78">
        <f>IF('Pencatatan HM'!J$27="","",$F168-'Pencatatan HM'!J$27+'Task list'!O168)</f>
        <v>2845</v>
      </c>
      <c r="J168" s="78">
        <f>IF('Pencatatan HM'!K$27="","",$F168-'Pencatatan HM'!K$27+'Task list'!P168)</f>
        <v>2753.4000000000015</v>
      </c>
      <c r="K168" s="78">
        <f>IF('Pencatatan HM'!L$27="","",$F168-'Pencatatan HM'!L$27+'Task list'!Q168)</f>
        <v>2686.2999999999993</v>
      </c>
      <c r="L168" s="78">
        <f>IF('Pencatatan HM'!M$27="","",$F168-'Pencatatan HM'!M$27+'Task list'!R168)</f>
        <v>2617.0999999999985</v>
      </c>
      <c r="M168" s="78">
        <f>IF('Pencatatan HM'!N$27="","",$F168-'Pencatatan HM'!N$27+'Task list'!S168)</f>
        <v>2557.2000000000007</v>
      </c>
      <c r="N168" s="78">
        <f>IF('Pencatatan HM'!O$27="","",$F168-'Pencatatan HM'!O$27+'Task list'!T168)</f>
        <v>2498</v>
      </c>
      <c r="O168" s="78">
        <f>IF('Pencatatan HM'!P$27="","",$F168-'Pencatatan HM'!P$27+'Task list'!U168)</f>
        <v>2433.4000000000015</v>
      </c>
      <c r="P168" s="78">
        <f>IF('Pencatatan HM'!Q$27="","",$F168-'Pencatatan HM'!Q$27+'Task list'!V168)</f>
        <v>2387.2000000000007</v>
      </c>
      <c r="Q168" s="78">
        <f>IF('Pencatatan HM'!R$27="","",$F168-'Pencatatan HM'!R$27+'Task list'!W168)</f>
        <v>2340.5999999999985</v>
      </c>
      <c r="R168" s="78">
        <f>IF('Pencatatan HM'!S$27="","",$F168-'Pencatatan HM'!S$27+'Task list'!X168)</f>
        <v>2300.0999999999985</v>
      </c>
      <c r="S168" s="78">
        <f>IF('Pencatatan HM'!T$27="","",$F168-'Pencatatan HM'!T$27+'Task list'!Y168)</f>
        <v>2240.4000000000015</v>
      </c>
      <c r="T168" s="78">
        <f>IF('Pencatatan HM'!U$27="","",$F168-'Pencatatan HM'!U$27+'Task list'!Z168)</f>
        <v>2208.7000000000007</v>
      </c>
      <c r="U168" s="78" t="str">
        <f>IF('Pencatatan HM'!V$27="","",$F168-'Pencatatan HM'!V$27+'Task list'!AA168)</f>
        <v/>
      </c>
      <c r="V168" s="78" t="str">
        <f>IF('Pencatatan HM'!W$27="","",$F168-'Pencatatan HM'!W$27+'Task list'!AB168)</f>
        <v/>
      </c>
      <c r="W168" s="78" t="str">
        <f>IF('Pencatatan HM'!X$27="","",$F168-'Pencatatan HM'!X$27+'Task list'!AC168)</f>
        <v/>
      </c>
      <c r="X168" s="78" t="str">
        <f>IF('Pencatatan HM'!Y$27="","",$F168-'Pencatatan HM'!Y$27+'Task list'!AD168)</f>
        <v/>
      </c>
      <c r="Y168" s="78" t="str">
        <f>IF('Pencatatan HM'!Z$27="","",$F168-'Pencatatan HM'!Z$27+'Task list'!AE168)</f>
        <v/>
      </c>
      <c r="Z168" s="78" t="str">
        <f>IF('Pencatatan HM'!AA$27="","",$F168-'Pencatatan HM'!AA$27+'Task list'!AF168)</f>
        <v/>
      </c>
      <c r="AA168" s="78" t="str">
        <f>IF('Pencatatan HM'!AB$27="","",$F168-'Pencatatan HM'!AB$27+'Task list'!AG168)</f>
        <v/>
      </c>
      <c r="AB168" s="78" t="str">
        <f>IF('Pencatatan HM'!AC$27="","",$F168-'Pencatatan HM'!AC$27+'Task list'!AH168)</f>
        <v/>
      </c>
      <c r="AC168" s="78" t="str">
        <f>IF('Pencatatan HM'!AD$27="","",$F168-'Pencatatan HM'!AD$27+'Task list'!AI168)</f>
        <v/>
      </c>
      <c r="AD168" s="78" t="str">
        <f>IF('Pencatatan HM'!AE$27="","",$F168-'Pencatatan HM'!AE$27+'Task list'!AJ168)</f>
        <v/>
      </c>
      <c r="AE168" s="78" t="str">
        <f>IF('Pencatatan HM'!AF$27="","",$F168-'Pencatatan HM'!AF$27+'Task list'!AK168)</f>
        <v/>
      </c>
      <c r="AF168" s="78" t="str">
        <f>IF('Pencatatan HM'!AG$27="","",$F168-'Pencatatan HM'!AG$27+'Task list'!AL168)</f>
        <v/>
      </c>
      <c r="AG168" s="78" t="str">
        <f>IF('Pencatatan HM'!AH$27="","",$F168-'Pencatatan HM'!AH$27+'Task list'!AM168)</f>
        <v/>
      </c>
      <c r="AH168" s="78" t="str">
        <f>IF('Pencatatan HM'!AI$27="","",$F168-'Pencatatan HM'!AI$27+'Task list'!AN168)</f>
        <v/>
      </c>
      <c r="AI168" s="78" t="str">
        <f>IF('Pencatatan HM'!AJ$27="","",$F168-'Pencatatan HM'!AJ$27+'Task list'!AO168)</f>
        <v/>
      </c>
      <c r="AJ168" s="78" t="str">
        <f>IF('Pencatatan HM'!AK$27="","",$F168-'Pencatatan HM'!AK$27+'Task list'!AP168)</f>
        <v/>
      </c>
      <c r="AK168" s="78" t="str">
        <f>IF('Pencatatan HM'!AL$27="","",$F168-'Pencatatan HM'!AL$27+'Task list'!AQ168)</f>
        <v/>
      </c>
      <c r="AL168" s="78" t="str">
        <f>IF('Pencatatan HM'!AM$27="","",$F168-'Pencatatan HM'!AM$27+'Task list'!AR168)</f>
        <v/>
      </c>
      <c r="AM168" s="78" t="str">
        <f>IF('Pencatatan HM'!AN$27="","",$F168-'Pencatatan HM'!AN$27+'Task list'!AS168)</f>
        <v/>
      </c>
      <c r="AN168" s="78" t="str">
        <f>IF('Pencatatan HM'!AO$27="","",$F168-'Pencatatan HM'!AO$27+'Task list'!AT168)</f>
        <v/>
      </c>
      <c r="AO168" s="78" t="str">
        <f>IF('Pencatatan HM'!AP$27="","",$F168-'Pencatatan HM'!AP$27+'Task list'!AU168)</f>
        <v/>
      </c>
      <c r="AP168" s="78" t="str">
        <f>IF('Pencatatan HM'!AQ$27="","",$F168-'Pencatatan HM'!AQ$27+'Task list'!AV168)</f>
        <v/>
      </c>
      <c r="AQ168" s="78" t="str">
        <f>IF('Pencatatan HM'!AR$27="","",$F168-'Pencatatan HM'!AR$27+'Task list'!AW168)</f>
        <v/>
      </c>
      <c r="AR168" s="78" t="str">
        <f>IF('Pencatatan HM'!AS$27="","",$F168-'Pencatatan HM'!AS$27+'Task list'!AX168)</f>
        <v/>
      </c>
      <c r="AS168" s="78" t="str">
        <f>IF('Pencatatan HM'!AT$27="","",$F168-'Pencatatan HM'!AT$27+'Task list'!AY168)</f>
        <v/>
      </c>
      <c r="AT168" s="78" t="str">
        <f>IF('Pencatatan HM'!AU$27="","",$F168-'Pencatatan HM'!AU$27+'Task list'!AZ168)</f>
        <v/>
      </c>
      <c r="AU168" s="78" t="str">
        <f>IF('Pencatatan HM'!AV$27="","",$F168-'Pencatatan HM'!AV$27+'Task list'!BA168)</f>
        <v/>
      </c>
      <c r="AV168" s="78" t="str">
        <f>IF('Pencatatan HM'!AW$27="","",$F168-'Pencatatan HM'!AW$27+'Task list'!BB168)</f>
        <v/>
      </c>
      <c r="AW168" s="78" t="str">
        <f>IF('Pencatatan HM'!AX$27="","",$F168-'Pencatatan HM'!AX$27+'Task list'!BC168)</f>
        <v/>
      </c>
      <c r="AX168" s="78" t="str">
        <f>IF('Pencatatan HM'!AY$27="","",$F168-'Pencatatan HM'!AY$27+'Task list'!BD168)</f>
        <v/>
      </c>
      <c r="AY168" s="78" t="str">
        <f>IF('Pencatatan HM'!AZ$27="","",$F168-'Pencatatan HM'!AZ$27+'Task list'!BE168)</f>
        <v/>
      </c>
      <c r="AZ168" s="78" t="str">
        <f>IF('Pencatatan HM'!BA$27="","",$F168-'Pencatatan HM'!BA$27+'Task list'!BF168)</f>
        <v/>
      </c>
      <c r="BA168" s="78" t="str">
        <f>IF('Pencatatan HM'!BB$27="","",$F168-'Pencatatan HM'!BB$27+'Task list'!BG168)</f>
        <v/>
      </c>
      <c r="BB168" s="78" t="str">
        <f>IF('Pencatatan HM'!BC$27="","",$F168-'Pencatatan HM'!BC$27+'Task list'!BH168)</f>
        <v/>
      </c>
      <c r="BC168" s="78" t="str">
        <f>IF('Pencatatan HM'!BD$27="","",$F168-'Pencatatan HM'!BD$27+'Task list'!BI168)</f>
        <v/>
      </c>
      <c r="BD168" s="78" t="str">
        <f>IF('Pencatatan HM'!BE$27="","",$F168-'Pencatatan HM'!BE$27+'Task list'!BJ168)</f>
        <v/>
      </c>
      <c r="BE168" s="78" t="str">
        <f>IF('Pencatatan HM'!BF$27="","",$F168-'Pencatatan HM'!BF$27+'Task list'!BK168)</f>
        <v/>
      </c>
      <c r="BF168" s="78" t="str">
        <f>IF('Pencatatan HM'!BG$27="","",$F168-'Pencatatan HM'!BG$27+'Task list'!BL168)</f>
        <v/>
      </c>
    </row>
    <row r="169" spans="1:58" x14ac:dyDescent="0.3">
      <c r="A169" s="1" t="str">
        <f>'Task list'!A169</f>
        <v>GL-28</v>
      </c>
      <c r="B169" s="1" t="str">
        <f>'Task list'!B169</f>
        <v>09</v>
      </c>
      <c r="C169" s="1" t="str">
        <f>'Task list'!C169</f>
        <v>GL-2809</v>
      </c>
      <c r="D169" s="13"/>
      <c r="E169" s="61" t="str">
        <f>'Task list'!E169</f>
        <v>Ganti coolant radiator</v>
      </c>
      <c r="F169" s="1">
        <f>'Task list'!J169</f>
        <v>20000</v>
      </c>
      <c r="G169" s="78">
        <f>IF('Pencatatan HM'!H$27="","",$F169-'Pencatatan HM'!H$27+'Task list'!M169)</f>
        <v>18510</v>
      </c>
      <c r="H169" s="78">
        <f>IF('Pencatatan HM'!I$27="","",$F169-'Pencatatan HM'!I$27+'Task list'!N169)</f>
        <v>18416.300000000003</v>
      </c>
      <c r="I169" s="78">
        <f>IF('Pencatatan HM'!J$27="","",$F169-'Pencatatan HM'!J$27+'Task list'!O169)</f>
        <v>18342.400000000001</v>
      </c>
      <c r="J169" s="78">
        <f>IF('Pencatatan HM'!K$27="","",$F169-'Pencatatan HM'!K$27+'Task list'!P169)</f>
        <v>18250.800000000003</v>
      </c>
      <c r="K169" s="78">
        <f>IF('Pencatatan HM'!L$27="","",$F169-'Pencatatan HM'!L$27+'Task list'!Q169)</f>
        <v>18183.7</v>
      </c>
      <c r="L169" s="78">
        <f>IF('Pencatatan HM'!M$27="","",$F169-'Pencatatan HM'!M$27+'Task list'!R169)</f>
        <v>18114.5</v>
      </c>
      <c r="M169" s="78">
        <f>IF('Pencatatan HM'!N$27="","",$F169-'Pencatatan HM'!N$27+'Task list'!S169)</f>
        <v>18054.600000000002</v>
      </c>
      <c r="N169" s="78">
        <f>IF('Pencatatan HM'!O$27="","",$F169-'Pencatatan HM'!O$27+'Task list'!T169)</f>
        <v>17995.400000000001</v>
      </c>
      <c r="O169" s="78">
        <f>IF('Pencatatan HM'!P$27="","",$F169-'Pencatatan HM'!P$27+'Task list'!U169)</f>
        <v>17930.800000000003</v>
      </c>
      <c r="P169" s="78">
        <f>IF('Pencatatan HM'!Q$27="","",$F169-'Pencatatan HM'!Q$27+'Task list'!V169)</f>
        <v>17884.600000000002</v>
      </c>
      <c r="Q169" s="78">
        <f>IF('Pencatatan HM'!R$27="","",$F169-'Pencatatan HM'!R$27+'Task list'!W169)</f>
        <v>17838</v>
      </c>
      <c r="R169" s="78">
        <f>IF('Pencatatan HM'!S$27="","",$F169-'Pencatatan HM'!S$27+'Task list'!X169)</f>
        <v>17797.5</v>
      </c>
      <c r="S169" s="78">
        <f>IF('Pencatatan HM'!T$27="","",$F169-'Pencatatan HM'!T$27+'Task list'!Y169)</f>
        <v>17737.800000000003</v>
      </c>
      <c r="T169" s="78">
        <f>IF('Pencatatan HM'!U$27="","",$F169-'Pencatatan HM'!U$27+'Task list'!Z169)</f>
        <v>17706.100000000002</v>
      </c>
      <c r="U169" s="78" t="str">
        <f>IF('Pencatatan HM'!V$27="","",$F169-'Pencatatan HM'!V$27+'Task list'!AA169)</f>
        <v/>
      </c>
      <c r="V169" s="78" t="str">
        <f>IF('Pencatatan HM'!W$27="","",$F169-'Pencatatan HM'!W$27+'Task list'!AB169)</f>
        <v/>
      </c>
      <c r="W169" s="78" t="str">
        <f>IF('Pencatatan HM'!X$27="","",$F169-'Pencatatan HM'!X$27+'Task list'!AC169)</f>
        <v/>
      </c>
      <c r="X169" s="78" t="str">
        <f>IF('Pencatatan HM'!Y$27="","",$F169-'Pencatatan HM'!Y$27+'Task list'!AD169)</f>
        <v/>
      </c>
      <c r="Y169" s="78" t="str">
        <f>IF('Pencatatan HM'!Z$27="","",$F169-'Pencatatan HM'!Z$27+'Task list'!AE169)</f>
        <v/>
      </c>
      <c r="Z169" s="78" t="str">
        <f>IF('Pencatatan HM'!AA$27="","",$F169-'Pencatatan HM'!AA$27+'Task list'!AF169)</f>
        <v/>
      </c>
      <c r="AA169" s="78" t="str">
        <f>IF('Pencatatan HM'!AB$27="","",$F169-'Pencatatan HM'!AB$27+'Task list'!AG169)</f>
        <v/>
      </c>
      <c r="AB169" s="78" t="str">
        <f>IF('Pencatatan HM'!AC$27="","",$F169-'Pencatatan HM'!AC$27+'Task list'!AH169)</f>
        <v/>
      </c>
      <c r="AC169" s="78" t="str">
        <f>IF('Pencatatan HM'!AD$27="","",$F169-'Pencatatan HM'!AD$27+'Task list'!AI169)</f>
        <v/>
      </c>
      <c r="AD169" s="78" t="str">
        <f>IF('Pencatatan HM'!AE$27="","",$F169-'Pencatatan HM'!AE$27+'Task list'!AJ169)</f>
        <v/>
      </c>
      <c r="AE169" s="78" t="str">
        <f>IF('Pencatatan HM'!AF$27="","",$F169-'Pencatatan HM'!AF$27+'Task list'!AK169)</f>
        <v/>
      </c>
      <c r="AF169" s="78" t="str">
        <f>IF('Pencatatan HM'!AG$27="","",$F169-'Pencatatan HM'!AG$27+'Task list'!AL169)</f>
        <v/>
      </c>
      <c r="AG169" s="78" t="str">
        <f>IF('Pencatatan HM'!AH$27="","",$F169-'Pencatatan HM'!AH$27+'Task list'!AM169)</f>
        <v/>
      </c>
      <c r="AH169" s="78" t="str">
        <f>IF('Pencatatan HM'!AI$27="","",$F169-'Pencatatan HM'!AI$27+'Task list'!AN169)</f>
        <v/>
      </c>
      <c r="AI169" s="78" t="str">
        <f>IF('Pencatatan HM'!AJ$27="","",$F169-'Pencatatan HM'!AJ$27+'Task list'!AO169)</f>
        <v/>
      </c>
      <c r="AJ169" s="78" t="str">
        <f>IF('Pencatatan HM'!AK$27="","",$F169-'Pencatatan HM'!AK$27+'Task list'!AP169)</f>
        <v/>
      </c>
      <c r="AK169" s="78" t="str">
        <f>IF('Pencatatan HM'!AL$27="","",$F169-'Pencatatan HM'!AL$27+'Task list'!AQ169)</f>
        <v/>
      </c>
      <c r="AL169" s="78" t="str">
        <f>IF('Pencatatan HM'!AM$27="","",$F169-'Pencatatan HM'!AM$27+'Task list'!AR169)</f>
        <v/>
      </c>
      <c r="AM169" s="78" t="str">
        <f>IF('Pencatatan HM'!AN$27="","",$F169-'Pencatatan HM'!AN$27+'Task list'!AS169)</f>
        <v/>
      </c>
      <c r="AN169" s="78" t="str">
        <f>IF('Pencatatan HM'!AO$27="","",$F169-'Pencatatan HM'!AO$27+'Task list'!AT169)</f>
        <v/>
      </c>
      <c r="AO169" s="78" t="str">
        <f>IF('Pencatatan HM'!AP$27="","",$F169-'Pencatatan HM'!AP$27+'Task list'!AU169)</f>
        <v/>
      </c>
      <c r="AP169" s="78" t="str">
        <f>IF('Pencatatan HM'!AQ$27="","",$F169-'Pencatatan HM'!AQ$27+'Task list'!AV169)</f>
        <v/>
      </c>
      <c r="AQ169" s="78" t="str">
        <f>IF('Pencatatan HM'!AR$27="","",$F169-'Pencatatan HM'!AR$27+'Task list'!AW169)</f>
        <v/>
      </c>
      <c r="AR169" s="78" t="str">
        <f>IF('Pencatatan HM'!AS$27="","",$F169-'Pencatatan HM'!AS$27+'Task list'!AX169)</f>
        <v/>
      </c>
      <c r="AS169" s="78" t="str">
        <f>IF('Pencatatan HM'!AT$27="","",$F169-'Pencatatan HM'!AT$27+'Task list'!AY169)</f>
        <v/>
      </c>
      <c r="AT169" s="78" t="str">
        <f>IF('Pencatatan HM'!AU$27="","",$F169-'Pencatatan HM'!AU$27+'Task list'!AZ169)</f>
        <v/>
      </c>
      <c r="AU169" s="78" t="str">
        <f>IF('Pencatatan HM'!AV$27="","",$F169-'Pencatatan HM'!AV$27+'Task list'!BA169)</f>
        <v/>
      </c>
      <c r="AV169" s="78" t="str">
        <f>IF('Pencatatan HM'!AW$27="","",$F169-'Pencatatan HM'!AW$27+'Task list'!BB169)</f>
        <v/>
      </c>
      <c r="AW169" s="78" t="str">
        <f>IF('Pencatatan HM'!AX$27="","",$F169-'Pencatatan HM'!AX$27+'Task list'!BC169)</f>
        <v/>
      </c>
      <c r="AX169" s="78" t="str">
        <f>IF('Pencatatan HM'!AY$27="","",$F169-'Pencatatan HM'!AY$27+'Task list'!BD169)</f>
        <v/>
      </c>
      <c r="AY169" s="78" t="str">
        <f>IF('Pencatatan HM'!AZ$27="","",$F169-'Pencatatan HM'!AZ$27+'Task list'!BE169)</f>
        <v/>
      </c>
      <c r="AZ169" s="78" t="str">
        <f>IF('Pencatatan HM'!BA$27="","",$F169-'Pencatatan HM'!BA$27+'Task list'!BF169)</f>
        <v/>
      </c>
      <c r="BA169" s="78" t="str">
        <f>IF('Pencatatan HM'!BB$27="","",$F169-'Pencatatan HM'!BB$27+'Task list'!BG169)</f>
        <v/>
      </c>
      <c r="BB169" s="78" t="str">
        <f>IF('Pencatatan HM'!BC$27="","",$F169-'Pencatatan HM'!BC$27+'Task list'!BH169)</f>
        <v/>
      </c>
      <c r="BC169" s="78" t="str">
        <f>IF('Pencatatan HM'!BD$27="","",$F169-'Pencatatan HM'!BD$27+'Task list'!BI169)</f>
        <v/>
      </c>
      <c r="BD169" s="78" t="str">
        <f>IF('Pencatatan HM'!BE$27="","",$F169-'Pencatatan HM'!BE$27+'Task list'!BJ169)</f>
        <v/>
      </c>
      <c r="BE169" s="78" t="str">
        <f>IF('Pencatatan HM'!BF$27="","",$F169-'Pencatatan HM'!BF$27+'Task list'!BK169)</f>
        <v/>
      </c>
      <c r="BF169" s="78" t="str">
        <f>IF('Pencatatan HM'!BG$27="","",$F169-'Pencatatan HM'!BG$27+'Task list'!BL169)</f>
        <v/>
      </c>
    </row>
    <row r="170" spans="1:58" x14ac:dyDescent="0.3">
      <c r="A170" s="1" t="str">
        <f>'Task list'!A170</f>
        <v>GL-28</v>
      </c>
      <c r="B170" s="1" t="str">
        <f>'Task list'!B170</f>
        <v>10</v>
      </c>
      <c r="C170" s="1" t="str">
        <f>'Task list'!C170</f>
        <v>GL-2810</v>
      </c>
      <c r="D170" s="13"/>
      <c r="E170" s="61" t="str">
        <f>'Task list'!E170</f>
        <v>Top Overhaul</v>
      </c>
      <c r="F170" s="1">
        <f>'Task list'!J170</f>
        <v>9000</v>
      </c>
      <c r="G170" s="78">
        <f>IF('Pencatatan HM'!H$27="","",$F170-'Pencatatan HM'!H$27+'Task list'!M170)</f>
        <v>-2716.4000000000015</v>
      </c>
      <c r="H170" s="78">
        <f>IF('Pencatatan HM'!I$27="","",$F170-'Pencatatan HM'!I$27+'Task list'!N170)</f>
        <v>-2810.0999999999985</v>
      </c>
      <c r="I170" s="78">
        <f>IF('Pencatatan HM'!J$27="","",$F170-'Pencatatan HM'!J$27+'Task list'!O170)</f>
        <v>-2884</v>
      </c>
      <c r="J170" s="78">
        <f>IF('Pencatatan HM'!K$27="","",$F170-'Pencatatan HM'!K$27+'Task list'!P170)</f>
        <v>-2975.5999999999985</v>
      </c>
      <c r="K170" s="78">
        <f>IF('Pencatatan HM'!L$27="","",$F170-'Pencatatan HM'!L$27+'Task list'!Q170)</f>
        <v>-3042.7000000000007</v>
      </c>
      <c r="L170" s="78">
        <f>IF('Pencatatan HM'!M$27="","",$F170-'Pencatatan HM'!M$27+'Task list'!R170)</f>
        <v>-3111.9000000000015</v>
      </c>
      <c r="M170" s="78">
        <f>IF('Pencatatan HM'!N$27="","",$F170-'Pencatatan HM'!N$27+'Task list'!S170)</f>
        <v>-3171.7999999999993</v>
      </c>
      <c r="N170" s="78">
        <f>IF('Pencatatan HM'!O$27="","",$F170-'Pencatatan HM'!O$27+'Task list'!T170)</f>
        <v>-3231</v>
      </c>
      <c r="O170" s="78">
        <f>IF('Pencatatan HM'!P$27="","",$F170-'Pencatatan HM'!P$27+'Task list'!U170)</f>
        <v>-3295.5999999999985</v>
      </c>
      <c r="P170" s="78">
        <f>IF('Pencatatan HM'!Q$27="","",$F170-'Pencatatan HM'!Q$27+'Task list'!V170)</f>
        <v>-3341.7999999999993</v>
      </c>
      <c r="Q170" s="78">
        <f>IF('Pencatatan HM'!R$27="","",$F170-'Pencatatan HM'!R$27+'Task list'!W170)</f>
        <v>-3388.4000000000015</v>
      </c>
      <c r="R170" s="78">
        <f>IF('Pencatatan HM'!S$27="","",$F170-'Pencatatan HM'!S$27+'Task list'!X170)</f>
        <v>-3428.9000000000015</v>
      </c>
      <c r="S170" s="78">
        <f>IF('Pencatatan HM'!T$27="","",$F170-'Pencatatan HM'!T$27+'Task list'!Y170)</f>
        <v>-3488.5999999999985</v>
      </c>
      <c r="T170" s="78">
        <f>IF('Pencatatan HM'!U$27="","",$F170-'Pencatatan HM'!U$27+'Task list'!Z170)</f>
        <v>-3520.2999999999993</v>
      </c>
      <c r="U170" s="78" t="str">
        <f>IF('Pencatatan HM'!V$27="","",$F170-'Pencatatan HM'!V$27+'Task list'!AA170)</f>
        <v/>
      </c>
      <c r="V170" s="78" t="str">
        <f>IF('Pencatatan HM'!W$27="","",$F170-'Pencatatan HM'!W$27+'Task list'!AB170)</f>
        <v/>
      </c>
      <c r="W170" s="78" t="str">
        <f>IF('Pencatatan HM'!X$27="","",$F170-'Pencatatan HM'!X$27+'Task list'!AC170)</f>
        <v/>
      </c>
      <c r="X170" s="78" t="str">
        <f>IF('Pencatatan HM'!Y$27="","",$F170-'Pencatatan HM'!Y$27+'Task list'!AD170)</f>
        <v/>
      </c>
      <c r="Y170" s="78" t="str">
        <f>IF('Pencatatan HM'!Z$27="","",$F170-'Pencatatan HM'!Z$27+'Task list'!AE170)</f>
        <v/>
      </c>
      <c r="Z170" s="78" t="str">
        <f>IF('Pencatatan HM'!AA$27="","",$F170-'Pencatatan HM'!AA$27+'Task list'!AF170)</f>
        <v/>
      </c>
      <c r="AA170" s="78" t="str">
        <f>IF('Pencatatan HM'!AB$27="","",$F170-'Pencatatan HM'!AB$27+'Task list'!AG170)</f>
        <v/>
      </c>
      <c r="AB170" s="78" t="str">
        <f>IF('Pencatatan HM'!AC$27="","",$F170-'Pencatatan HM'!AC$27+'Task list'!AH170)</f>
        <v/>
      </c>
      <c r="AC170" s="78" t="str">
        <f>IF('Pencatatan HM'!AD$27="","",$F170-'Pencatatan HM'!AD$27+'Task list'!AI170)</f>
        <v/>
      </c>
      <c r="AD170" s="78" t="str">
        <f>IF('Pencatatan HM'!AE$27="","",$F170-'Pencatatan HM'!AE$27+'Task list'!AJ170)</f>
        <v/>
      </c>
      <c r="AE170" s="78" t="str">
        <f>IF('Pencatatan HM'!AF$27="","",$F170-'Pencatatan HM'!AF$27+'Task list'!AK170)</f>
        <v/>
      </c>
      <c r="AF170" s="78" t="str">
        <f>IF('Pencatatan HM'!AG$27="","",$F170-'Pencatatan HM'!AG$27+'Task list'!AL170)</f>
        <v/>
      </c>
      <c r="AG170" s="78" t="str">
        <f>IF('Pencatatan HM'!AH$27="","",$F170-'Pencatatan HM'!AH$27+'Task list'!AM170)</f>
        <v/>
      </c>
      <c r="AH170" s="78" t="str">
        <f>IF('Pencatatan HM'!AI$27="","",$F170-'Pencatatan HM'!AI$27+'Task list'!AN170)</f>
        <v/>
      </c>
      <c r="AI170" s="78" t="str">
        <f>IF('Pencatatan HM'!AJ$27="","",$F170-'Pencatatan HM'!AJ$27+'Task list'!AO170)</f>
        <v/>
      </c>
      <c r="AJ170" s="78" t="str">
        <f>IF('Pencatatan HM'!AK$27="","",$F170-'Pencatatan HM'!AK$27+'Task list'!AP170)</f>
        <v/>
      </c>
      <c r="AK170" s="78" t="str">
        <f>IF('Pencatatan HM'!AL$27="","",$F170-'Pencatatan HM'!AL$27+'Task list'!AQ170)</f>
        <v/>
      </c>
      <c r="AL170" s="78" t="str">
        <f>IF('Pencatatan HM'!AM$27="","",$F170-'Pencatatan HM'!AM$27+'Task list'!AR170)</f>
        <v/>
      </c>
      <c r="AM170" s="78" t="str">
        <f>IF('Pencatatan HM'!AN$27="","",$F170-'Pencatatan HM'!AN$27+'Task list'!AS170)</f>
        <v/>
      </c>
      <c r="AN170" s="78" t="str">
        <f>IF('Pencatatan HM'!AO$27="","",$F170-'Pencatatan HM'!AO$27+'Task list'!AT170)</f>
        <v/>
      </c>
      <c r="AO170" s="78" t="str">
        <f>IF('Pencatatan HM'!AP$27="","",$F170-'Pencatatan HM'!AP$27+'Task list'!AU170)</f>
        <v/>
      </c>
      <c r="AP170" s="78" t="str">
        <f>IF('Pencatatan HM'!AQ$27="","",$F170-'Pencatatan HM'!AQ$27+'Task list'!AV170)</f>
        <v/>
      </c>
      <c r="AQ170" s="78" t="str">
        <f>IF('Pencatatan HM'!AR$27="","",$F170-'Pencatatan HM'!AR$27+'Task list'!AW170)</f>
        <v/>
      </c>
      <c r="AR170" s="78" t="str">
        <f>IF('Pencatatan HM'!AS$27="","",$F170-'Pencatatan HM'!AS$27+'Task list'!AX170)</f>
        <v/>
      </c>
      <c r="AS170" s="78" t="str">
        <f>IF('Pencatatan HM'!AT$27="","",$F170-'Pencatatan HM'!AT$27+'Task list'!AY170)</f>
        <v/>
      </c>
      <c r="AT170" s="78" t="str">
        <f>IF('Pencatatan HM'!AU$27="","",$F170-'Pencatatan HM'!AU$27+'Task list'!AZ170)</f>
        <v/>
      </c>
      <c r="AU170" s="78" t="str">
        <f>IF('Pencatatan HM'!AV$27="","",$F170-'Pencatatan HM'!AV$27+'Task list'!BA170)</f>
        <v/>
      </c>
      <c r="AV170" s="78" t="str">
        <f>IF('Pencatatan HM'!AW$27="","",$F170-'Pencatatan HM'!AW$27+'Task list'!BB170)</f>
        <v/>
      </c>
      <c r="AW170" s="78" t="str">
        <f>IF('Pencatatan HM'!AX$27="","",$F170-'Pencatatan HM'!AX$27+'Task list'!BC170)</f>
        <v/>
      </c>
      <c r="AX170" s="78" t="str">
        <f>IF('Pencatatan HM'!AY$27="","",$F170-'Pencatatan HM'!AY$27+'Task list'!BD170)</f>
        <v/>
      </c>
      <c r="AY170" s="78" t="str">
        <f>IF('Pencatatan HM'!AZ$27="","",$F170-'Pencatatan HM'!AZ$27+'Task list'!BE170)</f>
        <v/>
      </c>
      <c r="AZ170" s="78" t="str">
        <f>IF('Pencatatan HM'!BA$27="","",$F170-'Pencatatan HM'!BA$27+'Task list'!BF170)</f>
        <v/>
      </c>
      <c r="BA170" s="78" t="str">
        <f>IF('Pencatatan HM'!BB$27="","",$F170-'Pencatatan HM'!BB$27+'Task list'!BG170)</f>
        <v/>
      </c>
      <c r="BB170" s="78" t="str">
        <f>IF('Pencatatan HM'!BC$27="","",$F170-'Pencatatan HM'!BC$27+'Task list'!BH170)</f>
        <v/>
      </c>
      <c r="BC170" s="78" t="str">
        <f>IF('Pencatatan HM'!BD$27="","",$F170-'Pencatatan HM'!BD$27+'Task list'!BI170)</f>
        <v/>
      </c>
      <c r="BD170" s="78" t="str">
        <f>IF('Pencatatan HM'!BE$27="","",$F170-'Pencatatan HM'!BE$27+'Task list'!BJ170)</f>
        <v/>
      </c>
      <c r="BE170" s="78" t="str">
        <f>IF('Pencatatan HM'!BF$27="","",$F170-'Pencatatan HM'!BF$27+'Task list'!BK170)</f>
        <v/>
      </c>
      <c r="BF170" s="78" t="str">
        <f>IF('Pencatatan HM'!BG$27="","",$F170-'Pencatatan HM'!BG$27+'Task list'!BL170)</f>
        <v/>
      </c>
    </row>
    <row r="171" spans="1:58" x14ac:dyDescent="0.3">
      <c r="A171" s="1" t="str">
        <f>'Task list'!A171</f>
        <v>GL-28</v>
      </c>
      <c r="B171" s="1" t="str">
        <f>'Task list'!B171</f>
        <v>11</v>
      </c>
      <c r="C171" s="1" t="str">
        <f>'Task list'!C171</f>
        <v>GL-2811</v>
      </c>
      <c r="D171" s="13"/>
      <c r="E171" s="61" t="str">
        <f>'Task list'!E171</f>
        <v>General Overhaul</v>
      </c>
      <c r="F171" s="1">
        <f>'Task list'!J171</f>
        <v>18000</v>
      </c>
      <c r="G171" s="78">
        <f>IF('Pencatatan HM'!H$27="","",$F171-'Pencatatan HM'!H$27+'Task list'!M171)</f>
        <v>6283.5999999999985</v>
      </c>
      <c r="H171" s="78">
        <f>IF('Pencatatan HM'!I$27="","",$F171-'Pencatatan HM'!I$27+'Task list'!N171)</f>
        <v>6189.9000000000015</v>
      </c>
      <c r="I171" s="78">
        <f>IF('Pencatatan HM'!J$27="","",$F171-'Pencatatan HM'!J$27+'Task list'!O171)</f>
        <v>6116</v>
      </c>
      <c r="J171" s="78">
        <f>IF('Pencatatan HM'!K$27="","",$F171-'Pencatatan HM'!K$27+'Task list'!P171)</f>
        <v>6024.4000000000015</v>
      </c>
      <c r="K171" s="78">
        <f>IF('Pencatatan HM'!L$27="","",$F171-'Pencatatan HM'!L$27+'Task list'!Q171)</f>
        <v>5957.2999999999993</v>
      </c>
      <c r="L171" s="78">
        <f>IF('Pencatatan HM'!M$27="","",$F171-'Pencatatan HM'!M$27+'Task list'!R171)</f>
        <v>5888.0999999999985</v>
      </c>
      <c r="M171" s="78">
        <f>IF('Pencatatan HM'!N$27="","",$F171-'Pencatatan HM'!N$27+'Task list'!S171)</f>
        <v>5828.2000000000007</v>
      </c>
      <c r="N171" s="78">
        <f>IF('Pencatatan HM'!O$27="","",$F171-'Pencatatan HM'!O$27+'Task list'!T171)</f>
        <v>5769</v>
      </c>
      <c r="O171" s="78">
        <f>IF('Pencatatan HM'!P$27="","",$F171-'Pencatatan HM'!P$27+'Task list'!U171)</f>
        <v>5704.4000000000015</v>
      </c>
      <c r="P171" s="78">
        <f>IF('Pencatatan HM'!Q$27="","",$F171-'Pencatatan HM'!Q$27+'Task list'!V171)</f>
        <v>5658.2000000000007</v>
      </c>
      <c r="Q171" s="78">
        <f>IF('Pencatatan HM'!R$27="","",$F171-'Pencatatan HM'!R$27+'Task list'!W171)</f>
        <v>5611.5999999999985</v>
      </c>
      <c r="R171" s="78">
        <f>IF('Pencatatan HM'!S$27="","",$F171-'Pencatatan HM'!S$27+'Task list'!X171)</f>
        <v>5571.0999999999985</v>
      </c>
      <c r="S171" s="78">
        <f>IF('Pencatatan HM'!T$27="","",$F171-'Pencatatan HM'!T$27+'Task list'!Y171)</f>
        <v>5511.4000000000015</v>
      </c>
      <c r="T171" s="78">
        <f>IF('Pencatatan HM'!U$27="","",$F171-'Pencatatan HM'!U$27+'Task list'!Z171)</f>
        <v>5479.7000000000007</v>
      </c>
      <c r="U171" s="78" t="str">
        <f>IF('Pencatatan HM'!V$27="","",$F171-'Pencatatan HM'!V$27+'Task list'!AA171)</f>
        <v/>
      </c>
      <c r="V171" s="78" t="str">
        <f>IF('Pencatatan HM'!W$27="","",$F171-'Pencatatan HM'!W$27+'Task list'!AB171)</f>
        <v/>
      </c>
      <c r="W171" s="78" t="str">
        <f>IF('Pencatatan HM'!X$27="","",$F171-'Pencatatan HM'!X$27+'Task list'!AC171)</f>
        <v/>
      </c>
      <c r="X171" s="78" t="str">
        <f>IF('Pencatatan HM'!Y$27="","",$F171-'Pencatatan HM'!Y$27+'Task list'!AD171)</f>
        <v/>
      </c>
      <c r="Y171" s="78" t="str">
        <f>IF('Pencatatan HM'!Z$27="","",$F171-'Pencatatan HM'!Z$27+'Task list'!AE171)</f>
        <v/>
      </c>
      <c r="Z171" s="78" t="str">
        <f>IF('Pencatatan HM'!AA$27="","",$F171-'Pencatatan HM'!AA$27+'Task list'!AF171)</f>
        <v/>
      </c>
      <c r="AA171" s="78" t="str">
        <f>IF('Pencatatan HM'!AB$27="","",$F171-'Pencatatan HM'!AB$27+'Task list'!AG171)</f>
        <v/>
      </c>
      <c r="AB171" s="78" t="str">
        <f>IF('Pencatatan HM'!AC$27="","",$F171-'Pencatatan HM'!AC$27+'Task list'!AH171)</f>
        <v/>
      </c>
      <c r="AC171" s="78" t="str">
        <f>IF('Pencatatan HM'!AD$27="","",$F171-'Pencatatan HM'!AD$27+'Task list'!AI171)</f>
        <v/>
      </c>
      <c r="AD171" s="78" t="str">
        <f>IF('Pencatatan HM'!AE$27="","",$F171-'Pencatatan HM'!AE$27+'Task list'!AJ171)</f>
        <v/>
      </c>
      <c r="AE171" s="78" t="str">
        <f>IF('Pencatatan HM'!AF$27="","",$F171-'Pencatatan HM'!AF$27+'Task list'!AK171)</f>
        <v/>
      </c>
      <c r="AF171" s="78" t="str">
        <f>IF('Pencatatan HM'!AG$27="","",$F171-'Pencatatan HM'!AG$27+'Task list'!AL171)</f>
        <v/>
      </c>
      <c r="AG171" s="78" t="str">
        <f>IF('Pencatatan HM'!AH$27="","",$F171-'Pencatatan HM'!AH$27+'Task list'!AM171)</f>
        <v/>
      </c>
      <c r="AH171" s="78" t="str">
        <f>IF('Pencatatan HM'!AI$27="","",$F171-'Pencatatan HM'!AI$27+'Task list'!AN171)</f>
        <v/>
      </c>
      <c r="AI171" s="78" t="str">
        <f>IF('Pencatatan HM'!AJ$27="","",$F171-'Pencatatan HM'!AJ$27+'Task list'!AO171)</f>
        <v/>
      </c>
      <c r="AJ171" s="78" t="str">
        <f>IF('Pencatatan HM'!AK$27="","",$F171-'Pencatatan HM'!AK$27+'Task list'!AP171)</f>
        <v/>
      </c>
      <c r="AK171" s="78" t="str">
        <f>IF('Pencatatan HM'!AL$27="","",$F171-'Pencatatan HM'!AL$27+'Task list'!AQ171)</f>
        <v/>
      </c>
      <c r="AL171" s="78" t="str">
        <f>IF('Pencatatan HM'!AM$27="","",$F171-'Pencatatan HM'!AM$27+'Task list'!AR171)</f>
        <v/>
      </c>
      <c r="AM171" s="78" t="str">
        <f>IF('Pencatatan HM'!AN$27="","",$F171-'Pencatatan HM'!AN$27+'Task list'!AS171)</f>
        <v/>
      </c>
      <c r="AN171" s="78" t="str">
        <f>IF('Pencatatan HM'!AO$27="","",$F171-'Pencatatan HM'!AO$27+'Task list'!AT171)</f>
        <v/>
      </c>
      <c r="AO171" s="78" t="str">
        <f>IF('Pencatatan HM'!AP$27="","",$F171-'Pencatatan HM'!AP$27+'Task list'!AU171)</f>
        <v/>
      </c>
      <c r="AP171" s="78" t="str">
        <f>IF('Pencatatan HM'!AQ$27="","",$F171-'Pencatatan HM'!AQ$27+'Task list'!AV171)</f>
        <v/>
      </c>
      <c r="AQ171" s="78" t="str">
        <f>IF('Pencatatan HM'!AR$27="","",$F171-'Pencatatan HM'!AR$27+'Task list'!AW171)</f>
        <v/>
      </c>
      <c r="AR171" s="78" t="str">
        <f>IF('Pencatatan HM'!AS$27="","",$F171-'Pencatatan HM'!AS$27+'Task list'!AX171)</f>
        <v/>
      </c>
      <c r="AS171" s="78" t="str">
        <f>IF('Pencatatan HM'!AT$27="","",$F171-'Pencatatan HM'!AT$27+'Task list'!AY171)</f>
        <v/>
      </c>
      <c r="AT171" s="78" t="str">
        <f>IF('Pencatatan HM'!AU$27="","",$F171-'Pencatatan HM'!AU$27+'Task list'!AZ171)</f>
        <v/>
      </c>
      <c r="AU171" s="78" t="str">
        <f>IF('Pencatatan HM'!AV$27="","",$F171-'Pencatatan HM'!AV$27+'Task list'!BA171)</f>
        <v/>
      </c>
      <c r="AV171" s="78" t="str">
        <f>IF('Pencatatan HM'!AW$27="","",$F171-'Pencatatan HM'!AW$27+'Task list'!BB171)</f>
        <v/>
      </c>
      <c r="AW171" s="78" t="str">
        <f>IF('Pencatatan HM'!AX$27="","",$F171-'Pencatatan HM'!AX$27+'Task list'!BC171)</f>
        <v/>
      </c>
      <c r="AX171" s="78" t="str">
        <f>IF('Pencatatan HM'!AY$27="","",$F171-'Pencatatan HM'!AY$27+'Task list'!BD171)</f>
        <v/>
      </c>
      <c r="AY171" s="78" t="str">
        <f>IF('Pencatatan HM'!AZ$27="","",$F171-'Pencatatan HM'!AZ$27+'Task list'!BE171)</f>
        <v/>
      </c>
      <c r="AZ171" s="78" t="str">
        <f>IF('Pencatatan HM'!BA$27="","",$F171-'Pencatatan HM'!BA$27+'Task list'!BF171)</f>
        <v/>
      </c>
      <c r="BA171" s="78" t="str">
        <f>IF('Pencatatan HM'!BB$27="","",$F171-'Pencatatan HM'!BB$27+'Task list'!BG171)</f>
        <v/>
      </c>
      <c r="BB171" s="78" t="str">
        <f>IF('Pencatatan HM'!BC$27="","",$F171-'Pencatatan HM'!BC$27+'Task list'!BH171)</f>
        <v/>
      </c>
      <c r="BC171" s="78" t="str">
        <f>IF('Pencatatan HM'!BD$27="","",$F171-'Pencatatan HM'!BD$27+'Task list'!BI171)</f>
        <v/>
      </c>
      <c r="BD171" s="78" t="str">
        <f>IF('Pencatatan HM'!BE$27="","",$F171-'Pencatatan HM'!BE$27+'Task list'!BJ171)</f>
        <v/>
      </c>
      <c r="BE171" s="78" t="str">
        <f>IF('Pencatatan HM'!BF$27="","",$F171-'Pencatatan HM'!BF$27+'Task list'!BK171)</f>
        <v/>
      </c>
      <c r="BF171" s="78" t="str">
        <f>IF('Pencatatan HM'!BG$27="","",$F171-'Pencatatan HM'!BG$27+'Task list'!BL171)</f>
        <v/>
      </c>
    </row>
    <row r="172" spans="1:58" x14ac:dyDescent="0.3">
      <c r="A172" s="1" t="str">
        <f>'Task list'!A172</f>
        <v>10TRB001</v>
      </c>
      <c r="B172" s="1" t="str">
        <f>'Task list'!B172</f>
        <v>01</v>
      </c>
      <c r="C172" s="1" t="str">
        <f>'Task list'!C172</f>
        <v>10TRB00101</v>
      </c>
      <c r="D172" s="13" t="str">
        <f>VLOOKUP($A172,'Pencatatan HM'!$B$7:$D$50,3,FALSE)</f>
        <v>Turbine #1</v>
      </c>
      <c r="E172" s="61" t="str">
        <f>'Task list'!E172</f>
        <v>Ganti oli turbin</v>
      </c>
      <c r="F172" s="1">
        <f>'Task list'!J172</f>
        <v>5000</v>
      </c>
      <c r="G172" s="78">
        <f>IF('Pencatatan HM'!H$28="","",$F172-'Pencatatan HM'!H$28+'Task list'!M172)</f>
        <v>4836.5999999999985</v>
      </c>
      <c r="H172" s="78">
        <f>IF('Pencatatan HM'!I$28="","",$F172-'Pencatatan HM'!I$28+'Task list'!N172)</f>
        <v>4754.9000000000015</v>
      </c>
      <c r="I172" s="78">
        <f>IF('Pencatatan HM'!J$28="","",$F172-'Pencatatan HM'!J$28+'Task list'!O172)</f>
        <v>4645.2599999999984</v>
      </c>
      <c r="J172" s="78">
        <f>IF('Pencatatan HM'!K$28="","",$F172-'Pencatatan HM'!K$28+'Task list'!P172)</f>
        <v>4532.2999999999993</v>
      </c>
      <c r="K172" s="78">
        <f>IF('Pencatatan HM'!L$28="","",$F172-'Pencatatan HM'!L$28+'Task list'!Q172)</f>
        <v>4442</v>
      </c>
      <c r="L172" s="78">
        <f>IF('Pencatatan HM'!M$28="","",$F172-'Pencatatan HM'!M$28+'Task list'!R172)</f>
        <v>4442</v>
      </c>
      <c r="M172" s="78">
        <f>IF('Pencatatan HM'!N$28="","",$F172-'Pencatatan HM'!N$28+'Task list'!S172)</f>
        <v>4442</v>
      </c>
      <c r="N172" s="78">
        <f>IF('Pencatatan HM'!O$28="","",$F172-'Pencatatan HM'!O$28+'Task list'!T172)</f>
        <v>4424.2000000000007</v>
      </c>
      <c r="O172" s="78">
        <f>IF('Pencatatan HM'!P$28="","",$F172-'Pencatatan HM'!P$28+'Task list'!U172)</f>
        <v>4415.0999999999985</v>
      </c>
      <c r="P172" s="78">
        <f>IF('Pencatatan HM'!Q$28="","",$F172-'Pencatatan HM'!Q$28+'Task list'!V172)</f>
        <v>4372</v>
      </c>
      <c r="Q172" s="78">
        <f>IF('Pencatatan HM'!R$28="","",$F172-'Pencatatan HM'!R$28+'Task list'!W172)</f>
        <v>4372</v>
      </c>
      <c r="R172" s="78">
        <f>IF('Pencatatan HM'!S$28="","",$F172-'Pencatatan HM'!S$28+'Task list'!X172)</f>
        <v>4310.7000000000007</v>
      </c>
      <c r="S172" s="78">
        <f>IF('Pencatatan HM'!T$28="","",$F172-'Pencatatan HM'!T$28+'Task list'!Y172)</f>
        <v>4218.7999999999993</v>
      </c>
      <c r="T172" s="78">
        <f>IF('Pencatatan HM'!U$28="","",$F172-'Pencatatan HM'!U$28+'Task list'!Z172)</f>
        <v>4194.4000000000015</v>
      </c>
      <c r="U172" s="78" t="str">
        <f>IF('Pencatatan HM'!V$28="","",$F172-'Pencatatan HM'!V$28+'Task list'!AA172)</f>
        <v/>
      </c>
      <c r="V172" s="78" t="str">
        <f>IF('Pencatatan HM'!W$28="","",$F172-'Pencatatan HM'!W$28+'Task list'!AB172)</f>
        <v/>
      </c>
      <c r="W172" s="78" t="str">
        <f>IF('Pencatatan HM'!X$28="","",$F172-'Pencatatan HM'!X$28+'Task list'!AC172)</f>
        <v/>
      </c>
      <c r="X172" s="78" t="str">
        <f>IF('Pencatatan HM'!Y$28="","",$F172-'Pencatatan HM'!Y$28+'Task list'!AD172)</f>
        <v/>
      </c>
      <c r="Y172" s="78" t="str">
        <f>IF('Pencatatan HM'!Z$28="","",$F172-'Pencatatan HM'!Z$28+'Task list'!AE172)</f>
        <v/>
      </c>
      <c r="Z172" s="78" t="str">
        <f>IF('Pencatatan HM'!AA$28="","",$F172-'Pencatatan HM'!AA$28+'Task list'!AF172)</f>
        <v/>
      </c>
      <c r="AA172" s="78" t="str">
        <f>IF('Pencatatan HM'!AB$28="","",$F172-'Pencatatan HM'!AB$28+'Task list'!AG172)</f>
        <v/>
      </c>
      <c r="AB172" s="78" t="str">
        <f>IF('Pencatatan HM'!AC$28="","",$F172-'Pencatatan HM'!AC$28+'Task list'!AH172)</f>
        <v/>
      </c>
      <c r="AC172" s="78" t="str">
        <f>IF('Pencatatan HM'!AD$28="","",$F172-'Pencatatan HM'!AD$28+'Task list'!AI172)</f>
        <v/>
      </c>
      <c r="AD172" s="78" t="str">
        <f>IF('Pencatatan HM'!AE$28="","",$F172-'Pencatatan HM'!AE$28+'Task list'!AJ172)</f>
        <v/>
      </c>
      <c r="AE172" s="78" t="str">
        <f>IF('Pencatatan HM'!AF$28="","",$F172-'Pencatatan HM'!AF$28+'Task list'!AK172)</f>
        <v/>
      </c>
      <c r="AF172" s="78" t="str">
        <f>IF('Pencatatan HM'!AG$28="","",$F172-'Pencatatan HM'!AG$28+'Task list'!AL172)</f>
        <v/>
      </c>
      <c r="AG172" s="78" t="str">
        <f>IF('Pencatatan HM'!AH$28="","",$F172-'Pencatatan HM'!AH$28+'Task list'!AM172)</f>
        <v/>
      </c>
      <c r="AH172" s="78" t="str">
        <f>IF('Pencatatan HM'!AI$28="","",$F172-'Pencatatan HM'!AI$28+'Task list'!AN172)</f>
        <v/>
      </c>
      <c r="AI172" s="78" t="str">
        <f>IF('Pencatatan HM'!AJ$28="","",$F172-'Pencatatan HM'!AJ$28+'Task list'!AO172)</f>
        <v/>
      </c>
      <c r="AJ172" s="78" t="str">
        <f>IF('Pencatatan HM'!AK$28="","",$F172-'Pencatatan HM'!AK$28+'Task list'!AP172)</f>
        <v/>
      </c>
      <c r="AK172" s="78" t="str">
        <f>IF('Pencatatan HM'!AL$28="","",$F172-'Pencatatan HM'!AL$28+'Task list'!AQ172)</f>
        <v/>
      </c>
      <c r="AL172" s="78" t="str">
        <f>IF('Pencatatan HM'!AM$28="","",$F172-'Pencatatan HM'!AM$28+'Task list'!AR172)</f>
        <v/>
      </c>
      <c r="AM172" s="78" t="str">
        <f>IF('Pencatatan HM'!AN$28="","",$F172-'Pencatatan HM'!AN$28+'Task list'!AS172)</f>
        <v/>
      </c>
      <c r="AN172" s="78" t="str">
        <f>IF('Pencatatan HM'!AO$28="","",$F172-'Pencatatan HM'!AO$28+'Task list'!AT172)</f>
        <v/>
      </c>
      <c r="AO172" s="78" t="str">
        <f>IF('Pencatatan HM'!AP$28="","",$F172-'Pencatatan HM'!AP$28+'Task list'!AU172)</f>
        <v/>
      </c>
      <c r="AP172" s="78" t="str">
        <f>IF('Pencatatan HM'!AQ$28="","",$F172-'Pencatatan HM'!AQ$28+'Task list'!AV172)</f>
        <v/>
      </c>
      <c r="AQ172" s="78" t="str">
        <f>IF('Pencatatan HM'!AR$28="","",$F172-'Pencatatan HM'!AR$28+'Task list'!AW172)</f>
        <v/>
      </c>
      <c r="AR172" s="78" t="str">
        <f>IF('Pencatatan HM'!AS$28="","",$F172-'Pencatatan HM'!AS$28+'Task list'!AX172)</f>
        <v/>
      </c>
      <c r="AS172" s="78" t="str">
        <f>IF('Pencatatan HM'!AT$28="","",$F172-'Pencatatan HM'!AT$28+'Task list'!AY172)</f>
        <v/>
      </c>
      <c r="AT172" s="78" t="str">
        <f>IF('Pencatatan HM'!AU$28="","",$F172-'Pencatatan HM'!AU$28+'Task list'!AZ172)</f>
        <v/>
      </c>
      <c r="AU172" s="78" t="str">
        <f>IF('Pencatatan HM'!AV$28="","",$F172-'Pencatatan HM'!AV$28+'Task list'!BA172)</f>
        <v/>
      </c>
      <c r="AV172" s="78" t="str">
        <f>IF('Pencatatan HM'!AW$28="","",$F172-'Pencatatan HM'!AW$28+'Task list'!BB172)</f>
        <v/>
      </c>
      <c r="AW172" s="78" t="str">
        <f>IF('Pencatatan HM'!AX$28="","",$F172-'Pencatatan HM'!AX$28+'Task list'!BC172)</f>
        <v/>
      </c>
      <c r="AX172" s="78" t="str">
        <f>IF('Pencatatan HM'!AY$28="","",$F172-'Pencatatan HM'!AY$28+'Task list'!BD172)</f>
        <v/>
      </c>
      <c r="AY172" s="78" t="str">
        <f>IF('Pencatatan HM'!AZ$28="","",$F172-'Pencatatan HM'!AZ$28+'Task list'!BE172)</f>
        <v/>
      </c>
      <c r="AZ172" s="78" t="str">
        <f>IF('Pencatatan HM'!BA$28="","",$F172-'Pencatatan HM'!BA$28+'Task list'!BF172)</f>
        <v/>
      </c>
      <c r="BA172" s="78" t="str">
        <f>IF('Pencatatan HM'!BB$28="","",$F172-'Pencatatan HM'!BB$28+'Task list'!BG172)</f>
        <v/>
      </c>
      <c r="BB172" s="78" t="str">
        <f>IF('Pencatatan HM'!BC$28="","",$F172-'Pencatatan HM'!BC$28+'Task list'!BH172)</f>
        <v/>
      </c>
      <c r="BC172" s="78" t="str">
        <f>IF('Pencatatan HM'!BD$28="","",$F172-'Pencatatan HM'!BD$28+'Task list'!BI172)</f>
        <v/>
      </c>
      <c r="BD172" s="78" t="str">
        <f>IF('Pencatatan HM'!BE$28="","",$F172-'Pencatatan HM'!BE$28+'Task list'!BJ172)</f>
        <v/>
      </c>
      <c r="BE172" s="78" t="str">
        <f>IF('Pencatatan HM'!BF$28="","",$F172-'Pencatatan HM'!BF$28+'Task list'!BK172)</f>
        <v/>
      </c>
      <c r="BF172" s="78" t="str">
        <f>IF('Pencatatan HM'!BG$28="","",$F172-'Pencatatan HM'!BG$28+'Task list'!BL172)</f>
        <v/>
      </c>
    </row>
    <row r="173" spans="1:58" x14ac:dyDescent="0.3">
      <c r="A173" s="1" t="str">
        <f>'Task list'!A173</f>
        <v>10TRB001</v>
      </c>
      <c r="B173" s="1" t="str">
        <f>'Task list'!B173</f>
        <v>02</v>
      </c>
      <c r="C173" s="1" t="str">
        <f>'Task list'!C173</f>
        <v>10TRB00102</v>
      </c>
      <c r="D173" s="13"/>
      <c r="E173" s="61" t="str">
        <f>'Task list'!E173</f>
        <v>Ganti oli governor</v>
      </c>
      <c r="F173" s="1">
        <f>'Task list'!J173</f>
        <v>5000</v>
      </c>
      <c r="G173" s="78">
        <f>IF('Pencatatan HM'!H$28="","",$F173-'Pencatatan HM'!H$28+'Task list'!M173)</f>
        <v>4836.5999999999985</v>
      </c>
      <c r="H173" s="78">
        <f>IF('Pencatatan HM'!I$28="","",$F173-'Pencatatan HM'!I$28+'Task list'!N173)</f>
        <v>4754.9000000000015</v>
      </c>
      <c r="I173" s="78">
        <f>IF('Pencatatan HM'!J$28="","",$F173-'Pencatatan HM'!J$28+'Task list'!O173)</f>
        <v>4645.2599999999984</v>
      </c>
      <c r="J173" s="78">
        <f>IF('Pencatatan HM'!K$28="","",$F173-'Pencatatan HM'!K$28+'Task list'!P173)</f>
        <v>4532.2999999999993</v>
      </c>
      <c r="K173" s="78">
        <f>IF('Pencatatan HM'!L$28="","",$F173-'Pencatatan HM'!L$28+'Task list'!Q173)</f>
        <v>4442</v>
      </c>
      <c r="L173" s="78">
        <f>IF('Pencatatan HM'!M$28="","",$F173-'Pencatatan HM'!M$28+'Task list'!R173)</f>
        <v>4442</v>
      </c>
      <c r="M173" s="78">
        <f>IF('Pencatatan HM'!N$28="","",$F173-'Pencatatan HM'!N$28+'Task list'!S173)</f>
        <v>4442</v>
      </c>
      <c r="N173" s="78">
        <f>IF('Pencatatan HM'!O$28="","",$F173-'Pencatatan HM'!O$28+'Task list'!T173)</f>
        <v>4424.2000000000007</v>
      </c>
      <c r="O173" s="78">
        <f>IF('Pencatatan HM'!P$28="","",$F173-'Pencatatan HM'!P$28+'Task list'!U173)</f>
        <v>4415.0999999999985</v>
      </c>
      <c r="P173" s="78">
        <f>IF('Pencatatan HM'!Q$28="","",$F173-'Pencatatan HM'!Q$28+'Task list'!V173)</f>
        <v>4372</v>
      </c>
      <c r="Q173" s="78">
        <f>IF('Pencatatan HM'!R$28="","",$F173-'Pencatatan HM'!R$28+'Task list'!W173)</f>
        <v>4372</v>
      </c>
      <c r="R173" s="78">
        <f>IF('Pencatatan HM'!S$28="","",$F173-'Pencatatan HM'!S$28+'Task list'!X173)</f>
        <v>4310.7000000000007</v>
      </c>
      <c r="S173" s="78">
        <f>IF('Pencatatan HM'!T$28="","",$F173-'Pencatatan HM'!T$28+'Task list'!Y173)</f>
        <v>4218.7999999999993</v>
      </c>
      <c r="T173" s="78">
        <f>IF('Pencatatan HM'!U$28="","",$F173-'Pencatatan HM'!U$28+'Task list'!Z173)</f>
        <v>4194.4000000000015</v>
      </c>
      <c r="U173" s="78" t="str">
        <f>IF('Pencatatan HM'!V$28="","",$F173-'Pencatatan HM'!V$28+'Task list'!AA173)</f>
        <v/>
      </c>
      <c r="V173" s="78" t="str">
        <f>IF('Pencatatan HM'!W$28="","",$F173-'Pencatatan HM'!W$28+'Task list'!AB173)</f>
        <v/>
      </c>
      <c r="W173" s="78" t="str">
        <f>IF('Pencatatan HM'!X$28="","",$F173-'Pencatatan HM'!X$28+'Task list'!AC173)</f>
        <v/>
      </c>
      <c r="X173" s="78" t="str">
        <f>IF('Pencatatan HM'!Y$28="","",$F173-'Pencatatan HM'!Y$28+'Task list'!AD173)</f>
        <v/>
      </c>
      <c r="Y173" s="78" t="str">
        <f>IF('Pencatatan HM'!Z$28="","",$F173-'Pencatatan HM'!Z$28+'Task list'!AE173)</f>
        <v/>
      </c>
      <c r="Z173" s="78" t="str">
        <f>IF('Pencatatan HM'!AA$28="","",$F173-'Pencatatan HM'!AA$28+'Task list'!AF173)</f>
        <v/>
      </c>
      <c r="AA173" s="78" t="str">
        <f>IF('Pencatatan HM'!AB$28="","",$F173-'Pencatatan HM'!AB$28+'Task list'!AG173)</f>
        <v/>
      </c>
      <c r="AB173" s="78" t="str">
        <f>IF('Pencatatan HM'!AC$28="","",$F173-'Pencatatan HM'!AC$28+'Task list'!AH173)</f>
        <v/>
      </c>
      <c r="AC173" s="78" t="str">
        <f>IF('Pencatatan HM'!AD$28="","",$F173-'Pencatatan HM'!AD$28+'Task list'!AI173)</f>
        <v/>
      </c>
      <c r="AD173" s="78" t="str">
        <f>IF('Pencatatan HM'!AE$28="","",$F173-'Pencatatan HM'!AE$28+'Task list'!AJ173)</f>
        <v/>
      </c>
      <c r="AE173" s="78" t="str">
        <f>IF('Pencatatan HM'!AF$28="","",$F173-'Pencatatan HM'!AF$28+'Task list'!AK173)</f>
        <v/>
      </c>
      <c r="AF173" s="78" t="str">
        <f>IF('Pencatatan HM'!AG$28="","",$F173-'Pencatatan HM'!AG$28+'Task list'!AL173)</f>
        <v/>
      </c>
      <c r="AG173" s="78" t="str">
        <f>IF('Pencatatan HM'!AH$28="","",$F173-'Pencatatan HM'!AH$28+'Task list'!AM173)</f>
        <v/>
      </c>
      <c r="AH173" s="78" t="str">
        <f>IF('Pencatatan HM'!AI$28="","",$F173-'Pencatatan HM'!AI$28+'Task list'!AN173)</f>
        <v/>
      </c>
      <c r="AI173" s="78" t="str">
        <f>IF('Pencatatan HM'!AJ$28="","",$F173-'Pencatatan HM'!AJ$28+'Task list'!AO173)</f>
        <v/>
      </c>
      <c r="AJ173" s="78" t="str">
        <f>IF('Pencatatan HM'!AK$28="","",$F173-'Pencatatan HM'!AK$28+'Task list'!AP173)</f>
        <v/>
      </c>
      <c r="AK173" s="78" t="str">
        <f>IF('Pencatatan HM'!AL$28="","",$F173-'Pencatatan HM'!AL$28+'Task list'!AQ173)</f>
        <v/>
      </c>
      <c r="AL173" s="78" t="str">
        <f>IF('Pencatatan HM'!AM$28="","",$F173-'Pencatatan HM'!AM$28+'Task list'!AR173)</f>
        <v/>
      </c>
      <c r="AM173" s="78" t="str">
        <f>IF('Pencatatan HM'!AN$28="","",$F173-'Pencatatan HM'!AN$28+'Task list'!AS173)</f>
        <v/>
      </c>
      <c r="AN173" s="78" t="str">
        <f>IF('Pencatatan HM'!AO$28="","",$F173-'Pencatatan HM'!AO$28+'Task list'!AT173)</f>
        <v/>
      </c>
      <c r="AO173" s="78" t="str">
        <f>IF('Pencatatan HM'!AP$28="","",$F173-'Pencatatan HM'!AP$28+'Task list'!AU173)</f>
        <v/>
      </c>
      <c r="AP173" s="78" t="str">
        <f>IF('Pencatatan HM'!AQ$28="","",$F173-'Pencatatan HM'!AQ$28+'Task list'!AV173)</f>
        <v/>
      </c>
      <c r="AQ173" s="78" t="str">
        <f>IF('Pencatatan HM'!AR$28="","",$F173-'Pencatatan HM'!AR$28+'Task list'!AW173)</f>
        <v/>
      </c>
      <c r="AR173" s="78" t="str">
        <f>IF('Pencatatan HM'!AS$28="","",$F173-'Pencatatan HM'!AS$28+'Task list'!AX173)</f>
        <v/>
      </c>
      <c r="AS173" s="78" t="str">
        <f>IF('Pencatatan HM'!AT$28="","",$F173-'Pencatatan HM'!AT$28+'Task list'!AY173)</f>
        <v/>
      </c>
      <c r="AT173" s="78" t="str">
        <f>IF('Pencatatan HM'!AU$28="","",$F173-'Pencatatan HM'!AU$28+'Task list'!AZ173)</f>
        <v/>
      </c>
      <c r="AU173" s="78" t="str">
        <f>IF('Pencatatan HM'!AV$28="","",$F173-'Pencatatan HM'!AV$28+'Task list'!BA173)</f>
        <v/>
      </c>
      <c r="AV173" s="78" t="str">
        <f>IF('Pencatatan HM'!AW$28="","",$F173-'Pencatatan HM'!AW$28+'Task list'!BB173)</f>
        <v/>
      </c>
      <c r="AW173" s="78" t="str">
        <f>IF('Pencatatan HM'!AX$28="","",$F173-'Pencatatan HM'!AX$28+'Task list'!BC173)</f>
        <v/>
      </c>
      <c r="AX173" s="78" t="str">
        <f>IF('Pencatatan HM'!AY$28="","",$F173-'Pencatatan HM'!AY$28+'Task list'!BD173)</f>
        <v/>
      </c>
      <c r="AY173" s="78" t="str">
        <f>IF('Pencatatan HM'!AZ$28="","",$F173-'Pencatatan HM'!AZ$28+'Task list'!BE173)</f>
        <v/>
      </c>
      <c r="AZ173" s="78" t="str">
        <f>IF('Pencatatan HM'!BA$28="","",$F173-'Pencatatan HM'!BA$28+'Task list'!BF173)</f>
        <v/>
      </c>
      <c r="BA173" s="78" t="str">
        <f>IF('Pencatatan HM'!BB$28="","",$F173-'Pencatatan HM'!BB$28+'Task list'!BG173)</f>
        <v/>
      </c>
      <c r="BB173" s="78" t="str">
        <f>IF('Pencatatan HM'!BC$28="","",$F173-'Pencatatan HM'!BC$28+'Task list'!BH173)</f>
        <v/>
      </c>
      <c r="BC173" s="78" t="str">
        <f>IF('Pencatatan HM'!BD$28="","",$F173-'Pencatatan HM'!BD$28+'Task list'!BI173)</f>
        <v/>
      </c>
      <c r="BD173" s="78" t="str">
        <f>IF('Pencatatan HM'!BE$28="","",$F173-'Pencatatan HM'!BE$28+'Task list'!BJ173)</f>
        <v/>
      </c>
      <c r="BE173" s="78" t="str">
        <f>IF('Pencatatan HM'!BF$28="","",$F173-'Pencatatan HM'!BF$28+'Task list'!BK173)</f>
        <v/>
      </c>
      <c r="BF173" s="78" t="str">
        <f>IF('Pencatatan HM'!BG$28="","",$F173-'Pencatatan HM'!BG$28+'Task list'!BL173)</f>
        <v/>
      </c>
    </row>
    <row r="174" spans="1:58" x14ac:dyDescent="0.3">
      <c r="A174" s="1" t="str">
        <f>'Task list'!A174</f>
        <v>10TRB001</v>
      </c>
      <c r="B174" s="1" t="str">
        <f>'Task list'!B174</f>
        <v>03</v>
      </c>
      <c r="C174" s="1" t="str">
        <f>'Task list'!C174</f>
        <v>10TRB00103</v>
      </c>
      <c r="D174" s="13"/>
      <c r="E174" s="61" t="str">
        <f>'Task list'!E174</f>
        <v>Service Turbine</v>
      </c>
      <c r="F174" s="1">
        <f>'Task list'!J174</f>
        <v>6000</v>
      </c>
      <c r="G174" s="78">
        <f>IF('Pencatatan HM'!H$28="","",$F174-'Pencatatan HM'!H$28+'Task list'!M174)</f>
        <v>561.59999999999854</v>
      </c>
      <c r="H174" s="78">
        <f>IF('Pencatatan HM'!I$28="","",$F174-'Pencatatan HM'!I$28+'Task list'!N174)</f>
        <v>479.90000000000146</v>
      </c>
      <c r="I174" s="78">
        <f>IF('Pencatatan HM'!J$28="","",$F174-'Pencatatan HM'!J$28+'Task list'!O174)</f>
        <v>370.2599999999984</v>
      </c>
      <c r="J174" s="78">
        <f>IF('Pencatatan HM'!K$28="","",$F174-'Pencatatan HM'!K$28+'Task list'!P174)</f>
        <v>257.29999999999927</v>
      </c>
      <c r="K174" s="78">
        <f>IF('Pencatatan HM'!L$28="","",$F174-'Pencatatan HM'!L$28+'Task list'!Q174)</f>
        <v>167</v>
      </c>
      <c r="L174" s="78">
        <f>IF('Pencatatan HM'!M$28="","",$F174-'Pencatatan HM'!M$28+'Task list'!R174)</f>
        <v>167</v>
      </c>
      <c r="M174" s="78">
        <f>IF('Pencatatan HM'!N$28="","",$F174-'Pencatatan HM'!N$28+'Task list'!S174)</f>
        <v>167</v>
      </c>
      <c r="N174" s="78">
        <f>IF('Pencatatan HM'!O$28="","",$F174-'Pencatatan HM'!O$28+'Task list'!T174)</f>
        <v>149.20000000000073</v>
      </c>
      <c r="O174" s="78">
        <f>IF('Pencatatan HM'!P$28="","",$F174-'Pencatatan HM'!P$28+'Task list'!U174)</f>
        <v>140.09999999999854</v>
      </c>
      <c r="P174" s="78">
        <f>IF('Pencatatan HM'!Q$28="","",$F174-'Pencatatan HM'!Q$28+'Task list'!V174)</f>
        <v>97</v>
      </c>
      <c r="Q174" s="78">
        <f>IF('Pencatatan HM'!R$28="","",$F174-'Pencatatan HM'!R$28+'Task list'!W174)</f>
        <v>97</v>
      </c>
      <c r="R174" s="78">
        <f>IF('Pencatatan HM'!S$28="","",$F174-'Pencatatan HM'!S$28+'Task list'!X174)</f>
        <v>35.700000000000728</v>
      </c>
      <c r="S174" s="78">
        <f>IF('Pencatatan HM'!T$28="","",$F174-'Pencatatan HM'!T$28+'Task list'!Y174)</f>
        <v>-56.200000000000728</v>
      </c>
      <c r="T174" s="78">
        <f>IF('Pencatatan HM'!U$28="","",$F174-'Pencatatan HM'!U$28+'Task list'!Z174)</f>
        <v>-80.599999999998545</v>
      </c>
      <c r="U174" s="78" t="str">
        <f>IF('Pencatatan HM'!V$28="","",$F174-'Pencatatan HM'!V$28+'Task list'!AA174)</f>
        <v/>
      </c>
      <c r="V174" s="78" t="str">
        <f>IF('Pencatatan HM'!W$28="","",$F174-'Pencatatan HM'!W$28+'Task list'!AB174)</f>
        <v/>
      </c>
      <c r="W174" s="78" t="str">
        <f>IF('Pencatatan HM'!X$28="","",$F174-'Pencatatan HM'!X$28+'Task list'!AC174)</f>
        <v/>
      </c>
      <c r="X174" s="78" t="str">
        <f>IF('Pencatatan HM'!Y$28="","",$F174-'Pencatatan HM'!Y$28+'Task list'!AD174)</f>
        <v/>
      </c>
      <c r="Y174" s="78" t="str">
        <f>IF('Pencatatan HM'!Z$28="","",$F174-'Pencatatan HM'!Z$28+'Task list'!AE174)</f>
        <v/>
      </c>
      <c r="Z174" s="78" t="str">
        <f>IF('Pencatatan HM'!AA$28="","",$F174-'Pencatatan HM'!AA$28+'Task list'!AF174)</f>
        <v/>
      </c>
      <c r="AA174" s="78" t="str">
        <f>IF('Pencatatan HM'!AB$28="","",$F174-'Pencatatan HM'!AB$28+'Task list'!AG174)</f>
        <v/>
      </c>
      <c r="AB174" s="78" t="str">
        <f>IF('Pencatatan HM'!AC$28="","",$F174-'Pencatatan HM'!AC$28+'Task list'!AH174)</f>
        <v/>
      </c>
      <c r="AC174" s="78" t="str">
        <f>IF('Pencatatan HM'!AD$28="","",$F174-'Pencatatan HM'!AD$28+'Task list'!AI174)</f>
        <v/>
      </c>
      <c r="AD174" s="78" t="str">
        <f>IF('Pencatatan HM'!AE$28="","",$F174-'Pencatatan HM'!AE$28+'Task list'!AJ174)</f>
        <v/>
      </c>
      <c r="AE174" s="78" t="str">
        <f>IF('Pencatatan HM'!AF$28="","",$F174-'Pencatatan HM'!AF$28+'Task list'!AK174)</f>
        <v/>
      </c>
      <c r="AF174" s="78" t="str">
        <f>IF('Pencatatan HM'!AG$28="","",$F174-'Pencatatan HM'!AG$28+'Task list'!AL174)</f>
        <v/>
      </c>
      <c r="AG174" s="78" t="str">
        <f>IF('Pencatatan HM'!AH$28="","",$F174-'Pencatatan HM'!AH$28+'Task list'!AM174)</f>
        <v/>
      </c>
      <c r="AH174" s="78" t="str">
        <f>IF('Pencatatan HM'!AI$28="","",$F174-'Pencatatan HM'!AI$28+'Task list'!AN174)</f>
        <v/>
      </c>
      <c r="AI174" s="78" t="str">
        <f>IF('Pencatatan HM'!AJ$28="","",$F174-'Pencatatan HM'!AJ$28+'Task list'!AO174)</f>
        <v/>
      </c>
      <c r="AJ174" s="78" t="str">
        <f>IF('Pencatatan HM'!AK$28="","",$F174-'Pencatatan HM'!AK$28+'Task list'!AP174)</f>
        <v/>
      </c>
      <c r="AK174" s="78" t="str">
        <f>IF('Pencatatan HM'!AL$28="","",$F174-'Pencatatan HM'!AL$28+'Task list'!AQ174)</f>
        <v/>
      </c>
      <c r="AL174" s="78" t="str">
        <f>IF('Pencatatan HM'!AM$28="","",$F174-'Pencatatan HM'!AM$28+'Task list'!AR174)</f>
        <v/>
      </c>
      <c r="AM174" s="78" t="str">
        <f>IF('Pencatatan HM'!AN$28="","",$F174-'Pencatatan HM'!AN$28+'Task list'!AS174)</f>
        <v/>
      </c>
      <c r="AN174" s="78" t="str">
        <f>IF('Pencatatan HM'!AO$28="","",$F174-'Pencatatan HM'!AO$28+'Task list'!AT174)</f>
        <v/>
      </c>
      <c r="AO174" s="78" t="str">
        <f>IF('Pencatatan HM'!AP$28="","",$F174-'Pencatatan HM'!AP$28+'Task list'!AU174)</f>
        <v/>
      </c>
      <c r="AP174" s="78" t="str">
        <f>IF('Pencatatan HM'!AQ$28="","",$F174-'Pencatatan HM'!AQ$28+'Task list'!AV174)</f>
        <v/>
      </c>
      <c r="AQ174" s="78" t="str">
        <f>IF('Pencatatan HM'!AR$28="","",$F174-'Pencatatan HM'!AR$28+'Task list'!AW174)</f>
        <v/>
      </c>
      <c r="AR174" s="78" t="str">
        <f>IF('Pencatatan HM'!AS$28="","",$F174-'Pencatatan HM'!AS$28+'Task list'!AX174)</f>
        <v/>
      </c>
      <c r="AS174" s="78" t="str">
        <f>IF('Pencatatan HM'!AT$28="","",$F174-'Pencatatan HM'!AT$28+'Task list'!AY174)</f>
        <v/>
      </c>
      <c r="AT174" s="78" t="str">
        <f>IF('Pencatatan HM'!AU$28="","",$F174-'Pencatatan HM'!AU$28+'Task list'!AZ174)</f>
        <v/>
      </c>
      <c r="AU174" s="78" t="str">
        <f>IF('Pencatatan HM'!AV$28="","",$F174-'Pencatatan HM'!AV$28+'Task list'!BA174)</f>
        <v/>
      </c>
      <c r="AV174" s="78" t="str">
        <f>IF('Pencatatan HM'!AW$28="","",$F174-'Pencatatan HM'!AW$28+'Task list'!BB174)</f>
        <v/>
      </c>
      <c r="AW174" s="78" t="str">
        <f>IF('Pencatatan HM'!AX$28="","",$F174-'Pencatatan HM'!AX$28+'Task list'!BC174)</f>
        <v/>
      </c>
      <c r="AX174" s="78" t="str">
        <f>IF('Pencatatan HM'!AY$28="","",$F174-'Pencatatan HM'!AY$28+'Task list'!BD174)</f>
        <v/>
      </c>
      <c r="AY174" s="78" t="str">
        <f>IF('Pencatatan HM'!AZ$28="","",$F174-'Pencatatan HM'!AZ$28+'Task list'!BE174)</f>
        <v/>
      </c>
      <c r="AZ174" s="78" t="str">
        <f>IF('Pencatatan HM'!BA$28="","",$F174-'Pencatatan HM'!BA$28+'Task list'!BF174)</f>
        <v/>
      </c>
      <c r="BA174" s="78" t="str">
        <f>IF('Pencatatan HM'!BB$28="","",$F174-'Pencatatan HM'!BB$28+'Task list'!BG174)</f>
        <v/>
      </c>
      <c r="BB174" s="78" t="str">
        <f>IF('Pencatatan HM'!BC$28="","",$F174-'Pencatatan HM'!BC$28+'Task list'!BH174)</f>
        <v/>
      </c>
      <c r="BC174" s="78" t="str">
        <f>IF('Pencatatan HM'!BD$28="","",$F174-'Pencatatan HM'!BD$28+'Task list'!BI174)</f>
        <v/>
      </c>
      <c r="BD174" s="78" t="str">
        <f>IF('Pencatatan HM'!BE$28="","",$F174-'Pencatatan HM'!BE$28+'Task list'!BJ174)</f>
        <v/>
      </c>
      <c r="BE174" s="78" t="str">
        <f>IF('Pencatatan HM'!BF$28="","",$F174-'Pencatatan HM'!BF$28+'Task list'!BK174)</f>
        <v/>
      </c>
      <c r="BF174" s="78" t="str">
        <f>IF('Pencatatan HM'!BG$28="","",$F174-'Pencatatan HM'!BG$28+'Task list'!BL174)</f>
        <v/>
      </c>
    </row>
    <row r="175" spans="1:58" x14ac:dyDescent="0.3">
      <c r="A175" s="1" t="str">
        <f>'Task list'!A175</f>
        <v>10TRB001</v>
      </c>
      <c r="B175" s="1" t="str">
        <f>'Task list'!B175</f>
        <v>04</v>
      </c>
      <c r="C175" s="1" t="str">
        <f>'Task list'!C175</f>
        <v>10TRB00104</v>
      </c>
      <c r="D175" s="13"/>
      <c r="E175" s="61" t="str">
        <f>'Task list'!E175</f>
        <v>Service Alternator</v>
      </c>
      <c r="F175" s="1">
        <f>'Task list'!J175</f>
        <v>12000</v>
      </c>
      <c r="G175" s="78">
        <f>IF('Pencatatan HM'!H$28="","",$F175-'Pencatatan HM'!H$28+'Task list'!M175)</f>
        <v>4235.5999999999985</v>
      </c>
      <c r="H175" s="78">
        <f>IF('Pencatatan HM'!I$28="","",$F175-'Pencatatan HM'!I$28+'Task list'!N175)</f>
        <v>4153.9000000000015</v>
      </c>
      <c r="I175" s="78">
        <f>IF('Pencatatan HM'!J$28="","",$F175-'Pencatatan HM'!J$28+'Task list'!O175)</f>
        <v>4044.2599999999984</v>
      </c>
      <c r="J175" s="78">
        <f>IF('Pencatatan HM'!K$28="","",$F175-'Pencatatan HM'!K$28+'Task list'!P175)</f>
        <v>3931.2999999999993</v>
      </c>
      <c r="K175" s="78">
        <f>IF('Pencatatan HM'!L$28="","",$F175-'Pencatatan HM'!L$28+'Task list'!Q175)</f>
        <v>3841</v>
      </c>
      <c r="L175" s="78">
        <f>IF('Pencatatan HM'!M$28="","",$F175-'Pencatatan HM'!M$28+'Task list'!R175)</f>
        <v>3841</v>
      </c>
      <c r="M175" s="78">
        <f>IF('Pencatatan HM'!N$28="","",$F175-'Pencatatan HM'!N$28+'Task list'!S175)</f>
        <v>3841</v>
      </c>
      <c r="N175" s="78">
        <f>IF('Pencatatan HM'!O$28="","",$F175-'Pencatatan HM'!O$28+'Task list'!T175)</f>
        <v>3823.2000000000007</v>
      </c>
      <c r="O175" s="78">
        <f>IF('Pencatatan HM'!P$28="","",$F175-'Pencatatan HM'!P$28+'Task list'!U175)</f>
        <v>3814.0999999999985</v>
      </c>
      <c r="P175" s="78">
        <f>IF('Pencatatan HM'!Q$28="","",$F175-'Pencatatan HM'!Q$28+'Task list'!V175)</f>
        <v>3771</v>
      </c>
      <c r="Q175" s="78">
        <f>IF('Pencatatan HM'!R$28="","",$F175-'Pencatatan HM'!R$28+'Task list'!W175)</f>
        <v>3771</v>
      </c>
      <c r="R175" s="78">
        <f>IF('Pencatatan HM'!S$28="","",$F175-'Pencatatan HM'!S$28+'Task list'!X175)</f>
        <v>3709.7000000000007</v>
      </c>
      <c r="S175" s="78">
        <f>IF('Pencatatan HM'!T$28="","",$F175-'Pencatatan HM'!T$28+'Task list'!Y175)</f>
        <v>3617.7999999999993</v>
      </c>
      <c r="T175" s="78">
        <f>IF('Pencatatan HM'!U$28="","",$F175-'Pencatatan HM'!U$28+'Task list'!Z175)</f>
        <v>3593.4000000000015</v>
      </c>
      <c r="U175" s="78" t="str">
        <f>IF('Pencatatan HM'!V$28="","",$F175-'Pencatatan HM'!V$28+'Task list'!AA175)</f>
        <v/>
      </c>
      <c r="V175" s="78" t="str">
        <f>IF('Pencatatan HM'!W$28="","",$F175-'Pencatatan HM'!W$28+'Task list'!AB175)</f>
        <v/>
      </c>
      <c r="W175" s="78" t="str">
        <f>IF('Pencatatan HM'!X$28="","",$F175-'Pencatatan HM'!X$28+'Task list'!AC175)</f>
        <v/>
      </c>
      <c r="X175" s="78" t="str">
        <f>IF('Pencatatan HM'!Y$28="","",$F175-'Pencatatan HM'!Y$28+'Task list'!AD175)</f>
        <v/>
      </c>
      <c r="Y175" s="78" t="str">
        <f>IF('Pencatatan HM'!Z$28="","",$F175-'Pencatatan HM'!Z$28+'Task list'!AE175)</f>
        <v/>
      </c>
      <c r="Z175" s="78" t="str">
        <f>IF('Pencatatan HM'!AA$28="","",$F175-'Pencatatan HM'!AA$28+'Task list'!AF175)</f>
        <v/>
      </c>
      <c r="AA175" s="78" t="str">
        <f>IF('Pencatatan HM'!AB$28="","",$F175-'Pencatatan HM'!AB$28+'Task list'!AG175)</f>
        <v/>
      </c>
      <c r="AB175" s="78" t="str">
        <f>IF('Pencatatan HM'!AC$28="","",$F175-'Pencatatan HM'!AC$28+'Task list'!AH175)</f>
        <v/>
      </c>
      <c r="AC175" s="78" t="str">
        <f>IF('Pencatatan HM'!AD$28="","",$F175-'Pencatatan HM'!AD$28+'Task list'!AI175)</f>
        <v/>
      </c>
      <c r="AD175" s="78" t="str">
        <f>IF('Pencatatan HM'!AE$28="","",$F175-'Pencatatan HM'!AE$28+'Task list'!AJ175)</f>
        <v/>
      </c>
      <c r="AE175" s="78" t="str">
        <f>IF('Pencatatan HM'!AF$28="","",$F175-'Pencatatan HM'!AF$28+'Task list'!AK175)</f>
        <v/>
      </c>
      <c r="AF175" s="78" t="str">
        <f>IF('Pencatatan HM'!AG$28="","",$F175-'Pencatatan HM'!AG$28+'Task list'!AL175)</f>
        <v/>
      </c>
      <c r="AG175" s="78" t="str">
        <f>IF('Pencatatan HM'!AH$28="","",$F175-'Pencatatan HM'!AH$28+'Task list'!AM175)</f>
        <v/>
      </c>
      <c r="AH175" s="78" t="str">
        <f>IF('Pencatatan HM'!AI$28="","",$F175-'Pencatatan HM'!AI$28+'Task list'!AN175)</f>
        <v/>
      </c>
      <c r="AI175" s="78" t="str">
        <f>IF('Pencatatan HM'!AJ$28="","",$F175-'Pencatatan HM'!AJ$28+'Task list'!AO175)</f>
        <v/>
      </c>
      <c r="AJ175" s="78" t="str">
        <f>IF('Pencatatan HM'!AK$28="","",$F175-'Pencatatan HM'!AK$28+'Task list'!AP175)</f>
        <v/>
      </c>
      <c r="AK175" s="78" t="str">
        <f>IF('Pencatatan HM'!AL$28="","",$F175-'Pencatatan HM'!AL$28+'Task list'!AQ175)</f>
        <v/>
      </c>
      <c r="AL175" s="78" t="str">
        <f>IF('Pencatatan HM'!AM$28="","",$F175-'Pencatatan HM'!AM$28+'Task list'!AR175)</f>
        <v/>
      </c>
      <c r="AM175" s="78" t="str">
        <f>IF('Pencatatan HM'!AN$28="","",$F175-'Pencatatan HM'!AN$28+'Task list'!AS175)</f>
        <v/>
      </c>
      <c r="AN175" s="78" t="str">
        <f>IF('Pencatatan HM'!AO$28="","",$F175-'Pencatatan HM'!AO$28+'Task list'!AT175)</f>
        <v/>
      </c>
      <c r="AO175" s="78" t="str">
        <f>IF('Pencatatan HM'!AP$28="","",$F175-'Pencatatan HM'!AP$28+'Task list'!AU175)</f>
        <v/>
      </c>
      <c r="AP175" s="78" t="str">
        <f>IF('Pencatatan HM'!AQ$28="","",$F175-'Pencatatan HM'!AQ$28+'Task list'!AV175)</f>
        <v/>
      </c>
      <c r="AQ175" s="78" t="str">
        <f>IF('Pencatatan HM'!AR$28="","",$F175-'Pencatatan HM'!AR$28+'Task list'!AW175)</f>
        <v/>
      </c>
      <c r="AR175" s="78" t="str">
        <f>IF('Pencatatan HM'!AS$28="","",$F175-'Pencatatan HM'!AS$28+'Task list'!AX175)</f>
        <v/>
      </c>
      <c r="AS175" s="78" t="str">
        <f>IF('Pencatatan HM'!AT$28="","",$F175-'Pencatatan HM'!AT$28+'Task list'!AY175)</f>
        <v/>
      </c>
      <c r="AT175" s="78" t="str">
        <f>IF('Pencatatan HM'!AU$28="","",$F175-'Pencatatan HM'!AU$28+'Task list'!AZ175)</f>
        <v/>
      </c>
      <c r="AU175" s="78" t="str">
        <f>IF('Pencatatan HM'!AV$28="","",$F175-'Pencatatan HM'!AV$28+'Task list'!BA175)</f>
        <v/>
      </c>
      <c r="AV175" s="78" t="str">
        <f>IF('Pencatatan HM'!AW$28="","",$F175-'Pencatatan HM'!AW$28+'Task list'!BB175)</f>
        <v/>
      </c>
      <c r="AW175" s="78" t="str">
        <f>IF('Pencatatan HM'!AX$28="","",$F175-'Pencatatan HM'!AX$28+'Task list'!BC175)</f>
        <v/>
      </c>
      <c r="AX175" s="78" t="str">
        <f>IF('Pencatatan HM'!AY$28="","",$F175-'Pencatatan HM'!AY$28+'Task list'!BD175)</f>
        <v/>
      </c>
      <c r="AY175" s="78" t="str">
        <f>IF('Pencatatan HM'!AZ$28="","",$F175-'Pencatatan HM'!AZ$28+'Task list'!BE175)</f>
        <v/>
      </c>
      <c r="AZ175" s="78" t="str">
        <f>IF('Pencatatan HM'!BA$28="","",$F175-'Pencatatan HM'!BA$28+'Task list'!BF175)</f>
        <v/>
      </c>
      <c r="BA175" s="78" t="str">
        <f>IF('Pencatatan HM'!BB$28="","",$F175-'Pencatatan HM'!BB$28+'Task list'!BG175)</f>
        <v/>
      </c>
      <c r="BB175" s="78" t="str">
        <f>IF('Pencatatan HM'!BC$28="","",$F175-'Pencatatan HM'!BC$28+'Task list'!BH175)</f>
        <v/>
      </c>
      <c r="BC175" s="78" t="str">
        <f>IF('Pencatatan HM'!BD$28="","",$F175-'Pencatatan HM'!BD$28+'Task list'!BI175)</f>
        <v/>
      </c>
      <c r="BD175" s="78" t="str">
        <f>IF('Pencatatan HM'!BE$28="","",$F175-'Pencatatan HM'!BE$28+'Task list'!BJ175)</f>
        <v/>
      </c>
      <c r="BE175" s="78" t="str">
        <f>IF('Pencatatan HM'!BF$28="","",$F175-'Pencatatan HM'!BF$28+'Task list'!BK175)</f>
        <v/>
      </c>
      <c r="BF175" s="78" t="str">
        <f>IF('Pencatatan HM'!BG$28="","",$F175-'Pencatatan HM'!BG$28+'Task list'!BL175)</f>
        <v/>
      </c>
    </row>
    <row r="176" spans="1:58" x14ac:dyDescent="0.3">
      <c r="A176" s="1" t="str">
        <f>'Task list'!A176</f>
        <v>10TRB002</v>
      </c>
      <c r="B176" s="1" t="str">
        <f>'Task list'!B176</f>
        <v>01</v>
      </c>
      <c r="C176" s="1" t="str">
        <f>'Task list'!C176</f>
        <v>10TRB00201</v>
      </c>
      <c r="D176" s="13" t="str">
        <f>VLOOKUP($A176,'Pencatatan HM'!$B$7:$D$50,3,FALSE)</f>
        <v>Turbine #2</v>
      </c>
      <c r="E176" s="61" t="str">
        <f>'Task list'!E176</f>
        <v>Ganti oli turbin</v>
      </c>
      <c r="F176" s="1">
        <f>'Task list'!J176</f>
        <v>5000</v>
      </c>
      <c r="G176" s="78">
        <f>IF('Pencatatan HM'!H$29="","",$F176-'Pencatatan HM'!H$29+'Task list'!M176)</f>
        <v>4558.8100000000013</v>
      </c>
      <c r="H176" s="78">
        <f>IF('Pencatatan HM'!I$29="","",$F176-'Pencatatan HM'!I$29+'Task list'!N176)</f>
        <v>4516.9000000000015</v>
      </c>
      <c r="I176" s="78">
        <f>IF('Pencatatan HM'!J$29="","",$F176-'Pencatatan HM'!J$29+'Task list'!O176)</f>
        <v>4499.7900000000009</v>
      </c>
      <c r="J176" s="78">
        <f>IF('Pencatatan HM'!K$29="","",$F176-'Pencatatan HM'!K$29+'Task list'!P176)</f>
        <v>4499.7900000000009</v>
      </c>
      <c r="K176" s="78">
        <f>IF('Pencatatan HM'!L$29="","",$F176-'Pencatatan HM'!L$29+'Task list'!Q176)</f>
        <v>4481.1699999999983</v>
      </c>
      <c r="L176" s="78">
        <f>IF('Pencatatan HM'!M$29="","",$F176-'Pencatatan HM'!M$29+'Task list'!R176)</f>
        <v>4423.57</v>
      </c>
      <c r="M176" s="78">
        <f>IF('Pencatatan HM'!N$29="","",$F176-'Pencatatan HM'!N$29+'Task list'!S176)</f>
        <v>4385.7299999999996</v>
      </c>
      <c r="N176" s="78">
        <f>IF('Pencatatan HM'!O$29="","",$F176-'Pencatatan HM'!O$29+'Task list'!T176)</f>
        <v>4385.7299999999996</v>
      </c>
      <c r="O176" s="78">
        <f>IF('Pencatatan HM'!P$29="","",$F176-'Pencatatan HM'!P$29+'Task list'!U176)</f>
        <v>4378.1500000000015</v>
      </c>
      <c r="P176" s="78">
        <f>IF('Pencatatan HM'!Q$29="","",$F176-'Pencatatan HM'!Q$29+'Task list'!V176)</f>
        <v>4378.0299999999988</v>
      </c>
      <c r="Q176" s="78">
        <f>IF('Pencatatan HM'!R$29="","",$F176-'Pencatatan HM'!R$29+'Task list'!W176)</f>
        <v>4336.0200000000004</v>
      </c>
      <c r="R176" s="78">
        <f>IF('Pencatatan HM'!S$29="","",$F176-'Pencatatan HM'!S$29+'Task list'!X176)</f>
        <v>4336.0200000000004</v>
      </c>
      <c r="S176" s="78">
        <f>IF('Pencatatan HM'!T$29="","",$F176-'Pencatatan HM'!T$29+'Task list'!Y176)</f>
        <v>4336.0200000000004</v>
      </c>
      <c r="T176" s="78">
        <f>IF('Pencatatan HM'!U$29="","",$F176-'Pencatatan HM'!U$29+'Task list'!Z176)</f>
        <v>4336.0200000000004</v>
      </c>
      <c r="U176" s="78" t="str">
        <f>IF('Pencatatan HM'!V$29="","",$F176-'Pencatatan HM'!V$29+'Task list'!AA176)</f>
        <v/>
      </c>
      <c r="V176" s="78" t="str">
        <f>IF('Pencatatan HM'!W$29="","",$F176-'Pencatatan HM'!W$29+'Task list'!AB176)</f>
        <v/>
      </c>
      <c r="W176" s="78" t="str">
        <f>IF('Pencatatan HM'!X$29="","",$F176-'Pencatatan HM'!X$29+'Task list'!AC176)</f>
        <v/>
      </c>
      <c r="X176" s="78" t="str">
        <f>IF('Pencatatan HM'!Y$29="","",$F176-'Pencatatan HM'!Y$29+'Task list'!AD176)</f>
        <v/>
      </c>
      <c r="Y176" s="78" t="str">
        <f>IF('Pencatatan HM'!Z$29="","",$F176-'Pencatatan HM'!Z$29+'Task list'!AE176)</f>
        <v/>
      </c>
      <c r="Z176" s="78" t="str">
        <f>IF('Pencatatan HM'!AA$29="","",$F176-'Pencatatan HM'!AA$29+'Task list'!AF176)</f>
        <v/>
      </c>
      <c r="AA176" s="78" t="str">
        <f>IF('Pencatatan HM'!AB$29="","",$F176-'Pencatatan HM'!AB$29+'Task list'!AG176)</f>
        <v/>
      </c>
      <c r="AB176" s="78" t="str">
        <f>IF('Pencatatan HM'!AC$29="","",$F176-'Pencatatan HM'!AC$29+'Task list'!AH176)</f>
        <v/>
      </c>
      <c r="AC176" s="78" t="str">
        <f>IF('Pencatatan HM'!AD$29="","",$F176-'Pencatatan HM'!AD$29+'Task list'!AI176)</f>
        <v/>
      </c>
      <c r="AD176" s="78" t="str">
        <f>IF('Pencatatan HM'!AE$29="","",$F176-'Pencatatan HM'!AE$29+'Task list'!AJ176)</f>
        <v/>
      </c>
      <c r="AE176" s="78" t="str">
        <f>IF('Pencatatan HM'!AF$29="","",$F176-'Pencatatan HM'!AF$29+'Task list'!AK176)</f>
        <v/>
      </c>
      <c r="AF176" s="78" t="str">
        <f>IF('Pencatatan HM'!AG$29="","",$F176-'Pencatatan HM'!AG$29+'Task list'!AL176)</f>
        <v/>
      </c>
      <c r="AG176" s="78" t="str">
        <f>IF('Pencatatan HM'!AH$29="","",$F176-'Pencatatan HM'!AH$29+'Task list'!AM176)</f>
        <v/>
      </c>
      <c r="AH176" s="78" t="str">
        <f>IF('Pencatatan HM'!AI$29="","",$F176-'Pencatatan HM'!AI$29+'Task list'!AN176)</f>
        <v/>
      </c>
      <c r="AI176" s="78" t="str">
        <f>IF('Pencatatan HM'!AJ$29="","",$F176-'Pencatatan HM'!AJ$29+'Task list'!AO176)</f>
        <v/>
      </c>
      <c r="AJ176" s="78" t="str">
        <f>IF('Pencatatan HM'!AK$29="","",$F176-'Pencatatan HM'!AK$29+'Task list'!AP176)</f>
        <v/>
      </c>
      <c r="AK176" s="78" t="str">
        <f>IF('Pencatatan HM'!AL$29="","",$F176-'Pencatatan HM'!AL$29+'Task list'!AQ176)</f>
        <v/>
      </c>
      <c r="AL176" s="78" t="str">
        <f>IF('Pencatatan HM'!AM$29="","",$F176-'Pencatatan HM'!AM$29+'Task list'!AR176)</f>
        <v/>
      </c>
      <c r="AM176" s="78" t="str">
        <f>IF('Pencatatan HM'!AN$29="","",$F176-'Pencatatan HM'!AN$29+'Task list'!AS176)</f>
        <v/>
      </c>
      <c r="AN176" s="78" t="str">
        <f>IF('Pencatatan HM'!AO$29="","",$F176-'Pencatatan HM'!AO$29+'Task list'!AT176)</f>
        <v/>
      </c>
      <c r="AO176" s="78" t="str">
        <f>IF('Pencatatan HM'!AP$29="","",$F176-'Pencatatan HM'!AP$29+'Task list'!AU176)</f>
        <v/>
      </c>
      <c r="AP176" s="78" t="str">
        <f>IF('Pencatatan HM'!AQ$29="","",$F176-'Pencatatan HM'!AQ$29+'Task list'!AV176)</f>
        <v/>
      </c>
      <c r="AQ176" s="78" t="str">
        <f>IF('Pencatatan HM'!AR$29="","",$F176-'Pencatatan HM'!AR$29+'Task list'!AW176)</f>
        <v/>
      </c>
      <c r="AR176" s="78" t="str">
        <f>IF('Pencatatan HM'!AS$29="","",$F176-'Pencatatan HM'!AS$29+'Task list'!AX176)</f>
        <v/>
      </c>
      <c r="AS176" s="78" t="str">
        <f>IF('Pencatatan HM'!AT$29="","",$F176-'Pencatatan HM'!AT$29+'Task list'!AY176)</f>
        <v/>
      </c>
      <c r="AT176" s="78" t="str">
        <f>IF('Pencatatan HM'!AU$29="","",$F176-'Pencatatan HM'!AU$29+'Task list'!AZ176)</f>
        <v/>
      </c>
      <c r="AU176" s="78" t="str">
        <f>IF('Pencatatan HM'!AV$29="","",$F176-'Pencatatan HM'!AV$29+'Task list'!BA176)</f>
        <v/>
      </c>
      <c r="AV176" s="78" t="str">
        <f>IF('Pencatatan HM'!AW$29="","",$F176-'Pencatatan HM'!AW$29+'Task list'!BB176)</f>
        <v/>
      </c>
      <c r="AW176" s="78" t="str">
        <f>IF('Pencatatan HM'!AX$29="","",$F176-'Pencatatan HM'!AX$29+'Task list'!BC176)</f>
        <v/>
      </c>
      <c r="AX176" s="78" t="str">
        <f>IF('Pencatatan HM'!AY$29="","",$F176-'Pencatatan HM'!AY$29+'Task list'!BD176)</f>
        <v/>
      </c>
      <c r="AY176" s="78" t="str">
        <f>IF('Pencatatan HM'!AZ$29="","",$F176-'Pencatatan HM'!AZ$29+'Task list'!BE176)</f>
        <v/>
      </c>
      <c r="AZ176" s="78" t="str">
        <f>IF('Pencatatan HM'!BA$29="","",$F176-'Pencatatan HM'!BA$29+'Task list'!BF176)</f>
        <v/>
      </c>
      <c r="BA176" s="78" t="str">
        <f>IF('Pencatatan HM'!BB$29="","",$F176-'Pencatatan HM'!BB$29+'Task list'!BG176)</f>
        <v/>
      </c>
      <c r="BB176" s="78" t="str">
        <f>IF('Pencatatan HM'!BC$29="","",$F176-'Pencatatan HM'!BC$29+'Task list'!BH176)</f>
        <v/>
      </c>
      <c r="BC176" s="78" t="str">
        <f>IF('Pencatatan HM'!BD$29="","",$F176-'Pencatatan HM'!BD$29+'Task list'!BI176)</f>
        <v/>
      </c>
      <c r="BD176" s="78" t="str">
        <f>IF('Pencatatan HM'!BE$29="","",$F176-'Pencatatan HM'!BE$29+'Task list'!BJ176)</f>
        <v/>
      </c>
      <c r="BE176" s="78" t="str">
        <f>IF('Pencatatan HM'!BF$29="","",$F176-'Pencatatan HM'!BF$29+'Task list'!BK176)</f>
        <v/>
      </c>
      <c r="BF176" s="78" t="str">
        <f>IF('Pencatatan HM'!BG$29="","",$F176-'Pencatatan HM'!BG$29+'Task list'!BL176)</f>
        <v/>
      </c>
    </row>
    <row r="177" spans="1:58" x14ac:dyDescent="0.3">
      <c r="A177" s="1" t="str">
        <f>'Task list'!A177</f>
        <v>10TRB002</v>
      </c>
      <c r="B177" s="1" t="str">
        <f>'Task list'!B177</f>
        <v>02</v>
      </c>
      <c r="C177" s="1" t="str">
        <f>'Task list'!C177</f>
        <v>10TRB00202</v>
      </c>
      <c r="D177" s="13"/>
      <c r="E177" s="61" t="str">
        <f>'Task list'!E177</f>
        <v>Ganti oli governor</v>
      </c>
      <c r="F177" s="1">
        <f>'Task list'!J177</f>
        <v>5000</v>
      </c>
      <c r="G177" s="78">
        <f>IF('Pencatatan HM'!H$29="","",$F177-'Pencatatan HM'!H$29+'Task list'!M177)</f>
        <v>4558.8100000000013</v>
      </c>
      <c r="H177" s="78">
        <f>IF('Pencatatan HM'!I$29="","",$F177-'Pencatatan HM'!I$29+'Task list'!N177)</f>
        <v>4516.9000000000015</v>
      </c>
      <c r="I177" s="78">
        <f>IF('Pencatatan HM'!J$29="","",$F177-'Pencatatan HM'!J$29+'Task list'!O177)</f>
        <v>4499.7900000000009</v>
      </c>
      <c r="J177" s="78">
        <f>IF('Pencatatan HM'!K$29="","",$F177-'Pencatatan HM'!K$29+'Task list'!P177)</f>
        <v>4499.7900000000009</v>
      </c>
      <c r="K177" s="78">
        <f>IF('Pencatatan HM'!L$29="","",$F177-'Pencatatan HM'!L$29+'Task list'!Q177)</f>
        <v>4481.1699999999983</v>
      </c>
      <c r="L177" s="78">
        <f>IF('Pencatatan HM'!M$29="","",$F177-'Pencatatan HM'!M$29+'Task list'!R177)</f>
        <v>4423.57</v>
      </c>
      <c r="M177" s="78">
        <f>IF('Pencatatan HM'!N$29="","",$F177-'Pencatatan HM'!N$29+'Task list'!S177)</f>
        <v>4385.7299999999996</v>
      </c>
      <c r="N177" s="78">
        <f>IF('Pencatatan HM'!O$29="","",$F177-'Pencatatan HM'!O$29+'Task list'!T177)</f>
        <v>4385.7299999999996</v>
      </c>
      <c r="O177" s="78">
        <f>IF('Pencatatan HM'!P$29="","",$F177-'Pencatatan HM'!P$29+'Task list'!U177)</f>
        <v>4378.1500000000015</v>
      </c>
      <c r="P177" s="78">
        <f>IF('Pencatatan HM'!Q$29="","",$F177-'Pencatatan HM'!Q$29+'Task list'!V177)</f>
        <v>4378.0299999999988</v>
      </c>
      <c r="Q177" s="78">
        <f>IF('Pencatatan HM'!R$29="","",$F177-'Pencatatan HM'!R$29+'Task list'!W177)</f>
        <v>4336.0200000000004</v>
      </c>
      <c r="R177" s="78">
        <f>IF('Pencatatan HM'!S$29="","",$F177-'Pencatatan HM'!S$29+'Task list'!X177)</f>
        <v>4336.0200000000004</v>
      </c>
      <c r="S177" s="78">
        <f>IF('Pencatatan HM'!T$29="","",$F177-'Pencatatan HM'!T$29+'Task list'!Y177)</f>
        <v>4336.0200000000004</v>
      </c>
      <c r="T177" s="78">
        <f>IF('Pencatatan HM'!U$29="","",$F177-'Pencatatan HM'!U$29+'Task list'!Z177)</f>
        <v>4336.0200000000004</v>
      </c>
      <c r="U177" s="78" t="str">
        <f>IF('Pencatatan HM'!V$29="","",$F177-'Pencatatan HM'!V$29+'Task list'!AA177)</f>
        <v/>
      </c>
      <c r="V177" s="78" t="str">
        <f>IF('Pencatatan HM'!W$29="","",$F177-'Pencatatan HM'!W$29+'Task list'!AB177)</f>
        <v/>
      </c>
      <c r="W177" s="78" t="str">
        <f>IF('Pencatatan HM'!X$29="","",$F177-'Pencatatan HM'!X$29+'Task list'!AC177)</f>
        <v/>
      </c>
      <c r="X177" s="78" t="str">
        <f>IF('Pencatatan HM'!Y$29="","",$F177-'Pencatatan HM'!Y$29+'Task list'!AD177)</f>
        <v/>
      </c>
      <c r="Y177" s="78" t="str">
        <f>IF('Pencatatan HM'!Z$29="","",$F177-'Pencatatan HM'!Z$29+'Task list'!AE177)</f>
        <v/>
      </c>
      <c r="Z177" s="78" t="str">
        <f>IF('Pencatatan HM'!AA$29="","",$F177-'Pencatatan HM'!AA$29+'Task list'!AF177)</f>
        <v/>
      </c>
      <c r="AA177" s="78" t="str">
        <f>IF('Pencatatan HM'!AB$29="","",$F177-'Pencatatan HM'!AB$29+'Task list'!AG177)</f>
        <v/>
      </c>
      <c r="AB177" s="78" t="str">
        <f>IF('Pencatatan HM'!AC$29="","",$F177-'Pencatatan HM'!AC$29+'Task list'!AH177)</f>
        <v/>
      </c>
      <c r="AC177" s="78" t="str">
        <f>IF('Pencatatan HM'!AD$29="","",$F177-'Pencatatan HM'!AD$29+'Task list'!AI177)</f>
        <v/>
      </c>
      <c r="AD177" s="78" t="str">
        <f>IF('Pencatatan HM'!AE$29="","",$F177-'Pencatatan HM'!AE$29+'Task list'!AJ177)</f>
        <v/>
      </c>
      <c r="AE177" s="78" t="str">
        <f>IF('Pencatatan HM'!AF$29="","",$F177-'Pencatatan HM'!AF$29+'Task list'!AK177)</f>
        <v/>
      </c>
      <c r="AF177" s="78" t="str">
        <f>IF('Pencatatan HM'!AG$29="","",$F177-'Pencatatan HM'!AG$29+'Task list'!AL177)</f>
        <v/>
      </c>
      <c r="AG177" s="78" t="str">
        <f>IF('Pencatatan HM'!AH$29="","",$F177-'Pencatatan HM'!AH$29+'Task list'!AM177)</f>
        <v/>
      </c>
      <c r="AH177" s="78" t="str">
        <f>IF('Pencatatan HM'!AI$29="","",$F177-'Pencatatan HM'!AI$29+'Task list'!AN177)</f>
        <v/>
      </c>
      <c r="AI177" s="78" t="str">
        <f>IF('Pencatatan HM'!AJ$29="","",$F177-'Pencatatan HM'!AJ$29+'Task list'!AO177)</f>
        <v/>
      </c>
      <c r="AJ177" s="78" t="str">
        <f>IF('Pencatatan HM'!AK$29="","",$F177-'Pencatatan HM'!AK$29+'Task list'!AP177)</f>
        <v/>
      </c>
      <c r="AK177" s="78" t="str">
        <f>IF('Pencatatan HM'!AL$29="","",$F177-'Pencatatan HM'!AL$29+'Task list'!AQ177)</f>
        <v/>
      </c>
      <c r="AL177" s="78" t="str">
        <f>IF('Pencatatan HM'!AM$29="","",$F177-'Pencatatan HM'!AM$29+'Task list'!AR177)</f>
        <v/>
      </c>
      <c r="AM177" s="78" t="str">
        <f>IF('Pencatatan HM'!AN$29="","",$F177-'Pencatatan HM'!AN$29+'Task list'!AS177)</f>
        <v/>
      </c>
      <c r="AN177" s="78" t="str">
        <f>IF('Pencatatan HM'!AO$29="","",$F177-'Pencatatan HM'!AO$29+'Task list'!AT177)</f>
        <v/>
      </c>
      <c r="AO177" s="78" t="str">
        <f>IF('Pencatatan HM'!AP$29="","",$F177-'Pencatatan HM'!AP$29+'Task list'!AU177)</f>
        <v/>
      </c>
      <c r="AP177" s="78" t="str">
        <f>IF('Pencatatan HM'!AQ$29="","",$F177-'Pencatatan HM'!AQ$29+'Task list'!AV177)</f>
        <v/>
      </c>
      <c r="AQ177" s="78" t="str">
        <f>IF('Pencatatan HM'!AR$29="","",$F177-'Pencatatan HM'!AR$29+'Task list'!AW177)</f>
        <v/>
      </c>
      <c r="AR177" s="78" t="str">
        <f>IF('Pencatatan HM'!AS$29="","",$F177-'Pencatatan HM'!AS$29+'Task list'!AX177)</f>
        <v/>
      </c>
      <c r="AS177" s="78" t="str">
        <f>IF('Pencatatan HM'!AT$29="","",$F177-'Pencatatan HM'!AT$29+'Task list'!AY177)</f>
        <v/>
      </c>
      <c r="AT177" s="78" t="str">
        <f>IF('Pencatatan HM'!AU$29="","",$F177-'Pencatatan HM'!AU$29+'Task list'!AZ177)</f>
        <v/>
      </c>
      <c r="AU177" s="78" t="str">
        <f>IF('Pencatatan HM'!AV$29="","",$F177-'Pencatatan HM'!AV$29+'Task list'!BA177)</f>
        <v/>
      </c>
      <c r="AV177" s="78" t="str">
        <f>IF('Pencatatan HM'!AW$29="","",$F177-'Pencatatan HM'!AW$29+'Task list'!BB177)</f>
        <v/>
      </c>
      <c r="AW177" s="78" t="str">
        <f>IF('Pencatatan HM'!AX$29="","",$F177-'Pencatatan HM'!AX$29+'Task list'!BC177)</f>
        <v/>
      </c>
      <c r="AX177" s="78" t="str">
        <f>IF('Pencatatan HM'!AY$29="","",$F177-'Pencatatan HM'!AY$29+'Task list'!BD177)</f>
        <v/>
      </c>
      <c r="AY177" s="78" t="str">
        <f>IF('Pencatatan HM'!AZ$29="","",$F177-'Pencatatan HM'!AZ$29+'Task list'!BE177)</f>
        <v/>
      </c>
      <c r="AZ177" s="78" t="str">
        <f>IF('Pencatatan HM'!BA$29="","",$F177-'Pencatatan HM'!BA$29+'Task list'!BF177)</f>
        <v/>
      </c>
      <c r="BA177" s="78" t="str">
        <f>IF('Pencatatan HM'!BB$29="","",$F177-'Pencatatan HM'!BB$29+'Task list'!BG177)</f>
        <v/>
      </c>
      <c r="BB177" s="78" t="str">
        <f>IF('Pencatatan HM'!BC$29="","",$F177-'Pencatatan HM'!BC$29+'Task list'!BH177)</f>
        <v/>
      </c>
      <c r="BC177" s="78" t="str">
        <f>IF('Pencatatan HM'!BD$29="","",$F177-'Pencatatan HM'!BD$29+'Task list'!BI177)</f>
        <v/>
      </c>
      <c r="BD177" s="78" t="str">
        <f>IF('Pencatatan HM'!BE$29="","",$F177-'Pencatatan HM'!BE$29+'Task list'!BJ177)</f>
        <v/>
      </c>
      <c r="BE177" s="78" t="str">
        <f>IF('Pencatatan HM'!BF$29="","",$F177-'Pencatatan HM'!BF$29+'Task list'!BK177)</f>
        <v/>
      </c>
      <c r="BF177" s="78" t="str">
        <f>IF('Pencatatan HM'!BG$29="","",$F177-'Pencatatan HM'!BG$29+'Task list'!BL177)</f>
        <v/>
      </c>
    </row>
    <row r="178" spans="1:58" x14ac:dyDescent="0.3">
      <c r="A178" s="1" t="str">
        <f>'Task list'!A178</f>
        <v>10TRB002</v>
      </c>
      <c r="B178" s="1" t="str">
        <f>'Task list'!B178</f>
        <v>03</v>
      </c>
      <c r="C178" s="1" t="str">
        <f>'Task list'!C178</f>
        <v>10TRB00203</v>
      </c>
      <c r="D178" s="13"/>
      <c r="E178" s="61" t="str">
        <f>'Task list'!E178</f>
        <v>Service Turbine</v>
      </c>
      <c r="F178" s="1">
        <f>'Task list'!J178</f>
        <v>6000</v>
      </c>
      <c r="G178" s="78">
        <f>IF('Pencatatan HM'!H$29="","",$F178-'Pencatatan HM'!H$29+'Task list'!M178)</f>
        <v>5558.8100000000013</v>
      </c>
      <c r="H178" s="78">
        <f>IF('Pencatatan HM'!I$29="","",$F178-'Pencatatan HM'!I$29+'Task list'!N178)</f>
        <v>5516.9000000000015</v>
      </c>
      <c r="I178" s="78">
        <f>IF('Pencatatan HM'!J$29="","",$F178-'Pencatatan HM'!J$29+'Task list'!O178)</f>
        <v>5499.7900000000009</v>
      </c>
      <c r="J178" s="78">
        <f>IF('Pencatatan HM'!K$29="","",$F178-'Pencatatan HM'!K$29+'Task list'!P178)</f>
        <v>5499.7900000000009</v>
      </c>
      <c r="K178" s="78">
        <f>IF('Pencatatan HM'!L$29="","",$F178-'Pencatatan HM'!L$29+'Task list'!Q178)</f>
        <v>5481.1699999999983</v>
      </c>
      <c r="L178" s="78">
        <f>IF('Pencatatan HM'!M$29="","",$F178-'Pencatatan HM'!M$29+'Task list'!R178)</f>
        <v>5423.57</v>
      </c>
      <c r="M178" s="78">
        <f>IF('Pencatatan HM'!N$29="","",$F178-'Pencatatan HM'!N$29+'Task list'!S178)</f>
        <v>5385.73</v>
      </c>
      <c r="N178" s="78">
        <f>IF('Pencatatan HM'!O$29="","",$F178-'Pencatatan HM'!O$29+'Task list'!T178)</f>
        <v>5385.73</v>
      </c>
      <c r="O178" s="78">
        <f>IF('Pencatatan HM'!P$29="","",$F178-'Pencatatan HM'!P$29+'Task list'!U178)</f>
        <v>5378.1500000000015</v>
      </c>
      <c r="P178" s="78">
        <f>IF('Pencatatan HM'!Q$29="","",$F178-'Pencatatan HM'!Q$29+'Task list'!V178)</f>
        <v>5378.0299999999988</v>
      </c>
      <c r="Q178" s="78">
        <f>IF('Pencatatan HM'!R$29="","",$F178-'Pencatatan HM'!R$29+'Task list'!W178)</f>
        <v>5336.02</v>
      </c>
      <c r="R178" s="78">
        <f>IF('Pencatatan HM'!S$29="","",$F178-'Pencatatan HM'!S$29+'Task list'!X178)</f>
        <v>5336.02</v>
      </c>
      <c r="S178" s="78">
        <f>IF('Pencatatan HM'!T$29="","",$F178-'Pencatatan HM'!T$29+'Task list'!Y178)</f>
        <v>5336.02</v>
      </c>
      <c r="T178" s="78">
        <f>IF('Pencatatan HM'!U$29="","",$F178-'Pencatatan HM'!U$29+'Task list'!Z178)</f>
        <v>5336.02</v>
      </c>
      <c r="U178" s="78" t="str">
        <f>IF('Pencatatan HM'!V$29="","",$F178-'Pencatatan HM'!V$29+'Task list'!AA178)</f>
        <v/>
      </c>
      <c r="V178" s="78" t="str">
        <f>IF('Pencatatan HM'!W$29="","",$F178-'Pencatatan HM'!W$29+'Task list'!AB178)</f>
        <v/>
      </c>
      <c r="W178" s="78" t="str">
        <f>IF('Pencatatan HM'!X$29="","",$F178-'Pencatatan HM'!X$29+'Task list'!AC178)</f>
        <v/>
      </c>
      <c r="X178" s="78" t="str">
        <f>IF('Pencatatan HM'!Y$29="","",$F178-'Pencatatan HM'!Y$29+'Task list'!AD178)</f>
        <v/>
      </c>
      <c r="Y178" s="78" t="str">
        <f>IF('Pencatatan HM'!Z$29="","",$F178-'Pencatatan HM'!Z$29+'Task list'!AE178)</f>
        <v/>
      </c>
      <c r="Z178" s="78" t="str">
        <f>IF('Pencatatan HM'!AA$29="","",$F178-'Pencatatan HM'!AA$29+'Task list'!AF178)</f>
        <v/>
      </c>
      <c r="AA178" s="78" t="str">
        <f>IF('Pencatatan HM'!AB$29="","",$F178-'Pencatatan HM'!AB$29+'Task list'!AG178)</f>
        <v/>
      </c>
      <c r="AB178" s="78" t="str">
        <f>IF('Pencatatan HM'!AC$29="","",$F178-'Pencatatan HM'!AC$29+'Task list'!AH178)</f>
        <v/>
      </c>
      <c r="AC178" s="78" t="str">
        <f>IF('Pencatatan HM'!AD$29="","",$F178-'Pencatatan HM'!AD$29+'Task list'!AI178)</f>
        <v/>
      </c>
      <c r="AD178" s="78" t="str">
        <f>IF('Pencatatan HM'!AE$29="","",$F178-'Pencatatan HM'!AE$29+'Task list'!AJ178)</f>
        <v/>
      </c>
      <c r="AE178" s="78" t="str">
        <f>IF('Pencatatan HM'!AF$29="","",$F178-'Pencatatan HM'!AF$29+'Task list'!AK178)</f>
        <v/>
      </c>
      <c r="AF178" s="78" t="str">
        <f>IF('Pencatatan HM'!AG$29="","",$F178-'Pencatatan HM'!AG$29+'Task list'!AL178)</f>
        <v/>
      </c>
      <c r="AG178" s="78" t="str">
        <f>IF('Pencatatan HM'!AH$29="","",$F178-'Pencatatan HM'!AH$29+'Task list'!AM178)</f>
        <v/>
      </c>
      <c r="AH178" s="78" t="str">
        <f>IF('Pencatatan HM'!AI$29="","",$F178-'Pencatatan HM'!AI$29+'Task list'!AN178)</f>
        <v/>
      </c>
      <c r="AI178" s="78" t="str">
        <f>IF('Pencatatan HM'!AJ$29="","",$F178-'Pencatatan HM'!AJ$29+'Task list'!AO178)</f>
        <v/>
      </c>
      <c r="AJ178" s="78" t="str">
        <f>IF('Pencatatan HM'!AK$29="","",$F178-'Pencatatan HM'!AK$29+'Task list'!AP178)</f>
        <v/>
      </c>
      <c r="AK178" s="78" t="str">
        <f>IF('Pencatatan HM'!AL$29="","",$F178-'Pencatatan HM'!AL$29+'Task list'!AQ178)</f>
        <v/>
      </c>
      <c r="AL178" s="78" t="str">
        <f>IF('Pencatatan HM'!AM$29="","",$F178-'Pencatatan HM'!AM$29+'Task list'!AR178)</f>
        <v/>
      </c>
      <c r="AM178" s="78" t="str">
        <f>IF('Pencatatan HM'!AN$29="","",$F178-'Pencatatan HM'!AN$29+'Task list'!AS178)</f>
        <v/>
      </c>
      <c r="AN178" s="78" t="str">
        <f>IF('Pencatatan HM'!AO$29="","",$F178-'Pencatatan HM'!AO$29+'Task list'!AT178)</f>
        <v/>
      </c>
      <c r="AO178" s="78" t="str">
        <f>IF('Pencatatan HM'!AP$29="","",$F178-'Pencatatan HM'!AP$29+'Task list'!AU178)</f>
        <v/>
      </c>
      <c r="AP178" s="78" t="str">
        <f>IF('Pencatatan HM'!AQ$29="","",$F178-'Pencatatan HM'!AQ$29+'Task list'!AV178)</f>
        <v/>
      </c>
      <c r="AQ178" s="78" t="str">
        <f>IF('Pencatatan HM'!AR$29="","",$F178-'Pencatatan HM'!AR$29+'Task list'!AW178)</f>
        <v/>
      </c>
      <c r="AR178" s="78" t="str">
        <f>IF('Pencatatan HM'!AS$29="","",$F178-'Pencatatan HM'!AS$29+'Task list'!AX178)</f>
        <v/>
      </c>
      <c r="AS178" s="78" t="str">
        <f>IF('Pencatatan HM'!AT$29="","",$F178-'Pencatatan HM'!AT$29+'Task list'!AY178)</f>
        <v/>
      </c>
      <c r="AT178" s="78" t="str">
        <f>IF('Pencatatan HM'!AU$29="","",$F178-'Pencatatan HM'!AU$29+'Task list'!AZ178)</f>
        <v/>
      </c>
      <c r="AU178" s="78" t="str">
        <f>IF('Pencatatan HM'!AV$29="","",$F178-'Pencatatan HM'!AV$29+'Task list'!BA178)</f>
        <v/>
      </c>
      <c r="AV178" s="78" t="str">
        <f>IF('Pencatatan HM'!AW$29="","",$F178-'Pencatatan HM'!AW$29+'Task list'!BB178)</f>
        <v/>
      </c>
      <c r="AW178" s="78" t="str">
        <f>IF('Pencatatan HM'!AX$29="","",$F178-'Pencatatan HM'!AX$29+'Task list'!BC178)</f>
        <v/>
      </c>
      <c r="AX178" s="78" t="str">
        <f>IF('Pencatatan HM'!AY$29="","",$F178-'Pencatatan HM'!AY$29+'Task list'!BD178)</f>
        <v/>
      </c>
      <c r="AY178" s="78" t="str">
        <f>IF('Pencatatan HM'!AZ$29="","",$F178-'Pencatatan HM'!AZ$29+'Task list'!BE178)</f>
        <v/>
      </c>
      <c r="AZ178" s="78" t="str">
        <f>IF('Pencatatan HM'!BA$29="","",$F178-'Pencatatan HM'!BA$29+'Task list'!BF178)</f>
        <v/>
      </c>
      <c r="BA178" s="78" t="str">
        <f>IF('Pencatatan HM'!BB$29="","",$F178-'Pencatatan HM'!BB$29+'Task list'!BG178)</f>
        <v/>
      </c>
      <c r="BB178" s="78" t="str">
        <f>IF('Pencatatan HM'!BC$29="","",$F178-'Pencatatan HM'!BC$29+'Task list'!BH178)</f>
        <v/>
      </c>
      <c r="BC178" s="78" t="str">
        <f>IF('Pencatatan HM'!BD$29="","",$F178-'Pencatatan HM'!BD$29+'Task list'!BI178)</f>
        <v/>
      </c>
      <c r="BD178" s="78" t="str">
        <f>IF('Pencatatan HM'!BE$29="","",$F178-'Pencatatan HM'!BE$29+'Task list'!BJ178)</f>
        <v/>
      </c>
      <c r="BE178" s="78" t="str">
        <f>IF('Pencatatan HM'!BF$29="","",$F178-'Pencatatan HM'!BF$29+'Task list'!BK178)</f>
        <v/>
      </c>
      <c r="BF178" s="78" t="str">
        <f>IF('Pencatatan HM'!BG$29="","",$F178-'Pencatatan HM'!BG$29+'Task list'!BL178)</f>
        <v/>
      </c>
    </row>
    <row r="179" spans="1:58" x14ac:dyDescent="0.3">
      <c r="A179" s="1" t="str">
        <f>'Task list'!A179</f>
        <v>10TRB002</v>
      </c>
      <c r="B179" s="1" t="str">
        <f>'Task list'!B179</f>
        <v>04</v>
      </c>
      <c r="C179" s="1" t="str">
        <f>'Task list'!C179</f>
        <v>10TRB00204</v>
      </c>
      <c r="D179" s="13"/>
      <c r="E179" s="61" t="str">
        <f>'Task list'!E179</f>
        <v>Service Alternator</v>
      </c>
      <c r="F179" s="1">
        <f>'Task list'!J179</f>
        <v>12000</v>
      </c>
      <c r="G179" s="78">
        <f>IF('Pencatatan HM'!H$29="","",$F179-'Pencatatan HM'!H$29+'Task list'!M179)</f>
        <v>8486.8100000000013</v>
      </c>
      <c r="H179" s="78">
        <f>IF('Pencatatan HM'!I$29="","",$F179-'Pencatatan HM'!I$29+'Task list'!N179)</f>
        <v>8444.9000000000015</v>
      </c>
      <c r="I179" s="78">
        <f>IF('Pencatatan HM'!J$29="","",$F179-'Pencatatan HM'!J$29+'Task list'!O179)</f>
        <v>8427.7900000000009</v>
      </c>
      <c r="J179" s="78">
        <f>IF('Pencatatan HM'!K$29="","",$F179-'Pencatatan HM'!K$29+'Task list'!P179)</f>
        <v>8427.7900000000009</v>
      </c>
      <c r="K179" s="78">
        <f>IF('Pencatatan HM'!L$29="","",$F179-'Pencatatan HM'!L$29+'Task list'!Q179)</f>
        <v>8409.1699999999983</v>
      </c>
      <c r="L179" s="78">
        <f>IF('Pencatatan HM'!M$29="","",$F179-'Pencatatan HM'!M$29+'Task list'!R179)</f>
        <v>8351.57</v>
      </c>
      <c r="M179" s="78">
        <f>IF('Pencatatan HM'!N$29="","",$F179-'Pencatatan HM'!N$29+'Task list'!S179)</f>
        <v>8313.73</v>
      </c>
      <c r="N179" s="78">
        <f>IF('Pencatatan HM'!O$29="","",$F179-'Pencatatan HM'!O$29+'Task list'!T179)</f>
        <v>8313.73</v>
      </c>
      <c r="O179" s="78">
        <f>IF('Pencatatan HM'!P$29="","",$F179-'Pencatatan HM'!P$29+'Task list'!U179)</f>
        <v>8306.1500000000015</v>
      </c>
      <c r="P179" s="78">
        <f>IF('Pencatatan HM'!Q$29="","",$F179-'Pencatatan HM'!Q$29+'Task list'!V179)</f>
        <v>8306.0299999999988</v>
      </c>
      <c r="Q179" s="78">
        <f>IF('Pencatatan HM'!R$29="","",$F179-'Pencatatan HM'!R$29+'Task list'!W179)</f>
        <v>8264.02</v>
      </c>
      <c r="R179" s="78">
        <f>IF('Pencatatan HM'!S$29="","",$F179-'Pencatatan HM'!S$29+'Task list'!X179)</f>
        <v>8264.02</v>
      </c>
      <c r="S179" s="78">
        <f>IF('Pencatatan HM'!T$29="","",$F179-'Pencatatan HM'!T$29+'Task list'!Y179)</f>
        <v>8264.02</v>
      </c>
      <c r="T179" s="78">
        <f>IF('Pencatatan HM'!U$29="","",$F179-'Pencatatan HM'!U$29+'Task list'!Z179)</f>
        <v>8264.02</v>
      </c>
      <c r="U179" s="78" t="str">
        <f>IF('Pencatatan HM'!V$29="","",$F179-'Pencatatan HM'!V$29+'Task list'!AA179)</f>
        <v/>
      </c>
      <c r="V179" s="78" t="str">
        <f>IF('Pencatatan HM'!W$29="","",$F179-'Pencatatan HM'!W$29+'Task list'!AB179)</f>
        <v/>
      </c>
      <c r="W179" s="78" t="str">
        <f>IF('Pencatatan HM'!X$29="","",$F179-'Pencatatan HM'!X$29+'Task list'!AC179)</f>
        <v/>
      </c>
      <c r="X179" s="78" t="str">
        <f>IF('Pencatatan HM'!Y$29="","",$F179-'Pencatatan HM'!Y$29+'Task list'!AD179)</f>
        <v/>
      </c>
      <c r="Y179" s="78" t="str">
        <f>IF('Pencatatan HM'!Z$29="","",$F179-'Pencatatan HM'!Z$29+'Task list'!AE179)</f>
        <v/>
      </c>
      <c r="Z179" s="78" t="str">
        <f>IF('Pencatatan HM'!AA$29="","",$F179-'Pencatatan HM'!AA$29+'Task list'!AF179)</f>
        <v/>
      </c>
      <c r="AA179" s="78" t="str">
        <f>IF('Pencatatan HM'!AB$29="","",$F179-'Pencatatan HM'!AB$29+'Task list'!AG179)</f>
        <v/>
      </c>
      <c r="AB179" s="78" t="str">
        <f>IF('Pencatatan HM'!AC$29="","",$F179-'Pencatatan HM'!AC$29+'Task list'!AH179)</f>
        <v/>
      </c>
      <c r="AC179" s="78" t="str">
        <f>IF('Pencatatan HM'!AD$29="","",$F179-'Pencatatan HM'!AD$29+'Task list'!AI179)</f>
        <v/>
      </c>
      <c r="AD179" s="78" t="str">
        <f>IF('Pencatatan HM'!AE$29="","",$F179-'Pencatatan HM'!AE$29+'Task list'!AJ179)</f>
        <v/>
      </c>
      <c r="AE179" s="78" t="str">
        <f>IF('Pencatatan HM'!AF$29="","",$F179-'Pencatatan HM'!AF$29+'Task list'!AK179)</f>
        <v/>
      </c>
      <c r="AF179" s="78" t="str">
        <f>IF('Pencatatan HM'!AG$29="","",$F179-'Pencatatan HM'!AG$29+'Task list'!AL179)</f>
        <v/>
      </c>
      <c r="AG179" s="78" t="str">
        <f>IF('Pencatatan HM'!AH$29="","",$F179-'Pencatatan HM'!AH$29+'Task list'!AM179)</f>
        <v/>
      </c>
      <c r="AH179" s="78" t="str">
        <f>IF('Pencatatan HM'!AI$29="","",$F179-'Pencatatan HM'!AI$29+'Task list'!AN179)</f>
        <v/>
      </c>
      <c r="AI179" s="78" t="str">
        <f>IF('Pencatatan HM'!AJ$29="","",$F179-'Pencatatan HM'!AJ$29+'Task list'!AO179)</f>
        <v/>
      </c>
      <c r="AJ179" s="78" t="str">
        <f>IF('Pencatatan HM'!AK$29="","",$F179-'Pencatatan HM'!AK$29+'Task list'!AP179)</f>
        <v/>
      </c>
      <c r="AK179" s="78" t="str">
        <f>IF('Pencatatan HM'!AL$29="","",$F179-'Pencatatan HM'!AL$29+'Task list'!AQ179)</f>
        <v/>
      </c>
      <c r="AL179" s="78" t="str">
        <f>IF('Pencatatan HM'!AM$29="","",$F179-'Pencatatan HM'!AM$29+'Task list'!AR179)</f>
        <v/>
      </c>
      <c r="AM179" s="78" t="str">
        <f>IF('Pencatatan HM'!AN$29="","",$F179-'Pencatatan HM'!AN$29+'Task list'!AS179)</f>
        <v/>
      </c>
      <c r="AN179" s="78" t="str">
        <f>IF('Pencatatan HM'!AO$29="","",$F179-'Pencatatan HM'!AO$29+'Task list'!AT179)</f>
        <v/>
      </c>
      <c r="AO179" s="78" t="str">
        <f>IF('Pencatatan HM'!AP$29="","",$F179-'Pencatatan HM'!AP$29+'Task list'!AU179)</f>
        <v/>
      </c>
      <c r="AP179" s="78" t="str">
        <f>IF('Pencatatan HM'!AQ$29="","",$F179-'Pencatatan HM'!AQ$29+'Task list'!AV179)</f>
        <v/>
      </c>
      <c r="AQ179" s="78" t="str">
        <f>IF('Pencatatan HM'!AR$29="","",$F179-'Pencatatan HM'!AR$29+'Task list'!AW179)</f>
        <v/>
      </c>
      <c r="AR179" s="78" t="str">
        <f>IF('Pencatatan HM'!AS$29="","",$F179-'Pencatatan HM'!AS$29+'Task list'!AX179)</f>
        <v/>
      </c>
      <c r="AS179" s="78" t="str">
        <f>IF('Pencatatan HM'!AT$29="","",$F179-'Pencatatan HM'!AT$29+'Task list'!AY179)</f>
        <v/>
      </c>
      <c r="AT179" s="78" t="str">
        <f>IF('Pencatatan HM'!AU$29="","",$F179-'Pencatatan HM'!AU$29+'Task list'!AZ179)</f>
        <v/>
      </c>
      <c r="AU179" s="78" t="str">
        <f>IF('Pencatatan HM'!AV$29="","",$F179-'Pencatatan HM'!AV$29+'Task list'!BA179)</f>
        <v/>
      </c>
      <c r="AV179" s="78" t="str">
        <f>IF('Pencatatan HM'!AW$29="","",$F179-'Pencatatan HM'!AW$29+'Task list'!BB179)</f>
        <v/>
      </c>
      <c r="AW179" s="78" t="str">
        <f>IF('Pencatatan HM'!AX$29="","",$F179-'Pencatatan HM'!AX$29+'Task list'!BC179)</f>
        <v/>
      </c>
      <c r="AX179" s="78" t="str">
        <f>IF('Pencatatan HM'!AY$29="","",$F179-'Pencatatan HM'!AY$29+'Task list'!BD179)</f>
        <v/>
      </c>
      <c r="AY179" s="78" t="str">
        <f>IF('Pencatatan HM'!AZ$29="","",$F179-'Pencatatan HM'!AZ$29+'Task list'!BE179)</f>
        <v/>
      </c>
      <c r="AZ179" s="78" t="str">
        <f>IF('Pencatatan HM'!BA$29="","",$F179-'Pencatatan HM'!BA$29+'Task list'!BF179)</f>
        <v/>
      </c>
      <c r="BA179" s="78" t="str">
        <f>IF('Pencatatan HM'!BB$29="","",$F179-'Pencatatan HM'!BB$29+'Task list'!BG179)</f>
        <v/>
      </c>
      <c r="BB179" s="78" t="str">
        <f>IF('Pencatatan HM'!BC$29="","",$F179-'Pencatatan HM'!BC$29+'Task list'!BH179)</f>
        <v/>
      </c>
      <c r="BC179" s="78" t="str">
        <f>IF('Pencatatan HM'!BD$29="","",$F179-'Pencatatan HM'!BD$29+'Task list'!BI179)</f>
        <v/>
      </c>
      <c r="BD179" s="78" t="str">
        <f>IF('Pencatatan HM'!BE$29="","",$F179-'Pencatatan HM'!BE$29+'Task list'!BJ179)</f>
        <v/>
      </c>
      <c r="BE179" s="78" t="str">
        <f>IF('Pencatatan HM'!BF$29="","",$F179-'Pencatatan HM'!BF$29+'Task list'!BK179)</f>
        <v/>
      </c>
      <c r="BF179" s="78" t="str">
        <f>IF('Pencatatan HM'!BG$29="","",$F179-'Pencatatan HM'!BG$29+'Task list'!BL179)</f>
        <v/>
      </c>
    </row>
    <row r="180" spans="1:58" x14ac:dyDescent="0.3">
      <c r="A180" s="1" t="str">
        <f>'Task list'!A180</f>
        <v>10TRB003</v>
      </c>
      <c r="B180" s="1" t="str">
        <f>'Task list'!B180</f>
        <v>01</v>
      </c>
      <c r="C180" s="1" t="str">
        <f>'Task list'!C180</f>
        <v>10TRB00301</v>
      </c>
      <c r="D180" s="13" t="str">
        <f>VLOOKUP($A180,'Pencatatan HM'!$B$7:$D$50,3,FALSE)</f>
        <v>Turbine #3</v>
      </c>
      <c r="E180" s="61" t="str">
        <f>'Task list'!E180</f>
        <v>Ganti oli turbin</v>
      </c>
      <c r="F180" s="1">
        <f>'Task list'!J180</f>
        <v>5000</v>
      </c>
      <c r="G180" s="78" t="str">
        <f>IF('Pencatatan HM'!H$30="","",$F180-'Pencatatan HM'!H$30+'Task list'!M180)</f>
        <v/>
      </c>
      <c r="H180" s="78" t="str">
        <f>IF('Pencatatan HM'!I$30="","",$F180-'Pencatatan HM'!I$30+'Task list'!N180)</f>
        <v/>
      </c>
      <c r="I180" s="78" t="str">
        <f>IF('Pencatatan HM'!J$30="","",$F180-'Pencatatan HM'!J$30+'Task list'!O180)</f>
        <v/>
      </c>
      <c r="J180" s="78" t="str">
        <f>IF('Pencatatan HM'!K$30="","",$F180-'Pencatatan HM'!K$30+'Task list'!P180)</f>
        <v/>
      </c>
      <c r="K180" s="78" t="str">
        <f>IF('Pencatatan HM'!L$30="","",$F180-'Pencatatan HM'!L$30+'Task list'!Q180)</f>
        <v/>
      </c>
      <c r="L180" s="78">
        <f>IF('Pencatatan HM'!M$30="","",$F180-'Pencatatan HM'!M$30+'Task list'!R180)</f>
        <v>4980.45</v>
      </c>
      <c r="M180" s="78">
        <f>IF('Pencatatan HM'!N$30="","",$F180-'Pencatatan HM'!N$30+'Task list'!S180)</f>
        <v>4886.3</v>
      </c>
      <c r="N180" s="78">
        <f>IF('Pencatatan HM'!O$30="","",$F180-'Pencatatan HM'!O$30+'Task list'!T180)</f>
        <v>4785.04</v>
      </c>
      <c r="O180" s="78">
        <f>IF('Pencatatan HM'!P$30="","",$F180-'Pencatatan HM'!P$30+'Task list'!U180)</f>
        <v>4682.8500000000004</v>
      </c>
      <c r="P180" s="78">
        <f>IF('Pencatatan HM'!Q$30="","",$F180-'Pencatatan HM'!Q$30+'Task list'!V180)</f>
        <v>4598.59</v>
      </c>
      <c r="Q180" s="78">
        <f>IF('Pencatatan HM'!R$30="","",$F180-'Pencatatan HM'!R$30+'Task list'!W180)</f>
        <v>4468.62</v>
      </c>
      <c r="R180" s="78">
        <f>IF('Pencatatan HM'!S$30="","",$F180-'Pencatatan HM'!S$30+'Task list'!X180)</f>
        <v>4315.3999999999996</v>
      </c>
      <c r="S180" s="78">
        <f>IF('Pencatatan HM'!T$30="","",$F180-'Pencatatan HM'!T$30+'Task list'!Y180)</f>
        <v>4192.0599999999995</v>
      </c>
      <c r="T180" s="78">
        <f>IF('Pencatatan HM'!U$30="","",$F180-'Pencatatan HM'!U$30+'Task list'!Z180)</f>
        <v>4043.61</v>
      </c>
      <c r="U180" s="78" t="str">
        <f>IF('Pencatatan HM'!V$30="","",$F180-'Pencatatan HM'!V$30+'Task list'!AA180)</f>
        <v/>
      </c>
      <c r="V180" s="78" t="str">
        <f>IF('Pencatatan HM'!W$30="","",$F180-'Pencatatan HM'!W$30+'Task list'!AB180)</f>
        <v/>
      </c>
      <c r="W180" s="78" t="str">
        <f>IF('Pencatatan HM'!X$30="","",$F180-'Pencatatan HM'!X$30+'Task list'!AC180)</f>
        <v/>
      </c>
      <c r="X180" s="78" t="str">
        <f>IF('Pencatatan HM'!Y$30="","",$F180-'Pencatatan HM'!Y$30+'Task list'!AD180)</f>
        <v/>
      </c>
      <c r="Y180" s="78" t="str">
        <f>IF('Pencatatan HM'!Z$30="","",$F180-'Pencatatan HM'!Z$30+'Task list'!AE180)</f>
        <v/>
      </c>
      <c r="Z180" s="78" t="str">
        <f>IF('Pencatatan HM'!AA$30="","",$F180-'Pencatatan HM'!AA$30+'Task list'!AF180)</f>
        <v/>
      </c>
      <c r="AA180" s="78" t="str">
        <f>IF('Pencatatan HM'!AB$30="","",$F180-'Pencatatan HM'!AB$30+'Task list'!AG180)</f>
        <v/>
      </c>
      <c r="AB180" s="78" t="str">
        <f>IF('Pencatatan HM'!AC$30="","",$F180-'Pencatatan HM'!AC$30+'Task list'!AH180)</f>
        <v/>
      </c>
      <c r="AC180" s="78" t="str">
        <f>IF('Pencatatan HM'!AD$30="","",$F180-'Pencatatan HM'!AD$30+'Task list'!AI180)</f>
        <v/>
      </c>
      <c r="AD180" s="78" t="str">
        <f>IF('Pencatatan HM'!AE$30="","",$F180-'Pencatatan HM'!AE$30+'Task list'!AJ180)</f>
        <v/>
      </c>
      <c r="AE180" s="78" t="str">
        <f>IF('Pencatatan HM'!AF$30="","",$F180-'Pencatatan HM'!AF$30+'Task list'!AK180)</f>
        <v/>
      </c>
      <c r="AF180" s="78" t="str">
        <f>IF('Pencatatan HM'!AG$30="","",$F180-'Pencatatan HM'!AG$30+'Task list'!AL180)</f>
        <v/>
      </c>
      <c r="AG180" s="78" t="str">
        <f>IF('Pencatatan HM'!AH$30="","",$F180-'Pencatatan HM'!AH$30+'Task list'!AM180)</f>
        <v/>
      </c>
      <c r="AH180" s="78" t="str">
        <f>IF('Pencatatan HM'!AI$30="","",$F180-'Pencatatan HM'!AI$30+'Task list'!AN180)</f>
        <v/>
      </c>
      <c r="AI180" s="78" t="str">
        <f>IF('Pencatatan HM'!AJ$30="","",$F180-'Pencatatan HM'!AJ$30+'Task list'!AO180)</f>
        <v/>
      </c>
      <c r="AJ180" s="78" t="str">
        <f>IF('Pencatatan HM'!AK$30="","",$F180-'Pencatatan HM'!AK$30+'Task list'!AP180)</f>
        <v/>
      </c>
      <c r="AK180" s="78" t="str">
        <f>IF('Pencatatan HM'!AL$30="","",$F180-'Pencatatan HM'!AL$30+'Task list'!AQ180)</f>
        <v/>
      </c>
      <c r="AL180" s="78" t="str">
        <f>IF('Pencatatan HM'!AM$30="","",$F180-'Pencatatan HM'!AM$30+'Task list'!AR180)</f>
        <v/>
      </c>
      <c r="AM180" s="78" t="str">
        <f>IF('Pencatatan HM'!AN$30="","",$F180-'Pencatatan HM'!AN$30+'Task list'!AS180)</f>
        <v/>
      </c>
      <c r="AN180" s="78" t="str">
        <f>IF('Pencatatan HM'!AO$30="","",$F180-'Pencatatan HM'!AO$30+'Task list'!AT180)</f>
        <v/>
      </c>
      <c r="AO180" s="78" t="str">
        <f>IF('Pencatatan HM'!AP$30="","",$F180-'Pencatatan HM'!AP$30+'Task list'!AU180)</f>
        <v/>
      </c>
      <c r="AP180" s="78" t="str">
        <f>IF('Pencatatan HM'!AQ$30="","",$F180-'Pencatatan HM'!AQ$30+'Task list'!AV180)</f>
        <v/>
      </c>
      <c r="AQ180" s="78" t="str">
        <f>IF('Pencatatan HM'!AR$30="","",$F180-'Pencatatan HM'!AR$30+'Task list'!AW180)</f>
        <v/>
      </c>
      <c r="AR180" s="78" t="str">
        <f>IF('Pencatatan HM'!AS$30="","",$F180-'Pencatatan HM'!AS$30+'Task list'!AX180)</f>
        <v/>
      </c>
      <c r="AS180" s="78" t="str">
        <f>IF('Pencatatan HM'!AT$30="","",$F180-'Pencatatan HM'!AT$30+'Task list'!AY180)</f>
        <v/>
      </c>
      <c r="AT180" s="78" t="str">
        <f>IF('Pencatatan HM'!AU$30="","",$F180-'Pencatatan HM'!AU$30+'Task list'!AZ180)</f>
        <v/>
      </c>
      <c r="AU180" s="78" t="str">
        <f>IF('Pencatatan HM'!AV$30="","",$F180-'Pencatatan HM'!AV$30+'Task list'!BA180)</f>
        <v/>
      </c>
      <c r="AV180" s="78" t="str">
        <f>IF('Pencatatan HM'!AW$30="","",$F180-'Pencatatan HM'!AW$30+'Task list'!BB180)</f>
        <v/>
      </c>
      <c r="AW180" s="78" t="str">
        <f>IF('Pencatatan HM'!AX$30="","",$F180-'Pencatatan HM'!AX$30+'Task list'!BC180)</f>
        <v/>
      </c>
      <c r="AX180" s="78" t="str">
        <f>IF('Pencatatan HM'!AY$30="","",$F180-'Pencatatan HM'!AY$30+'Task list'!BD180)</f>
        <v/>
      </c>
      <c r="AY180" s="78" t="str">
        <f>IF('Pencatatan HM'!AZ$30="","",$F180-'Pencatatan HM'!AZ$30+'Task list'!BE180)</f>
        <v/>
      </c>
      <c r="AZ180" s="78" t="str">
        <f>IF('Pencatatan HM'!BA$30="","",$F180-'Pencatatan HM'!BA$30+'Task list'!BF180)</f>
        <v/>
      </c>
      <c r="BA180" s="78" t="str">
        <f>IF('Pencatatan HM'!BB$30="","",$F180-'Pencatatan HM'!BB$30+'Task list'!BG180)</f>
        <v/>
      </c>
      <c r="BB180" s="78" t="str">
        <f>IF('Pencatatan HM'!BC$30="","",$F180-'Pencatatan HM'!BC$30+'Task list'!BH180)</f>
        <v/>
      </c>
      <c r="BC180" s="78" t="str">
        <f>IF('Pencatatan HM'!BD$30="","",$F180-'Pencatatan HM'!BD$30+'Task list'!BI180)</f>
        <v/>
      </c>
      <c r="BD180" s="78" t="str">
        <f>IF('Pencatatan HM'!BE$30="","",$F180-'Pencatatan HM'!BE$30+'Task list'!BJ180)</f>
        <v/>
      </c>
      <c r="BE180" s="78" t="str">
        <f>IF('Pencatatan HM'!BF$30="","",$F180-'Pencatatan HM'!BF$30+'Task list'!BK180)</f>
        <v/>
      </c>
      <c r="BF180" s="78" t="str">
        <f>IF('Pencatatan HM'!BG$30="","",$F180-'Pencatatan HM'!BG$30+'Task list'!BL180)</f>
        <v/>
      </c>
    </row>
    <row r="181" spans="1:58" x14ac:dyDescent="0.3">
      <c r="A181" s="1" t="str">
        <f>'Task list'!A181</f>
        <v>10TRB003</v>
      </c>
      <c r="B181" s="1" t="str">
        <f>'Task list'!B181</f>
        <v>02</v>
      </c>
      <c r="C181" s="1" t="str">
        <f>'Task list'!C181</f>
        <v>10TRB00302</v>
      </c>
      <c r="D181" s="13"/>
      <c r="E181" s="61" t="str">
        <f>'Task list'!E181</f>
        <v>Ganti oli governor</v>
      </c>
      <c r="F181" s="1">
        <f>'Task list'!J181</f>
        <v>5000</v>
      </c>
      <c r="G181" s="78" t="str">
        <f>IF('Pencatatan HM'!H$30="","",$F181-'Pencatatan HM'!H$30+'Task list'!M181)</f>
        <v/>
      </c>
      <c r="H181" s="78" t="str">
        <f>IF('Pencatatan HM'!I$30="","",$F181-'Pencatatan HM'!I$30+'Task list'!N181)</f>
        <v/>
      </c>
      <c r="I181" s="78" t="str">
        <f>IF('Pencatatan HM'!J$30="","",$F181-'Pencatatan HM'!J$30+'Task list'!O181)</f>
        <v/>
      </c>
      <c r="J181" s="78" t="str">
        <f>IF('Pencatatan HM'!K$30="","",$F181-'Pencatatan HM'!K$30+'Task list'!P181)</f>
        <v/>
      </c>
      <c r="K181" s="78" t="str">
        <f>IF('Pencatatan HM'!L$30="","",$F181-'Pencatatan HM'!L$30+'Task list'!Q181)</f>
        <v/>
      </c>
      <c r="L181" s="78">
        <f>IF('Pencatatan HM'!M$30="","",$F181-'Pencatatan HM'!M$30+'Task list'!R181)</f>
        <v>4980.45</v>
      </c>
      <c r="M181" s="78">
        <f>IF('Pencatatan HM'!N$30="","",$F181-'Pencatatan HM'!N$30+'Task list'!S181)</f>
        <v>4886.3</v>
      </c>
      <c r="N181" s="78">
        <f>IF('Pencatatan HM'!O$30="","",$F181-'Pencatatan HM'!O$30+'Task list'!T181)</f>
        <v>4785.04</v>
      </c>
      <c r="O181" s="78">
        <f>IF('Pencatatan HM'!P$30="","",$F181-'Pencatatan HM'!P$30+'Task list'!U181)</f>
        <v>4682.8500000000004</v>
      </c>
      <c r="P181" s="78">
        <f>IF('Pencatatan HM'!Q$30="","",$F181-'Pencatatan HM'!Q$30+'Task list'!V181)</f>
        <v>4598.59</v>
      </c>
      <c r="Q181" s="78">
        <f>IF('Pencatatan HM'!R$30="","",$F181-'Pencatatan HM'!R$30+'Task list'!W181)</f>
        <v>4468.62</v>
      </c>
      <c r="R181" s="78">
        <f>IF('Pencatatan HM'!S$30="","",$F181-'Pencatatan HM'!S$30+'Task list'!X181)</f>
        <v>4315.3999999999996</v>
      </c>
      <c r="S181" s="78">
        <f>IF('Pencatatan HM'!T$30="","",$F181-'Pencatatan HM'!T$30+'Task list'!Y181)</f>
        <v>4192.0599999999995</v>
      </c>
      <c r="T181" s="78">
        <f>IF('Pencatatan HM'!U$30="","",$F181-'Pencatatan HM'!U$30+'Task list'!Z181)</f>
        <v>4043.61</v>
      </c>
      <c r="U181" s="78" t="str">
        <f>IF('Pencatatan HM'!V$30="","",$F181-'Pencatatan HM'!V$30+'Task list'!AA181)</f>
        <v/>
      </c>
      <c r="V181" s="78" t="str">
        <f>IF('Pencatatan HM'!W$30="","",$F181-'Pencatatan HM'!W$30+'Task list'!AB181)</f>
        <v/>
      </c>
      <c r="W181" s="78" t="str">
        <f>IF('Pencatatan HM'!X$30="","",$F181-'Pencatatan HM'!X$30+'Task list'!AC181)</f>
        <v/>
      </c>
      <c r="X181" s="78" t="str">
        <f>IF('Pencatatan HM'!Y$30="","",$F181-'Pencatatan HM'!Y$30+'Task list'!AD181)</f>
        <v/>
      </c>
      <c r="Y181" s="78" t="str">
        <f>IF('Pencatatan HM'!Z$30="","",$F181-'Pencatatan HM'!Z$30+'Task list'!AE181)</f>
        <v/>
      </c>
      <c r="Z181" s="78" t="str">
        <f>IF('Pencatatan HM'!AA$30="","",$F181-'Pencatatan HM'!AA$30+'Task list'!AF181)</f>
        <v/>
      </c>
      <c r="AA181" s="78" t="str">
        <f>IF('Pencatatan HM'!AB$30="","",$F181-'Pencatatan HM'!AB$30+'Task list'!AG181)</f>
        <v/>
      </c>
      <c r="AB181" s="78" t="str">
        <f>IF('Pencatatan HM'!AC$30="","",$F181-'Pencatatan HM'!AC$30+'Task list'!AH181)</f>
        <v/>
      </c>
      <c r="AC181" s="78" t="str">
        <f>IF('Pencatatan HM'!AD$30="","",$F181-'Pencatatan HM'!AD$30+'Task list'!AI181)</f>
        <v/>
      </c>
      <c r="AD181" s="78" t="str">
        <f>IF('Pencatatan HM'!AE$30="","",$F181-'Pencatatan HM'!AE$30+'Task list'!AJ181)</f>
        <v/>
      </c>
      <c r="AE181" s="78" t="str">
        <f>IF('Pencatatan HM'!AF$30="","",$F181-'Pencatatan HM'!AF$30+'Task list'!AK181)</f>
        <v/>
      </c>
      <c r="AF181" s="78" t="str">
        <f>IF('Pencatatan HM'!AG$30="","",$F181-'Pencatatan HM'!AG$30+'Task list'!AL181)</f>
        <v/>
      </c>
      <c r="AG181" s="78" t="str">
        <f>IF('Pencatatan HM'!AH$30="","",$F181-'Pencatatan HM'!AH$30+'Task list'!AM181)</f>
        <v/>
      </c>
      <c r="AH181" s="78" t="str">
        <f>IF('Pencatatan HM'!AI$30="","",$F181-'Pencatatan HM'!AI$30+'Task list'!AN181)</f>
        <v/>
      </c>
      <c r="AI181" s="78" t="str">
        <f>IF('Pencatatan HM'!AJ$30="","",$F181-'Pencatatan HM'!AJ$30+'Task list'!AO181)</f>
        <v/>
      </c>
      <c r="AJ181" s="78" t="str">
        <f>IF('Pencatatan HM'!AK$30="","",$F181-'Pencatatan HM'!AK$30+'Task list'!AP181)</f>
        <v/>
      </c>
      <c r="AK181" s="78" t="str">
        <f>IF('Pencatatan HM'!AL$30="","",$F181-'Pencatatan HM'!AL$30+'Task list'!AQ181)</f>
        <v/>
      </c>
      <c r="AL181" s="78" t="str">
        <f>IF('Pencatatan HM'!AM$30="","",$F181-'Pencatatan HM'!AM$30+'Task list'!AR181)</f>
        <v/>
      </c>
      <c r="AM181" s="78" t="str">
        <f>IF('Pencatatan HM'!AN$30="","",$F181-'Pencatatan HM'!AN$30+'Task list'!AS181)</f>
        <v/>
      </c>
      <c r="AN181" s="78" t="str">
        <f>IF('Pencatatan HM'!AO$30="","",$F181-'Pencatatan HM'!AO$30+'Task list'!AT181)</f>
        <v/>
      </c>
      <c r="AO181" s="78" t="str">
        <f>IF('Pencatatan HM'!AP$30="","",$F181-'Pencatatan HM'!AP$30+'Task list'!AU181)</f>
        <v/>
      </c>
      <c r="AP181" s="78" t="str">
        <f>IF('Pencatatan HM'!AQ$30="","",$F181-'Pencatatan HM'!AQ$30+'Task list'!AV181)</f>
        <v/>
      </c>
      <c r="AQ181" s="78" t="str">
        <f>IF('Pencatatan HM'!AR$30="","",$F181-'Pencatatan HM'!AR$30+'Task list'!AW181)</f>
        <v/>
      </c>
      <c r="AR181" s="78" t="str">
        <f>IF('Pencatatan HM'!AS$30="","",$F181-'Pencatatan HM'!AS$30+'Task list'!AX181)</f>
        <v/>
      </c>
      <c r="AS181" s="78" t="str">
        <f>IF('Pencatatan HM'!AT$30="","",$F181-'Pencatatan HM'!AT$30+'Task list'!AY181)</f>
        <v/>
      </c>
      <c r="AT181" s="78" t="str">
        <f>IF('Pencatatan HM'!AU$30="","",$F181-'Pencatatan HM'!AU$30+'Task list'!AZ181)</f>
        <v/>
      </c>
      <c r="AU181" s="78" t="str">
        <f>IF('Pencatatan HM'!AV$30="","",$F181-'Pencatatan HM'!AV$30+'Task list'!BA181)</f>
        <v/>
      </c>
      <c r="AV181" s="78" t="str">
        <f>IF('Pencatatan HM'!AW$30="","",$F181-'Pencatatan HM'!AW$30+'Task list'!BB181)</f>
        <v/>
      </c>
      <c r="AW181" s="78" t="str">
        <f>IF('Pencatatan HM'!AX$30="","",$F181-'Pencatatan HM'!AX$30+'Task list'!BC181)</f>
        <v/>
      </c>
      <c r="AX181" s="78" t="str">
        <f>IF('Pencatatan HM'!AY$30="","",$F181-'Pencatatan HM'!AY$30+'Task list'!BD181)</f>
        <v/>
      </c>
      <c r="AY181" s="78" t="str">
        <f>IF('Pencatatan HM'!AZ$30="","",$F181-'Pencatatan HM'!AZ$30+'Task list'!BE181)</f>
        <v/>
      </c>
      <c r="AZ181" s="78" t="str">
        <f>IF('Pencatatan HM'!BA$30="","",$F181-'Pencatatan HM'!BA$30+'Task list'!BF181)</f>
        <v/>
      </c>
      <c r="BA181" s="78" t="str">
        <f>IF('Pencatatan HM'!BB$30="","",$F181-'Pencatatan HM'!BB$30+'Task list'!BG181)</f>
        <v/>
      </c>
      <c r="BB181" s="78" t="str">
        <f>IF('Pencatatan HM'!BC$30="","",$F181-'Pencatatan HM'!BC$30+'Task list'!BH181)</f>
        <v/>
      </c>
      <c r="BC181" s="78" t="str">
        <f>IF('Pencatatan HM'!BD$30="","",$F181-'Pencatatan HM'!BD$30+'Task list'!BI181)</f>
        <v/>
      </c>
      <c r="BD181" s="78" t="str">
        <f>IF('Pencatatan HM'!BE$30="","",$F181-'Pencatatan HM'!BE$30+'Task list'!BJ181)</f>
        <v/>
      </c>
      <c r="BE181" s="78" t="str">
        <f>IF('Pencatatan HM'!BF$30="","",$F181-'Pencatatan HM'!BF$30+'Task list'!BK181)</f>
        <v/>
      </c>
      <c r="BF181" s="78" t="str">
        <f>IF('Pencatatan HM'!BG$30="","",$F181-'Pencatatan HM'!BG$30+'Task list'!BL181)</f>
        <v/>
      </c>
    </row>
    <row r="182" spans="1:58" x14ac:dyDescent="0.3">
      <c r="A182" s="1" t="str">
        <f>'Task list'!A182</f>
        <v>10TRB003</v>
      </c>
      <c r="B182" s="1" t="str">
        <f>'Task list'!B182</f>
        <v>03</v>
      </c>
      <c r="C182" s="1" t="str">
        <f>'Task list'!C182</f>
        <v>10TRB00303</v>
      </c>
      <c r="D182" s="13"/>
      <c r="E182" s="61" t="str">
        <f>'Task list'!E182</f>
        <v>Service Turbine</v>
      </c>
      <c r="F182" s="1">
        <f>'Task list'!J182</f>
        <v>6000</v>
      </c>
      <c r="G182" s="78" t="str">
        <f>IF('Pencatatan HM'!H$30="","",$F182-'Pencatatan HM'!H$30+'Task list'!M182)</f>
        <v/>
      </c>
      <c r="H182" s="78" t="str">
        <f>IF('Pencatatan HM'!I$30="","",$F182-'Pencatatan HM'!I$30+'Task list'!N182)</f>
        <v/>
      </c>
      <c r="I182" s="78" t="str">
        <f>IF('Pencatatan HM'!J$30="","",$F182-'Pencatatan HM'!J$30+'Task list'!O182)</f>
        <v/>
      </c>
      <c r="J182" s="78" t="str">
        <f>IF('Pencatatan HM'!K$30="","",$F182-'Pencatatan HM'!K$30+'Task list'!P182)</f>
        <v/>
      </c>
      <c r="K182" s="78" t="str">
        <f>IF('Pencatatan HM'!L$30="","",$F182-'Pencatatan HM'!L$30+'Task list'!Q182)</f>
        <v/>
      </c>
      <c r="L182" s="78">
        <f>IF('Pencatatan HM'!M$30="","",$F182-'Pencatatan HM'!M$30+'Task list'!R182)</f>
        <v>5980.45</v>
      </c>
      <c r="M182" s="78">
        <f>IF('Pencatatan HM'!N$30="","",$F182-'Pencatatan HM'!N$30+'Task list'!S182)</f>
        <v>5886.3</v>
      </c>
      <c r="N182" s="78">
        <f>IF('Pencatatan HM'!O$30="","",$F182-'Pencatatan HM'!O$30+'Task list'!T182)</f>
        <v>5785.04</v>
      </c>
      <c r="O182" s="78">
        <f>IF('Pencatatan HM'!P$30="","",$F182-'Pencatatan HM'!P$30+'Task list'!U182)</f>
        <v>5682.85</v>
      </c>
      <c r="P182" s="78">
        <f>IF('Pencatatan HM'!Q$30="","",$F182-'Pencatatan HM'!Q$30+'Task list'!V182)</f>
        <v>5598.59</v>
      </c>
      <c r="Q182" s="78">
        <f>IF('Pencatatan HM'!R$30="","",$F182-'Pencatatan HM'!R$30+'Task list'!W182)</f>
        <v>5468.62</v>
      </c>
      <c r="R182" s="78">
        <f>IF('Pencatatan HM'!S$30="","",$F182-'Pencatatan HM'!S$30+'Task list'!X182)</f>
        <v>5315.4</v>
      </c>
      <c r="S182" s="78">
        <f>IF('Pencatatan HM'!T$30="","",$F182-'Pencatatan HM'!T$30+'Task list'!Y182)</f>
        <v>5192.0599999999995</v>
      </c>
      <c r="T182" s="78">
        <f>IF('Pencatatan HM'!U$30="","",$F182-'Pencatatan HM'!U$30+'Task list'!Z182)</f>
        <v>5043.6099999999997</v>
      </c>
      <c r="U182" s="78" t="str">
        <f>IF('Pencatatan HM'!V$30="","",$F182-'Pencatatan HM'!V$30+'Task list'!AA182)</f>
        <v/>
      </c>
      <c r="V182" s="78" t="str">
        <f>IF('Pencatatan HM'!W$30="","",$F182-'Pencatatan HM'!W$30+'Task list'!AB182)</f>
        <v/>
      </c>
      <c r="W182" s="78" t="str">
        <f>IF('Pencatatan HM'!X$30="","",$F182-'Pencatatan HM'!X$30+'Task list'!AC182)</f>
        <v/>
      </c>
      <c r="X182" s="78" t="str">
        <f>IF('Pencatatan HM'!Y$30="","",$F182-'Pencatatan HM'!Y$30+'Task list'!AD182)</f>
        <v/>
      </c>
      <c r="Y182" s="78" t="str">
        <f>IF('Pencatatan HM'!Z$30="","",$F182-'Pencatatan HM'!Z$30+'Task list'!AE182)</f>
        <v/>
      </c>
      <c r="Z182" s="78" t="str">
        <f>IF('Pencatatan HM'!AA$30="","",$F182-'Pencatatan HM'!AA$30+'Task list'!AF182)</f>
        <v/>
      </c>
      <c r="AA182" s="78" t="str">
        <f>IF('Pencatatan HM'!AB$30="","",$F182-'Pencatatan HM'!AB$30+'Task list'!AG182)</f>
        <v/>
      </c>
      <c r="AB182" s="78" t="str">
        <f>IF('Pencatatan HM'!AC$30="","",$F182-'Pencatatan HM'!AC$30+'Task list'!AH182)</f>
        <v/>
      </c>
      <c r="AC182" s="78" t="str">
        <f>IF('Pencatatan HM'!AD$30="","",$F182-'Pencatatan HM'!AD$30+'Task list'!AI182)</f>
        <v/>
      </c>
      <c r="AD182" s="78" t="str">
        <f>IF('Pencatatan HM'!AE$30="","",$F182-'Pencatatan HM'!AE$30+'Task list'!AJ182)</f>
        <v/>
      </c>
      <c r="AE182" s="78" t="str">
        <f>IF('Pencatatan HM'!AF$30="","",$F182-'Pencatatan HM'!AF$30+'Task list'!AK182)</f>
        <v/>
      </c>
      <c r="AF182" s="78" t="str">
        <f>IF('Pencatatan HM'!AG$30="","",$F182-'Pencatatan HM'!AG$30+'Task list'!AL182)</f>
        <v/>
      </c>
      <c r="AG182" s="78" t="str">
        <f>IF('Pencatatan HM'!AH$30="","",$F182-'Pencatatan HM'!AH$30+'Task list'!AM182)</f>
        <v/>
      </c>
      <c r="AH182" s="78" t="str">
        <f>IF('Pencatatan HM'!AI$30="","",$F182-'Pencatatan HM'!AI$30+'Task list'!AN182)</f>
        <v/>
      </c>
      <c r="AI182" s="78" t="str">
        <f>IF('Pencatatan HM'!AJ$30="","",$F182-'Pencatatan HM'!AJ$30+'Task list'!AO182)</f>
        <v/>
      </c>
      <c r="AJ182" s="78" t="str">
        <f>IF('Pencatatan HM'!AK$30="","",$F182-'Pencatatan HM'!AK$30+'Task list'!AP182)</f>
        <v/>
      </c>
      <c r="AK182" s="78" t="str">
        <f>IF('Pencatatan HM'!AL$30="","",$F182-'Pencatatan HM'!AL$30+'Task list'!AQ182)</f>
        <v/>
      </c>
      <c r="AL182" s="78" t="str">
        <f>IF('Pencatatan HM'!AM$30="","",$F182-'Pencatatan HM'!AM$30+'Task list'!AR182)</f>
        <v/>
      </c>
      <c r="AM182" s="78" t="str">
        <f>IF('Pencatatan HM'!AN$30="","",$F182-'Pencatatan HM'!AN$30+'Task list'!AS182)</f>
        <v/>
      </c>
      <c r="AN182" s="78" t="str">
        <f>IF('Pencatatan HM'!AO$30="","",$F182-'Pencatatan HM'!AO$30+'Task list'!AT182)</f>
        <v/>
      </c>
      <c r="AO182" s="78" t="str">
        <f>IF('Pencatatan HM'!AP$30="","",$F182-'Pencatatan HM'!AP$30+'Task list'!AU182)</f>
        <v/>
      </c>
      <c r="AP182" s="78" t="str">
        <f>IF('Pencatatan HM'!AQ$30="","",$F182-'Pencatatan HM'!AQ$30+'Task list'!AV182)</f>
        <v/>
      </c>
      <c r="AQ182" s="78" t="str">
        <f>IF('Pencatatan HM'!AR$30="","",$F182-'Pencatatan HM'!AR$30+'Task list'!AW182)</f>
        <v/>
      </c>
      <c r="AR182" s="78" t="str">
        <f>IF('Pencatatan HM'!AS$30="","",$F182-'Pencatatan HM'!AS$30+'Task list'!AX182)</f>
        <v/>
      </c>
      <c r="AS182" s="78" t="str">
        <f>IF('Pencatatan HM'!AT$30="","",$F182-'Pencatatan HM'!AT$30+'Task list'!AY182)</f>
        <v/>
      </c>
      <c r="AT182" s="78" t="str">
        <f>IF('Pencatatan HM'!AU$30="","",$F182-'Pencatatan HM'!AU$30+'Task list'!AZ182)</f>
        <v/>
      </c>
      <c r="AU182" s="78" t="str">
        <f>IF('Pencatatan HM'!AV$30="","",$F182-'Pencatatan HM'!AV$30+'Task list'!BA182)</f>
        <v/>
      </c>
      <c r="AV182" s="78" t="str">
        <f>IF('Pencatatan HM'!AW$30="","",$F182-'Pencatatan HM'!AW$30+'Task list'!BB182)</f>
        <v/>
      </c>
      <c r="AW182" s="78" t="str">
        <f>IF('Pencatatan HM'!AX$30="","",$F182-'Pencatatan HM'!AX$30+'Task list'!BC182)</f>
        <v/>
      </c>
      <c r="AX182" s="78" t="str">
        <f>IF('Pencatatan HM'!AY$30="","",$F182-'Pencatatan HM'!AY$30+'Task list'!BD182)</f>
        <v/>
      </c>
      <c r="AY182" s="78" t="str">
        <f>IF('Pencatatan HM'!AZ$30="","",$F182-'Pencatatan HM'!AZ$30+'Task list'!BE182)</f>
        <v/>
      </c>
      <c r="AZ182" s="78" t="str">
        <f>IF('Pencatatan HM'!BA$30="","",$F182-'Pencatatan HM'!BA$30+'Task list'!BF182)</f>
        <v/>
      </c>
      <c r="BA182" s="78" t="str">
        <f>IF('Pencatatan HM'!BB$30="","",$F182-'Pencatatan HM'!BB$30+'Task list'!BG182)</f>
        <v/>
      </c>
      <c r="BB182" s="78" t="str">
        <f>IF('Pencatatan HM'!BC$30="","",$F182-'Pencatatan HM'!BC$30+'Task list'!BH182)</f>
        <v/>
      </c>
      <c r="BC182" s="78" t="str">
        <f>IF('Pencatatan HM'!BD$30="","",$F182-'Pencatatan HM'!BD$30+'Task list'!BI182)</f>
        <v/>
      </c>
      <c r="BD182" s="78" t="str">
        <f>IF('Pencatatan HM'!BE$30="","",$F182-'Pencatatan HM'!BE$30+'Task list'!BJ182)</f>
        <v/>
      </c>
      <c r="BE182" s="78" t="str">
        <f>IF('Pencatatan HM'!BF$30="","",$F182-'Pencatatan HM'!BF$30+'Task list'!BK182)</f>
        <v/>
      </c>
      <c r="BF182" s="78" t="str">
        <f>IF('Pencatatan HM'!BG$30="","",$F182-'Pencatatan HM'!BG$30+'Task list'!BL182)</f>
        <v/>
      </c>
    </row>
    <row r="183" spans="1:58" x14ac:dyDescent="0.3">
      <c r="A183" s="1" t="str">
        <f>'Task list'!A183</f>
        <v>10TRB003</v>
      </c>
      <c r="B183" s="1" t="str">
        <f>'Task list'!B183</f>
        <v>04</v>
      </c>
      <c r="C183" s="1" t="str">
        <f>'Task list'!C183</f>
        <v>10TRB00304</v>
      </c>
      <c r="D183" s="13"/>
      <c r="E183" s="61" t="str">
        <f>'Task list'!E183</f>
        <v>Service Alternator</v>
      </c>
      <c r="F183" s="1">
        <f>'Task list'!J183</f>
        <v>12000</v>
      </c>
      <c r="G183" s="78" t="str">
        <f>IF('Pencatatan HM'!H$30="","",$F183-'Pencatatan HM'!H$30+'Task list'!M183)</f>
        <v/>
      </c>
      <c r="H183" s="78" t="str">
        <f>IF('Pencatatan HM'!I$30="","",$F183-'Pencatatan HM'!I$30+'Task list'!N183)</f>
        <v/>
      </c>
      <c r="I183" s="78" t="str">
        <f>IF('Pencatatan HM'!J$30="","",$F183-'Pencatatan HM'!J$30+'Task list'!O183)</f>
        <v/>
      </c>
      <c r="J183" s="78" t="str">
        <f>IF('Pencatatan HM'!K$30="","",$F183-'Pencatatan HM'!K$30+'Task list'!P183)</f>
        <v/>
      </c>
      <c r="K183" s="78" t="str">
        <f>IF('Pencatatan HM'!L$30="","",$F183-'Pencatatan HM'!L$30+'Task list'!Q183)</f>
        <v/>
      </c>
      <c r="L183" s="78">
        <f>IF('Pencatatan HM'!M$30="","",$F183-'Pencatatan HM'!M$30+'Task list'!R183)</f>
        <v>11980.45</v>
      </c>
      <c r="M183" s="78">
        <f>IF('Pencatatan HM'!N$30="","",$F183-'Pencatatan HM'!N$30+'Task list'!S183)</f>
        <v>11886.3</v>
      </c>
      <c r="N183" s="78">
        <f>IF('Pencatatan HM'!O$30="","",$F183-'Pencatatan HM'!O$30+'Task list'!T183)</f>
        <v>11785.04</v>
      </c>
      <c r="O183" s="78">
        <f>IF('Pencatatan HM'!P$30="","",$F183-'Pencatatan HM'!P$30+'Task list'!U183)</f>
        <v>11682.85</v>
      </c>
      <c r="P183" s="78">
        <f>IF('Pencatatan HM'!Q$30="","",$F183-'Pencatatan HM'!Q$30+'Task list'!V183)</f>
        <v>11598.59</v>
      </c>
      <c r="Q183" s="78">
        <f>IF('Pencatatan HM'!R$30="","",$F183-'Pencatatan HM'!R$30+'Task list'!W183)</f>
        <v>11468.62</v>
      </c>
      <c r="R183" s="78">
        <f>IF('Pencatatan HM'!S$30="","",$F183-'Pencatatan HM'!S$30+'Task list'!X183)</f>
        <v>11315.4</v>
      </c>
      <c r="S183" s="78">
        <f>IF('Pencatatan HM'!T$30="","",$F183-'Pencatatan HM'!T$30+'Task list'!Y183)</f>
        <v>11192.06</v>
      </c>
      <c r="T183" s="78">
        <f>IF('Pencatatan HM'!U$30="","",$F183-'Pencatatan HM'!U$30+'Task list'!Z183)</f>
        <v>11043.61</v>
      </c>
      <c r="U183" s="78" t="str">
        <f>IF('Pencatatan HM'!V$30="","",$F183-'Pencatatan HM'!V$30+'Task list'!AA183)</f>
        <v/>
      </c>
      <c r="V183" s="78" t="str">
        <f>IF('Pencatatan HM'!W$30="","",$F183-'Pencatatan HM'!W$30+'Task list'!AB183)</f>
        <v/>
      </c>
      <c r="W183" s="78" t="str">
        <f>IF('Pencatatan HM'!X$30="","",$F183-'Pencatatan HM'!X$30+'Task list'!AC183)</f>
        <v/>
      </c>
      <c r="X183" s="78" t="str">
        <f>IF('Pencatatan HM'!Y$30="","",$F183-'Pencatatan HM'!Y$30+'Task list'!AD183)</f>
        <v/>
      </c>
      <c r="Y183" s="78" t="str">
        <f>IF('Pencatatan HM'!Z$30="","",$F183-'Pencatatan HM'!Z$30+'Task list'!AE183)</f>
        <v/>
      </c>
      <c r="Z183" s="78" t="str">
        <f>IF('Pencatatan HM'!AA$30="","",$F183-'Pencatatan HM'!AA$30+'Task list'!AF183)</f>
        <v/>
      </c>
      <c r="AA183" s="78" t="str">
        <f>IF('Pencatatan HM'!AB$30="","",$F183-'Pencatatan HM'!AB$30+'Task list'!AG183)</f>
        <v/>
      </c>
      <c r="AB183" s="78" t="str">
        <f>IF('Pencatatan HM'!AC$30="","",$F183-'Pencatatan HM'!AC$30+'Task list'!AH183)</f>
        <v/>
      </c>
      <c r="AC183" s="78" t="str">
        <f>IF('Pencatatan HM'!AD$30="","",$F183-'Pencatatan HM'!AD$30+'Task list'!AI183)</f>
        <v/>
      </c>
      <c r="AD183" s="78" t="str">
        <f>IF('Pencatatan HM'!AE$30="","",$F183-'Pencatatan HM'!AE$30+'Task list'!AJ183)</f>
        <v/>
      </c>
      <c r="AE183" s="78" t="str">
        <f>IF('Pencatatan HM'!AF$30="","",$F183-'Pencatatan HM'!AF$30+'Task list'!AK183)</f>
        <v/>
      </c>
      <c r="AF183" s="78" t="str">
        <f>IF('Pencatatan HM'!AG$30="","",$F183-'Pencatatan HM'!AG$30+'Task list'!AL183)</f>
        <v/>
      </c>
      <c r="AG183" s="78" t="str">
        <f>IF('Pencatatan HM'!AH$30="","",$F183-'Pencatatan HM'!AH$30+'Task list'!AM183)</f>
        <v/>
      </c>
      <c r="AH183" s="78" t="str">
        <f>IF('Pencatatan HM'!AI$30="","",$F183-'Pencatatan HM'!AI$30+'Task list'!AN183)</f>
        <v/>
      </c>
      <c r="AI183" s="78" t="str">
        <f>IF('Pencatatan HM'!AJ$30="","",$F183-'Pencatatan HM'!AJ$30+'Task list'!AO183)</f>
        <v/>
      </c>
      <c r="AJ183" s="78" t="str">
        <f>IF('Pencatatan HM'!AK$30="","",$F183-'Pencatatan HM'!AK$30+'Task list'!AP183)</f>
        <v/>
      </c>
      <c r="AK183" s="78" t="str">
        <f>IF('Pencatatan HM'!AL$30="","",$F183-'Pencatatan HM'!AL$30+'Task list'!AQ183)</f>
        <v/>
      </c>
      <c r="AL183" s="78" t="str">
        <f>IF('Pencatatan HM'!AM$30="","",$F183-'Pencatatan HM'!AM$30+'Task list'!AR183)</f>
        <v/>
      </c>
      <c r="AM183" s="78" t="str">
        <f>IF('Pencatatan HM'!AN$30="","",$F183-'Pencatatan HM'!AN$30+'Task list'!AS183)</f>
        <v/>
      </c>
      <c r="AN183" s="78" t="str">
        <f>IF('Pencatatan HM'!AO$30="","",$F183-'Pencatatan HM'!AO$30+'Task list'!AT183)</f>
        <v/>
      </c>
      <c r="AO183" s="78" t="str">
        <f>IF('Pencatatan HM'!AP$30="","",$F183-'Pencatatan HM'!AP$30+'Task list'!AU183)</f>
        <v/>
      </c>
      <c r="AP183" s="78" t="str">
        <f>IF('Pencatatan HM'!AQ$30="","",$F183-'Pencatatan HM'!AQ$30+'Task list'!AV183)</f>
        <v/>
      </c>
      <c r="AQ183" s="78" t="str">
        <f>IF('Pencatatan HM'!AR$30="","",$F183-'Pencatatan HM'!AR$30+'Task list'!AW183)</f>
        <v/>
      </c>
      <c r="AR183" s="78" t="str">
        <f>IF('Pencatatan HM'!AS$30="","",$F183-'Pencatatan HM'!AS$30+'Task list'!AX183)</f>
        <v/>
      </c>
      <c r="AS183" s="78" t="str">
        <f>IF('Pencatatan HM'!AT$30="","",$F183-'Pencatatan HM'!AT$30+'Task list'!AY183)</f>
        <v/>
      </c>
      <c r="AT183" s="78" t="str">
        <f>IF('Pencatatan HM'!AU$30="","",$F183-'Pencatatan HM'!AU$30+'Task list'!AZ183)</f>
        <v/>
      </c>
      <c r="AU183" s="78" t="str">
        <f>IF('Pencatatan HM'!AV$30="","",$F183-'Pencatatan HM'!AV$30+'Task list'!BA183)</f>
        <v/>
      </c>
      <c r="AV183" s="78" t="str">
        <f>IF('Pencatatan HM'!AW$30="","",$F183-'Pencatatan HM'!AW$30+'Task list'!BB183)</f>
        <v/>
      </c>
      <c r="AW183" s="78" t="str">
        <f>IF('Pencatatan HM'!AX$30="","",$F183-'Pencatatan HM'!AX$30+'Task list'!BC183)</f>
        <v/>
      </c>
      <c r="AX183" s="78" t="str">
        <f>IF('Pencatatan HM'!AY$30="","",$F183-'Pencatatan HM'!AY$30+'Task list'!BD183)</f>
        <v/>
      </c>
      <c r="AY183" s="78" t="str">
        <f>IF('Pencatatan HM'!AZ$30="","",$F183-'Pencatatan HM'!AZ$30+'Task list'!BE183)</f>
        <v/>
      </c>
      <c r="AZ183" s="78" t="str">
        <f>IF('Pencatatan HM'!BA$30="","",$F183-'Pencatatan HM'!BA$30+'Task list'!BF183)</f>
        <v/>
      </c>
      <c r="BA183" s="78" t="str">
        <f>IF('Pencatatan HM'!BB$30="","",$F183-'Pencatatan HM'!BB$30+'Task list'!BG183)</f>
        <v/>
      </c>
      <c r="BB183" s="78" t="str">
        <f>IF('Pencatatan HM'!BC$30="","",$F183-'Pencatatan HM'!BC$30+'Task list'!BH183)</f>
        <v/>
      </c>
      <c r="BC183" s="78" t="str">
        <f>IF('Pencatatan HM'!BD$30="","",$F183-'Pencatatan HM'!BD$30+'Task list'!BI183)</f>
        <v/>
      </c>
      <c r="BD183" s="78" t="str">
        <f>IF('Pencatatan HM'!BE$30="","",$F183-'Pencatatan HM'!BE$30+'Task list'!BJ183)</f>
        <v/>
      </c>
      <c r="BE183" s="78" t="str">
        <f>IF('Pencatatan HM'!BF$30="","",$F183-'Pencatatan HM'!BF$30+'Task list'!BK183)</f>
        <v/>
      </c>
      <c r="BF183" s="78" t="str">
        <f>IF('Pencatatan HM'!BG$30="","",$F183-'Pencatatan HM'!BG$30+'Task list'!BL183)</f>
        <v/>
      </c>
    </row>
    <row r="184" spans="1:58" x14ac:dyDescent="0.3">
      <c r="A184" s="1" t="str">
        <f>'Task list'!A184</f>
        <v>EH-28</v>
      </c>
      <c r="B184" s="1" t="str">
        <f>'Task list'!B184</f>
        <v>01</v>
      </c>
      <c r="C184" s="1" t="str">
        <f>'Task list'!C184</f>
        <v>EH-2801</v>
      </c>
      <c r="D184" s="13" t="str">
        <f>VLOOKUP($A184,'Pencatatan HM'!$B$7:$D$50,3,FALSE)</f>
        <v>Wheel Loader #1 (EH 028)</v>
      </c>
      <c r="E184" s="61" t="str">
        <f>'Task list'!E184</f>
        <v>Ganti oil</v>
      </c>
      <c r="F184" s="1">
        <f>'Task list'!J184</f>
        <v>250</v>
      </c>
      <c r="G184" s="78">
        <f>IF('Pencatatan HM'!H$31="","",$F184-'Pencatatan HM'!H$31+'Task list'!M184)</f>
        <v>219.20000000000073</v>
      </c>
      <c r="H184" s="78">
        <f>IF('Pencatatan HM'!I$31="","",$F184-'Pencatatan HM'!I$31+'Task list'!N184)</f>
        <v>188.90000000000146</v>
      </c>
      <c r="I184" s="78">
        <f>IF('Pencatatan HM'!J$31="","",$F184-'Pencatatan HM'!J$31+'Task list'!O184)</f>
        <v>173.70000000000073</v>
      </c>
      <c r="J184" s="78">
        <f>IF('Pencatatan HM'!K$31="","",$F184-'Pencatatan HM'!K$31+'Task list'!P184)</f>
        <v>149.5</v>
      </c>
      <c r="K184" s="78">
        <f>IF('Pencatatan HM'!L$31="","",$F184-'Pencatatan HM'!L$31+'Task list'!Q184)</f>
        <v>131.20000000000073</v>
      </c>
      <c r="L184" s="78">
        <f>IF('Pencatatan HM'!M$31="","",$F184-'Pencatatan HM'!M$31+'Task list'!R184)</f>
        <v>131.20000000000073</v>
      </c>
      <c r="M184" s="78">
        <f>IF('Pencatatan HM'!N$31="","",$F184-'Pencatatan HM'!N$31+'Task list'!S184)</f>
        <v>131.20000000000073</v>
      </c>
      <c r="N184" s="78">
        <f>IF('Pencatatan HM'!O$31="","",$F184-'Pencatatan HM'!O$31+'Task list'!T184)</f>
        <v>131.20000000000073</v>
      </c>
      <c r="O184" s="78">
        <f>IF('Pencatatan HM'!P$31="","",$F184-'Pencatatan HM'!P$31+'Task list'!U184)</f>
        <v>131.20000000000073</v>
      </c>
      <c r="P184" s="78">
        <f>IF('Pencatatan HM'!Q$31="","",$F184-'Pencatatan HM'!Q$31+'Task list'!V184)</f>
        <v>131.20000000000073</v>
      </c>
      <c r="Q184" s="78">
        <f>IF('Pencatatan HM'!R$31="","",$F184-'Pencatatan HM'!R$31+'Task list'!W184)</f>
        <v>131.20000000000073</v>
      </c>
      <c r="R184" s="78">
        <f>IF('Pencatatan HM'!S$31="","",$F184-'Pencatatan HM'!S$31+'Task list'!X184)</f>
        <v>226.40000000000146</v>
      </c>
      <c r="S184" s="78">
        <f>IF('Pencatatan HM'!T$31="","",$F184-'Pencatatan HM'!T$31+'Task list'!Y184)</f>
        <v>180.90000000000146</v>
      </c>
      <c r="T184" s="78">
        <f>IF('Pencatatan HM'!U$31="","",$F184-'Pencatatan HM'!U$31+'Task list'!Z184)</f>
        <v>159.29999999999927</v>
      </c>
      <c r="U184" s="78" t="str">
        <f>IF('Pencatatan HM'!V$31="","",$F184-'Pencatatan HM'!V$31+'Task list'!AA184)</f>
        <v/>
      </c>
      <c r="V184" s="78" t="str">
        <f>IF('Pencatatan HM'!W$31="","",$F184-'Pencatatan HM'!W$31+'Task list'!AB184)</f>
        <v/>
      </c>
      <c r="W184" s="78" t="str">
        <f>IF('Pencatatan HM'!X$31="","",$F184-'Pencatatan HM'!X$31+'Task list'!AC184)</f>
        <v/>
      </c>
      <c r="X184" s="78" t="str">
        <f>IF('Pencatatan HM'!Y$31="","",$F184-'Pencatatan HM'!Y$31+'Task list'!AD184)</f>
        <v/>
      </c>
      <c r="Y184" s="78" t="str">
        <f>IF('Pencatatan HM'!Z$31="","",$F184-'Pencatatan HM'!Z$31+'Task list'!AE184)</f>
        <v/>
      </c>
      <c r="Z184" s="78" t="str">
        <f>IF('Pencatatan HM'!AA$31="","",$F184-'Pencatatan HM'!AA$31+'Task list'!AF184)</f>
        <v/>
      </c>
      <c r="AA184" s="78" t="str">
        <f>IF('Pencatatan HM'!AB$31="","",$F184-'Pencatatan HM'!AB$31+'Task list'!AG184)</f>
        <v/>
      </c>
      <c r="AB184" s="78" t="str">
        <f>IF('Pencatatan HM'!AC$31="","",$F184-'Pencatatan HM'!AC$31+'Task list'!AH184)</f>
        <v/>
      </c>
      <c r="AC184" s="78" t="str">
        <f>IF('Pencatatan HM'!AD$31="","",$F184-'Pencatatan HM'!AD$31+'Task list'!AI184)</f>
        <v/>
      </c>
      <c r="AD184" s="78" t="str">
        <f>IF('Pencatatan HM'!AE$31="","",$F184-'Pencatatan HM'!AE$31+'Task list'!AJ184)</f>
        <v/>
      </c>
      <c r="AE184" s="78" t="str">
        <f>IF('Pencatatan HM'!AF$31="","",$F184-'Pencatatan HM'!AF$31+'Task list'!AK184)</f>
        <v/>
      </c>
      <c r="AF184" s="78" t="str">
        <f>IF('Pencatatan HM'!AG$31="","",$F184-'Pencatatan HM'!AG$31+'Task list'!AL184)</f>
        <v/>
      </c>
      <c r="AG184" s="78" t="str">
        <f>IF('Pencatatan HM'!AH$31="","",$F184-'Pencatatan HM'!AH$31+'Task list'!AM184)</f>
        <v/>
      </c>
      <c r="AH184" s="78" t="str">
        <f>IF('Pencatatan HM'!AI$31="","",$F184-'Pencatatan HM'!AI$31+'Task list'!AN184)</f>
        <v/>
      </c>
      <c r="AI184" s="78" t="str">
        <f>IF('Pencatatan HM'!AJ$31="","",$F184-'Pencatatan HM'!AJ$31+'Task list'!AO184)</f>
        <v/>
      </c>
      <c r="AJ184" s="78" t="str">
        <f>IF('Pencatatan HM'!AK$31="","",$F184-'Pencatatan HM'!AK$31+'Task list'!AP184)</f>
        <v/>
      </c>
      <c r="AK184" s="78" t="str">
        <f>IF('Pencatatan HM'!AL$31="","",$F184-'Pencatatan HM'!AL$31+'Task list'!AQ184)</f>
        <v/>
      </c>
      <c r="AL184" s="78" t="str">
        <f>IF('Pencatatan HM'!AM$31="","",$F184-'Pencatatan HM'!AM$31+'Task list'!AR184)</f>
        <v/>
      </c>
      <c r="AM184" s="78" t="str">
        <f>IF('Pencatatan HM'!AN$31="","",$F184-'Pencatatan HM'!AN$31+'Task list'!AS184)</f>
        <v/>
      </c>
      <c r="AN184" s="78" t="str">
        <f>IF('Pencatatan HM'!AO$31="","",$F184-'Pencatatan HM'!AO$31+'Task list'!AT184)</f>
        <v/>
      </c>
      <c r="AO184" s="78" t="str">
        <f>IF('Pencatatan HM'!AP$31="","",$F184-'Pencatatan HM'!AP$31+'Task list'!AU184)</f>
        <v/>
      </c>
      <c r="AP184" s="78" t="str">
        <f>IF('Pencatatan HM'!AQ$31="","",$F184-'Pencatatan HM'!AQ$31+'Task list'!AV184)</f>
        <v/>
      </c>
      <c r="AQ184" s="78" t="str">
        <f>IF('Pencatatan HM'!AR$31="","",$F184-'Pencatatan HM'!AR$31+'Task list'!AW184)</f>
        <v/>
      </c>
      <c r="AR184" s="78" t="str">
        <f>IF('Pencatatan HM'!AS$31="","",$F184-'Pencatatan HM'!AS$31+'Task list'!AX184)</f>
        <v/>
      </c>
      <c r="AS184" s="78" t="str">
        <f>IF('Pencatatan HM'!AT$31="","",$F184-'Pencatatan HM'!AT$31+'Task list'!AY184)</f>
        <v/>
      </c>
      <c r="AT184" s="78" t="str">
        <f>IF('Pencatatan HM'!AU$31="","",$F184-'Pencatatan HM'!AU$31+'Task list'!AZ184)</f>
        <v/>
      </c>
      <c r="AU184" s="78" t="str">
        <f>IF('Pencatatan HM'!AV$31="","",$F184-'Pencatatan HM'!AV$31+'Task list'!BA184)</f>
        <v/>
      </c>
      <c r="AV184" s="78" t="str">
        <f>IF('Pencatatan HM'!AW$31="","",$F184-'Pencatatan HM'!AW$31+'Task list'!BB184)</f>
        <v/>
      </c>
      <c r="AW184" s="78" t="str">
        <f>IF('Pencatatan HM'!AX$31="","",$F184-'Pencatatan HM'!AX$31+'Task list'!BC184)</f>
        <v/>
      </c>
      <c r="AX184" s="78" t="str">
        <f>IF('Pencatatan HM'!AY$31="","",$F184-'Pencatatan HM'!AY$31+'Task list'!BD184)</f>
        <v/>
      </c>
      <c r="AY184" s="78" t="str">
        <f>IF('Pencatatan HM'!AZ$31="","",$F184-'Pencatatan HM'!AZ$31+'Task list'!BE184)</f>
        <v/>
      </c>
      <c r="AZ184" s="78" t="str">
        <f>IF('Pencatatan HM'!BA$31="","",$F184-'Pencatatan HM'!BA$31+'Task list'!BF184)</f>
        <v/>
      </c>
      <c r="BA184" s="78" t="str">
        <f>IF('Pencatatan HM'!BB$31="","",$F184-'Pencatatan HM'!BB$31+'Task list'!BG184)</f>
        <v/>
      </c>
      <c r="BB184" s="78" t="str">
        <f>IF('Pencatatan HM'!BC$31="","",$F184-'Pencatatan HM'!BC$31+'Task list'!BH184)</f>
        <v/>
      </c>
      <c r="BC184" s="78" t="str">
        <f>IF('Pencatatan HM'!BD$31="","",$F184-'Pencatatan HM'!BD$31+'Task list'!BI184)</f>
        <v/>
      </c>
      <c r="BD184" s="78" t="str">
        <f>IF('Pencatatan HM'!BE$31="","",$F184-'Pencatatan HM'!BE$31+'Task list'!BJ184)</f>
        <v/>
      </c>
      <c r="BE184" s="78" t="str">
        <f>IF('Pencatatan HM'!BF$31="","",$F184-'Pencatatan HM'!BF$31+'Task list'!BK184)</f>
        <v/>
      </c>
      <c r="BF184" s="78" t="str">
        <f>IF('Pencatatan HM'!BG$31="","",$F184-'Pencatatan HM'!BG$31+'Task list'!BL184)</f>
        <v/>
      </c>
    </row>
    <row r="185" spans="1:58" x14ac:dyDescent="0.3">
      <c r="A185" s="1" t="str">
        <f>'Task list'!A185</f>
        <v>EH-28</v>
      </c>
      <c r="B185" s="1" t="str">
        <f>'Task list'!B185</f>
        <v>02</v>
      </c>
      <c r="C185" s="1" t="str">
        <f>'Task list'!C185</f>
        <v>EH-2802</v>
      </c>
      <c r="D185" s="13"/>
      <c r="E185" s="61" t="str">
        <f>'Task list'!E185</f>
        <v>Ganti oil filter</v>
      </c>
      <c r="F185" s="1">
        <f>'Task list'!J185</f>
        <v>250</v>
      </c>
      <c r="G185" s="78">
        <f>IF('Pencatatan HM'!H$31="","",$F185-'Pencatatan HM'!H$31+'Task list'!M185)</f>
        <v>219.20000000000073</v>
      </c>
      <c r="H185" s="78">
        <f>IF('Pencatatan HM'!I$31="","",$F185-'Pencatatan HM'!I$31+'Task list'!N185)</f>
        <v>188.90000000000146</v>
      </c>
      <c r="I185" s="78">
        <f>IF('Pencatatan HM'!J$31="","",$F185-'Pencatatan HM'!J$31+'Task list'!O185)</f>
        <v>173.70000000000073</v>
      </c>
      <c r="J185" s="78">
        <f>IF('Pencatatan HM'!K$31="","",$F185-'Pencatatan HM'!K$31+'Task list'!P185)</f>
        <v>149.5</v>
      </c>
      <c r="K185" s="78">
        <f>IF('Pencatatan HM'!L$31="","",$F185-'Pencatatan HM'!L$31+'Task list'!Q185)</f>
        <v>131.20000000000073</v>
      </c>
      <c r="L185" s="78">
        <f>IF('Pencatatan HM'!M$31="","",$F185-'Pencatatan HM'!M$31+'Task list'!R185)</f>
        <v>131.20000000000073</v>
      </c>
      <c r="M185" s="78">
        <f>IF('Pencatatan HM'!N$31="","",$F185-'Pencatatan HM'!N$31+'Task list'!S185)</f>
        <v>131.20000000000073</v>
      </c>
      <c r="N185" s="78">
        <f>IF('Pencatatan HM'!O$31="","",$F185-'Pencatatan HM'!O$31+'Task list'!T185)</f>
        <v>131.20000000000073</v>
      </c>
      <c r="O185" s="78">
        <f>IF('Pencatatan HM'!P$31="","",$F185-'Pencatatan HM'!P$31+'Task list'!U185)</f>
        <v>131.20000000000073</v>
      </c>
      <c r="P185" s="78">
        <f>IF('Pencatatan HM'!Q$31="","",$F185-'Pencatatan HM'!Q$31+'Task list'!V185)</f>
        <v>131.20000000000073</v>
      </c>
      <c r="Q185" s="78">
        <f>IF('Pencatatan HM'!R$31="","",$F185-'Pencatatan HM'!R$31+'Task list'!W185)</f>
        <v>131.20000000000073</v>
      </c>
      <c r="R185" s="78">
        <f>IF('Pencatatan HM'!S$31="","",$F185-'Pencatatan HM'!S$31+'Task list'!X185)</f>
        <v>226.40000000000146</v>
      </c>
      <c r="S185" s="78">
        <f>IF('Pencatatan HM'!T$31="","",$F185-'Pencatatan HM'!T$31+'Task list'!Y185)</f>
        <v>180.90000000000146</v>
      </c>
      <c r="T185" s="78">
        <f>IF('Pencatatan HM'!U$31="","",$F185-'Pencatatan HM'!U$31+'Task list'!Z185)</f>
        <v>159.29999999999927</v>
      </c>
      <c r="U185" s="78" t="str">
        <f>IF('Pencatatan HM'!V$31="","",$F185-'Pencatatan HM'!V$31+'Task list'!AA185)</f>
        <v/>
      </c>
      <c r="V185" s="78" t="str">
        <f>IF('Pencatatan HM'!W$31="","",$F185-'Pencatatan HM'!W$31+'Task list'!AB185)</f>
        <v/>
      </c>
      <c r="W185" s="78" t="str">
        <f>IF('Pencatatan HM'!X$31="","",$F185-'Pencatatan HM'!X$31+'Task list'!AC185)</f>
        <v/>
      </c>
      <c r="X185" s="78" t="str">
        <f>IF('Pencatatan HM'!Y$31="","",$F185-'Pencatatan HM'!Y$31+'Task list'!AD185)</f>
        <v/>
      </c>
      <c r="Y185" s="78" t="str">
        <f>IF('Pencatatan HM'!Z$31="","",$F185-'Pencatatan HM'!Z$31+'Task list'!AE185)</f>
        <v/>
      </c>
      <c r="Z185" s="78" t="str">
        <f>IF('Pencatatan HM'!AA$31="","",$F185-'Pencatatan HM'!AA$31+'Task list'!AF185)</f>
        <v/>
      </c>
      <c r="AA185" s="78" t="str">
        <f>IF('Pencatatan HM'!AB$31="","",$F185-'Pencatatan HM'!AB$31+'Task list'!AG185)</f>
        <v/>
      </c>
      <c r="AB185" s="78" t="str">
        <f>IF('Pencatatan HM'!AC$31="","",$F185-'Pencatatan HM'!AC$31+'Task list'!AH185)</f>
        <v/>
      </c>
      <c r="AC185" s="78" t="str">
        <f>IF('Pencatatan HM'!AD$31="","",$F185-'Pencatatan HM'!AD$31+'Task list'!AI185)</f>
        <v/>
      </c>
      <c r="AD185" s="78" t="str">
        <f>IF('Pencatatan HM'!AE$31="","",$F185-'Pencatatan HM'!AE$31+'Task list'!AJ185)</f>
        <v/>
      </c>
      <c r="AE185" s="78" t="str">
        <f>IF('Pencatatan HM'!AF$31="","",$F185-'Pencatatan HM'!AF$31+'Task list'!AK185)</f>
        <v/>
      </c>
      <c r="AF185" s="78" t="str">
        <f>IF('Pencatatan HM'!AG$31="","",$F185-'Pencatatan HM'!AG$31+'Task list'!AL185)</f>
        <v/>
      </c>
      <c r="AG185" s="78" t="str">
        <f>IF('Pencatatan HM'!AH$31="","",$F185-'Pencatatan HM'!AH$31+'Task list'!AM185)</f>
        <v/>
      </c>
      <c r="AH185" s="78" t="str">
        <f>IF('Pencatatan HM'!AI$31="","",$F185-'Pencatatan HM'!AI$31+'Task list'!AN185)</f>
        <v/>
      </c>
      <c r="AI185" s="78" t="str">
        <f>IF('Pencatatan HM'!AJ$31="","",$F185-'Pencatatan HM'!AJ$31+'Task list'!AO185)</f>
        <v/>
      </c>
      <c r="AJ185" s="78" t="str">
        <f>IF('Pencatatan HM'!AK$31="","",$F185-'Pencatatan HM'!AK$31+'Task list'!AP185)</f>
        <v/>
      </c>
      <c r="AK185" s="78" t="str">
        <f>IF('Pencatatan HM'!AL$31="","",$F185-'Pencatatan HM'!AL$31+'Task list'!AQ185)</f>
        <v/>
      </c>
      <c r="AL185" s="78" t="str">
        <f>IF('Pencatatan HM'!AM$31="","",$F185-'Pencatatan HM'!AM$31+'Task list'!AR185)</f>
        <v/>
      </c>
      <c r="AM185" s="78" t="str">
        <f>IF('Pencatatan HM'!AN$31="","",$F185-'Pencatatan HM'!AN$31+'Task list'!AS185)</f>
        <v/>
      </c>
      <c r="AN185" s="78" t="str">
        <f>IF('Pencatatan HM'!AO$31="","",$F185-'Pencatatan HM'!AO$31+'Task list'!AT185)</f>
        <v/>
      </c>
      <c r="AO185" s="78" t="str">
        <f>IF('Pencatatan HM'!AP$31="","",$F185-'Pencatatan HM'!AP$31+'Task list'!AU185)</f>
        <v/>
      </c>
      <c r="AP185" s="78" t="str">
        <f>IF('Pencatatan HM'!AQ$31="","",$F185-'Pencatatan HM'!AQ$31+'Task list'!AV185)</f>
        <v/>
      </c>
      <c r="AQ185" s="78" t="str">
        <f>IF('Pencatatan HM'!AR$31="","",$F185-'Pencatatan HM'!AR$31+'Task list'!AW185)</f>
        <v/>
      </c>
      <c r="AR185" s="78" t="str">
        <f>IF('Pencatatan HM'!AS$31="","",$F185-'Pencatatan HM'!AS$31+'Task list'!AX185)</f>
        <v/>
      </c>
      <c r="AS185" s="78" t="str">
        <f>IF('Pencatatan HM'!AT$31="","",$F185-'Pencatatan HM'!AT$31+'Task list'!AY185)</f>
        <v/>
      </c>
      <c r="AT185" s="78" t="str">
        <f>IF('Pencatatan HM'!AU$31="","",$F185-'Pencatatan HM'!AU$31+'Task list'!AZ185)</f>
        <v/>
      </c>
      <c r="AU185" s="78" t="str">
        <f>IF('Pencatatan HM'!AV$31="","",$F185-'Pencatatan HM'!AV$31+'Task list'!BA185)</f>
        <v/>
      </c>
      <c r="AV185" s="78" t="str">
        <f>IF('Pencatatan HM'!AW$31="","",$F185-'Pencatatan HM'!AW$31+'Task list'!BB185)</f>
        <v/>
      </c>
      <c r="AW185" s="78" t="str">
        <f>IF('Pencatatan HM'!AX$31="","",$F185-'Pencatatan HM'!AX$31+'Task list'!BC185)</f>
        <v/>
      </c>
      <c r="AX185" s="78" t="str">
        <f>IF('Pencatatan HM'!AY$31="","",$F185-'Pencatatan HM'!AY$31+'Task list'!BD185)</f>
        <v/>
      </c>
      <c r="AY185" s="78" t="str">
        <f>IF('Pencatatan HM'!AZ$31="","",$F185-'Pencatatan HM'!AZ$31+'Task list'!BE185)</f>
        <v/>
      </c>
      <c r="AZ185" s="78" t="str">
        <f>IF('Pencatatan HM'!BA$31="","",$F185-'Pencatatan HM'!BA$31+'Task list'!BF185)</f>
        <v/>
      </c>
      <c r="BA185" s="78" t="str">
        <f>IF('Pencatatan HM'!BB$31="","",$F185-'Pencatatan HM'!BB$31+'Task list'!BG185)</f>
        <v/>
      </c>
      <c r="BB185" s="78" t="str">
        <f>IF('Pencatatan HM'!BC$31="","",$F185-'Pencatatan HM'!BC$31+'Task list'!BH185)</f>
        <v/>
      </c>
      <c r="BC185" s="78" t="str">
        <f>IF('Pencatatan HM'!BD$31="","",$F185-'Pencatatan HM'!BD$31+'Task list'!BI185)</f>
        <v/>
      </c>
      <c r="BD185" s="78" t="str">
        <f>IF('Pencatatan HM'!BE$31="","",$F185-'Pencatatan HM'!BE$31+'Task list'!BJ185)</f>
        <v/>
      </c>
      <c r="BE185" s="78" t="str">
        <f>IF('Pencatatan HM'!BF$31="","",$F185-'Pencatatan HM'!BF$31+'Task list'!BK185)</f>
        <v/>
      </c>
      <c r="BF185" s="78" t="str">
        <f>IF('Pencatatan HM'!BG$31="","",$F185-'Pencatatan HM'!BG$31+'Task list'!BL185)</f>
        <v/>
      </c>
    </row>
    <row r="186" spans="1:58" x14ac:dyDescent="0.3">
      <c r="A186" s="1" t="str">
        <f>'Task list'!A186</f>
        <v>EH-28</v>
      </c>
      <c r="B186" s="1" t="str">
        <f>'Task list'!B186</f>
        <v>03</v>
      </c>
      <c r="C186" s="1" t="str">
        <f>'Task list'!C186</f>
        <v>EH-2803</v>
      </c>
      <c r="D186" s="13"/>
      <c r="E186" s="61" t="str">
        <f>'Task list'!E186</f>
        <v>Ganti fuel filter</v>
      </c>
      <c r="F186" s="1">
        <f>'Task list'!J186</f>
        <v>250</v>
      </c>
      <c r="G186" s="78">
        <f>IF('Pencatatan HM'!H$31="","",$F186-'Pencatatan HM'!H$31+'Task list'!M186)</f>
        <v>219.20000000000073</v>
      </c>
      <c r="H186" s="78">
        <f>IF('Pencatatan HM'!I$31="","",$F186-'Pencatatan HM'!I$31+'Task list'!N186)</f>
        <v>188.90000000000146</v>
      </c>
      <c r="I186" s="78">
        <f>IF('Pencatatan HM'!J$31="","",$F186-'Pencatatan HM'!J$31+'Task list'!O186)</f>
        <v>173.70000000000073</v>
      </c>
      <c r="J186" s="78">
        <f>IF('Pencatatan HM'!K$31="","",$F186-'Pencatatan HM'!K$31+'Task list'!P186)</f>
        <v>149.5</v>
      </c>
      <c r="K186" s="78">
        <f>IF('Pencatatan HM'!L$31="","",$F186-'Pencatatan HM'!L$31+'Task list'!Q186)</f>
        <v>131.20000000000073</v>
      </c>
      <c r="L186" s="78">
        <f>IF('Pencatatan HM'!M$31="","",$F186-'Pencatatan HM'!M$31+'Task list'!R186)</f>
        <v>131.20000000000073</v>
      </c>
      <c r="M186" s="78">
        <f>IF('Pencatatan HM'!N$31="","",$F186-'Pencatatan HM'!N$31+'Task list'!S186)</f>
        <v>131.20000000000073</v>
      </c>
      <c r="N186" s="78">
        <f>IF('Pencatatan HM'!O$31="","",$F186-'Pencatatan HM'!O$31+'Task list'!T186)</f>
        <v>131.20000000000073</v>
      </c>
      <c r="O186" s="78">
        <f>IF('Pencatatan HM'!P$31="","",$F186-'Pencatatan HM'!P$31+'Task list'!U186)</f>
        <v>131.20000000000073</v>
      </c>
      <c r="P186" s="78">
        <f>IF('Pencatatan HM'!Q$31="","",$F186-'Pencatatan HM'!Q$31+'Task list'!V186)</f>
        <v>131.20000000000073</v>
      </c>
      <c r="Q186" s="78">
        <f>IF('Pencatatan HM'!R$31="","",$F186-'Pencatatan HM'!R$31+'Task list'!W186)</f>
        <v>131.20000000000073</v>
      </c>
      <c r="R186" s="78">
        <f>IF('Pencatatan HM'!S$31="","",$F186-'Pencatatan HM'!S$31+'Task list'!X186)</f>
        <v>226.40000000000146</v>
      </c>
      <c r="S186" s="78">
        <f>IF('Pencatatan HM'!T$31="","",$F186-'Pencatatan HM'!T$31+'Task list'!Y186)</f>
        <v>180.90000000000146</v>
      </c>
      <c r="T186" s="78">
        <f>IF('Pencatatan HM'!U$31="","",$F186-'Pencatatan HM'!U$31+'Task list'!Z186)</f>
        <v>159.29999999999927</v>
      </c>
      <c r="U186" s="78" t="str">
        <f>IF('Pencatatan HM'!V$31="","",$F186-'Pencatatan HM'!V$31+'Task list'!AA186)</f>
        <v/>
      </c>
      <c r="V186" s="78" t="str">
        <f>IF('Pencatatan HM'!W$31="","",$F186-'Pencatatan HM'!W$31+'Task list'!AB186)</f>
        <v/>
      </c>
      <c r="W186" s="78" t="str">
        <f>IF('Pencatatan HM'!X$31="","",$F186-'Pencatatan HM'!X$31+'Task list'!AC186)</f>
        <v/>
      </c>
      <c r="X186" s="78" t="str">
        <f>IF('Pencatatan HM'!Y$31="","",$F186-'Pencatatan HM'!Y$31+'Task list'!AD186)</f>
        <v/>
      </c>
      <c r="Y186" s="78" t="str">
        <f>IF('Pencatatan HM'!Z$31="","",$F186-'Pencatatan HM'!Z$31+'Task list'!AE186)</f>
        <v/>
      </c>
      <c r="Z186" s="78" t="str">
        <f>IF('Pencatatan HM'!AA$31="","",$F186-'Pencatatan HM'!AA$31+'Task list'!AF186)</f>
        <v/>
      </c>
      <c r="AA186" s="78" t="str">
        <f>IF('Pencatatan HM'!AB$31="","",$F186-'Pencatatan HM'!AB$31+'Task list'!AG186)</f>
        <v/>
      </c>
      <c r="AB186" s="78" t="str">
        <f>IF('Pencatatan HM'!AC$31="","",$F186-'Pencatatan HM'!AC$31+'Task list'!AH186)</f>
        <v/>
      </c>
      <c r="AC186" s="78" t="str">
        <f>IF('Pencatatan HM'!AD$31="","",$F186-'Pencatatan HM'!AD$31+'Task list'!AI186)</f>
        <v/>
      </c>
      <c r="AD186" s="78" t="str">
        <f>IF('Pencatatan HM'!AE$31="","",$F186-'Pencatatan HM'!AE$31+'Task list'!AJ186)</f>
        <v/>
      </c>
      <c r="AE186" s="78" t="str">
        <f>IF('Pencatatan HM'!AF$31="","",$F186-'Pencatatan HM'!AF$31+'Task list'!AK186)</f>
        <v/>
      </c>
      <c r="AF186" s="78" t="str">
        <f>IF('Pencatatan HM'!AG$31="","",$F186-'Pencatatan HM'!AG$31+'Task list'!AL186)</f>
        <v/>
      </c>
      <c r="AG186" s="78" t="str">
        <f>IF('Pencatatan HM'!AH$31="","",$F186-'Pencatatan HM'!AH$31+'Task list'!AM186)</f>
        <v/>
      </c>
      <c r="AH186" s="78" t="str">
        <f>IF('Pencatatan HM'!AI$31="","",$F186-'Pencatatan HM'!AI$31+'Task list'!AN186)</f>
        <v/>
      </c>
      <c r="AI186" s="78" t="str">
        <f>IF('Pencatatan HM'!AJ$31="","",$F186-'Pencatatan HM'!AJ$31+'Task list'!AO186)</f>
        <v/>
      </c>
      <c r="AJ186" s="78" t="str">
        <f>IF('Pencatatan HM'!AK$31="","",$F186-'Pencatatan HM'!AK$31+'Task list'!AP186)</f>
        <v/>
      </c>
      <c r="AK186" s="78" t="str">
        <f>IF('Pencatatan HM'!AL$31="","",$F186-'Pencatatan HM'!AL$31+'Task list'!AQ186)</f>
        <v/>
      </c>
      <c r="AL186" s="78" t="str">
        <f>IF('Pencatatan HM'!AM$31="","",$F186-'Pencatatan HM'!AM$31+'Task list'!AR186)</f>
        <v/>
      </c>
      <c r="AM186" s="78" t="str">
        <f>IF('Pencatatan HM'!AN$31="","",$F186-'Pencatatan HM'!AN$31+'Task list'!AS186)</f>
        <v/>
      </c>
      <c r="AN186" s="78" t="str">
        <f>IF('Pencatatan HM'!AO$31="","",$F186-'Pencatatan HM'!AO$31+'Task list'!AT186)</f>
        <v/>
      </c>
      <c r="AO186" s="78" t="str">
        <f>IF('Pencatatan HM'!AP$31="","",$F186-'Pencatatan HM'!AP$31+'Task list'!AU186)</f>
        <v/>
      </c>
      <c r="AP186" s="78" t="str">
        <f>IF('Pencatatan HM'!AQ$31="","",$F186-'Pencatatan HM'!AQ$31+'Task list'!AV186)</f>
        <v/>
      </c>
      <c r="AQ186" s="78" t="str">
        <f>IF('Pencatatan HM'!AR$31="","",$F186-'Pencatatan HM'!AR$31+'Task list'!AW186)</f>
        <v/>
      </c>
      <c r="AR186" s="78" t="str">
        <f>IF('Pencatatan HM'!AS$31="","",$F186-'Pencatatan HM'!AS$31+'Task list'!AX186)</f>
        <v/>
      </c>
      <c r="AS186" s="78" t="str">
        <f>IF('Pencatatan HM'!AT$31="","",$F186-'Pencatatan HM'!AT$31+'Task list'!AY186)</f>
        <v/>
      </c>
      <c r="AT186" s="78" t="str">
        <f>IF('Pencatatan HM'!AU$31="","",$F186-'Pencatatan HM'!AU$31+'Task list'!AZ186)</f>
        <v/>
      </c>
      <c r="AU186" s="78" t="str">
        <f>IF('Pencatatan HM'!AV$31="","",$F186-'Pencatatan HM'!AV$31+'Task list'!BA186)</f>
        <v/>
      </c>
      <c r="AV186" s="78" t="str">
        <f>IF('Pencatatan HM'!AW$31="","",$F186-'Pencatatan HM'!AW$31+'Task list'!BB186)</f>
        <v/>
      </c>
      <c r="AW186" s="78" t="str">
        <f>IF('Pencatatan HM'!AX$31="","",$F186-'Pencatatan HM'!AX$31+'Task list'!BC186)</f>
        <v/>
      </c>
      <c r="AX186" s="78" t="str">
        <f>IF('Pencatatan HM'!AY$31="","",$F186-'Pencatatan HM'!AY$31+'Task list'!BD186)</f>
        <v/>
      </c>
      <c r="AY186" s="78" t="str">
        <f>IF('Pencatatan HM'!AZ$31="","",$F186-'Pencatatan HM'!AZ$31+'Task list'!BE186)</f>
        <v/>
      </c>
      <c r="AZ186" s="78" t="str">
        <f>IF('Pencatatan HM'!BA$31="","",$F186-'Pencatatan HM'!BA$31+'Task list'!BF186)</f>
        <v/>
      </c>
      <c r="BA186" s="78" t="str">
        <f>IF('Pencatatan HM'!BB$31="","",$F186-'Pencatatan HM'!BB$31+'Task list'!BG186)</f>
        <v/>
      </c>
      <c r="BB186" s="78" t="str">
        <f>IF('Pencatatan HM'!BC$31="","",$F186-'Pencatatan HM'!BC$31+'Task list'!BH186)</f>
        <v/>
      </c>
      <c r="BC186" s="78" t="str">
        <f>IF('Pencatatan HM'!BD$31="","",$F186-'Pencatatan HM'!BD$31+'Task list'!BI186)</f>
        <v/>
      </c>
      <c r="BD186" s="78" t="str">
        <f>IF('Pencatatan HM'!BE$31="","",$F186-'Pencatatan HM'!BE$31+'Task list'!BJ186)</f>
        <v/>
      </c>
      <c r="BE186" s="78" t="str">
        <f>IF('Pencatatan HM'!BF$31="","",$F186-'Pencatatan HM'!BF$31+'Task list'!BK186)</f>
        <v/>
      </c>
      <c r="BF186" s="78" t="str">
        <f>IF('Pencatatan HM'!BG$31="","",$F186-'Pencatatan HM'!BG$31+'Task list'!BL186)</f>
        <v/>
      </c>
    </row>
    <row r="187" spans="1:58" x14ac:dyDescent="0.3">
      <c r="A187" s="1" t="str">
        <f>'Task list'!A187</f>
        <v>EH-28</v>
      </c>
      <c r="B187" s="1" t="str">
        <f>'Task list'!B187</f>
        <v>04</v>
      </c>
      <c r="C187" s="1" t="str">
        <f>'Task list'!C187</f>
        <v>EH-2804</v>
      </c>
      <c r="D187" s="13"/>
      <c r="E187" s="61" t="str">
        <f>'Task list'!E187</f>
        <v>Ganti Oli Hydraulic</v>
      </c>
      <c r="F187" s="1">
        <f>'Task list'!J187</f>
        <v>3000</v>
      </c>
      <c r="G187" s="78">
        <f>IF('Pencatatan HM'!H$31="","",$F187-'Pencatatan HM'!H$31+'Task list'!M187)</f>
        <v>1821.5999999999985</v>
      </c>
      <c r="H187" s="78">
        <f>IF('Pencatatan HM'!I$31="","",$F187-'Pencatatan HM'!I$31+'Task list'!N187)</f>
        <v>1791.2999999999993</v>
      </c>
      <c r="I187" s="78">
        <f>IF('Pencatatan HM'!J$31="","",$F187-'Pencatatan HM'!J$31+'Task list'!O187)</f>
        <v>1776.0999999999985</v>
      </c>
      <c r="J187" s="78">
        <f>IF('Pencatatan HM'!K$31="","",$F187-'Pencatatan HM'!K$31+'Task list'!P187)</f>
        <v>1751.8999999999978</v>
      </c>
      <c r="K187" s="78">
        <f>IF('Pencatatan HM'!L$31="","",$F187-'Pencatatan HM'!L$31+'Task list'!Q187)</f>
        <v>1733.5999999999985</v>
      </c>
      <c r="L187" s="78">
        <f>IF('Pencatatan HM'!M$31="","",$F187-'Pencatatan HM'!M$31+'Task list'!R187)</f>
        <v>1733.5999999999985</v>
      </c>
      <c r="M187" s="78">
        <f>IF('Pencatatan HM'!N$31="","",$F187-'Pencatatan HM'!N$31+'Task list'!S187)</f>
        <v>1733.5999999999985</v>
      </c>
      <c r="N187" s="78">
        <f>IF('Pencatatan HM'!O$31="","",$F187-'Pencatatan HM'!O$31+'Task list'!T187)</f>
        <v>1733.5999999999985</v>
      </c>
      <c r="O187" s="78">
        <f>IF('Pencatatan HM'!P$31="","",$F187-'Pencatatan HM'!P$31+'Task list'!U187)</f>
        <v>1733.5999999999985</v>
      </c>
      <c r="P187" s="78">
        <f>IF('Pencatatan HM'!Q$31="","",$F187-'Pencatatan HM'!Q$31+'Task list'!V187)</f>
        <v>1733.5999999999985</v>
      </c>
      <c r="Q187" s="78">
        <f>IF('Pencatatan HM'!R$31="","",$F187-'Pencatatan HM'!R$31+'Task list'!W187)</f>
        <v>1733.5999999999985</v>
      </c>
      <c r="R187" s="78">
        <f>IF('Pencatatan HM'!S$31="","",$F187-'Pencatatan HM'!S$31+'Task list'!X187)</f>
        <v>2976.4000000000015</v>
      </c>
      <c r="S187" s="78">
        <f>IF('Pencatatan HM'!T$31="","",$F187-'Pencatatan HM'!T$31+'Task list'!Y187)</f>
        <v>2930.9000000000015</v>
      </c>
      <c r="T187" s="78">
        <f>IF('Pencatatan HM'!U$31="","",$F187-'Pencatatan HM'!U$31+'Task list'!Z187)</f>
        <v>2909.2999999999993</v>
      </c>
      <c r="U187" s="78" t="str">
        <f>IF('Pencatatan HM'!V$31="","",$F187-'Pencatatan HM'!V$31+'Task list'!AA187)</f>
        <v/>
      </c>
      <c r="V187" s="78" t="str">
        <f>IF('Pencatatan HM'!W$31="","",$F187-'Pencatatan HM'!W$31+'Task list'!AB187)</f>
        <v/>
      </c>
      <c r="W187" s="78" t="str">
        <f>IF('Pencatatan HM'!X$31="","",$F187-'Pencatatan HM'!X$31+'Task list'!AC187)</f>
        <v/>
      </c>
      <c r="X187" s="78" t="str">
        <f>IF('Pencatatan HM'!Y$31="","",$F187-'Pencatatan HM'!Y$31+'Task list'!AD187)</f>
        <v/>
      </c>
      <c r="Y187" s="78" t="str">
        <f>IF('Pencatatan HM'!Z$31="","",$F187-'Pencatatan HM'!Z$31+'Task list'!AE187)</f>
        <v/>
      </c>
      <c r="Z187" s="78" t="str">
        <f>IF('Pencatatan HM'!AA$31="","",$F187-'Pencatatan HM'!AA$31+'Task list'!AF187)</f>
        <v/>
      </c>
      <c r="AA187" s="78" t="str">
        <f>IF('Pencatatan HM'!AB$31="","",$F187-'Pencatatan HM'!AB$31+'Task list'!AG187)</f>
        <v/>
      </c>
      <c r="AB187" s="78" t="str">
        <f>IF('Pencatatan HM'!AC$31="","",$F187-'Pencatatan HM'!AC$31+'Task list'!AH187)</f>
        <v/>
      </c>
      <c r="AC187" s="78" t="str">
        <f>IF('Pencatatan HM'!AD$31="","",$F187-'Pencatatan HM'!AD$31+'Task list'!AI187)</f>
        <v/>
      </c>
      <c r="AD187" s="78" t="str">
        <f>IF('Pencatatan HM'!AE$31="","",$F187-'Pencatatan HM'!AE$31+'Task list'!AJ187)</f>
        <v/>
      </c>
      <c r="AE187" s="78" t="str">
        <f>IF('Pencatatan HM'!AF$31="","",$F187-'Pencatatan HM'!AF$31+'Task list'!AK187)</f>
        <v/>
      </c>
      <c r="AF187" s="78" t="str">
        <f>IF('Pencatatan HM'!AG$31="","",$F187-'Pencatatan HM'!AG$31+'Task list'!AL187)</f>
        <v/>
      </c>
      <c r="AG187" s="78" t="str">
        <f>IF('Pencatatan HM'!AH$31="","",$F187-'Pencatatan HM'!AH$31+'Task list'!AM187)</f>
        <v/>
      </c>
      <c r="AH187" s="78" t="str">
        <f>IF('Pencatatan HM'!AI$31="","",$F187-'Pencatatan HM'!AI$31+'Task list'!AN187)</f>
        <v/>
      </c>
      <c r="AI187" s="78" t="str">
        <f>IF('Pencatatan HM'!AJ$31="","",$F187-'Pencatatan HM'!AJ$31+'Task list'!AO187)</f>
        <v/>
      </c>
      <c r="AJ187" s="78" t="str">
        <f>IF('Pencatatan HM'!AK$31="","",$F187-'Pencatatan HM'!AK$31+'Task list'!AP187)</f>
        <v/>
      </c>
      <c r="AK187" s="78" t="str">
        <f>IF('Pencatatan HM'!AL$31="","",$F187-'Pencatatan HM'!AL$31+'Task list'!AQ187)</f>
        <v/>
      </c>
      <c r="AL187" s="78" t="str">
        <f>IF('Pencatatan HM'!AM$31="","",$F187-'Pencatatan HM'!AM$31+'Task list'!AR187)</f>
        <v/>
      </c>
      <c r="AM187" s="78" t="str">
        <f>IF('Pencatatan HM'!AN$31="","",$F187-'Pencatatan HM'!AN$31+'Task list'!AS187)</f>
        <v/>
      </c>
      <c r="AN187" s="78" t="str">
        <f>IF('Pencatatan HM'!AO$31="","",$F187-'Pencatatan HM'!AO$31+'Task list'!AT187)</f>
        <v/>
      </c>
      <c r="AO187" s="78" t="str">
        <f>IF('Pencatatan HM'!AP$31="","",$F187-'Pencatatan HM'!AP$31+'Task list'!AU187)</f>
        <v/>
      </c>
      <c r="AP187" s="78" t="str">
        <f>IF('Pencatatan HM'!AQ$31="","",$F187-'Pencatatan HM'!AQ$31+'Task list'!AV187)</f>
        <v/>
      </c>
      <c r="AQ187" s="78" t="str">
        <f>IF('Pencatatan HM'!AR$31="","",$F187-'Pencatatan HM'!AR$31+'Task list'!AW187)</f>
        <v/>
      </c>
      <c r="AR187" s="78" t="str">
        <f>IF('Pencatatan HM'!AS$31="","",$F187-'Pencatatan HM'!AS$31+'Task list'!AX187)</f>
        <v/>
      </c>
      <c r="AS187" s="78" t="str">
        <f>IF('Pencatatan HM'!AT$31="","",$F187-'Pencatatan HM'!AT$31+'Task list'!AY187)</f>
        <v/>
      </c>
      <c r="AT187" s="78" t="str">
        <f>IF('Pencatatan HM'!AU$31="","",$F187-'Pencatatan HM'!AU$31+'Task list'!AZ187)</f>
        <v/>
      </c>
      <c r="AU187" s="78" t="str">
        <f>IF('Pencatatan HM'!AV$31="","",$F187-'Pencatatan HM'!AV$31+'Task list'!BA187)</f>
        <v/>
      </c>
      <c r="AV187" s="78" t="str">
        <f>IF('Pencatatan HM'!AW$31="","",$F187-'Pencatatan HM'!AW$31+'Task list'!BB187)</f>
        <v/>
      </c>
      <c r="AW187" s="78" t="str">
        <f>IF('Pencatatan HM'!AX$31="","",$F187-'Pencatatan HM'!AX$31+'Task list'!BC187)</f>
        <v/>
      </c>
      <c r="AX187" s="78" t="str">
        <f>IF('Pencatatan HM'!AY$31="","",$F187-'Pencatatan HM'!AY$31+'Task list'!BD187)</f>
        <v/>
      </c>
      <c r="AY187" s="78" t="str">
        <f>IF('Pencatatan HM'!AZ$31="","",$F187-'Pencatatan HM'!AZ$31+'Task list'!BE187)</f>
        <v/>
      </c>
      <c r="AZ187" s="78" t="str">
        <f>IF('Pencatatan HM'!BA$31="","",$F187-'Pencatatan HM'!BA$31+'Task list'!BF187)</f>
        <v/>
      </c>
      <c r="BA187" s="78" t="str">
        <f>IF('Pencatatan HM'!BB$31="","",$F187-'Pencatatan HM'!BB$31+'Task list'!BG187)</f>
        <v/>
      </c>
      <c r="BB187" s="78" t="str">
        <f>IF('Pencatatan HM'!BC$31="","",$F187-'Pencatatan HM'!BC$31+'Task list'!BH187)</f>
        <v/>
      </c>
      <c r="BC187" s="78" t="str">
        <f>IF('Pencatatan HM'!BD$31="","",$F187-'Pencatatan HM'!BD$31+'Task list'!BI187)</f>
        <v/>
      </c>
      <c r="BD187" s="78" t="str">
        <f>IF('Pencatatan HM'!BE$31="","",$F187-'Pencatatan HM'!BE$31+'Task list'!BJ187)</f>
        <v/>
      </c>
      <c r="BE187" s="78" t="str">
        <f>IF('Pencatatan HM'!BF$31="","",$F187-'Pencatatan HM'!BF$31+'Task list'!BK187)</f>
        <v/>
      </c>
      <c r="BF187" s="78" t="str">
        <f>IF('Pencatatan HM'!BG$31="","",$F187-'Pencatatan HM'!BG$31+'Task list'!BL187)</f>
        <v/>
      </c>
    </row>
    <row r="188" spans="1:58" x14ac:dyDescent="0.3">
      <c r="A188" s="1" t="str">
        <f>'Task list'!A188</f>
        <v>EH-28</v>
      </c>
      <c r="B188" s="1" t="str">
        <f>'Task list'!B188</f>
        <v>05</v>
      </c>
      <c r="C188" s="1" t="str">
        <f>'Task list'!C188</f>
        <v>EH-2805</v>
      </c>
      <c r="D188" s="13"/>
      <c r="E188" s="61" t="str">
        <f>'Task list'!E188</f>
        <v>Ganti filter Oli hydraulic</v>
      </c>
      <c r="F188" s="1">
        <f>'Task list'!J188</f>
        <v>250</v>
      </c>
      <c r="G188" s="78">
        <f>IF('Pencatatan HM'!H$31="","",$F188-'Pencatatan HM'!H$31+'Task list'!M188)</f>
        <v>219.20000000000073</v>
      </c>
      <c r="H188" s="78">
        <f>IF('Pencatatan HM'!I$31="","",$F188-'Pencatatan HM'!I$31+'Task list'!N188)</f>
        <v>188.90000000000146</v>
      </c>
      <c r="I188" s="78">
        <f>IF('Pencatatan HM'!J$31="","",$F188-'Pencatatan HM'!J$31+'Task list'!O188)</f>
        <v>173.70000000000073</v>
      </c>
      <c r="J188" s="78">
        <f>IF('Pencatatan HM'!K$31="","",$F188-'Pencatatan HM'!K$31+'Task list'!P188)</f>
        <v>149.5</v>
      </c>
      <c r="K188" s="78">
        <f>IF('Pencatatan HM'!L$31="","",$F188-'Pencatatan HM'!L$31+'Task list'!Q188)</f>
        <v>131.20000000000073</v>
      </c>
      <c r="L188" s="78">
        <f>IF('Pencatatan HM'!M$31="","",$F188-'Pencatatan HM'!M$31+'Task list'!R188)</f>
        <v>131.20000000000073</v>
      </c>
      <c r="M188" s="78">
        <f>IF('Pencatatan HM'!N$31="","",$F188-'Pencatatan HM'!N$31+'Task list'!S188)</f>
        <v>131.20000000000073</v>
      </c>
      <c r="N188" s="78">
        <f>IF('Pencatatan HM'!O$31="","",$F188-'Pencatatan HM'!O$31+'Task list'!T188)</f>
        <v>131.20000000000073</v>
      </c>
      <c r="O188" s="78">
        <f>IF('Pencatatan HM'!P$31="","",$F188-'Pencatatan HM'!P$31+'Task list'!U188)</f>
        <v>131.20000000000073</v>
      </c>
      <c r="P188" s="78">
        <f>IF('Pencatatan HM'!Q$31="","",$F188-'Pencatatan HM'!Q$31+'Task list'!V188)</f>
        <v>131.20000000000073</v>
      </c>
      <c r="Q188" s="78">
        <f>IF('Pencatatan HM'!R$31="","",$F188-'Pencatatan HM'!R$31+'Task list'!W188)</f>
        <v>131.20000000000073</v>
      </c>
      <c r="R188" s="78">
        <f>IF('Pencatatan HM'!S$31="","",$F188-'Pencatatan HM'!S$31+'Task list'!X188)</f>
        <v>226.40000000000146</v>
      </c>
      <c r="S188" s="78">
        <f>IF('Pencatatan HM'!T$31="","",$F188-'Pencatatan HM'!T$31+'Task list'!Y188)</f>
        <v>180.90000000000146</v>
      </c>
      <c r="T188" s="78">
        <f>IF('Pencatatan HM'!U$31="","",$F188-'Pencatatan HM'!U$31+'Task list'!Z188)</f>
        <v>159.29999999999927</v>
      </c>
      <c r="U188" s="78" t="str">
        <f>IF('Pencatatan HM'!V$31="","",$F188-'Pencatatan HM'!V$31+'Task list'!AA188)</f>
        <v/>
      </c>
      <c r="V188" s="78" t="str">
        <f>IF('Pencatatan HM'!W$31="","",$F188-'Pencatatan HM'!W$31+'Task list'!AB188)</f>
        <v/>
      </c>
      <c r="W188" s="78" t="str">
        <f>IF('Pencatatan HM'!X$31="","",$F188-'Pencatatan HM'!X$31+'Task list'!AC188)</f>
        <v/>
      </c>
      <c r="X188" s="78" t="str">
        <f>IF('Pencatatan HM'!Y$31="","",$F188-'Pencatatan HM'!Y$31+'Task list'!AD188)</f>
        <v/>
      </c>
      <c r="Y188" s="78" t="str">
        <f>IF('Pencatatan HM'!Z$31="","",$F188-'Pencatatan HM'!Z$31+'Task list'!AE188)</f>
        <v/>
      </c>
      <c r="Z188" s="78" t="str">
        <f>IF('Pencatatan HM'!AA$31="","",$F188-'Pencatatan HM'!AA$31+'Task list'!AF188)</f>
        <v/>
      </c>
      <c r="AA188" s="78" t="str">
        <f>IF('Pencatatan HM'!AB$31="","",$F188-'Pencatatan HM'!AB$31+'Task list'!AG188)</f>
        <v/>
      </c>
      <c r="AB188" s="78" t="str">
        <f>IF('Pencatatan HM'!AC$31="","",$F188-'Pencatatan HM'!AC$31+'Task list'!AH188)</f>
        <v/>
      </c>
      <c r="AC188" s="78" t="str">
        <f>IF('Pencatatan HM'!AD$31="","",$F188-'Pencatatan HM'!AD$31+'Task list'!AI188)</f>
        <v/>
      </c>
      <c r="AD188" s="78" t="str">
        <f>IF('Pencatatan HM'!AE$31="","",$F188-'Pencatatan HM'!AE$31+'Task list'!AJ188)</f>
        <v/>
      </c>
      <c r="AE188" s="78" t="str">
        <f>IF('Pencatatan HM'!AF$31="","",$F188-'Pencatatan HM'!AF$31+'Task list'!AK188)</f>
        <v/>
      </c>
      <c r="AF188" s="78" t="str">
        <f>IF('Pencatatan HM'!AG$31="","",$F188-'Pencatatan HM'!AG$31+'Task list'!AL188)</f>
        <v/>
      </c>
      <c r="AG188" s="78" t="str">
        <f>IF('Pencatatan HM'!AH$31="","",$F188-'Pencatatan HM'!AH$31+'Task list'!AM188)</f>
        <v/>
      </c>
      <c r="AH188" s="78" t="str">
        <f>IF('Pencatatan HM'!AI$31="","",$F188-'Pencatatan HM'!AI$31+'Task list'!AN188)</f>
        <v/>
      </c>
      <c r="AI188" s="78" t="str">
        <f>IF('Pencatatan HM'!AJ$31="","",$F188-'Pencatatan HM'!AJ$31+'Task list'!AO188)</f>
        <v/>
      </c>
      <c r="AJ188" s="78" t="str">
        <f>IF('Pencatatan HM'!AK$31="","",$F188-'Pencatatan HM'!AK$31+'Task list'!AP188)</f>
        <v/>
      </c>
      <c r="AK188" s="78" t="str">
        <f>IF('Pencatatan HM'!AL$31="","",$F188-'Pencatatan HM'!AL$31+'Task list'!AQ188)</f>
        <v/>
      </c>
      <c r="AL188" s="78" t="str">
        <f>IF('Pencatatan HM'!AM$31="","",$F188-'Pencatatan HM'!AM$31+'Task list'!AR188)</f>
        <v/>
      </c>
      <c r="AM188" s="78" t="str">
        <f>IF('Pencatatan HM'!AN$31="","",$F188-'Pencatatan HM'!AN$31+'Task list'!AS188)</f>
        <v/>
      </c>
      <c r="AN188" s="78" t="str">
        <f>IF('Pencatatan HM'!AO$31="","",$F188-'Pencatatan HM'!AO$31+'Task list'!AT188)</f>
        <v/>
      </c>
      <c r="AO188" s="78" t="str">
        <f>IF('Pencatatan HM'!AP$31="","",$F188-'Pencatatan HM'!AP$31+'Task list'!AU188)</f>
        <v/>
      </c>
      <c r="AP188" s="78" t="str">
        <f>IF('Pencatatan HM'!AQ$31="","",$F188-'Pencatatan HM'!AQ$31+'Task list'!AV188)</f>
        <v/>
      </c>
      <c r="AQ188" s="78" t="str">
        <f>IF('Pencatatan HM'!AR$31="","",$F188-'Pencatatan HM'!AR$31+'Task list'!AW188)</f>
        <v/>
      </c>
      <c r="AR188" s="78" t="str">
        <f>IF('Pencatatan HM'!AS$31="","",$F188-'Pencatatan HM'!AS$31+'Task list'!AX188)</f>
        <v/>
      </c>
      <c r="AS188" s="78" t="str">
        <f>IF('Pencatatan HM'!AT$31="","",$F188-'Pencatatan HM'!AT$31+'Task list'!AY188)</f>
        <v/>
      </c>
      <c r="AT188" s="78" t="str">
        <f>IF('Pencatatan HM'!AU$31="","",$F188-'Pencatatan HM'!AU$31+'Task list'!AZ188)</f>
        <v/>
      </c>
      <c r="AU188" s="78" t="str">
        <f>IF('Pencatatan HM'!AV$31="","",$F188-'Pencatatan HM'!AV$31+'Task list'!BA188)</f>
        <v/>
      </c>
      <c r="AV188" s="78" t="str">
        <f>IF('Pencatatan HM'!AW$31="","",$F188-'Pencatatan HM'!AW$31+'Task list'!BB188)</f>
        <v/>
      </c>
      <c r="AW188" s="78" t="str">
        <f>IF('Pencatatan HM'!AX$31="","",$F188-'Pencatatan HM'!AX$31+'Task list'!BC188)</f>
        <v/>
      </c>
      <c r="AX188" s="78" t="str">
        <f>IF('Pencatatan HM'!AY$31="","",$F188-'Pencatatan HM'!AY$31+'Task list'!BD188)</f>
        <v/>
      </c>
      <c r="AY188" s="78" t="str">
        <f>IF('Pencatatan HM'!AZ$31="","",$F188-'Pencatatan HM'!AZ$31+'Task list'!BE188)</f>
        <v/>
      </c>
      <c r="AZ188" s="78" t="str">
        <f>IF('Pencatatan HM'!BA$31="","",$F188-'Pencatatan HM'!BA$31+'Task list'!BF188)</f>
        <v/>
      </c>
      <c r="BA188" s="78" t="str">
        <f>IF('Pencatatan HM'!BB$31="","",$F188-'Pencatatan HM'!BB$31+'Task list'!BG188)</f>
        <v/>
      </c>
      <c r="BB188" s="78" t="str">
        <f>IF('Pencatatan HM'!BC$31="","",$F188-'Pencatatan HM'!BC$31+'Task list'!BH188)</f>
        <v/>
      </c>
      <c r="BC188" s="78" t="str">
        <f>IF('Pencatatan HM'!BD$31="","",$F188-'Pencatatan HM'!BD$31+'Task list'!BI188)</f>
        <v/>
      </c>
      <c r="BD188" s="78" t="str">
        <f>IF('Pencatatan HM'!BE$31="","",$F188-'Pencatatan HM'!BE$31+'Task list'!BJ188)</f>
        <v/>
      </c>
      <c r="BE188" s="78" t="str">
        <f>IF('Pencatatan HM'!BF$31="","",$F188-'Pencatatan HM'!BF$31+'Task list'!BK188)</f>
        <v/>
      </c>
      <c r="BF188" s="78" t="str">
        <f>IF('Pencatatan HM'!BG$31="","",$F188-'Pencatatan HM'!BG$31+'Task list'!BL188)</f>
        <v/>
      </c>
    </row>
    <row r="189" spans="1:58" x14ac:dyDescent="0.3">
      <c r="A189" s="1" t="str">
        <f>'Task list'!A189</f>
        <v>EH-28</v>
      </c>
      <c r="B189" s="1" t="str">
        <f>'Task list'!B189</f>
        <v>06</v>
      </c>
      <c r="C189" s="1" t="str">
        <f>'Task list'!C189</f>
        <v>EH-2806</v>
      </c>
      <c r="D189" s="13"/>
      <c r="E189" s="61" t="str">
        <f>'Task list'!E189</f>
        <v>Ganti air filter</v>
      </c>
      <c r="F189" s="1">
        <f>'Task list'!J189</f>
        <v>250</v>
      </c>
      <c r="G189" s="78">
        <f>IF('Pencatatan HM'!H$31="","",$F189-'Pencatatan HM'!H$31+'Task list'!M189)</f>
        <v>219.20000000000073</v>
      </c>
      <c r="H189" s="78">
        <f>IF('Pencatatan HM'!I$31="","",$F189-'Pencatatan HM'!I$31+'Task list'!N189)</f>
        <v>188.90000000000146</v>
      </c>
      <c r="I189" s="78">
        <f>IF('Pencatatan HM'!J$31="","",$F189-'Pencatatan HM'!J$31+'Task list'!O189)</f>
        <v>173.70000000000073</v>
      </c>
      <c r="J189" s="78">
        <f>IF('Pencatatan HM'!K$31="","",$F189-'Pencatatan HM'!K$31+'Task list'!P189)</f>
        <v>149.5</v>
      </c>
      <c r="K189" s="78">
        <f>IF('Pencatatan HM'!L$31="","",$F189-'Pencatatan HM'!L$31+'Task list'!Q189)</f>
        <v>131.20000000000073</v>
      </c>
      <c r="L189" s="78">
        <f>IF('Pencatatan HM'!M$31="","",$F189-'Pencatatan HM'!M$31+'Task list'!R189)</f>
        <v>131.20000000000073</v>
      </c>
      <c r="M189" s="78">
        <f>IF('Pencatatan HM'!N$31="","",$F189-'Pencatatan HM'!N$31+'Task list'!S189)</f>
        <v>131.20000000000073</v>
      </c>
      <c r="N189" s="78">
        <f>IF('Pencatatan HM'!O$31="","",$F189-'Pencatatan HM'!O$31+'Task list'!T189)</f>
        <v>131.20000000000073</v>
      </c>
      <c r="O189" s="78">
        <f>IF('Pencatatan HM'!P$31="","",$F189-'Pencatatan HM'!P$31+'Task list'!U189)</f>
        <v>131.20000000000073</v>
      </c>
      <c r="P189" s="78">
        <f>IF('Pencatatan HM'!Q$31="","",$F189-'Pencatatan HM'!Q$31+'Task list'!V189)</f>
        <v>131.20000000000073</v>
      </c>
      <c r="Q189" s="78">
        <f>IF('Pencatatan HM'!R$31="","",$F189-'Pencatatan HM'!R$31+'Task list'!W189)</f>
        <v>131.20000000000073</v>
      </c>
      <c r="R189" s="78">
        <f>IF('Pencatatan HM'!S$31="","",$F189-'Pencatatan HM'!S$31+'Task list'!X189)</f>
        <v>226.40000000000146</v>
      </c>
      <c r="S189" s="78">
        <f>IF('Pencatatan HM'!T$31="","",$F189-'Pencatatan HM'!T$31+'Task list'!Y189)</f>
        <v>180.90000000000146</v>
      </c>
      <c r="T189" s="78">
        <f>IF('Pencatatan HM'!U$31="","",$F189-'Pencatatan HM'!U$31+'Task list'!Z189)</f>
        <v>159.29999999999927</v>
      </c>
      <c r="U189" s="78" t="str">
        <f>IF('Pencatatan HM'!V$31="","",$F189-'Pencatatan HM'!V$31+'Task list'!AA189)</f>
        <v/>
      </c>
      <c r="V189" s="78" t="str">
        <f>IF('Pencatatan HM'!W$31="","",$F189-'Pencatatan HM'!W$31+'Task list'!AB189)</f>
        <v/>
      </c>
      <c r="W189" s="78" t="str">
        <f>IF('Pencatatan HM'!X$31="","",$F189-'Pencatatan HM'!X$31+'Task list'!AC189)</f>
        <v/>
      </c>
      <c r="X189" s="78" t="str">
        <f>IF('Pencatatan HM'!Y$31="","",$F189-'Pencatatan HM'!Y$31+'Task list'!AD189)</f>
        <v/>
      </c>
      <c r="Y189" s="78" t="str">
        <f>IF('Pencatatan HM'!Z$31="","",$F189-'Pencatatan HM'!Z$31+'Task list'!AE189)</f>
        <v/>
      </c>
      <c r="Z189" s="78" t="str">
        <f>IF('Pencatatan HM'!AA$31="","",$F189-'Pencatatan HM'!AA$31+'Task list'!AF189)</f>
        <v/>
      </c>
      <c r="AA189" s="78" t="str">
        <f>IF('Pencatatan HM'!AB$31="","",$F189-'Pencatatan HM'!AB$31+'Task list'!AG189)</f>
        <v/>
      </c>
      <c r="AB189" s="78" t="str">
        <f>IF('Pencatatan HM'!AC$31="","",$F189-'Pencatatan HM'!AC$31+'Task list'!AH189)</f>
        <v/>
      </c>
      <c r="AC189" s="78" t="str">
        <f>IF('Pencatatan HM'!AD$31="","",$F189-'Pencatatan HM'!AD$31+'Task list'!AI189)</f>
        <v/>
      </c>
      <c r="AD189" s="78" t="str">
        <f>IF('Pencatatan HM'!AE$31="","",$F189-'Pencatatan HM'!AE$31+'Task list'!AJ189)</f>
        <v/>
      </c>
      <c r="AE189" s="78" t="str">
        <f>IF('Pencatatan HM'!AF$31="","",$F189-'Pencatatan HM'!AF$31+'Task list'!AK189)</f>
        <v/>
      </c>
      <c r="AF189" s="78" t="str">
        <f>IF('Pencatatan HM'!AG$31="","",$F189-'Pencatatan HM'!AG$31+'Task list'!AL189)</f>
        <v/>
      </c>
      <c r="AG189" s="78" t="str">
        <f>IF('Pencatatan HM'!AH$31="","",$F189-'Pencatatan HM'!AH$31+'Task list'!AM189)</f>
        <v/>
      </c>
      <c r="AH189" s="78" t="str">
        <f>IF('Pencatatan HM'!AI$31="","",$F189-'Pencatatan HM'!AI$31+'Task list'!AN189)</f>
        <v/>
      </c>
      <c r="AI189" s="78" t="str">
        <f>IF('Pencatatan HM'!AJ$31="","",$F189-'Pencatatan HM'!AJ$31+'Task list'!AO189)</f>
        <v/>
      </c>
      <c r="AJ189" s="78" t="str">
        <f>IF('Pencatatan HM'!AK$31="","",$F189-'Pencatatan HM'!AK$31+'Task list'!AP189)</f>
        <v/>
      </c>
      <c r="AK189" s="78" t="str">
        <f>IF('Pencatatan HM'!AL$31="","",$F189-'Pencatatan HM'!AL$31+'Task list'!AQ189)</f>
        <v/>
      </c>
      <c r="AL189" s="78" t="str">
        <f>IF('Pencatatan HM'!AM$31="","",$F189-'Pencatatan HM'!AM$31+'Task list'!AR189)</f>
        <v/>
      </c>
      <c r="AM189" s="78" t="str">
        <f>IF('Pencatatan HM'!AN$31="","",$F189-'Pencatatan HM'!AN$31+'Task list'!AS189)</f>
        <v/>
      </c>
      <c r="AN189" s="78" t="str">
        <f>IF('Pencatatan HM'!AO$31="","",$F189-'Pencatatan HM'!AO$31+'Task list'!AT189)</f>
        <v/>
      </c>
      <c r="AO189" s="78" t="str">
        <f>IF('Pencatatan HM'!AP$31="","",$F189-'Pencatatan HM'!AP$31+'Task list'!AU189)</f>
        <v/>
      </c>
      <c r="AP189" s="78" t="str">
        <f>IF('Pencatatan HM'!AQ$31="","",$F189-'Pencatatan HM'!AQ$31+'Task list'!AV189)</f>
        <v/>
      </c>
      <c r="AQ189" s="78" t="str">
        <f>IF('Pencatatan HM'!AR$31="","",$F189-'Pencatatan HM'!AR$31+'Task list'!AW189)</f>
        <v/>
      </c>
      <c r="AR189" s="78" t="str">
        <f>IF('Pencatatan HM'!AS$31="","",$F189-'Pencatatan HM'!AS$31+'Task list'!AX189)</f>
        <v/>
      </c>
      <c r="AS189" s="78" t="str">
        <f>IF('Pencatatan HM'!AT$31="","",$F189-'Pencatatan HM'!AT$31+'Task list'!AY189)</f>
        <v/>
      </c>
      <c r="AT189" s="78" t="str">
        <f>IF('Pencatatan HM'!AU$31="","",$F189-'Pencatatan HM'!AU$31+'Task list'!AZ189)</f>
        <v/>
      </c>
      <c r="AU189" s="78" t="str">
        <f>IF('Pencatatan HM'!AV$31="","",$F189-'Pencatatan HM'!AV$31+'Task list'!BA189)</f>
        <v/>
      </c>
      <c r="AV189" s="78" t="str">
        <f>IF('Pencatatan HM'!AW$31="","",$F189-'Pencatatan HM'!AW$31+'Task list'!BB189)</f>
        <v/>
      </c>
      <c r="AW189" s="78" t="str">
        <f>IF('Pencatatan HM'!AX$31="","",$F189-'Pencatatan HM'!AX$31+'Task list'!BC189)</f>
        <v/>
      </c>
      <c r="AX189" s="78" t="str">
        <f>IF('Pencatatan HM'!AY$31="","",$F189-'Pencatatan HM'!AY$31+'Task list'!BD189)</f>
        <v/>
      </c>
      <c r="AY189" s="78" t="str">
        <f>IF('Pencatatan HM'!AZ$31="","",$F189-'Pencatatan HM'!AZ$31+'Task list'!BE189)</f>
        <v/>
      </c>
      <c r="AZ189" s="78" t="str">
        <f>IF('Pencatatan HM'!BA$31="","",$F189-'Pencatatan HM'!BA$31+'Task list'!BF189)</f>
        <v/>
      </c>
      <c r="BA189" s="78" t="str">
        <f>IF('Pencatatan HM'!BB$31="","",$F189-'Pencatatan HM'!BB$31+'Task list'!BG189)</f>
        <v/>
      </c>
      <c r="BB189" s="78" t="str">
        <f>IF('Pencatatan HM'!BC$31="","",$F189-'Pencatatan HM'!BC$31+'Task list'!BH189)</f>
        <v/>
      </c>
      <c r="BC189" s="78" t="str">
        <f>IF('Pencatatan HM'!BD$31="","",$F189-'Pencatatan HM'!BD$31+'Task list'!BI189)</f>
        <v/>
      </c>
      <c r="BD189" s="78" t="str">
        <f>IF('Pencatatan HM'!BE$31="","",$F189-'Pencatatan HM'!BE$31+'Task list'!BJ189)</f>
        <v/>
      </c>
      <c r="BE189" s="78" t="str">
        <f>IF('Pencatatan HM'!BF$31="","",$F189-'Pencatatan HM'!BF$31+'Task list'!BK189)</f>
        <v/>
      </c>
      <c r="BF189" s="78" t="str">
        <f>IF('Pencatatan HM'!BG$31="","",$F189-'Pencatatan HM'!BG$31+'Task list'!BL189)</f>
        <v/>
      </c>
    </row>
    <row r="190" spans="1:58" x14ac:dyDescent="0.3">
      <c r="A190" s="1" t="str">
        <f>'Task list'!A190</f>
        <v>EH-28</v>
      </c>
      <c r="B190" s="1" t="str">
        <f>'Task list'!B190</f>
        <v>07</v>
      </c>
      <c r="C190" s="1" t="str">
        <f>'Task list'!C190</f>
        <v>EH-2807</v>
      </c>
      <c r="D190" s="13"/>
      <c r="E190" s="61" t="str">
        <f>'Task list'!E190</f>
        <v>Ganti Belting radiator</v>
      </c>
      <c r="F190" s="1">
        <f>'Task list'!J190</f>
        <v>3000</v>
      </c>
      <c r="G190" s="78">
        <f>IF('Pencatatan HM'!H$31="","",$F190-'Pencatatan HM'!H$31+'Task list'!M190)</f>
        <v>-18199.7</v>
      </c>
      <c r="H190" s="78">
        <f>IF('Pencatatan HM'!I$31="","",$F190-'Pencatatan HM'!I$31+'Task list'!N190)</f>
        <v>-18230</v>
      </c>
      <c r="I190" s="78">
        <f>IF('Pencatatan HM'!J$31="","",$F190-'Pencatatan HM'!J$31+'Task list'!O190)</f>
        <v>-18245.2</v>
      </c>
      <c r="J190" s="78">
        <f>IF('Pencatatan HM'!K$31="","",$F190-'Pencatatan HM'!K$31+'Task list'!P190)</f>
        <v>-18269.400000000001</v>
      </c>
      <c r="K190" s="78">
        <f>IF('Pencatatan HM'!L$31="","",$F190-'Pencatatan HM'!L$31+'Task list'!Q190)</f>
        <v>-18287.7</v>
      </c>
      <c r="L190" s="78">
        <f>IF('Pencatatan HM'!M$31="","",$F190-'Pencatatan HM'!M$31+'Task list'!R190)</f>
        <v>-18287.7</v>
      </c>
      <c r="M190" s="78">
        <f>IF('Pencatatan HM'!N$31="","",$F190-'Pencatatan HM'!N$31+'Task list'!S190)</f>
        <v>-18287.7</v>
      </c>
      <c r="N190" s="78">
        <f>IF('Pencatatan HM'!O$31="","",$F190-'Pencatatan HM'!O$31+'Task list'!T190)</f>
        <v>-18287.7</v>
      </c>
      <c r="O190" s="78">
        <f>IF('Pencatatan HM'!P$31="","",$F190-'Pencatatan HM'!P$31+'Task list'!U190)</f>
        <v>-18287.7</v>
      </c>
      <c r="P190" s="78">
        <f>IF('Pencatatan HM'!Q$31="","",$F190-'Pencatatan HM'!Q$31+'Task list'!V190)</f>
        <v>-18287.7</v>
      </c>
      <c r="Q190" s="78">
        <f>IF('Pencatatan HM'!R$31="","",$F190-'Pencatatan HM'!R$31+'Task list'!W190)</f>
        <v>-18287.7</v>
      </c>
      <c r="R190" s="78">
        <f>IF('Pencatatan HM'!S$31="","",$F190-'Pencatatan HM'!S$31+'Task list'!X190)</f>
        <v>2976.4000000000015</v>
      </c>
      <c r="S190" s="78">
        <f>IF('Pencatatan HM'!T$31="","",$F190-'Pencatatan HM'!T$31+'Task list'!Y190)</f>
        <v>2930.9000000000015</v>
      </c>
      <c r="T190" s="78">
        <f>IF('Pencatatan HM'!U$31="","",$F190-'Pencatatan HM'!U$31+'Task list'!Z190)</f>
        <v>2909.2999999999993</v>
      </c>
      <c r="U190" s="78" t="str">
        <f>IF('Pencatatan HM'!V$31="","",$F190-'Pencatatan HM'!V$31+'Task list'!AA190)</f>
        <v/>
      </c>
      <c r="V190" s="78" t="str">
        <f>IF('Pencatatan HM'!W$31="","",$F190-'Pencatatan HM'!W$31+'Task list'!AB190)</f>
        <v/>
      </c>
      <c r="W190" s="78" t="str">
        <f>IF('Pencatatan HM'!X$31="","",$F190-'Pencatatan HM'!X$31+'Task list'!AC190)</f>
        <v/>
      </c>
      <c r="X190" s="78" t="str">
        <f>IF('Pencatatan HM'!Y$31="","",$F190-'Pencatatan HM'!Y$31+'Task list'!AD190)</f>
        <v/>
      </c>
      <c r="Y190" s="78" t="str">
        <f>IF('Pencatatan HM'!Z$31="","",$F190-'Pencatatan HM'!Z$31+'Task list'!AE190)</f>
        <v/>
      </c>
      <c r="Z190" s="78" t="str">
        <f>IF('Pencatatan HM'!AA$31="","",$F190-'Pencatatan HM'!AA$31+'Task list'!AF190)</f>
        <v/>
      </c>
      <c r="AA190" s="78" t="str">
        <f>IF('Pencatatan HM'!AB$31="","",$F190-'Pencatatan HM'!AB$31+'Task list'!AG190)</f>
        <v/>
      </c>
      <c r="AB190" s="78" t="str">
        <f>IF('Pencatatan HM'!AC$31="","",$F190-'Pencatatan HM'!AC$31+'Task list'!AH190)</f>
        <v/>
      </c>
      <c r="AC190" s="78" t="str">
        <f>IF('Pencatatan HM'!AD$31="","",$F190-'Pencatatan HM'!AD$31+'Task list'!AI190)</f>
        <v/>
      </c>
      <c r="AD190" s="78" t="str">
        <f>IF('Pencatatan HM'!AE$31="","",$F190-'Pencatatan HM'!AE$31+'Task list'!AJ190)</f>
        <v/>
      </c>
      <c r="AE190" s="78" t="str">
        <f>IF('Pencatatan HM'!AF$31="","",$F190-'Pencatatan HM'!AF$31+'Task list'!AK190)</f>
        <v/>
      </c>
      <c r="AF190" s="78" t="str">
        <f>IF('Pencatatan HM'!AG$31="","",$F190-'Pencatatan HM'!AG$31+'Task list'!AL190)</f>
        <v/>
      </c>
      <c r="AG190" s="78" t="str">
        <f>IF('Pencatatan HM'!AH$31="","",$F190-'Pencatatan HM'!AH$31+'Task list'!AM190)</f>
        <v/>
      </c>
      <c r="AH190" s="78" t="str">
        <f>IF('Pencatatan HM'!AI$31="","",$F190-'Pencatatan HM'!AI$31+'Task list'!AN190)</f>
        <v/>
      </c>
      <c r="AI190" s="78" t="str">
        <f>IF('Pencatatan HM'!AJ$31="","",$F190-'Pencatatan HM'!AJ$31+'Task list'!AO190)</f>
        <v/>
      </c>
      <c r="AJ190" s="78" t="str">
        <f>IF('Pencatatan HM'!AK$31="","",$F190-'Pencatatan HM'!AK$31+'Task list'!AP190)</f>
        <v/>
      </c>
      <c r="AK190" s="78" t="str">
        <f>IF('Pencatatan HM'!AL$31="","",$F190-'Pencatatan HM'!AL$31+'Task list'!AQ190)</f>
        <v/>
      </c>
      <c r="AL190" s="78" t="str">
        <f>IF('Pencatatan HM'!AM$31="","",$F190-'Pencatatan HM'!AM$31+'Task list'!AR190)</f>
        <v/>
      </c>
      <c r="AM190" s="78" t="str">
        <f>IF('Pencatatan HM'!AN$31="","",$F190-'Pencatatan HM'!AN$31+'Task list'!AS190)</f>
        <v/>
      </c>
      <c r="AN190" s="78" t="str">
        <f>IF('Pencatatan HM'!AO$31="","",$F190-'Pencatatan HM'!AO$31+'Task list'!AT190)</f>
        <v/>
      </c>
      <c r="AO190" s="78" t="str">
        <f>IF('Pencatatan HM'!AP$31="","",$F190-'Pencatatan HM'!AP$31+'Task list'!AU190)</f>
        <v/>
      </c>
      <c r="AP190" s="78" t="str">
        <f>IF('Pencatatan HM'!AQ$31="","",$F190-'Pencatatan HM'!AQ$31+'Task list'!AV190)</f>
        <v/>
      </c>
      <c r="AQ190" s="78" t="str">
        <f>IF('Pencatatan HM'!AR$31="","",$F190-'Pencatatan HM'!AR$31+'Task list'!AW190)</f>
        <v/>
      </c>
      <c r="AR190" s="78" t="str">
        <f>IF('Pencatatan HM'!AS$31="","",$F190-'Pencatatan HM'!AS$31+'Task list'!AX190)</f>
        <v/>
      </c>
      <c r="AS190" s="78" t="str">
        <f>IF('Pencatatan HM'!AT$31="","",$F190-'Pencatatan HM'!AT$31+'Task list'!AY190)</f>
        <v/>
      </c>
      <c r="AT190" s="78" t="str">
        <f>IF('Pencatatan HM'!AU$31="","",$F190-'Pencatatan HM'!AU$31+'Task list'!AZ190)</f>
        <v/>
      </c>
      <c r="AU190" s="78" t="str">
        <f>IF('Pencatatan HM'!AV$31="","",$F190-'Pencatatan HM'!AV$31+'Task list'!BA190)</f>
        <v/>
      </c>
      <c r="AV190" s="78" t="str">
        <f>IF('Pencatatan HM'!AW$31="","",$F190-'Pencatatan HM'!AW$31+'Task list'!BB190)</f>
        <v/>
      </c>
      <c r="AW190" s="78" t="str">
        <f>IF('Pencatatan HM'!AX$31="","",$F190-'Pencatatan HM'!AX$31+'Task list'!BC190)</f>
        <v/>
      </c>
      <c r="AX190" s="78" t="str">
        <f>IF('Pencatatan HM'!AY$31="","",$F190-'Pencatatan HM'!AY$31+'Task list'!BD190)</f>
        <v/>
      </c>
      <c r="AY190" s="78" t="str">
        <f>IF('Pencatatan HM'!AZ$31="","",$F190-'Pencatatan HM'!AZ$31+'Task list'!BE190)</f>
        <v/>
      </c>
      <c r="AZ190" s="78" t="str">
        <f>IF('Pencatatan HM'!BA$31="","",$F190-'Pencatatan HM'!BA$31+'Task list'!BF190)</f>
        <v/>
      </c>
      <c r="BA190" s="78" t="str">
        <f>IF('Pencatatan HM'!BB$31="","",$F190-'Pencatatan HM'!BB$31+'Task list'!BG190)</f>
        <v/>
      </c>
      <c r="BB190" s="78" t="str">
        <f>IF('Pencatatan HM'!BC$31="","",$F190-'Pencatatan HM'!BC$31+'Task list'!BH190)</f>
        <v/>
      </c>
      <c r="BC190" s="78" t="str">
        <f>IF('Pencatatan HM'!BD$31="","",$F190-'Pencatatan HM'!BD$31+'Task list'!BI190)</f>
        <v/>
      </c>
      <c r="BD190" s="78" t="str">
        <f>IF('Pencatatan HM'!BE$31="","",$F190-'Pencatatan HM'!BE$31+'Task list'!BJ190)</f>
        <v/>
      </c>
      <c r="BE190" s="78" t="str">
        <f>IF('Pencatatan HM'!BF$31="","",$F190-'Pencatatan HM'!BF$31+'Task list'!BK190)</f>
        <v/>
      </c>
      <c r="BF190" s="78" t="str">
        <f>IF('Pencatatan HM'!BG$31="","",$F190-'Pencatatan HM'!BG$31+'Task list'!BL190)</f>
        <v/>
      </c>
    </row>
    <row r="191" spans="1:58" x14ac:dyDescent="0.3">
      <c r="A191" s="1" t="str">
        <f>'Task list'!A191</f>
        <v>EH-28</v>
      </c>
      <c r="B191" s="1" t="str">
        <f>'Task list'!B191</f>
        <v>08</v>
      </c>
      <c r="C191" s="1" t="str">
        <f>'Task list'!C191</f>
        <v>EH-2808</v>
      </c>
      <c r="D191" s="13"/>
      <c r="E191" s="61" t="str">
        <f>'Task list'!E191</f>
        <v>Ganti belting alternator</v>
      </c>
      <c r="F191" s="1">
        <f>'Task list'!J191</f>
        <v>3000</v>
      </c>
      <c r="G191" s="78">
        <f>IF('Pencatatan HM'!H$31="","",$F191-'Pencatatan HM'!H$31+'Task list'!M191)</f>
        <v>-18199.7</v>
      </c>
      <c r="H191" s="78">
        <f>IF('Pencatatan HM'!I$31="","",$F191-'Pencatatan HM'!I$31+'Task list'!N191)</f>
        <v>-18230</v>
      </c>
      <c r="I191" s="78">
        <f>IF('Pencatatan HM'!J$31="","",$F191-'Pencatatan HM'!J$31+'Task list'!O191)</f>
        <v>-18245.2</v>
      </c>
      <c r="J191" s="78">
        <f>IF('Pencatatan HM'!K$31="","",$F191-'Pencatatan HM'!K$31+'Task list'!P191)</f>
        <v>-18269.400000000001</v>
      </c>
      <c r="K191" s="78">
        <f>IF('Pencatatan HM'!L$31="","",$F191-'Pencatatan HM'!L$31+'Task list'!Q191)</f>
        <v>-18287.7</v>
      </c>
      <c r="L191" s="78">
        <f>IF('Pencatatan HM'!M$31="","",$F191-'Pencatatan HM'!M$31+'Task list'!R191)</f>
        <v>-18287.7</v>
      </c>
      <c r="M191" s="78">
        <f>IF('Pencatatan HM'!N$31="","",$F191-'Pencatatan HM'!N$31+'Task list'!S191)</f>
        <v>-18287.7</v>
      </c>
      <c r="N191" s="78">
        <f>IF('Pencatatan HM'!O$31="","",$F191-'Pencatatan HM'!O$31+'Task list'!T191)</f>
        <v>-18287.7</v>
      </c>
      <c r="O191" s="78">
        <f>IF('Pencatatan HM'!P$31="","",$F191-'Pencatatan HM'!P$31+'Task list'!U191)</f>
        <v>-18287.7</v>
      </c>
      <c r="P191" s="78">
        <f>IF('Pencatatan HM'!Q$31="","",$F191-'Pencatatan HM'!Q$31+'Task list'!V191)</f>
        <v>-18287.7</v>
      </c>
      <c r="Q191" s="78">
        <f>IF('Pencatatan HM'!R$31="","",$F191-'Pencatatan HM'!R$31+'Task list'!W191)</f>
        <v>-18287.7</v>
      </c>
      <c r="R191" s="78">
        <f>IF('Pencatatan HM'!S$31="","",$F191-'Pencatatan HM'!S$31+'Task list'!X191)</f>
        <v>2976.4000000000015</v>
      </c>
      <c r="S191" s="78">
        <f>IF('Pencatatan HM'!T$31="","",$F191-'Pencatatan HM'!T$31+'Task list'!Y191)</f>
        <v>2930.9000000000015</v>
      </c>
      <c r="T191" s="78">
        <f>IF('Pencatatan HM'!U$31="","",$F191-'Pencatatan HM'!U$31+'Task list'!Z191)</f>
        <v>2909.2999999999993</v>
      </c>
      <c r="U191" s="78" t="str">
        <f>IF('Pencatatan HM'!V$31="","",$F191-'Pencatatan HM'!V$31+'Task list'!AA191)</f>
        <v/>
      </c>
      <c r="V191" s="78" t="str">
        <f>IF('Pencatatan HM'!W$31="","",$F191-'Pencatatan HM'!W$31+'Task list'!AB191)</f>
        <v/>
      </c>
      <c r="W191" s="78" t="str">
        <f>IF('Pencatatan HM'!X$31="","",$F191-'Pencatatan HM'!X$31+'Task list'!AC191)</f>
        <v/>
      </c>
      <c r="X191" s="78" t="str">
        <f>IF('Pencatatan HM'!Y$31="","",$F191-'Pencatatan HM'!Y$31+'Task list'!AD191)</f>
        <v/>
      </c>
      <c r="Y191" s="78" t="str">
        <f>IF('Pencatatan HM'!Z$31="","",$F191-'Pencatatan HM'!Z$31+'Task list'!AE191)</f>
        <v/>
      </c>
      <c r="Z191" s="78" t="str">
        <f>IF('Pencatatan HM'!AA$31="","",$F191-'Pencatatan HM'!AA$31+'Task list'!AF191)</f>
        <v/>
      </c>
      <c r="AA191" s="78" t="str">
        <f>IF('Pencatatan HM'!AB$31="","",$F191-'Pencatatan HM'!AB$31+'Task list'!AG191)</f>
        <v/>
      </c>
      <c r="AB191" s="78" t="str">
        <f>IF('Pencatatan HM'!AC$31="","",$F191-'Pencatatan HM'!AC$31+'Task list'!AH191)</f>
        <v/>
      </c>
      <c r="AC191" s="78" t="str">
        <f>IF('Pencatatan HM'!AD$31="","",$F191-'Pencatatan HM'!AD$31+'Task list'!AI191)</f>
        <v/>
      </c>
      <c r="AD191" s="78" t="str">
        <f>IF('Pencatatan HM'!AE$31="","",$F191-'Pencatatan HM'!AE$31+'Task list'!AJ191)</f>
        <v/>
      </c>
      <c r="AE191" s="78" t="str">
        <f>IF('Pencatatan HM'!AF$31="","",$F191-'Pencatatan HM'!AF$31+'Task list'!AK191)</f>
        <v/>
      </c>
      <c r="AF191" s="78" t="str">
        <f>IF('Pencatatan HM'!AG$31="","",$F191-'Pencatatan HM'!AG$31+'Task list'!AL191)</f>
        <v/>
      </c>
      <c r="AG191" s="78" t="str">
        <f>IF('Pencatatan HM'!AH$31="","",$F191-'Pencatatan HM'!AH$31+'Task list'!AM191)</f>
        <v/>
      </c>
      <c r="AH191" s="78" t="str">
        <f>IF('Pencatatan HM'!AI$31="","",$F191-'Pencatatan HM'!AI$31+'Task list'!AN191)</f>
        <v/>
      </c>
      <c r="AI191" s="78" t="str">
        <f>IF('Pencatatan HM'!AJ$31="","",$F191-'Pencatatan HM'!AJ$31+'Task list'!AO191)</f>
        <v/>
      </c>
      <c r="AJ191" s="78" t="str">
        <f>IF('Pencatatan HM'!AK$31="","",$F191-'Pencatatan HM'!AK$31+'Task list'!AP191)</f>
        <v/>
      </c>
      <c r="AK191" s="78" t="str">
        <f>IF('Pencatatan HM'!AL$31="","",$F191-'Pencatatan HM'!AL$31+'Task list'!AQ191)</f>
        <v/>
      </c>
      <c r="AL191" s="78" t="str">
        <f>IF('Pencatatan HM'!AM$31="","",$F191-'Pencatatan HM'!AM$31+'Task list'!AR191)</f>
        <v/>
      </c>
      <c r="AM191" s="78" t="str">
        <f>IF('Pencatatan HM'!AN$31="","",$F191-'Pencatatan HM'!AN$31+'Task list'!AS191)</f>
        <v/>
      </c>
      <c r="AN191" s="78" t="str">
        <f>IF('Pencatatan HM'!AO$31="","",$F191-'Pencatatan HM'!AO$31+'Task list'!AT191)</f>
        <v/>
      </c>
      <c r="AO191" s="78" t="str">
        <f>IF('Pencatatan HM'!AP$31="","",$F191-'Pencatatan HM'!AP$31+'Task list'!AU191)</f>
        <v/>
      </c>
      <c r="AP191" s="78" t="str">
        <f>IF('Pencatatan HM'!AQ$31="","",$F191-'Pencatatan HM'!AQ$31+'Task list'!AV191)</f>
        <v/>
      </c>
      <c r="AQ191" s="78" t="str">
        <f>IF('Pencatatan HM'!AR$31="","",$F191-'Pencatatan HM'!AR$31+'Task list'!AW191)</f>
        <v/>
      </c>
      <c r="AR191" s="78" t="str">
        <f>IF('Pencatatan HM'!AS$31="","",$F191-'Pencatatan HM'!AS$31+'Task list'!AX191)</f>
        <v/>
      </c>
      <c r="AS191" s="78" t="str">
        <f>IF('Pencatatan HM'!AT$31="","",$F191-'Pencatatan HM'!AT$31+'Task list'!AY191)</f>
        <v/>
      </c>
      <c r="AT191" s="78" t="str">
        <f>IF('Pencatatan HM'!AU$31="","",$F191-'Pencatatan HM'!AU$31+'Task list'!AZ191)</f>
        <v/>
      </c>
      <c r="AU191" s="78" t="str">
        <f>IF('Pencatatan HM'!AV$31="","",$F191-'Pencatatan HM'!AV$31+'Task list'!BA191)</f>
        <v/>
      </c>
      <c r="AV191" s="78" t="str">
        <f>IF('Pencatatan HM'!AW$31="","",$F191-'Pencatatan HM'!AW$31+'Task list'!BB191)</f>
        <v/>
      </c>
      <c r="AW191" s="78" t="str">
        <f>IF('Pencatatan HM'!AX$31="","",$F191-'Pencatatan HM'!AX$31+'Task list'!BC191)</f>
        <v/>
      </c>
      <c r="AX191" s="78" t="str">
        <f>IF('Pencatatan HM'!AY$31="","",$F191-'Pencatatan HM'!AY$31+'Task list'!BD191)</f>
        <v/>
      </c>
      <c r="AY191" s="78" t="str">
        <f>IF('Pencatatan HM'!AZ$31="","",$F191-'Pencatatan HM'!AZ$31+'Task list'!BE191)</f>
        <v/>
      </c>
      <c r="AZ191" s="78" t="str">
        <f>IF('Pencatatan HM'!BA$31="","",$F191-'Pencatatan HM'!BA$31+'Task list'!BF191)</f>
        <v/>
      </c>
      <c r="BA191" s="78" t="str">
        <f>IF('Pencatatan HM'!BB$31="","",$F191-'Pencatatan HM'!BB$31+'Task list'!BG191)</f>
        <v/>
      </c>
      <c r="BB191" s="78" t="str">
        <f>IF('Pencatatan HM'!BC$31="","",$F191-'Pencatatan HM'!BC$31+'Task list'!BH191)</f>
        <v/>
      </c>
      <c r="BC191" s="78" t="str">
        <f>IF('Pencatatan HM'!BD$31="","",$F191-'Pencatatan HM'!BD$31+'Task list'!BI191)</f>
        <v/>
      </c>
      <c r="BD191" s="78" t="str">
        <f>IF('Pencatatan HM'!BE$31="","",$F191-'Pencatatan HM'!BE$31+'Task list'!BJ191)</f>
        <v/>
      </c>
      <c r="BE191" s="78" t="str">
        <f>IF('Pencatatan HM'!BF$31="","",$F191-'Pencatatan HM'!BF$31+'Task list'!BK191)</f>
        <v/>
      </c>
      <c r="BF191" s="78" t="str">
        <f>IF('Pencatatan HM'!BG$31="","",$F191-'Pencatatan HM'!BG$31+'Task list'!BL191)</f>
        <v/>
      </c>
    </row>
    <row r="192" spans="1:58" x14ac:dyDescent="0.3">
      <c r="A192" s="1" t="str">
        <f>'Task list'!A192</f>
        <v>EH-28</v>
      </c>
      <c r="B192" s="1" t="str">
        <f>'Task list'!B192</f>
        <v>09</v>
      </c>
      <c r="C192" s="1" t="str">
        <f>'Task list'!C192</f>
        <v>EH-2809</v>
      </c>
      <c r="D192" s="13"/>
      <c r="E192" s="61" t="str">
        <f>'Task list'!E192</f>
        <v>Ganti water coolant</v>
      </c>
      <c r="F192" s="1">
        <f>'Task list'!J192</f>
        <v>10000</v>
      </c>
      <c r="G192" s="78">
        <f>IF('Pencatatan HM'!H$31="","",$F192-'Pencatatan HM'!H$31+'Task list'!M192)</f>
        <v>-11199.7</v>
      </c>
      <c r="H192" s="78">
        <f>IF('Pencatatan HM'!I$31="","",$F192-'Pencatatan HM'!I$31+'Task list'!N192)</f>
        <v>-11230</v>
      </c>
      <c r="I192" s="78">
        <f>IF('Pencatatan HM'!J$31="","",$F192-'Pencatatan HM'!J$31+'Task list'!O192)</f>
        <v>-11245.2</v>
      </c>
      <c r="J192" s="78">
        <f>IF('Pencatatan HM'!K$31="","",$F192-'Pencatatan HM'!K$31+'Task list'!P192)</f>
        <v>-11269.400000000001</v>
      </c>
      <c r="K192" s="78">
        <f>IF('Pencatatan HM'!L$31="","",$F192-'Pencatatan HM'!L$31+'Task list'!Q192)</f>
        <v>-11287.7</v>
      </c>
      <c r="L192" s="78">
        <f>IF('Pencatatan HM'!M$31="","",$F192-'Pencatatan HM'!M$31+'Task list'!R192)</f>
        <v>-11287.7</v>
      </c>
      <c r="M192" s="78">
        <f>IF('Pencatatan HM'!N$31="","",$F192-'Pencatatan HM'!N$31+'Task list'!S192)</f>
        <v>-11287.7</v>
      </c>
      <c r="N192" s="78">
        <f>IF('Pencatatan HM'!O$31="","",$F192-'Pencatatan HM'!O$31+'Task list'!T192)</f>
        <v>-11287.7</v>
      </c>
      <c r="O192" s="78">
        <f>IF('Pencatatan HM'!P$31="","",$F192-'Pencatatan HM'!P$31+'Task list'!U192)</f>
        <v>-11287.7</v>
      </c>
      <c r="P192" s="78">
        <f>IF('Pencatatan HM'!Q$31="","",$F192-'Pencatatan HM'!Q$31+'Task list'!V192)</f>
        <v>-11287.7</v>
      </c>
      <c r="Q192" s="78">
        <f>IF('Pencatatan HM'!R$31="","",$F192-'Pencatatan HM'!R$31+'Task list'!W192)</f>
        <v>-11287.7</v>
      </c>
      <c r="R192" s="78">
        <f>IF('Pencatatan HM'!S$31="","",$F192-'Pencatatan HM'!S$31+'Task list'!X192)</f>
        <v>9976.4000000000015</v>
      </c>
      <c r="S192" s="78">
        <f>IF('Pencatatan HM'!T$31="","",$F192-'Pencatatan HM'!T$31+'Task list'!Y192)</f>
        <v>9930.9000000000015</v>
      </c>
      <c r="T192" s="78">
        <f>IF('Pencatatan HM'!U$31="","",$F192-'Pencatatan HM'!U$31+'Task list'!Z192)</f>
        <v>9909.2999999999993</v>
      </c>
      <c r="U192" s="78" t="str">
        <f>IF('Pencatatan HM'!V$31="","",$F192-'Pencatatan HM'!V$31+'Task list'!AA192)</f>
        <v/>
      </c>
      <c r="V192" s="78" t="str">
        <f>IF('Pencatatan HM'!W$31="","",$F192-'Pencatatan HM'!W$31+'Task list'!AB192)</f>
        <v/>
      </c>
      <c r="W192" s="78" t="str">
        <f>IF('Pencatatan HM'!X$31="","",$F192-'Pencatatan HM'!X$31+'Task list'!AC192)</f>
        <v/>
      </c>
      <c r="X192" s="78" t="str">
        <f>IF('Pencatatan HM'!Y$31="","",$F192-'Pencatatan HM'!Y$31+'Task list'!AD192)</f>
        <v/>
      </c>
      <c r="Y192" s="78" t="str">
        <f>IF('Pencatatan HM'!Z$31="","",$F192-'Pencatatan HM'!Z$31+'Task list'!AE192)</f>
        <v/>
      </c>
      <c r="Z192" s="78" t="str">
        <f>IF('Pencatatan HM'!AA$31="","",$F192-'Pencatatan HM'!AA$31+'Task list'!AF192)</f>
        <v/>
      </c>
      <c r="AA192" s="78" t="str">
        <f>IF('Pencatatan HM'!AB$31="","",$F192-'Pencatatan HM'!AB$31+'Task list'!AG192)</f>
        <v/>
      </c>
      <c r="AB192" s="78" t="str">
        <f>IF('Pencatatan HM'!AC$31="","",$F192-'Pencatatan HM'!AC$31+'Task list'!AH192)</f>
        <v/>
      </c>
      <c r="AC192" s="78" t="str">
        <f>IF('Pencatatan HM'!AD$31="","",$F192-'Pencatatan HM'!AD$31+'Task list'!AI192)</f>
        <v/>
      </c>
      <c r="AD192" s="78" t="str">
        <f>IF('Pencatatan HM'!AE$31="","",$F192-'Pencatatan HM'!AE$31+'Task list'!AJ192)</f>
        <v/>
      </c>
      <c r="AE192" s="78" t="str">
        <f>IF('Pencatatan HM'!AF$31="","",$F192-'Pencatatan HM'!AF$31+'Task list'!AK192)</f>
        <v/>
      </c>
      <c r="AF192" s="78" t="str">
        <f>IF('Pencatatan HM'!AG$31="","",$F192-'Pencatatan HM'!AG$31+'Task list'!AL192)</f>
        <v/>
      </c>
      <c r="AG192" s="78" t="str">
        <f>IF('Pencatatan HM'!AH$31="","",$F192-'Pencatatan HM'!AH$31+'Task list'!AM192)</f>
        <v/>
      </c>
      <c r="AH192" s="78" t="str">
        <f>IF('Pencatatan HM'!AI$31="","",$F192-'Pencatatan HM'!AI$31+'Task list'!AN192)</f>
        <v/>
      </c>
      <c r="AI192" s="78" t="str">
        <f>IF('Pencatatan HM'!AJ$31="","",$F192-'Pencatatan HM'!AJ$31+'Task list'!AO192)</f>
        <v/>
      </c>
      <c r="AJ192" s="78" t="str">
        <f>IF('Pencatatan HM'!AK$31="","",$F192-'Pencatatan HM'!AK$31+'Task list'!AP192)</f>
        <v/>
      </c>
      <c r="AK192" s="78" t="str">
        <f>IF('Pencatatan HM'!AL$31="","",$F192-'Pencatatan HM'!AL$31+'Task list'!AQ192)</f>
        <v/>
      </c>
      <c r="AL192" s="78" t="str">
        <f>IF('Pencatatan HM'!AM$31="","",$F192-'Pencatatan HM'!AM$31+'Task list'!AR192)</f>
        <v/>
      </c>
      <c r="AM192" s="78" t="str">
        <f>IF('Pencatatan HM'!AN$31="","",$F192-'Pencatatan HM'!AN$31+'Task list'!AS192)</f>
        <v/>
      </c>
      <c r="AN192" s="78" t="str">
        <f>IF('Pencatatan HM'!AO$31="","",$F192-'Pencatatan HM'!AO$31+'Task list'!AT192)</f>
        <v/>
      </c>
      <c r="AO192" s="78" t="str">
        <f>IF('Pencatatan HM'!AP$31="","",$F192-'Pencatatan HM'!AP$31+'Task list'!AU192)</f>
        <v/>
      </c>
      <c r="AP192" s="78" t="str">
        <f>IF('Pencatatan HM'!AQ$31="","",$F192-'Pencatatan HM'!AQ$31+'Task list'!AV192)</f>
        <v/>
      </c>
      <c r="AQ192" s="78" t="str">
        <f>IF('Pencatatan HM'!AR$31="","",$F192-'Pencatatan HM'!AR$31+'Task list'!AW192)</f>
        <v/>
      </c>
      <c r="AR192" s="78" t="str">
        <f>IF('Pencatatan HM'!AS$31="","",$F192-'Pencatatan HM'!AS$31+'Task list'!AX192)</f>
        <v/>
      </c>
      <c r="AS192" s="78" t="str">
        <f>IF('Pencatatan HM'!AT$31="","",$F192-'Pencatatan HM'!AT$31+'Task list'!AY192)</f>
        <v/>
      </c>
      <c r="AT192" s="78" t="str">
        <f>IF('Pencatatan HM'!AU$31="","",$F192-'Pencatatan HM'!AU$31+'Task list'!AZ192)</f>
        <v/>
      </c>
      <c r="AU192" s="78" t="str">
        <f>IF('Pencatatan HM'!AV$31="","",$F192-'Pencatatan HM'!AV$31+'Task list'!BA192)</f>
        <v/>
      </c>
      <c r="AV192" s="78" t="str">
        <f>IF('Pencatatan HM'!AW$31="","",$F192-'Pencatatan HM'!AW$31+'Task list'!BB192)</f>
        <v/>
      </c>
      <c r="AW192" s="78" t="str">
        <f>IF('Pencatatan HM'!AX$31="","",$F192-'Pencatatan HM'!AX$31+'Task list'!BC192)</f>
        <v/>
      </c>
      <c r="AX192" s="78" t="str">
        <f>IF('Pencatatan HM'!AY$31="","",$F192-'Pencatatan HM'!AY$31+'Task list'!BD192)</f>
        <v/>
      </c>
      <c r="AY192" s="78" t="str">
        <f>IF('Pencatatan HM'!AZ$31="","",$F192-'Pencatatan HM'!AZ$31+'Task list'!BE192)</f>
        <v/>
      </c>
      <c r="AZ192" s="78" t="str">
        <f>IF('Pencatatan HM'!BA$31="","",$F192-'Pencatatan HM'!BA$31+'Task list'!BF192)</f>
        <v/>
      </c>
      <c r="BA192" s="78" t="str">
        <f>IF('Pencatatan HM'!BB$31="","",$F192-'Pencatatan HM'!BB$31+'Task list'!BG192)</f>
        <v/>
      </c>
      <c r="BB192" s="78" t="str">
        <f>IF('Pencatatan HM'!BC$31="","",$F192-'Pencatatan HM'!BC$31+'Task list'!BH192)</f>
        <v/>
      </c>
      <c r="BC192" s="78" t="str">
        <f>IF('Pencatatan HM'!BD$31="","",$F192-'Pencatatan HM'!BD$31+'Task list'!BI192)</f>
        <v/>
      </c>
      <c r="BD192" s="78" t="str">
        <f>IF('Pencatatan HM'!BE$31="","",$F192-'Pencatatan HM'!BE$31+'Task list'!BJ192)</f>
        <v/>
      </c>
      <c r="BE192" s="78" t="str">
        <f>IF('Pencatatan HM'!BF$31="","",$F192-'Pencatatan HM'!BF$31+'Task list'!BK192)</f>
        <v/>
      </c>
      <c r="BF192" s="78" t="str">
        <f>IF('Pencatatan HM'!BG$31="","",$F192-'Pencatatan HM'!BG$31+'Task list'!BL192)</f>
        <v/>
      </c>
    </row>
    <row r="193" spans="1:58" x14ac:dyDescent="0.3">
      <c r="A193" s="1" t="str">
        <f>'Task list'!A193</f>
        <v>EH-28</v>
      </c>
      <c r="B193" s="1" t="str">
        <f>'Task list'!B193</f>
        <v>10</v>
      </c>
      <c r="C193" s="1" t="str">
        <f>'Task list'!C193</f>
        <v>EH-2810</v>
      </c>
      <c r="D193" s="13"/>
      <c r="E193" s="61" t="str">
        <f>'Task list'!E193</f>
        <v>Overhaul intermediate</v>
      </c>
      <c r="F193" s="1">
        <f>'Task list'!J193</f>
        <v>6000</v>
      </c>
      <c r="G193" s="78">
        <f>IF('Pencatatan HM'!H$31="","",$F193-'Pencatatan HM'!H$31+'Task list'!M193)</f>
        <v>-15199.7</v>
      </c>
      <c r="H193" s="78">
        <f>IF('Pencatatan HM'!I$31="","",$F193-'Pencatatan HM'!I$31+'Task list'!N193)</f>
        <v>-15230</v>
      </c>
      <c r="I193" s="78">
        <f>IF('Pencatatan HM'!J$31="","",$F193-'Pencatatan HM'!J$31+'Task list'!O193)</f>
        <v>-15245.2</v>
      </c>
      <c r="J193" s="78">
        <f>IF('Pencatatan HM'!K$31="","",$F193-'Pencatatan HM'!K$31+'Task list'!P193)</f>
        <v>-15269.400000000001</v>
      </c>
      <c r="K193" s="78">
        <f>IF('Pencatatan HM'!L$31="","",$F193-'Pencatatan HM'!L$31+'Task list'!Q193)</f>
        <v>-15287.7</v>
      </c>
      <c r="L193" s="78">
        <f>IF('Pencatatan HM'!M$31="","",$F193-'Pencatatan HM'!M$31+'Task list'!R193)</f>
        <v>-15287.7</v>
      </c>
      <c r="M193" s="78">
        <f>IF('Pencatatan HM'!N$31="","",$F193-'Pencatatan HM'!N$31+'Task list'!S193)</f>
        <v>-15287.7</v>
      </c>
      <c r="N193" s="78">
        <f>IF('Pencatatan HM'!O$31="","",$F193-'Pencatatan HM'!O$31+'Task list'!T193)</f>
        <v>-15287.7</v>
      </c>
      <c r="O193" s="78">
        <f>IF('Pencatatan HM'!P$31="","",$F193-'Pencatatan HM'!P$31+'Task list'!U193)</f>
        <v>-15287.7</v>
      </c>
      <c r="P193" s="78">
        <f>IF('Pencatatan HM'!Q$31="","",$F193-'Pencatatan HM'!Q$31+'Task list'!V193)</f>
        <v>-15287.7</v>
      </c>
      <c r="Q193" s="78">
        <f>IF('Pencatatan HM'!R$31="","",$F193-'Pencatatan HM'!R$31+'Task list'!W193)</f>
        <v>-15287.7</v>
      </c>
      <c r="R193" s="78">
        <f>IF('Pencatatan HM'!S$31="","",$F193-'Pencatatan HM'!S$31+'Task list'!X193)</f>
        <v>5976.4000000000015</v>
      </c>
      <c r="S193" s="78">
        <f>IF('Pencatatan HM'!T$31="","",$F193-'Pencatatan HM'!T$31+'Task list'!Y193)</f>
        <v>5930.9000000000015</v>
      </c>
      <c r="T193" s="78">
        <f>IF('Pencatatan HM'!U$31="","",$F193-'Pencatatan HM'!U$31+'Task list'!Z193)</f>
        <v>5909.2999999999993</v>
      </c>
      <c r="U193" s="78" t="str">
        <f>IF('Pencatatan HM'!V$31="","",$F193-'Pencatatan HM'!V$31+'Task list'!AA193)</f>
        <v/>
      </c>
      <c r="V193" s="78" t="str">
        <f>IF('Pencatatan HM'!W$31="","",$F193-'Pencatatan HM'!W$31+'Task list'!AB193)</f>
        <v/>
      </c>
      <c r="W193" s="78" t="str">
        <f>IF('Pencatatan HM'!X$31="","",$F193-'Pencatatan HM'!X$31+'Task list'!AC193)</f>
        <v/>
      </c>
      <c r="X193" s="78" t="str">
        <f>IF('Pencatatan HM'!Y$31="","",$F193-'Pencatatan HM'!Y$31+'Task list'!AD193)</f>
        <v/>
      </c>
      <c r="Y193" s="78" t="str">
        <f>IF('Pencatatan HM'!Z$31="","",$F193-'Pencatatan HM'!Z$31+'Task list'!AE193)</f>
        <v/>
      </c>
      <c r="Z193" s="78" t="str">
        <f>IF('Pencatatan HM'!AA$31="","",$F193-'Pencatatan HM'!AA$31+'Task list'!AF193)</f>
        <v/>
      </c>
      <c r="AA193" s="78" t="str">
        <f>IF('Pencatatan HM'!AB$31="","",$F193-'Pencatatan HM'!AB$31+'Task list'!AG193)</f>
        <v/>
      </c>
      <c r="AB193" s="78" t="str">
        <f>IF('Pencatatan HM'!AC$31="","",$F193-'Pencatatan HM'!AC$31+'Task list'!AH193)</f>
        <v/>
      </c>
      <c r="AC193" s="78" t="str">
        <f>IF('Pencatatan HM'!AD$31="","",$F193-'Pencatatan HM'!AD$31+'Task list'!AI193)</f>
        <v/>
      </c>
      <c r="AD193" s="78" t="str">
        <f>IF('Pencatatan HM'!AE$31="","",$F193-'Pencatatan HM'!AE$31+'Task list'!AJ193)</f>
        <v/>
      </c>
      <c r="AE193" s="78" t="str">
        <f>IF('Pencatatan HM'!AF$31="","",$F193-'Pencatatan HM'!AF$31+'Task list'!AK193)</f>
        <v/>
      </c>
      <c r="AF193" s="78" t="str">
        <f>IF('Pencatatan HM'!AG$31="","",$F193-'Pencatatan HM'!AG$31+'Task list'!AL193)</f>
        <v/>
      </c>
      <c r="AG193" s="78" t="str">
        <f>IF('Pencatatan HM'!AH$31="","",$F193-'Pencatatan HM'!AH$31+'Task list'!AM193)</f>
        <v/>
      </c>
      <c r="AH193" s="78" t="str">
        <f>IF('Pencatatan HM'!AI$31="","",$F193-'Pencatatan HM'!AI$31+'Task list'!AN193)</f>
        <v/>
      </c>
      <c r="AI193" s="78" t="str">
        <f>IF('Pencatatan HM'!AJ$31="","",$F193-'Pencatatan HM'!AJ$31+'Task list'!AO193)</f>
        <v/>
      </c>
      <c r="AJ193" s="78" t="str">
        <f>IF('Pencatatan HM'!AK$31="","",$F193-'Pencatatan HM'!AK$31+'Task list'!AP193)</f>
        <v/>
      </c>
      <c r="AK193" s="78" t="str">
        <f>IF('Pencatatan HM'!AL$31="","",$F193-'Pencatatan HM'!AL$31+'Task list'!AQ193)</f>
        <v/>
      </c>
      <c r="AL193" s="78" t="str">
        <f>IF('Pencatatan HM'!AM$31="","",$F193-'Pencatatan HM'!AM$31+'Task list'!AR193)</f>
        <v/>
      </c>
      <c r="AM193" s="78" t="str">
        <f>IF('Pencatatan HM'!AN$31="","",$F193-'Pencatatan HM'!AN$31+'Task list'!AS193)</f>
        <v/>
      </c>
      <c r="AN193" s="78" t="str">
        <f>IF('Pencatatan HM'!AO$31="","",$F193-'Pencatatan HM'!AO$31+'Task list'!AT193)</f>
        <v/>
      </c>
      <c r="AO193" s="78" t="str">
        <f>IF('Pencatatan HM'!AP$31="","",$F193-'Pencatatan HM'!AP$31+'Task list'!AU193)</f>
        <v/>
      </c>
      <c r="AP193" s="78" t="str">
        <f>IF('Pencatatan HM'!AQ$31="","",$F193-'Pencatatan HM'!AQ$31+'Task list'!AV193)</f>
        <v/>
      </c>
      <c r="AQ193" s="78" t="str">
        <f>IF('Pencatatan HM'!AR$31="","",$F193-'Pencatatan HM'!AR$31+'Task list'!AW193)</f>
        <v/>
      </c>
      <c r="AR193" s="78" t="str">
        <f>IF('Pencatatan HM'!AS$31="","",$F193-'Pencatatan HM'!AS$31+'Task list'!AX193)</f>
        <v/>
      </c>
      <c r="AS193" s="78" t="str">
        <f>IF('Pencatatan HM'!AT$31="","",$F193-'Pencatatan HM'!AT$31+'Task list'!AY193)</f>
        <v/>
      </c>
      <c r="AT193" s="78" t="str">
        <f>IF('Pencatatan HM'!AU$31="","",$F193-'Pencatatan HM'!AU$31+'Task list'!AZ193)</f>
        <v/>
      </c>
      <c r="AU193" s="78" t="str">
        <f>IF('Pencatatan HM'!AV$31="","",$F193-'Pencatatan HM'!AV$31+'Task list'!BA193)</f>
        <v/>
      </c>
      <c r="AV193" s="78" t="str">
        <f>IF('Pencatatan HM'!AW$31="","",$F193-'Pencatatan HM'!AW$31+'Task list'!BB193)</f>
        <v/>
      </c>
      <c r="AW193" s="78" t="str">
        <f>IF('Pencatatan HM'!AX$31="","",$F193-'Pencatatan HM'!AX$31+'Task list'!BC193)</f>
        <v/>
      </c>
      <c r="AX193" s="78" t="str">
        <f>IF('Pencatatan HM'!AY$31="","",$F193-'Pencatatan HM'!AY$31+'Task list'!BD193)</f>
        <v/>
      </c>
      <c r="AY193" s="78" t="str">
        <f>IF('Pencatatan HM'!AZ$31="","",$F193-'Pencatatan HM'!AZ$31+'Task list'!BE193)</f>
        <v/>
      </c>
      <c r="AZ193" s="78" t="str">
        <f>IF('Pencatatan HM'!BA$31="","",$F193-'Pencatatan HM'!BA$31+'Task list'!BF193)</f>
        <v/>
      </c>
      <c r="BA193" s="78" t="str">
        <f>IF('Pencatatan HM'!BB$31="","",$F193-'Pencatatan HM'!BB$31+'Task list'!BG193)</f>
        <v/>
      </c>
      <c r="BB193" s="78" t="str">
        <f>IF('Pencatatan HM'!BC$31="","",$F193-'Pencatatan HM'!BC$31+'Task list'!BH193)</f>
        <v/>
      </c>
      <c r="BC193" s="78" t="str">
        <f>IF('Pencatatan HM'!BD$31="","",$F193-'Pencatatan HM'!BD$31+'Task list'!BI193)</f>
        <v/>
      </c>
      <c r="BD193" s="78" t="str">
        <f>IF('Pencatatan HM'!BE$31="","",$F193-'Pencatatan HM'!BE$31+'Task list'!BJ193)</f>
        <v/>
      </c>
      <c r="BE193" s="78" t="str">
        <f>IF('Pencatatan HM'!BF$31="","",$F193-'Pencatatan HM'!BF$31+'Task list'!BK193)</f>
        <v/>
      </c>
      <c r="BF193" s="78" t="str">
        <f>IF('Pencatatan HM'!BG$31="","",$F193-'Pencatatan HM'!BG$31+'Task list'!BL193)</f>
        <v/>
      </c>
    </row>
    <row r="194" spans="1:58" x14ac:dyDescent="0.3">
      <c r="A194" s="1" t="str">
        <f>'Task list'!A194</f>
        <v>EH-28</v>
      </c>
      <c r="B194" s="1" t="str">
        <f>'Task list'!B194</f>
        <v>11</v>
      </c>
      <c r="C194" s="1" t="str">
        <f>'Task list'!C194</f>
        <v>EH-2811</v>
      </c>
      <c r="D194" s="13"/>
      <c r="E194" s="61" t="str">
        <f>'Task list'!E194</f>
        <v>Overhaul Mayor</v>
      </c>
      <c r="F194" s="1">
        <f>'Task list'!J194</f>
        <v>12000</v>
      </c>
      <c r="G194" s="78">
        <f>IF('Pencatatan HM'!H$31="","",$F194-'Pencatatan HM'!H$31+'Task list'!M194)</f>
        <v>-9199.7000000000007</v>
      </c>
      <c r="H194" s="78">
        <f>IF('Pencatatan HM'!I$31="","",$F194-'Pencatatan HM'!I$31+'Task list'!N194)</f>
        <v>-9230</v>
      </c>
      <c r="I194" s="78">
        <f>IF('Pencatatan HM'!J$31="","",$F194-'Pencatatan HM'!J$31+'Task list'!O194)</f>
        <v>-9245.2000000000007</v>
      </c>
      <c r="J194" s="78">
        <f>IF('Pencatatan HM'!K$31="","",$F194-'Pencatatan HM'!K$31+'Task list'!P194)</f>
        <v>-9269.4000000000015</v>
      </c>
      <c r="K194" s="78">
        <f>IF('Pencatatan HM'!L$31="","",$F194-'Pencatatan HM'!L$31+'Task list'!Q194)</f>
        <v>-9287.7000000000007</v>
      </c>
      <c r="L194" s="78">
        <f>IF('Pencatatan HM'!M$31="","",$F194-'Pencatatan HM'!M$31+'Task list'!R194)</f>
        <v>-9287.7000000000007</v>
      </c>
      <c r="M194" s="78">
        <f>IF('Pencatatan HM'!N$31="","",$F194-'Pencatatan HM'!N$31+'Task list'!S194)</f>
        <v>-9287.7000000000007</v>
      </c>
      <c r="N194" s="78">
        <f>IF('Pencatatan HM'!O$31="","",$F194-'Pencatatan HM'!O$31+'Task list'!T194)</f>
        <v>-9287.7000000000007</v>
      </c>
      <c r="O194" s="78">
        <f>IF('Pencatatan HM'!P$31="","",$F194-'Pencatatan HM'!P$31+'Task list'!U194)</f>
        <v>-9287.7000000000007</v>
      </c>
      <c r="P194" s="78">
        <f>IF('Pencatatan HM'!Q$31="","",$F194-'Pencatatan HM'!Q$31+'Task list'!V194)</f>
        <v>-9287.7000000000007</v>
      </c>
      <c r="Q194" s="78">
        <f>IF('Pencatatan HM'!R$31="","",$F194-'Pencatatan HM'!R$31+'Task list'!W194)</f>
        <v>-9287.7000000000007</v>
      </c>
      <c r="R194" s="78">
        <f>IF('Pencatatan HM'!S$31="","",$F194-'Pencatatan HM'!S$31+'Task list'!X194)</f>
        <v>11976.400000000001</v>
      </c>
      <c r="S194" s="78">
        <f>IF('Pencatatan HM'!T$31="","",$F194-'Pencatatan HM'!T$31+'Task list'!Y194)</f>
        <v>11930.900000000001</v>
      </c>
      <c r="T194" s="78">
        <f>IF('Pencatatan HM'!U$31="","",$F194-'Pencatatan HM'!U$31+'Task list'!Z194)</f>
        <v>11909.3</v>
      </c>
      <c r="U194" s="78" t="str">
        <f>IF('Pencatatan HM'!V$31="","",$F194-'Pencatatan HM'!V$31+'Task list'!AA194)</f>
        <v/>
      </c>
      <c r="V194" s="78" t="str">
        <f>IF('Pencatatan HM'!W$31="","",$F194-'Pencatatan HM'!W$31+'Task list'!AB194)</f>
        <v/>
      </c>
      <c r="W194" s="78" t="str">
        <f>IF('Pencatatan HM'!X$31="","",$F194-'Pencatatan HM'!X$31+'Task list'!AC194)</f>
        <v/>
      </c>
      <c r="X194" s="78" t="str">
        <f>IF('Pencatatan HM'!Y$31="","",$F194-'Pencatatan HM'!Y$31+'Task list'!AD194)</f>
        <v/>
      </c>
      <c r="Y194" s="78" t="str">
        <f>IF('Pencatatan HM'!Z$31="","",$F194-'Pencatatan HM'!Z$31+'Task list'!AE194)</f>
        <v/>
      </c>
      <c r="Z194" s="78" t="str">
        <f>IF('Pencatatan HM'!AA$31="","",$F194-'Pencatatan HM'!AA$31+'Task list'!AF194)</f>
        <v/>
      </c>
      <c r="AA194" s="78" t="str">
        <f>IF('Pencatatan HM'!AB$31="","",$F194-'Pencatatan HM'!AB$31+'Task list'!AG194)</f>
        <v/>
      </c>
      <c r="AB194" s="78" t="str">
        <f>IF('Pencatatan HM'!AC$31="","",$F194-'Pencatatan HM'!AC$31+'Task list'!AH194)</f>
        <v/>
      </c>
      <c r="AC194" s="78" t="str">
        <f>IF('Pencatatan HM'!AD$31="","",$F194-'Pencatatan HM'!AD$31+'Task list'!AI194)</f>
        <v/>
      </c>
      <c r="AD194" s="78" t="str">
        <f>IF('Pencatatan HM'!AE$31="","",$F194-'Pencatatan HM'!AE$31+'Task list'!AJ194)</f>
        <v/>
      </c>
      <c r="AE194" s="78" t="str">
        <f>IF('Pencatatan HM'!AF$31="","",$F194-'Pencatatan HM'!AF$31+'Task list'!AK194)</f>
        <v/>
      </c>
      <c r="AF194" s="78" t="str">
        <f>IF('Pencatatan HM'!AG$31="","",$F194-'Pencatatan HM'!AG$31+'Task list'!AL194)</f>
        <v/>
      </c>
      <c r="AG194" s="78" t="str">
        <f>IF('Pencatatan HM'!AH$31="","",$F194-'Pencatatan HM'!AH$31+'Task list'!AM194)</f>
        <v/>
      </c>
      <c r="AH194" s="78" t="str">
        <f>IF('Pencatatan HM'!AI$31="","",$F194-'Pencatatan HM'!AI$31+'Task list'!AN194)</f>
        <v/>
      </c>
      <c r="AI194" s="78" t="str">
        <f>IF('Pencatatan HM'!AJ$31="","",$F194-'Pencatatan HM'!AJ$31+'Task list'!AO194)</f>
        <v/>
      </c>
      <c r="AJ194" s="78" t="str">
        <f>IF('Pencatatan HM'!AK$31="","",$F194-'Pencatatan HM'!AK$31+'Task list'!AP194)</f>
        <v/>
      </c>
      <c r="AK194" s="78" t="str">
        <f>IF('Pencatatan HM'!AL$31="","",$F194-'Pencatatan HM'!AL$31+'Task list'!AQ194)</f>
        <v/>
      </c>
      <c r="AL194" s="78" t="str">
        <f>IF('Pencatatan HM'!AM$31="","",$F194-'Pencatatan HM'!AM$31+'Task list'!AR194)</f>
        <v/>
      </c>
      <c r="AM194" s="78" t="str">
        <f>IF('Pencatatan HM'!AN$31="","",$F194-'Pencatatan HM'!AN$31+'Task list'!AS194)</f>
        <v/>
      </c>
      <c r="AN194" s="78" t="str">
        <f>IF('Pencatatan HM'!AO$31="","",$F194-'Pencatatan HM'!AO$31+'Task list'!AT194)</f>
        <v/>
      </c>
      <c r="AO194" s="78" t="str">
        <f>IF('Pencatatan HM'!AP$31="","",$F194-'Pencatatan HM'!AP$31+'Task list'!AU194)</f>
        <v/>
      </c>
      <c r="AP194" s="78" t="str">
        <f>IF('Pencatatan HM'!AQ$31="","",$F194-'Pencatatan HM'!AQ$31+'Task list'!AV194)</f>
        <v/>
      </c>
      <c r="AQ194" s="78" t="str">
        <f>IF('Pencatatan HM'!AR$31="","",$F194-'Pencatatan HM'!AR$31+'Task list'!AW194)</f>
        <v/>
      </c>
      <c r="AR194" s="78" t="str">
        <f>IF('Pencatatan HM'!AS$31="","",$F194-'Pencatatan HM'!AS$31+'Task list'!AX194)</f>
        <v/>
      </c>
      <c r="AS194" s="78" t="str">
        <f>IF('Pencatatan HM'!AT$31="","",$F194-'Pencatatan HM'!AT$31+'Task list'!AY194)</f>
        <v/>
      </c>
      <c r="AT194" s="78" t="str">
        <f>IF('Pencatatan HM'!AU$31="","",$F194-'Pencatatan HM'!AU$31+'Task list'!AZ194)</f>
        <v/>
      </c>
      <c r="AU194" s="78" t="str">
        <f>IF('Pencatatan HM'!AV$31="","",$F194-'Pencatatan HM'!AV$31+'Task list'!BA194)</f>
        <v/>
      </c>
      <c r="AV194" s="78" t="str">
        <f>IF('Pencatatan HM'!AW$31="","",$F194-'Pencatatan HM'!AW$31+'Task list'!BB194)</f>
        <v/>
      </c>
      <c r="AW194" s="78" t="str">
        <f>IF('Pencatatan HM'!AX$31="","",$F194-'Pencatatan HM'!AX$31+'Task list'!BC194)</f>
        <v/>
      </c>
      <c r="AX194" s="78" t="str">
        <f>IF('Pencatatan HM'!AY$31="","",$F194-'Pencatatan HM'!AY$31+'Task list'!BD194)</f>
        <v/>
      </c>
      <c r="AY194" s="78" t="str">
        <f>IF('Pencatatan HM'!AZ$31="","",$F194-'Pencatatan HM'!AZ$31+'Task list'!BE194)</f>
        <v/>
      </c>
      <c r="AZ194" s="78" t="str">
        <f>IF('Pencatatan HM'!BA$31="","",$F194-'Pencatatan HM'!BA$31+'Task list'!BF194)</f>
        <v/>
      </c>
      <c r="BA194" s="78" t="str">
        <f>IF('Pencatatan HM'!BB$31="","",$F194-'Pencatatan HM'!BB$31+'Task list'!BG194)</f>
        <v/>
      </c>
      <c r="BB194" s="78" t="str">
        <f>IF('Pencatatan HM'!BC$31="","",$F194-'Pencatatan HM'!BC$31+'Task list'!BH194)</f>
        <v/>
      </c>
      <c r="BC194" s="78" t="str">
        <f>IF('Pencatatan HM'!BD$31="","",$F194-'Pencatatan HM'!BD$31+'Task list'!BI194)</f>
        <v/>
      </c>
      <c r="BD194" s="78" t="str">
        <f>IF('Pencatatan HM'!BE$31="","",$F194-'Pencatatan HM'!BE$31+'Task list'!BJ194)</f>
        <v/>
      </c>
      <c r="BE194" s="78" t="str">
        <f>IF('Pencatatan HM'!BF$31="","",$F194-'Pencatatan HM'!BF$31+'Task list'!BK194)</f>
        <v/>
      </c>
      <c r="BF194" s="78" t="str">
        <f>IF('Pencatatan HM'!BG$31="","",$F194-'Pencatatan HM'!BG$31+'Task list'!BL194)</f>
        <v/>
      </c>
    </row>
    <row r="195" spans="1:58" x14ac:dyDescent="0.3">
      <c r="A195" s="1" t="str">
        <f>'Task list'!A195</f>
        <v>EH-29</v>
      </c>
      <c r="B195" s="1" t="str">
        <f>'Task list'!B195</f>
        <v>01</v>
      </c>
      <c r="C195" s="1" t="str">
        <f>'Task list'!C195</f>
        <v>EH-2901</v>
      </c>
      <c r="D195" s="13" t="str">
        <f>VLOOKUP($A195,'Pencatatan HM'!$B$7:$D$50,3,FALSE)</f>
        <v>Wheel Loader #2 (EH 029)</v>
      </c>
      <c r="E195" s="61" t="str">
        <f>'Task list'!E195</f>
        <v>Ganti oil</v>
      </c>
      <c r="F195" s="1">
        <f>'Task list'!J195</f>
        <v>250</v>
      </c>
      <c r="G195" s="78">
        <f>IF('Pencatatan HM'!H$32="","",$F195-'Pencatatan HM'!H$32+'Task list'!M195)</f>
        <v>18.700000000000728</v>
      </c>
      <c r="H195" s="78">
        <f>IF('Pencatatan HM'!I$32="","",$F195-'Pencatatan HM'!I$32+'Task list'!N195)</f>
        <v>205.09999999999854</v>
      </c>
      <c r="I195" s="78">
        <f>IF('Pencatatan HM'!J$32="","",$F195-'Pencatatan HM'!J$32+'Task list'!O195)</f>
        <v>182.20000000000073</v>
      </c>
      <c r="J195" s="78">
        <f>IF('Pencatatan HM'!K$32="","",$F195-'Pencatatan HM'!K$32+'Task list'!P195)</f>
        <v>167.79999999999927</v>
      </c>
      <c r="K195" s="78">
        <f>IF('Pencatatan HM'!L$32="","",$F195-'Pencatatan HM'!L$32+'Task list'!Q195)</f>
        <v>139.90000000000146</v>
      </c>
      <c r="L195" s="78">
        <f>IF('Pencatatan HM'!M$32="","",$F195-'Pencatatan HM'!M$32+'Task list'!R195)</f>
        <v>106.5</v>
      </c>
      <c r="M195" s="78">
        <f>IF('Pencatatan HM'!N$32="","",$F195-'Pencatatan HM'!N$32+'Task list'!S195)</f>
        <v>57.700000000000728</v>
      </c>
      <c r="N195" s="78">
        <f>IF('Pencatatan HM'!O$32="","",$F195-'Pencatatan HM'!O$32+'Task list'!T195)</f>
        <v>20.5</v>
      </c>
      <c r="O195" s="78">
        <f>IF('Pencatatan HM'!P$32="","",$F195-'Pencatatan HM'!P$32+'Task list'!U195)</f>
        <v>208.59999999999854</v>
      </c>
      <c r="P195" s="78">
        <f>IF('Pencatatan HM'!Q$32="","",$F195-'Pencatatan HM'!Q$32+'Task list'!V195)</f>
        <v>161.90000000000146</v>
      </c>
      <c r="Q195" s="78">
        <f>IF('Pencatatan HM'!R$32="","",$F195-'Pencatatan HM'!R$32+'Task list'!W195)</f>
        <v>107.5</v>
      </c>
      <c r="R195" s="78">
        <f>IF('Pencatatan HM'!S$32="","",$F195-'Pencatatan HM'!S$32+'Task list'!X195)</f>
        <v>54.200000000000728</v>
      </c>
      <c r="S195" s="78">
        <f>IF('Pencatatan HM'!T$32="","",$F195-'Pencatatan HM'!T$32+'Task list'!Y195)</f>
        <v>-2.7000000000007276</v>
      </c>
      <c r="T195" s="78">
        <f>IF('Pencatatan HM'!U$32="","",$F195-'Pencatatan HM'!U$32+'Task list'!Z195)</f>
        <v>135.29999999999927</v>
      </c>
      <c r="U195" s="78" t="str">
        <f>IF('Pencatatan HM'!V$32="","",$F195-'Pencatatan HM'!V$32+'Task list'!AA195)</f>
        <v/>
      </c>
      <c r="V195" s="78" t="str">
        <f>IF('Pencatatan HM'!W$32="","",$F195-'Pencatatan HM'!W$32+'Task list'!AB195)</f>
        <v/>
      </c>
      <c r="W195" s="78" t="str">
        <f>IF('Pencatatan HM'!X$32="","",$F195-'Pencatatan HM'!X$32+'Task list'!AC195)</f>
        <v/>
      </c>
      <c r="X195" s="78" t="str">
        <f>IF('Pencatatan HM'!Y$32="","",$F195-'Pencatatan HM'!Y$32+'Task list'!AD195)</f>
        <v/>
      </c>
      <c r="Y195" s="78" t="str">
        <f>IF('Pencatatan HM'!Z$32="","",$F195-'Pencatatan HM'!Z$32+'Task list'!AE195)</f>
        <v/>
      </c>
      <c r="Z195" s="78" t="str">
        <f>IF('Pencatatan HM'!AA$32="","",$F195-'Pencatatan HM'!AA$32+'Task list'!AF195)</f>
        <v/>
      </c>
      <c r="AA195" s="78" t="str">
        <f>IF('Pencatatan HM'!AB$32="","",$F195-'Pencatatan HM'!AB$32+'Task list'!AG195)</f>
        <v/>
      </c>
      <c r="AB195" s="78" t="str">
        <f>IF('Pencatatan HM'!AC$32="","",$F195-'Pencatatan HM'!AC$32+'Task list'!AH195)</f>
        <v/>
      </c>
      <c r="AC195" s="78" t="str">
        <f>IF('Pencatatan HM'!AD$32="","",$F195-'Pencatatan HM'!AD$32+'Task list'!AI195)</f>
        <v/>
      </c>
      <c r="AD195" s="78" t="str">
        <f>IF('Pencatatan HM'!AE$32="","",$F195-'Pencatatan HM'!AE$32+'Task list'!AJ195)</f>
        <v/>
      </c>
      <c r="AE195" s="78" t="str">
        <f>IF('Pencatatan HM'!AF$32="","",$F195-'Pencatatan HM'!AF$32+'Task list'!AK195)</f>
        <v/>
      </c>
      <c r="AF195" s="78" t="str">
        <f>IF('Pencatatan HM'!AG$32="","",$F195-'Pencatatan HM'!AG$32+'Task list'!AL195)</f>
        <v/>
      </c>
      <c r="AG195" s="78" t="str">
        <f>IF('Pencatatan HM'!AH$32="","",$F195-'Pencatatan HM'!AH$32+'Task list'!AM195)</f>
        <v/>
      </c>
      <c r="AH195" s="78" t="str">
        <f>IF('Pencatatan HM'!AI$32="","",$F195-'Pencatatan HM'!AI$32+'Task list'!AN195)</f>
        <v/>
      </c>
      <c r="AI195" s="78" t="str">
        <f>IF('Pencatatan HM'!AJ$32="","",$F195-'Pencatatan HM'!AJ$32+'Task list'!AO195)</f>
        <v/>
      </c>
      <c r="AJ195" s="78" t="str">
        <f>IF('Pencatatan HM'!AK$32="","",$F195-'Pencatatan HM'!AK$32+'Task list'!AP195)</f>
        <v/>
      </c>
      <c r="AK195" s="78" t="str">
        <f>IF('Pencatatan HM'!AL$32="","",$F195-'Pencatatan HM'!AL$32+'Task list'!AQ195)</f>
        <v/>
      </c>
      <c r="AL195" s="78" t="str">
        <f>IF('Pencatatan HM'!AM$32="","",$F195-'Pencatatan HM'!AM$32+'Task list'!AR195)</f>
        <v/>
      </c>
      <c r="AM195" s="78" t="str">
        <f>IF('Pencatatan HM'!AN$32="","",$F195-'Pencatatan HM'!AN$32+'Task list'!AS195)</f>
        <v/>
      </c>
      <c r="AN195" s="78" t="str">
        <f>IF('Pencatatan HM'!AO$32="","",$F195-'Pencatatan HM'!AO$32+'Task list'!AT195)</f>
        <v/>
      </c>
      <c r="AO195" s="78" t="str">
        <f>IF('Pencatatan HM'!AP$32="","",$F195-'Pencatatan HM'!AP$32+'Task list'!AU195)</f>
        <v/>
      </c>
      <c r="AP195" s="78" t="str">
        <f>IF('Pencatatan HM'!AQ$32="","",$F195-'Pencatatan HM'!AQ$32+'Task list'!AV195)</f>
        <v/>
      </c>
      <c r="AQ195" s="78" t="str">
        <f>IF('Pencatatan HM'!AR$32="","",$F195-'Pencatatan HM'!AR$32+'Task list'!AW195)</f>
        <v/>
      </c>
      <c r="AR195" s="78" t="str">
        <f>IF('Pencatatan HM'!AS$32="","",$F195-'Pencatatan HM'!AS$32+'Task list'!AX195)</f>
        <v/>
      </c>
      <c r="AS195" s="78" t="str">
        <f>IF('Pencatatan HM'!AT$32="","",$F195-'Pencatatan HM'!AT$32+'Task list'!AY195)</f>
        <v/>
      </c>
      <c r="AT195" s="78" t="str">
        <f>IF('Pencatatan HM'!AU$32="","",$F195-'Pencatatan HM'!AU$32+'Task list'!AZ195)</f>
        <v/>
      </c>
      <c r="AU195" s="78" t="str">
        <f>IF('Pencatatan HM'!AV$32="","",$F195-'Pencatatan HM'!AV$32+'Task list'!BA195)</f>
        <v/>
      </c>
      <c r="AV195" s="78" t="str">
        <f>IF('Pencatatan HM'!AW$32="","",$F195-'Pencatatan HM'!AW$32+'Task list'!BB195)</f>
        <v/>
      </c>
      <c r="AW195" s="78" t="str">
        <f>IF('Pencatatan HM'!AX$32="","",$F195-'Pencatatan HM'!AX$32+'Task list'!BC195)</f>
        <v/>
      </c>
      <c r="AX195" s="78" t="str">
        <f>IF('Pencatatan HM'!AY$32="","",$F195-'Pencatatan HM'!AY$32+'Task list'!BD195)</f>
        <v/>
      </c>
      <c r="AY195" s="78" t="str">
        <f>IF('Pencatatan HM'!AZ$32="","",$F195-'Pencatatan HM'!AZ$32+'Task list'!BE195)</f>
        <v/>
      </c>
      <c r="AZ195" s="78" t="str">
        <f>IF('Pencatatan HM'!BA$32="","",$F195-'Pencatatan HM'!BA$32+'Task list'!BF195)</f>
        <v/>
      </c>
      <c r="BA195" s="78" t="str">
        <f>IF('Pencatatan HM'!BB$32="","",$F195-'Pencatatan HM'!BB$32+'Task list'!BG195)</f>
        <v/>
      </c>
      <c r="BB195" s="78" t="str">
        <f>IF('Pencatatan HM'!BC$32="","",$F195-'Pencatatan HM'!BC$32+'Task list'!BH195)</f>
        <v/>
      </c>
      <c r="BC195" s="78" t="str">
        <f>IF('Pencatatan HM'!BD$32="","",$F195-'Pencatatan HM'!BD$32+'Task list'!BI195)</f>
        <v/>
      </c>
      <c r="BD195" s="78" t="str">
        <f>IF('Pencatatan HM'!BE$32="","",$F195-'Pencatatan HM'!BE$32+'Task list'!BJ195)</f>
        <v/>
      </c>
      <c r="BE195" s="78" t="str">
        <f>IF('Pencatatan HM'!BF$32="","",$F195-'Pencatatan HM'!BF$32+'Task list'!BK195)</f>
        <v/>
      </c>
      <c r="BF195" s="78" t="str">
        <f>IF('Pencatatan HM'!BG$32="","",$F195-'Pencatatan HM'!BG$32+'Task list'!BL195)</f>
        <v/>
      </c>
    </row>
    <row r="196" spans="1:58" x14ac:dyDescent="0.3">
      <c r="A196" s="1" t="str">
        <f>'Task list'!A196</f>
        <v>EH-29</v>
      </c>
      <c r="B196" s="1" t="str">
        <f>'Task list'!B196</f>
        <v>02</v>
      </c>
      <c r="C196" s="1" t="str">
        <f>'Task list'!C196</f>
        <v>EH-2902</v>
      </c>
      <c r="D196" s="13"/>
      <c r="E196" s="61" t="str">
        <f>'Task list'!E196</f>
        <v>Ganti oil filter</v>
      </c>
      <c r="F196" s="1">
        <f>'Task list'!J196</f>
        <v>250</v>
      </c>
      <c r="G196" s="78">
        <f>IF('Pencatatan HM'!H$32="","",$F196-'Pencatatan HM'!H$32+'Task list'!M196)</f>
        <v>18.700000000000728</v>
      </c>
      <c r="H196" s="78">
        <f>IF('Pencatatan HM'!I$32="","",$F196-'Pencatatan HM'!I$32+'Task list'!N196)</f>
        <v>205.09999999999854</v>
      </c>
      <c r="I196" s="78">
        <f>IF('Pencatatan HM'!J$32="","",$F196-'Pencatatan HM'!J$32+'Task list'!O196)</f>
        <v>182.20000000000073</v>
      </c>
      <c r="J196" s="78">
        <f>IF('Pencatatan HM'!K$32="","",$F196-'Pencatatan HM'!K$32+'Task list'!P196)</f>
        <v>167.79999999999927</v>
      </c>
      <c r="K196" s="78">
        <f>IF('Pencatatan HM'!L$32="","",$F196-'Pencatatan HM'!L$32+'Task list'!Q196)</f>
        <v>139.90000000000146</v>
      </c>
      <c r="L196" s="78">
        <f>IF('Pencatatan HM'!M$32="","",$F196-'Pencatatan HM'!M$32+'Task list'!R196)</f>
        <v>106.5</v>
      </c>
      <c r="M196" s="78">
        <f>IF('Pencatatan HM'!N$32="","",$F196-'Pencatatan HM'!N$32+'Task list'!S196)</f>
        <v>57.700000000000728</v>
      </c>
      <c r="N196" s="78">
        <f>IF('Pencatatan HM'!O$32="","",$F196-'Pencatatan HM'!O$32+'Task list'!T196)</f>
        <v>20.5</v>
      </c>
      <c r="O196" s="78">
        <f>IF('Pencatatan HM'!P$32="","",$F196-'Pencatatan HM'!P$32+'Task list'!U196)</f>
        <v>208.59999999999854</v>
      </c>
      <c r="P196" s="78">
        <f>IF('Pencatatan HM'!Q$32="","",$F196-'Pencatatan HM'!Q$32+'Task list'!V196)</f>
        <v>161.90000000000146</v>
      </c>
      <c r="Q196" s="78">
        <f>IF('Pencatatan HM'!R$32="","",$F196-'Pencatatan HM'!R$32+'Task list'!W196)</f>
        <v>107.5</v>
      </c>
      <c r="R196" s="78">
        <f>IF('Pencatatan HM'!S$32="","",$F196-'Pencatatan HM'!S$32+'Task list'!X196)</f>
        <v>54.200000000000728</v>
      </c>
      <c r="S196" s="78">
        <f>IF('Pencatatan HM'!T$32="","",$F196-'Pencatatan HM'!T$32+'Task list'!Y196)</f>
        <v>-2.7000000000007276</v>
      </c>
      <c r="T196" s="78">
        <f>IF('Pencatatan HM'!U$32="","",$F196-'Pencatatan HM'!U$32+'Task list'!Z196)</f>
        <v>135.29999999999927</v>
      </c>
      <c r="U196" s="78" t="str">
        <f>IF('Pencatatan HM'!V$32="","",$F196-'Pencatatan HM'!V$32+'Task list'!AA196)</f>
        <v/>
      </c>
      <c r="V196" s="78" t="str">
        <f>IF('Pencatatan HM'!W$32="","",$F196-'Pencatatan HM'!W$32+'Task list'!AB196)</f>
        <v/>
      </c>
      <c r="W196" s="78" t="str">
        <f>IF('Pencatatan HM'!X$32="","",$F196-'Pencatatan HM'!X$32+'Task list'!AC196)</f>
        <v/>
      </c>
      <c r="X196" s="78" t="str">
        <f>IF('Pencatatan HM'!Y$32="","",$F196-'Pencatatan HM'!Y$32+'Task list'!AD196)</f>
        <v/>
      </c>
      <c r="Y196" s="78" t="str">
        <f>IF('Pencatatan HM'!Z$32="","",$F196-'Pencatatan HM'!Z$32+'Task list'!AE196)</f>
        <v/>
      </c>
      <c r="Z196" s="78" t="str">
        <f>IF('Pencatatan HM'!AA$32="","",$F196-'Pencatatan HM'!AA$32+'Task list'!AF196)</f>
        <v/>
      </c>
      <c r="AA196" s="78" t="str">
        <f>IF('Pencatatan HM'!AB$32="","",$F196-'Pencatatan HM'!AB$32+'Task list'!AG196)</f>
        <v/>
      </c>
      <c r="AB196" s="78" t="str">
        <f>IF('Pencatatan HM'!AC$32="","",$F196-'Pencatatan HM'!AC$32+'Task list'!AH196)</f>
        <v/>
      </c>
      <c r="AC196" s="78" t="str">
        <f>IF('Pencatatan HM'!AD$32="","",$F196-'Pencatatan HM'!AD$32+'Task list'!AI196)</f>
        <v/>
      </c>
      <c r="AD196" s="78" t="str">
        <f>IF('Pencatatan HM'!AE$32="","",$F196-'Pencatatan HM'!AE$32+'Task list'!AJ196)</f>
        <v/>
      </c>
      <c r="AE196" s="78" t="str">
        <f>IF('Pencatatan HM'!AF$32="","",$F196-'Pencatatan HM'!AF$32+'Task list'!AK196)</f>
        <v/>
      </c>
      <c r="AF196" s="78" t="str">
        <f>IF('Pencatatan HM'!AG$32="","",$F196-'Pencatatan HM'!AG$32+'Task list'!AL196)</f>
        <v/>
      </c>
      <c r="AG196" s="78" t="str">
        <f>IF('Pencatatan HM'!AH$32="","",$F196-'Pencatatan HM'!AH$32+'Task list'!AM196)</f>
        <v/>
      </c>
      <c r="AH196" s="78" t="str">
        <f>IF('Pencatatan HM'!AI$32="","",$F196-'Pencatatan HM'!AI$32+'Task list'!AN196)</f>
        <v/>
      </c>
      <c r="AI196" s="78" t="str">
        <f>IF('Pencatatan HM'!AJ$32="","",$F196-'Pencatatan HM'!AJ$32+'Task list'!AO196)</f>
        <v/>
      </c>
      <c r="AJ196" s="78" t="str">
        <f>IF('Pencatatan HM'!AK$32="","",$F196-'Pencatatan HM'!AK$32+'Task list'!AP196)</f>
        <v/>
      </c>
      <c r="AK196" s="78" t="str">
        <f>IF('Pencatatan HM'!AL$32="","",$F196-'Pencatatan HM'!AL$32+'Task list'!AQ196)</f>
        <v/>
      </c>
      <c r="AL196" s="78" t="str">
        <f>IF('Pencatatan HM'!AM$32="","",$F196-'Pencatatan HM'!AM$32+'Task list'!AR196)</f>
        <v/>
      </c>
      <c r="AM196" s="78" t="str">
        <f>IF('Pencatatan HM'!AN$32="","",$F196-'Pencatatan HM'!AN$32+'Task list'!AS196)</f>
        <v/>
      </c>
      <c r="AN196" s="78" t="str">
        <f>IF('Pencatatan HM'!AO$32="","",$F196-'Pencatatan HM'!AO$32+'Task list'!AT196)</f>
        <v/>
      </c>
      <c r="AO196" s="78" t="str">
        <f>IF('Pencatatan HM'!AP$32="","",$F196-'Pencatatan HM'!AP$32+'Task list'!AU196)</f>
        <v/>
      </c>
      <c r="AP196" s="78" t="str">
        <f>IF('Pencatatan HM'!AQ$32="","",$F196-'Pencatatan HM'!AQ$32+'Task list'!AV196)</f>
        <v/>
      </c>
      <c r="AQ196" s="78" t="str">
        <f>IF('Pencatatan HM'!AR$32="","",$F196-'Pencatatan HM'!AR$32+'Task list'!AW196)</f>
        <v/>
      </c>
      <c r="AR196" s="78" t="str">
        <f>IF('Pencatatan HM'!AS$32="","",$F196-'Pencatatan HM'!AS$32+'Task list'!AX196)</f>
        <v/>
      </c>
      <c r="AS196" s="78" t="str">
        <f>IF('Pencatatan HM'!AT$32="","",$F196-'Pencatatan HM'!AT$32+'Task list'!AY196)</f>
        <v/>
      </c>
      <c r="AT196" s="78" t="str">
        <f>IF('Pencatatan HM'!AU$32="","",$F196-'Pencatatan HM'!AU$32+'Task list'!AZ196)</f>
        <v/>
      </c>
      <c r="AU196" s="78" t="str">
        <f>IF('Pencatatan HM'!AV$32="","",$F196-'Pencatatan HM'!AV$32+'Task list'!BA196)</f>
        <v/>
      </c>
      <c r="AV196" s="78" t="str">
        <f>IF('Pencatatan HM'!AW$32="","",$F196-'Pencatatan HM'!AW$32+'Task list'!BB196)</f>
        <v/>
      </c>
      <c r="AW196" s="78" t="str">
        <f>IF('Pencatatan HM'!AX$32="","",$F196-'Pencatatan HM'!AX$32+'Task list'!BC196)</f>
        <v/>
      </c>
      <c r="AX196" s="78" t="str">
        <f>IF('Pencatatan HM'!AY$32="","",$F196-'Pencatatan HM'!AY$32+'Task list'!BD196)</f>
        <v/>
      </c>
      <c r="AY196" s="78" t="str">
        <f>IF('Pencatatan HM'!AZ$32="","",$F196-'Pencatatan HM'!AZ$32+'Task list'!BE196)</f>
        <v/>
      </c>
      <c r="AZ196" s="78" t="str">
        <f>IF('Pencatatan HM'!BA$32="","",$F196-'Pencatatan HM'!BA$32+'Task list'!BF196)</f>
        <v/>
      </c>
      <c r="BA196" s="78" t="str">
        <f>IF('Pencatatan HM'!BB$32="","",$F196-'Pencatatan HM'!BB$32+'Task list'!BG196)</f>
        <v/>
      </c>
      <c r="BB196" s="78" t="str">
        <f>IF('Pencatatan HM'!BC$32="","",$F196-'Pencatatan HM'!BC$32+'Task list'!BH196)</f>
        <v/>
      </c>
      <c r="BC196" s="78" t="str">
        <f>IF('Pencatatan HM'!BD$32="","",$F196-'Pencatatan HM'!BD$32+'Task list'!BI196)</f>
        <v/>
      </c>
      <c r="BD196" s="78" t="str">
        <f>IF('Pencatatan HM'!BE$32="","",$F196-'Pencatatan HM'!BE$32+'Task list'!BJ196)</f>
        <v/>
      </c>
      <c r="BE196" s="78" t="str">
        <f>IF('Pencatatan HM'!BF$32="","",$F196-'Pencatatan HM'!BF$32+'Task list'!BK196)</f>
        <v/>
      </c>
      <c r="BF196" s="78" t="str">
        <f>IF('Pencatatan HM'!BG$32="","",$F196-'Pencatatan HM'!BG$32+'Task list'!BL196)</f>
        <v/>
      </c>
    </row>
    <row r="197" spans="1:58" x14ac:dyDescent="0.3">
      <c r="A197" s="1" t="str">
        <f>'Task list'!A197</f>
        <v>EH-29</v>
      </c>
      <c r="B197" s="1" t="str">
        <f>'Task list'!B197</f>
        <v>03</v>
      </c>
      <c r="C197" s="1" t="str">
        <f>'Task list'!C197</f>
        <v>EH-2903</v>
      </c>
      <c r="D197" s="13"/>
      <c r="E197" s="61" t="str">
        <f>'Task list'!E197</f>
        <v>Ganti fuel filter</v>
      </c>
      <c r="F197" s="1">
        <f>'Task list'!J197</f>
        <v>250</v>
      </c>
      <c r="G197" s="78">
        <f>IF('Pencatatan HM'!H$32="","",$F197-'Pencatatan HM'!H$32+'Task list'!M197)</f>
        <v>18.700000000000728</v>
      </c>
      <c r="H197" s="78">
        <f>IF('Pencatatan HM'!I$32="","",$F197-'Pencatatan HM'!I$32+'Task list'!N197)</f>
        <v>205.09999999999854</v>
      </c>
      <c r="I197" s="78">
        <f>IF('Pencatatan HM'!J$32="","",$F197-'Pencatatan HM'!J$32+'Task list'!O197)</f>
        <v>182.20000000000073</v>
      </c>
      <c r="J197" s="78">
        <f>IF('Pencatatan HM'!K$32="","",$F197-'Pencatatan HM'!K$32+'Task list'!P197)</f>
        <v>167.79999999999927</v>
      </c>
      <c r="K197" s="78">
        <f>IF('Pencatatan HM'!L$32="","",$F197-'Pencatatan HM'!L$32+'Task list'!Q197)</f>
        <v>139.90000000000146</v>
      </c>
      <c r="L197" s="78">
        <f>IF('Pencatatan HM'!M$32="","",$F197-'Pencatatan HM'!M$32+'Task list'!R197)</f>
        <v>106.5</v>
      </c>
      <c r="M197" s="78">
        <f>IF('Pencatatan HM'!N$32="","",$F197-'Pencatatan HM'!N$32+'Task list'!S197)</f>
        <v>57.700000000000728</v>
      </c>
      <c r="N197" s="78">
        <f>IF('Pencatatan HM'!O$32="","",$F197-'Pencatatan HM'!O$32+'Task list'!T197)</f>
        <v>20.5</v>
      </c>
      <c r="O197" s="78">
        <f>IF('Pencatatan HM'!P$32="","",$F197-'Pencatatan HM'!P$32+'Task list'!U197)</f>
        <v>208.59999999999854</v>
      </c>
      <c r="P197" s="78">
        <f>IF('Pencatatan HM'!Q$32="","",$F197-'Pencatatan HM'!Q$32+'Task list'!V197)</f>
        <v>161.90000000000146</v>
      </c>
      <c r="Q197" s="78">
        <f>IF('Pencatatan HM'!R$32="","",$F197-'Pencatatan HM'!R$32+'Task list'!W197)</f>
        <v>107.5</v>
      </c>
      <c r="R197" s="78">
        <f>IF('Pencatatan HM'!S$32="","",$F197-'Pencatatan HM'!S$32+'Task list'!X197)</f>
        <v>54.200000000000728</v>
      </c>
      <c r="S197" s="78">
        <f>IF('Pencatatan HM'!T$32="","",$F197-'Pencatatan HM'!T$32+'Task list'!Y197)</f>
        <v>-2.7000000000007276</v>
      </c>
      <c r="T197" s="78">
        <f>IF('Pencatatan HM'!U$32="","",$F197-'Pencatatan HM'!U$32+'Task list'!Z197)</f>
        <v>135.29999999999927</v>
      </c>
      <c r="U197" s="78" t="str">
        <f>IF('Pencatatan HM'!V$32="","",$F197-'Pencatatan HM'!V$32+'Task list'!AA197)</f>
        <v/>
      </c>
      <c r="V197" s="78" t="str">
        <f>IF('Pencatatan HM'!W$32="","",$F197-'Pencatatan HM'!W$32+'Task list'!AB197)</f>
        <v/>
      </c>
      <c r="W197" s="78" t="str">
        <f>IF('Pencatatan HM'!X$32="","",$F197-'Pencatatan HM'!X$32+'Task list'!AC197)</f>
        <v/>
      </c>
      <c r="X197" s="78" t="str">
        <f>IF('Pencatatan HM'!Y$32="","",$F197-'Pencatatan HM'!Y$32+'Task list'!AD197)</f>
        <v/>
      </c>
      <c r="Y197" s="78" t="str">
        <f>IF('Pencatatan HM'!Z$32="","",$F197-'Pencatatan HM'!Z$32+'Task list'!AE197)</f>
        <v/>
      </c>
      <c r="Z197" s="78" t="str">
        <f>IF('Pencatatan HM'!AA$32="","",$F197-'Pencatatan HM'!AA$32+'Task list'!AF197)</f>
        <v/>
      </c>
      <c r="AA197" s="78" t="str">
        <f>IF('Pencatatan HM'!AB$32="","",$F197-'Pencatatan HM'!AB$32+'Task list'!AG197)</f>
        <v/>
      </c>
      <c r="AB197" s="78" t="str">
        <f>IF('Pencatatan HM'!AC$32="","",$F197-'Pencatatan HM'!AC$32+'Task list'!AH197)</f>
        <v/>
      </c>
      <c r="AC197" s="78" t="str">
        <f>IF('Pencatatan HM'!AD$32="","",$F197-'Pencatatan HM'!AD$32+'Task list'!AI197)</f>
        <v/>
      </c>
      <c r="AD197" s="78" t="str">
        <f>IF('Pencatatan HM'!AE$32="","",$F197-'Pencatatan HM'!AE$32+'Task list'!AJ197)</f>
        <v/>
      </c>
      <c r="AE197" s="78" t="str">
        <f>IF('Pencatatan HM'!AF$32="","",$F197-'Pencatatan HM'!AF$32+'Task list'!AK197)</f>
        <v/>
      </c>
      <c r="AF197" s="78" t="str">
        <f>IF('Pencatatan HM'!AG$32="","",$F197-'Pencatatan HM'!AG$32+'Task list'!AL197)</f>
        <v/>
      </c>
      <c r="AG197" s="78" t="str">
        <f>IF('Pencatatan HM'!AH$32="","",$F197-'Pencatatan HM'!AH$32+'Task list'!AM197)</f>
        <v/>
      </c>
      <c r="AH197" s="78" t="str">
        <f>IF('Pencatatan HM'!AI$32="","",$F197-'Pencatatan HM'!AI$32+'Task list'!AN197)</f>
        <v/>
      </c>
      <c r="AI197" s="78" t="str">
        <f>IF('Pencatatan HM'!AJ$32="","",$F197-'Pencatatan HM'!AJ$32+'Task list'!AO197)</f>
        <v/>
      </c>
      <c r="AJ197" s="78" t="str">
        <f>IF('Pencatatan HM'!AK$32="","",$F197-'Pencatatan HM'!AK$32+'Task list'!AP197)</f>
        <v/>
      </c>
      <c r="AK197" s="78" t="str">
        <f>IF('Pencatatan HM'!AL$32="","",$F197-'Pencatatan HM'!AL$32+'Task list'!AQ197)</f>
        <v/>
      </c>
      <c r="AL197" s="78" t="str">
        <f>IF('Pencatatan HM'!AM$32="","",$F197-'Pencatatan HM'!AM$32+'Task list'!AR197)</f>
        <v/>
      </c>
      <c r="AM197" s="78" t="str">
        <f>IF('Pencatatan HM'!AN$32="","",$F197-'Pencatatan HM'!AN$32+'Task list'!AS197)</f>
        <v/>
      </c>
      <c r="AN197" s="78" t="str">
        <f>IF('Pencatatan HM'!AO$32="","",$F197-'Pencatatan HM'!AO$32+'Task list'!AT197)</f>
        <v/>
      </c>
      <c r="AO197" s="78" t="str">
        <f>IF('Pencatatan HM'!AP$32="","",$F197-'Pencatatan HM'!AP$32+'Task list'!AU197)</f>
        <v/>
      </c>
      <c r="AP197" s="78" t="str">
        <f>IF('Pencatatan HM'!AQ$32="","",$F197-'Pencatatan HM'!AQ$32+'Task list'!AV197)</f>
        <v/>
      </c>
      <c r="AQ197" s="78" t="str">
        <f>IF('Pencatatan HM'!AR$32="","",$F197-'Pencatatan HM'!AR$32+'Task list'!AW197)</f>
        <v/>
      </c>
      <c r="AR197" s="78" t="str">
        <f>IF('Pencatatan HM'!AS$32="","",$F197-'Pencatatan HM'!AS$32+'Task list'!AX197)</f>
        <v/>
      </c>
      <c r="AS197" s="78" t="str">
        <f>IF('Pencatatan HM'!AT$32="","",$F197-'Pencatatan HM'!AT$32+'Task list'!AY197)</f>
        <v/>
      </c>
      <c r="AT197" s="78" t="str">
        <f>IF('Pencatatan HM'!AU$32="","",$F197-'Pencatatan HM'!AU$32+'Task list'!AZ197)</f>
        <v/>
      </c>
      <c r="AU197" s="78" t="str">
        <f>IF('Pencatatan HM'!AV$32="","",$F197-'Pencatatan HM'!AV$32+'Task list'!BA197)</f>
        <v/>
      </c>
      <c r="AV197" s="78" t="str">
        <f>IF('Pencatatan HM'!AW$32="","",$F197-'Pencatatan HM'!AW$32+'Task list'!BB197)</f>
        <v/>
      </c>
      <c r="AW197" s="78" t="str">
        <f>IF('Pencatatan HM'!AX$32="","",$F197-'Pencatatan HM'!AX$32+'Task list'!BC197)</f>
        <v/>
      </c>
      <c r="AX197" s="78" t="str">
        <f>IF('Pencatatan HM'!AY$32="","",$F197-'Pencatatan HM'!AY$32+'Task list'!BD197)</f>
        <v/>
      </c>
      <c r="AY197" s="78" t="str">
        <f>IF('Pencatatan HM'!AZ$32="","",$F197-'Pencatatan HM'!AZ$32+'Task list'!BE197)</f>
        <v/>
      </c>
      <c r="AZ197" s="78" t="str">
        <f>IF('Pencatatan HM'!BA$32="","",$F197-'Pencatatan HM'!BA$32+'Task list'!BF197)</f>
        <v/>
      </c>
      <c r="BA197" s="78" t="str">
        <f>IF('Pencatatan HM'!BB$32="","",$F197-'Pencatatan HM'!BB$32+'Task list'!BG197)</f>
        <v/>
      </c>
      <c r="BB197" s="78" t="str">
        <f>IF('Pencatatan HM'!BC$32="","",$F197-'Pencatatan HM'!BC$32+'Task list'!BH197)</f>
        <v/>
      </c>
      <c r="BC197" s="78" t="str">
        <f>IF('Pencatatan HM'!BD$32="","",$F197-'Pencatatan HM'!BD$32+'Task list'!BI197)</f>
        <v/>
      </c>
      <c r="BD197" s="78" t="str">
        <f>IF('Pencatatan HM'!BE$32="","",$F197-'Pencatatan HM'!BE$32+'Task list'!BJ197)</f>
        <v/>
      </c>
      <c r="BE197" s="78" t="str">
        <f>IF('Pencatatan HM'!BF$32="","",$F197-'Pencatatan HM'!BF$32+'Task list'!BK197)</f>
        <v/>
      </c>
      <c r="BF197" s="78" t="str">
        <f>IF('Pencatatan HM'!BG$32="","",$F197-'Pencatatan HM'!BG$32+'Task list'!BL197)</f>
        <v/>
      </c>
    </row>
    <row r="198" spans="1:58" x14ac:dyDescent="0.3">
      <c r="A198" s="1" t="str">
        <f>'Task list'!A198</f>
        <v>EH-29</v>
      </c>
      <c r="B198" s="1" t="str">
        <f>'Task list'!B198</f>
        <v>04</v>
      </c>
      <c r="C198" s="1" t="str">
        <f>'Task list'!C198</f>
        <v>EH-2904</v>
      </c>
      <c r="D198" s="13"/>
      <c r="E198" s="61" t="str">
        <f>'Task list'!E198</f>
        <v>Ganti Oli Hydraulic</v>
      </c>
      <c r="F198" s="1">
        <f>'Task list'!J198</f>
        <v>3000</v>
      </c>
      <c r="G198" s="78">
        <f>IF('Pencatatan HM'!H$32="","",$F198-'Pencatatan HM'!H$32+'Task list'!M198)</f>
        <v>2768.7000000000007</v>
      </c>
      <c r="H198" s="78">
        <f>IF('Pencatatan HM'!I$32="","",$F198-'Pencatatan HM'!I$32+'Task list'!N198)</f>
        <v>2724.0999999999985</v>
      </c>
      <c r="I198" s="78">
        <f>IF('Pencatatan HM'!J$32="","",$F198-'Pencatatan HM'!J$32+'Task list'!O198)</f>
        <v>2701.2000000000007</v>
      </c>
      <c r="J198" s="78">
        <f>IF('Pencatatan HM'!K$32="","",$F198-'Pencatatan HM'!K$32+'Task list'!P198)</f>
        <v>2686.7999999999993</v>
      </c>
      <c r="K198" s="78">
        <f>IF('Pencatatan HM'!L$32="","",$F198-'Pencatatan HM'!L$32+'Task list'!Q198)</f>
        <v>2658.9000000000015</v>
      </c>
      <c r="L198" s="78">
        <f>IF('Pencatatan HM'!M$32="","",$F198-'Pencatatan HM'!M$32+'Task list'!R198)</f>
        <v>2625.5</v>
      </c>
      <c r="M198" s="78">
        <f>IF('Pencatatan HM'!N$32="","",$F198-'Pencatatan HM'!N$32+'Task list'!S198)</f>
        <v>2576.7000000000007</v>
      </c>
      <c r="N198" s="78">
        <f>IF('Pencatatan HM'!O$32="","",$F198-'Pencatatan HM'!O$32+'Task list'!T198)</f>
        <v>2539.5</v>
      </c>
      <c r="O198" s="78">
        <f>IF('Pencatatan HM'!P$32="","",$F198-'Pencatatan HM'!P$32+'Task list'!U198)</f>
        <v>2490.5999999999985</v>
      </c>
      <c r="P198" s="78">
        <f>IF('Pencatatan HM'!Q$32="","",$F198-'Pencatatan HM'!Q$32+'Task list'!V198)</f>
        <v>2443.9000000000015</v>
      </c>
      <c r="Q198" s="78">
        <f>IF('Pencatatan HM'!R$32="","",$F198-'Pencatatan HM'!R$32+'Task list'!W198)</f>
        <v>2389.5</v>
      </c>
      <c r="R198" s="78">
        <f>IF('Pencatatan HM'!S$32="","",$F198-'Pencatatan HM'!S$32+'Task list'!X198)</f>
        <v>2336.2000000000007</v>
      </c>
      <c r="S198" s="78">
        <f>IF('Pencatatan HM'!T$32="","",$F198-'Pencatatan HM'!T$32+'Task list'!Y198)</f>
        <v>2279.2999999999993</v>
      </c>
      <c r="T198" s="78">
        <f>IF('Pencatatan HM'!U$32="","",$F198-'Pencatatan HM'!U$32+'Task list'!Z198)</f>
        <v>2228.7999999999993</v>
      </c>
      <c r="U198" s="78" t="str">
        <f>IF('Pencatatan HM'!V$32="","",$F198-'Pencatatan HM'!V$32+'Task list'!AA198)</f>
        <v/>
      </c>
      <c r="V198" s="78" t="str">
        <f>IF('Pencatatan HM'!W$32="","",$F198-'Pencatatan HM'!W$32+'Task list'!AB198)</f>
        <v/>
      </c>
      <c r="W198" s="78" t="str">
        <f>IF('Pencatatan HM'!X$32="","",$F198-'Pencatatan HM'!X$32+'Task list'!AC198)</f>
        <v/>
      </c>
      <c r="X198" s="78" t="str">
        <f>IF('Pencatatan HM'!Y$32="","",$F198-'Pencatatan HM'!Y$32+'Task list'!AD198)</f>
        <v/>
      </c>
      <c r="Y198" s="78" t="str">
        <f>IF('Pencatatan HM'!Z$32="","",$F198-'Pencatatan HM'!Z$32+'Task list'!AE198)</f>
        <v/>
      </c>
      <c r="Z198" s="78" t="str">
        <f>IF('Pencatatan HM'!AA$32="","",$F198-'Pencatatan HM'!AA$32+'Task list'!AF198)</f>
        <v/>
      </c>
      <c r="AA198" s="78" t="str">
        <f>IF('Pencatatan HM'!AB$32="","",$F198-'Pencatatan HM'!AB$32+'Task list'!AG198)</f>
        <v/>
      </c>
      <c r="AB198" s="78" t="str">
        <f>IF('Pencatatan HM'!AC$32="","",$F198-'Pencatatan HM'!AC$32+'Task list'!AH198)</f>
        <v/>
      </c>
      <c r="AC198" s="78" t="str">
        <f>IF('Pencatatan HM'!AD$32="","",$F198-'Pencatatan HM'!AD$32+'Task list'!AI198)</f>
        <v/>
      </c>
      <c r="AD198" s="78" t="str">
        <f>IF('Pencatatan HM'!AE$32="","",$F198-'Pencatatan HM'!AE$32+'Task list'!AJ198)</f>
        <v/>
      </c>
      <c r="AE198" s="78" t="str">
        <f>IF('Pencatatan HM'!AF$32="","",$F198-'Pencatatan HM'!AF$32+'Task list'!AK198)</f>
        <v/>
      </c>
      <c r="AF198" s="78" t="str">
        <f>IF('Pencatatan HM'!AG$32="","",$F198-'Pencatatan HM'!AG$32+'Task list'!AL198)</f>
        <v/>
      </c>
      <c r="AG198" s="78" t="str">
        <f>IF('Pencatatan HM'!AH$32="","",$F198-'Pencatatan HM'!AH$32+'Task list'!AM198)</f>
        <v/>
      </c>
      <c r="AH198" s="78" t="str">
        <f>IF('Pencatatan HM'!AI$32="","",$F198-'Pencatatan HM'!AI$32+'Task list'!AN198)</f>
        <v/>
      </c>
      <c r="AI198" s="78" t="str">
        <f>IF('Pencatatan HM'!AJ$32="","",$F198-'Pencatatan HM'!AJ$32+'Task list'!AO198)</f>
        <v/>
      </c>
      <c r="AJ198" s="78" t="str">
        <f>IF('Pencatatan HM'!AK$32="","",$F198-'Pencatatan HM'!AK$32+'Task list'!AP198)</f>
        <v/>
      </c>
      <c r="AK198" s="78" t="str">
        <f>IF('Pencatatan HM'!AL$32="","",$F198-'Pencatatan HM'!AL$32+'Task list'!AQ198)</f>
        <v/>
      </c>
      <c r="AL198" s="78" t="str">
        <f>IF('Pencatatan HM'!AM$32="","",$F198-'Pencatatan HM'!AM$32+'Task list'!AR198)</f>
        <v/>
      </c>
      <c r="AM198" s="78" t="str">
        <f>IF('Pencatatan HM'!AN$32="","",$F198-'Pencatatan HM'!AN$32+'Task list'!AS198)</f>
        <v/>
      </c>
      <c r="AN198" s="78" t="str">
        <f>IF('Pencatatan HM'!AO$32="","",$F198-'Pencatatan HM'!AO$32+'Task list'!AT198)</f>
        <v/>
      </c>
      <c r="AO198" s="78" t="str">
        <f>IF('Pencatatan HM'!AP$32="","",$F198-'Pencatatan HM'!AP$32+'Task list'!AU198)</f>
        <v/>
      </c>
      <c r="AP198" s="78" t="str">
        <f>IF('Pencatatan HM'!AQ$32="","",$F198-'Pencatatan HM'!AQ$32+'Task list'!AV198)</f>
        <v/>
      </c>
      <c r="AQ198" s="78" t="str">
        <f>IF('Pencatatan HM'!AR$32="","",$F198-'Pencatatan HM'!AR$32+'Task list'!AW198)</f>
        <v/>
      </c>
      <c r="AR198" s="78" t="str">
        <f>IF('Pencatatan HM'!AS$32="","",$F198-'Pencatatan HM'!AS$32+'Task list'!AX198)</f>
        <v/>
      </c>
      <c r="AS198" s="78" t="str">
        <f>IF('Pencatatan HM'!AT$32="","",$F198-'Pencatatan HM'!AT$32+'Task list'!AY198)</f>
        <v/>
      </c>
      <c r="AT198" s="78" t="str">
        <f>IF('Pencatatan HM'!AU$32="","",$F198-'Pencatatan HM'!AU$32+'Task list'!AZ198)</f>
        <v/>
      </c>
      <c r="AU198" s="78" t="str">
        <f>IF('Pencatatan HM'!AV$32="","",$F198-'Pencatatan HM'!AV$32+'Task list'!BA198)</f>
        <v/>
      </c>
      <c r="AV198" s="78" t="str">
        <f>IF('Pencatatan HM'!AW$32="","",$F198-'Pencatatan HM'!AW$32+'Task list'!BB198)</f>
        <v/>
      </c>
      <c r="AW198" s="78" t="str">
        <f>IF('Pencatatan HM'!AX$32="","",$F198-'Pencatatan HM'!AX$32+'Task list'!BC198)</f>
        <v/>
      </c>
      <c r="AX198" s="78" t="str">
        <f>IF('Pencatatan HM'!AY$32="","",$F198-'Pencatatan HM'!AY$32+'Task list'!BD198)</f>
        <v/>
      </c>
      <c r="AY198" s="78" t="str">
        <f>IF('Pencatatan HM'!AZ$32="","",$F198-'Pencatatan HM'!AZ$32+'Task list'!BE198)</f>
        <v/>
      </c>
      <c r="AZ198" s="78" t="str">
        <f>IF('Pencatatan HM'!BA$32="","",$F198-'Pencatatan HM'!BA$32+'Task list'!BF198)</f>
        <v/>
      </c>
      <c r="BA198" s="78" t="str">
        <f>IF('Pencatatan HM'!BB$32="","",$F198-'Pencatatan HM'!BB$32+'Task list'!BG198)</f>
        <v/>
      </c>
      <c r="BB198" s="78" t="str">
        <f>IF('Pencatatan HM'!BC$32="","",$F198-'Pencatatan HM'!BC$32+'Task list'!BH198)</f>
        <v/>
      </c>
      <c r="BC198" s="78" t="str">
        <f>IF('Pencatatan HM'!BD$32="","",$F198-'Pencatatan HM'!BD$32+'Task list'!BI198)</f>
        <v/>
      </c>
      <c r="BD198" s="78" t="str">
        <f>IF('Pencatatan HM'!BE$32="","",$F198-'Pencatatan HM'!BE$32+'Task list'!BJ198)</f>
        <v/>
      </c>
      <c r="BE198" s="78" t="str">
        <f>IF('Pencatatan HM'!BF$32="","",$F198-'Pencatatan HM'!BF$32+'Task list'!BK198)</f>
        <v/>
      </c>
      <c r="BF198" s="78" t="str">
        <f>IF('Pencatatan HM'!BG$32="","",$F198-'Pencatatan HM'!BG$32+'Task list'!BL198)</f>
        <v/>
      </c>
    </row>
    <row r="199" spans="1:58" x14ac:dyDescent="0.3">
      <c r="A199" s="1" t="str">
        <f>'Task list'!A199</f>
        <v>EH-29</v>
      </c>
      <c r="B199" s="1" t="str">
        <f>'Task list'!B199</f>
        <v>05</v>
      </c>
      <c r="C199" s="1" t="str">
        <f>'Task list'!C199</f>
        <v>EH-2905</v>
      </c>
      <c r="D199" s="13"/>
      <c r="E199" s="61" t="str">
        <f>'Task list'!E199</f>
        <v>Ganti filter Oli hydraulic</v>
      </c>
      <c r="F199" s="1">
        <f>'Task list'!J199</f>
        <v>250</v>
      </c>
      <c r="G199" s="78">
        <f>IF('Pencatatan HM'!H$32="","",$F199-'Pencatatan HM'!H$32+'Task list'!M199)</f>
        <v>18.700000000000728</v>
      </c>
      <c r="H199" s="78">
        <f>IF('Pencatatan HM'!I$32="","",$F199-'Pencatatan HM'!I$32+'Task list'!N199)</f>
        <v>205.09999999999854</v>
      </c>
      <c r="I199" s="78">
        <f>IF('Pencatatan HM'!J$32="","",$F199-'Pencatatan HM'!J$32+'Task list'!O199)</f>
        <v>182.20000000000073</v>
      </c>
      <c r="J199" s="78">
        <f>IF('Pencatatan HM'!K$32="","",$F199-'Pencatatan HM'!K$32+'Task list'!P199)</f>
        <v>167.79999999999927</v>
      </c>
      <c r="K199" s="78">
        <f>IF('Pencatatan HM'!L$32="","",$F199-'Pencatatan HM'!L$32+'Task list'!Q199)</f>
        <v>139.90000000000146</v>
      </c>
      <c r="L199" s="78">
        <f>IF('Pencatatan HM'!M$32="","",$F199-'Pencatatan HM'!M$32+'Task list'!R199)</f>
        <v>106.5</v>
      </c>
      <c r="M199" s="78">
        <f>IF('Pencatatan HM'!N$32="","",$F199-'Pencatatan HM'!N$32+'Task list'!S199)</f>
        <v>57.700000000000728</v>
      </c>
      <c r="N199" s="78">
        <f>IF('Pencatatan HM'!O$32="","",$F199-'Pencatatan HM'!O$32+'Task list'!T199)</f>
        <v>20.5</v>
      </c>
      <c r="O199" s="78">
        <f>IF('Pencatatan HM'!P$32="","",$F199-'Pencatatan HM'!P$32+'Task list'!U199)</f>
        <v>208.59999999999854</v>
      </c>
      <c r="P199" s="78">
        <f>IF('Pencatatan HM'!Q$32="","",$F199-'Pencatatan HM'!Q$32+'Task list'!V199)</f>
        <v>161.90000000000146</v>
      </c>
      <c r="Q199" s="78">
        <f>IF('Pencatatan HM'!R$32="","",$F199-'Pencatatan HM'!R$32+'Task list'!W199)</f>
        <v>107.5</v>
      </c>
      <c r="R199" s="78">
        <f>IF('Pencatatan HM'!S$32="","",$F199-'Pencatatan HM'!S$32+'Task list'!X199)</f>
        <v>54.200000000000728</v>
      </c>
      <c r="S199" s="78">
        <f>IF('Pencatatan HM'!T$32="","",$F199-'Pencatatan HM'!T$32+'Task list'!Y199)</f>
        <v>-2.7000000000007276</v>
      </c>
      <c r="T199" s="78">
        <f>IF('Pencatatan HM'!U$32="","",$F199-'Pencatatan HM'!U$32+'Task list'!Z199)</f>
        <v>135.29999999999927</v>
      </c>
      <c r="U199" s="78" t="str">
        <f>IF('Pencatatan HM'!V$32="","",$F199-'Pencatatan HM'!V$32+'Task list'!AA199)</f>
        <v/>
      </c>
      <c r="V199" s="78" t="str">
        <f>IF('Pencatatan HM'!W$32="","",$F199-'Pencatatan HM'!W$32+'Task list'!AB199)</f>
        <v/>
      </c>
      <c r="W199" s="78" t="str">
        <f>IF('Pencatatan HM'!X$32="","",$F199-'Pencatatan HM'!X$32+'Task list'!AC199)</f>
        <v/>
      </c>
      <c r="X199" s="78" t="str">
        <f>IF('Pencatatan HM'!Y$32="","",$F199-'Pencatatan HM'!Y$32+'Task list'!AD199)</f>
        <v/>
      </c>
      <c r="Y199" s="78" t="str">
        <f>IF('Pencatatan HM'!Z$32="","",$F199-'Pencatatan HM'!Z$32+'Task list'!AE199)</f>
        <v/>
      </c>
      <c r="Z199" s="78" t="str">
        <f>IF('Pencatatan HM'!AA$32="","",$F199-'Pencatatan HM'!AA$32+'Task list'!AF199)</f>
        <v/>
      </c>
      <c r="AA199" s="78" t="str">
        <f>IF('Pencatatan HM'!AB$32="","",$F199-'Pencatatan HM'!AB$32+'Task list'!AG199)</f>
        <v/>
      </c>
      <c r="AB199" s="78" t="str">
        <f>IF('Pencatatan HM'!AC$32="","",$F199-'Pencatatan HM'!AC$32+'Task list'!AH199)</f>
        <v/>
      </c>
      <c r="AC199" s="78" t="str">
        <f>IF('Pencatatan HM'!AD$32="","",$F199-'Pencatatan HM'!AD$32+'Task list'!AI199)</f>
        <v/>
      </c>
      <c r="AD199" s="78" t="str">
        <f>IF('Pencatatan HM'!AE$32="","",$F199-'Pencatatan HM'!AE$32+'Task list'!AJ199)</f>
        <v/>
      </c>
      <c r="AE199" s="78" t="str">
        <f>IF('Pencatatan HM'!AF$32="","",$F199-'Pencatatan HM'!AF$32+'Task list'!AK199)</f>
        <v/>
      </c>
      <c r="AF199" s="78" t="str">
        <f>IF('Pencatatan HM'!AG$32="","",$F199-'Pencatatan HM'!AG$32+'Task list'!AL199)</f>
        <v/>
      </c>
      <c r="AG199" s="78" t="str">
        <f>IF('Pencatatan HM'!AH$32="","",$F199-'Pencatatan HM'!AH$32+'Task list'!AM199)</f>
        <v/>
      </c>
      <c r="AH199" s="78" t="str">
        <f>IF('Pencatatan HM'!AI$32="","",$F199-'Pencatatan HM'!AI$32+'Task list'!AN199)</f>
        <v/>
      </c>
      <c r="AI199" s="78" t="str">
        <f>IF('Pencatatan HM'!AJ$32="","",$F199-'Pencatatan HM'!AJ$32+'Task list'!AO199)</f>
        <v/>
      </c>
      <c r="AJ199" s="78" t="str">
        <f>IF('Pencatatan HM'!AK$32="","",$F199-'Pencatatan HM'!AK$32+'Task list'!AP199)</f>
        <v/>
      </c>
      <c r="AK199" s="78" t="str">
        <f>IF('Pencatatan HM'!AL$32="","",$F199-'Pencatatan HM'!AL$32+'Task list'!AQ199)</f>
        <v/>
      </c>
      <c r="AL199" s="78" t="str">
        <f>IF('Pencatatan HM'!AM$32="","",$F199-'Pencatatan HM'!AM$32+'Task list'!AR199)</f>
        <v/>
      </c>
      <c r="AM199" s="78" t="str">
        <f>IF('Pencatatan HM'!AN$32="","",$F199-'Pencatatan HM'!AN$32+'Task list'!AS199)</f>
        <v/>
      </c>
      <c r="AN199" s="78" t="str">
        <f>IF('Pencatatan HM'!AO$32="","",$F199-'Pencatatan HM'!AO$32+'Task list'!AT199)</f>
        <v/>
      </c>
      <c r="AO199" s="78" t="str">
        <f>IF('Pencatatan HM'!AP$32="","",$F199-'Pencatatan HM'!AP$32+'Task list'!AU199)</f>
        <v/>
      </c>
      <c r="AP199" s="78" t="str">
        <f>IF('Pencatatan HM'!AQ$32="","",$F199-'Pencatatan HM'!AQ$32+'Task list'!AV199)</f>
        <v/>
      </c>
      <c r="AQ199" s="78" t="str">
        <f>IF('Pencatatan HM'!AR$32="","",$F199-'Pencatatan HM'!AR$32+'Task list'!AW199)</f>
        <v/>
      </c>
      <c r="AR199" s="78" t="str">
        <f>IF('Pencatatan HM'!AS$32="","",$F199-'Pencatatan HM'!AS$32+'Task list'!AX199)</f>
        <v/>
      </c>
      <c r="AS199" s="78" t="str">
        <f>IF('Pencatatan HM'!AT$32="","",$F199-'Pencatatan HM'!AT$32+'Task list'!AY199)</f>
        <v/>
      </c>
      <c r="AT199" s="78" t="str">
        <f>IF('Pencatatan HM'!AU$32="","",$F199-'Pencatatan HM'!AU$32+'Task list'!AZ199)</f>
        <v/>
      </c>
      <c r="AU199" s="78" t="str">
        <f>IF('Pencatatan HM'!AV$32="","",$F199-'Pencatatan HM'!AV$32+'Task list'!BA199)</f>
        <v/>
      </c>
      <c r="AV199" s="78" t="str">
        <f>IF('Pencatatan HM'!AW$32="","",$F199-'Pencatatan HM'!AW$32+'Task list'!BB199)</f>
        <v/>
      </c>
      <c r="AW199" s="78" t="str">
        <f>IF('Pencatatan HM'!AX$32="","",$F199-'Pencatatan HM'!AX$32+'Task list'!BC199)</f>
        <v/>
      </c>
      <c r="AX199" s="78" t="str">
        <f>IF('Pencatatan HM'!AY$32="","",$F199-'Pencatatan HM'!AY$32+'Task list'!BD199)</f>
        <v/>
      </c>
      <c r="AY199" s="78" t="str">
        <f>IF('Pencatatan HM'!AZ$32="","",$F199-'Pencatatan HM'!AZ$32+'Task list'!BE199)</f>
        <v/>
      </c>
      <c r="AZ199" s="78" t="str">
        <f>IF('Pencatatan HM'!BA$32="","",$F199-'Pencatatan HM'!BA$32+'Task list'!BF199)</f>
        <v/>
      </c>
      <c r="BA199" s="78" t="str">
        <f>IF('Pencatatan HM'!BB$32="","",$F199-'Pencatatan HM'!BB$32+'Task list'!BG199)</f>
        <v/>
      </c>
      <c r="BB199" s="78" t="str">
        <f>IF('Pencatatan HM'!BC$32="","",$F199-'Pencatatan HM'!BC$32+'Task list'!BH199)</f>
        <v/>
      </c>
      <c r="BC199" s="78" t="str">
        <f>IF('Pencatatan HM'!BD$32="","",$F199-'Pencatatan HM'!BD$32+'Task list'!BI199)</f>
        <v/>
      </c>
      <c r="BD199" s="78" t="str">
        <f>IF('Pencatatan HM'!BE$32="","",$F199-'Pencatatan HM'!BE$32+'Task list'!BJ199)</f>
        <v/>
      </c>
      <c r="BE199" s="78" t="str">
        <f>IF('Pencatatan HM'!BF$32="","",$F199-'Pencatatan HM'!BF$32+'Task list'!BK199)</f>
        <v/>
      </c>
      <c r="BF199" s="78" t="str">
        <f>IF('Pencatatan HM'!BG$32="","",$F199-'Pencatatan HM'!BG$32+'Task list'!BL199)</f>
        <v/>
      </c>
    </row>
    <row r="200" spans="1:58" x14ac:dyDescent="0.3">
      <c r="A200" s="1" t="str">
        <f>'Task list'!A200</f>
        <v>EH-29</v>
      </c>
      <c r="B200" s="1" t="str">
        <f>'Task list'!B200</f>
        <v>06</v>
      </c>
      <c r="C200" s="1" t="str">
        <f>'Task list'!C200</f>
        <v>EH-2906</v>
      </c>
      <c r="D200" s="13"/>
      <c r="E200" s="61" t="str">
        <f>'Task list'!E200</f>
        <v>Ganti air filter</v>
      </c>
      <c r="F200" s="1">
        <f>'Task list'!J200</f>
        <v>250</v>
      </c>
      <c r="G200" s="78">
        <f>IF('Pencatatan HM'!H$32="","",$F200-'Pencatatan HM'!H$32+'Task list'!M200)</f>
        <v>18.700000000000728</v>
      </c>
      <c r="H200" s="78">
        <f>IF('Pencatatan HM'!I$32="","",$F200-'Pencatatan HM'!I$32+'Task list'!N200)</f>
        <v>205.09999999999854</v>
      </c>
      <c r="I200" s="78">
        <f>IF('Pencatatan HM'!J$32="","",$F200-'Pencatatan HM'!J$32+'Task list'!O200)</f>
        <v>182.20000000000073</v>
      </c>
      <c r="J200" s="78">
        <f>IF('Pencatatan HM'!K$32="","",$F200-'Pencatatan HM'!K$32+'Task list'!P200)</f>
        <v>167.79999999999927</v>
      </c>
      <c r="K200" s="78">
        <f>IF('Pencatatan HM'!L$32="","",$F200-'Pencatatan HM'!L$32+'Task list'!Q200)</f>
        <v>139.90000000000146</v>
      </c>
      <c r="L200" s="78">
        <f>IF('Pencatatan HM'!M$32="","",$F200-'Pencatatan HM'!M$32+'Task list'!R200)</f>
        <v>106.5</v>
      </c>
      <c r="M200" s="78">
        <f>IF('Pencatatan HM'!N$32="","",$F200-'Pencatatan HM'!N$32+'Task list'!S200)</f>
        <v>57.700000000000728</v>
      </c>
      <c r="N200" s="78">
        <f>IF('Pencatatan HM'!O$32="","",$F200-'Pencatatan HM'!O$32+'Task list'!T200)</f>
        <v>20.5</v>
      </c>
      <c r="O200" s="78">
        <f>IF('Pencatatan HM'!P$32="","",$F200-'Pencatatan HM'!P$32+'Task list'!U200)</f>
        <v>208.59999999999854</v>
      </c>
      <c r="P200" s="78">
        <f>IF('Pencatatan HM'!Q$32="","",$F200-'Pencatatan HM'!Q$32+'Task list'!V200)</f>
        <v>161.90000000000146</v>
      </c>
      <c r="Q200" s="78">
        <f>IF('Pencatatan HM'!R$32="","",$F200-'Pencatatan HM'!R$32+'Task list'!W200)</f>
        <v>107.5</v>
      </c>
      <c r="R200" s="78">
        <f>IF('Pencatatan HM'!S$32="","",$F200-'Pencatatan HM'!S$32+'Task list'!X200)</f>
        <v>54.200000000000728</v>
      </c>
      <c r="S200" s="78">
        <f>IF('Pencatatan HM'!T$32="","",$F200-'Pencatatan HM'!T$32+'Task list'!Y200)</f>
        <v>-2.7000000000007276</v>
      </c>
      <c r="T200" s="78">
        <f>IF('Pencatatan HM'!U$32="","",$F200-'Pencatatan HM'!U$32+'Task list'!Z200)</f>
        <v>135.29999999999927</v>
      </c>
      <c r="U200" s="78" t="str">
        <f>IF('Pencatatan HM'!V$32="","",$F200-'Pencatatan HM'!V$32+'Task list'!AA200)</f>
        <v/>
      </c>
      <c r="V200" s="78" t="str">
        <f>IF('Pencatatan HM'!W$32="","",$F200-'Pencatatan HM'!W$32+'Task list'!AB200)</f>
        <v/>
      </c>
      <c r="W200" s="78" t="str">
        <f>IF('Pencatatan HM'!X$32="","",$F200-'Pencatatan HM'!X$32+'Task list'!AC200)</f>
        <v/>
      </c>
      <c r="X200" s="78" t="str">
        <f>IF('Pencatatan HM'!Y$32="","",$F200-'Pencatatan HM'!Y$32+'Task list'!AD200)</f>
        <v/>
      </c>
      <c r="Y200" s="78" t="str">
        <f>IF('Pencatatan HM'!Z$32="","",$F200-'Pencatatan HM'!Z$32+'Task list'!AE200)</f>
        <v/>
      </c>
      <c r="Z200" s="78" t="str">
        <f>IF('Pencatatan HM'!AA$32="","",$F200-'Pencatatan HM'!AA$32+'Task list'!AF200)</f>
        <v/>
      </c>
      <c r="AA200" s="78" t="str">
        <f>IF('Pencatatan HM'!AB$32="","",$F200-'Pencatatan HM'!AB$32+'Task list'!AG200)</f>
        <v/>
      </c>
      <c r="AB200" s="78" t="str">
        <f>IF('Pencatatan HM'!AC$32="","",$F200-'Pencatatan HM'!AC$32+'Task list'!AH200)</f>
        <v/>
      </c>
      <c r="AC200" s="78" t="str">
        <f>IF('Pencatatan HM'!AD$32="","",$F200-'Pencatatan HM'!AD$32+'Task list'!AI200)</f>
        <v/>
      </c>
      <c r="AD200" s="78" t="str">
        <f>IF('Pencatatan HM'!AE$32="","",$F200-'Pencatatan HM'!AE$32+'Task list'!AJ200)</f>
        <v/>
      </c>
      <c r="AE200" s="78" t="str">
        <f>IF('Pencatatan HM'!AF$32="","",$F200-'Pencatatan HM'!AF$32+'Task list'!AK200)</f>
        <v/>
      </c>
      <c r="AF200" s="78" t="str">
        <f>IF('Pencatatan HM'!AG$32="","",$F200-'Pencatatan HM'!AG$32+'Task list'!AL200)</f>
        <v/>
      </c>
      <c r="AG200" s="78" t="str">
        <f>IF('Pencatatan HM'!AH$32="","",$F200-'Pencatatan HM'!AH$32+'Task list'!AM200)</f>
        <v/>
      </c>
      <c r="AH200" s="78" t="str">
        <f>IF('Pencatatan HM'!AI$32="","",$F200-'Pencatatan HM'!AI$32+'Task list'!AN200)</f>
        <v/>
      </c>
      <c r="AI200" s="78" t="str">
        <f>IF('Pencatatan HM'!AJ$32="","",$F200-'Pencatatan HM'!AJ$32+'Task list'!AO200)</f>
        <v/>
      </c>
      <c r="AJ200" s="78" t="str">
        <f>IF('Pencatatan HM'!AK$32="","",$F200-'Pencatatan HM'!AK$32+'Task list'!AP200)</f>
        <v/>
      </c>
      <c r="AK200" s="78" t="str">
        <f>IF('Pencatatan HM'!AL$32="","",$F200-'Pencatatan HM'!AL$32+'Task list'!AQ200)</f>
        <v/>
      </c>
      <c r="AL200" s="78" t="str">
        <f>IF('Pencatatan HM'!AM$32="","",$F200-'Pencatatan HM'!AM$32+'Task list'!AR200)</f>
        <v/>
      </c>
      <c r="AM200" s="78" t="str">
        <f>IF('Pencatatan HM'!AN$32="","",$F200-'Pencatatan HM'!AN$32+'Task list'!AS200)</f>
        <v/>
      </c>
      <c r="AN200" s="78" t="str">
        <f>IF('Pencatatan HM'!AO$32="","",$F200-'Pencatatan HM'!AO$32+'Task list'!AT200)</f>
        <v/>
      </c>
      <c r="AO200" s="78" t="str">
        <f>IF('Pencatatan HM'!AP$32="","",$F200-'Pencatatan HM'!AP$32+'Task list'!AU200)</f>
        <v/>
      </c>
      <c r="AP200" s="78" t="str">
        <f>IF('Pencatatan HM'!AQ$32="","",$F200-'Pencatatan HM'!AQ$32+'Task list'!AV200)</f>
        <v/>
      </c>
      <c r="AQ200" s="78" t="str">
        <f>IF('Pencatatan HM'!AR$32="","",$F200-'Pencatatan HM'!AR$32+'Task list'!AW200)</f>
        <v/>
      </c>
      <c r="AR200" s="78" t="str">
        <f>IF('Pencatatan HM'!AS$32="","",$F200-'Pencatatan HM'!AS$32+'Task list'!AX200)</f>
        <v/>
      </c>
      <c r="AS200" s="78" t="str">
        <f>IF('Pencatatan HM'!AT$32="","",$F200-'Pencatatan HM'!AT$32+'Task list'!AY200)</f>
        <v/>
      </c>
      <c r="AT200" s="78" t="str">
        <f>IF('Pencatatan HM'!AU$32="","",$F200-'Pencatatan HM'!AU$32+'Task list'!AZ200)</f>
        <v/>
      </c>
      <c r="AU200" s="78" t="str">
        <f>IF('Pencatatan HM'!AV$32="","",$F200-'Pencatatan HM'!AV$32+'Task list'!BA200)</f>
        <v/>
      </c>
      <c r="AV200" s="78" t="str">
        <f>IF('Pencatatan HM'!AW$32="","",$F200-'Pencatatan HM'!AW$32+'Task list'!BB200)</f>
        <v/>
      </c>
      <c r="AW200" s="78" t="str">
        <f>IF('Pencatatan HM'!AX$32="","",$F200-'Pencatatan HM'!AX$32+'Task list'!BC200)</f>
        <v/>
      </c>
      <c r="AX200" s="78" t="str">
        <f>IF('Pencatatan HM'!AY$32="","",$F200-'Pencatatan HM'!AY$32+'Task list'!BD200)</f>
        <v/>
      </c>
      <c r="AY200" s="78" t="str">
        <f>IF('Pencatatan HM'!AZ$32="","",$F200-'Pencatatan HM'!AZ$32+'Task list'!BE200)</f>
        <v/>
      </c>
      <c r="AZ200" s="78" t="str">
        <f>IF('Pencatatan HM'!BA$32="","",$F200-'Pencatatan HM'!BA$32+'Task list'!BF200)</f>
        <v/>
      </c>
      <c r="BA200" s="78" t="str">
        <f>IF('Pencatatan HM'!BB$32="","",$F200-'Pencatatan HM'!BB$32+'Task list'!BG200)</f>
        <v/>
      </c>
      <c r="BB200" s="78" t="str">
        <f>IF('Pencatatan HM'!BC$32="","",$F200-'Pencatatan HM'!BC$32+'Task list'!BH200)</f>
        <v/>
      </c>
      <c r="BC200" s="78" t="str">
        <f>IF('Pencatatan HM'!BD$32="","",$F200-'Pencatatan HM'!BD$32+'Task list'!BI200)</f>
        <v/>
      </c>
      <c r="BD200" s="78" t="str">
        <f>IF('Pencatatan HM'!BE$32="","",$F200-'Pencatatan HM'!BE$32+'Task list'!BJ200)</f>
        <v/>
      </c>
      <c r="BE200" s="78" t="str">
        <f>IF('Pencatatan HM'!BF$32="","",$F200-'Pencatatan HM'!BF$32+'Task list'!BK200)</f>
        <v/>
      </c>
      <c r="BF200" s="78" t="str">
        <f>IF('Pencatatan HM'!BG$32="","",$F200-'Pencatatan HM'!BG$32+'Task list'!BL200)</f>
        <v/>
      </c>
    </row>
    <row r="201" spans="1:58" x14ac:dyDescent="0.3">
      <c r="A201" s="1" t="str">
        <f>'Task list'!A201</f>
        <v>EH-29</v>
      </c>
      <c r="B201" s="1" t="str">
        <f>'Task list'!B201</f>
        <v>07</v>
      </c>
      <c r="C201" s="1" t="str">
        <f>'Task list'!C201</f>
        <v>EH-2907</v>
      </c>
      <c r="D201" s="13"/>
      <c r="E201" s="61" t="str">
        <f>'Task list'!E201</f>
        <v>Ganti Belting radiator</v>
      </c>
      <c r="F201" s="1">
        <f>'Task list'!J201</f>
        <v>3000</v>
      </c>
      <c r="G201" s="78">
        <f>IF('Pencatatan HM'!H$32="","",$F201-'Pencatatan HM'!H$32+'Task list'!M201)</f>
        <v>2572.6000000000022</v>
      </c>
      <c r="H201" s="78">
        <f>IF('Pencatatan HM'!I$32="","",$F201-'Pencatatan HM'!I$32+'Task list'!N201)</f>
        <v>2528</v>
      </c>
      <c r="I201" s="78">
        <f>IF('Pencatatan HM'!J$32="","",$F201-'Pencatatan HM'!J$32+'Task list'!O201)</f>
        <v>2505.1000000000022</v>
      </c>
      <c r="J201" s="78">
        <f>IF('Pencatatan HM'!K$32="","",$F201-'Pencatatan HM'!K$32+'Task list'!P201)</f>
        <v>2490.7000000000007</v>
      </c>
      <c r="K201" s="78">
        <f>IF('Pencatatan HM'!L$32="","",$F201-'Pencatatan HM'!L$32+'Task list'!Q201)</f>
        <v>2462.8000000000029</v>
      </c>
      <c r="L201" s="78">
        <f>IF('Pencatatan HM'!M$32="","",$F201-'Pencatatan HM'!M$32+'Task list'!R201)</f>
        <v>2429.4000000000015</v>
      </c>
      <c r="M201" s="78">
        <f>IF('Pencatatan HM'!N$32="","",$F201-'Pencatatan HM'!N$32+'Task list'!S201)</f>
        <v>2380.6000000000022</v>
      </c>
      <c r="N201" s="78">
        <f>IF('Pencatatan HM'!O$32="","",$F201-'Pencatatan HM'!O$32+'Task list'!T201)</f>
        <v>2343.4000000000015</v>
      </c>
      <c r="O201" s="78">
        <f>IF('Pencatatan HM'!P$32="","",$F201-'Pencatatan HM'!P$32+'Task list'!U201)</f>
        <v>2294.5</v>
      </c>
      <c r="P201" s="78">
        <f>IF('Pencatatan HM'!Q$32="","",$F201-'Pencatatan HM'!Q$32+'Task list'!V201)</f>
        <v>2247.8000000000029</v>
      </c>
      <c r="Q201" s="78">
        <f>IF('Pencatatan HM'!R$32="","",$F201-'Pencatatan HM'!R$32+'Task list'!W201)</f>
        <v>2193.4000000000015</v>
      </c>
      <c r="R201" s="78">
        <f>IF('Pencatatan HM'!S$32="","",$F201-'Pencatatan HM'!S$32+'Task list'!X201)</f>
        <v>2140.1000000000022</v>
      </c>
      <c r="S201" s="78">
        <f>IF('Pencatatan HM'!T$32="","",$F201-'Pencatatan HM'!T$32+'Task list'!Y201)</f>
        <v>2083.2000000000007</v>
      </c>
      <c r="T201" s="78">
        <f>IF('Pencatatan HM'!U$32="","",$F201-'Pencatatan HM'!U$32+'Task list'!Z201)</f>
        <v>2032.7000000000007</v>
      </c>
      <c r="U201" s="78" t="str">
        <f>IF('Pencatatan HM'!V$32="","",$F201-'Pencatatan HM'!V$32+'Task list'!AA201)</f>
        <v/>
      </c>
      <c r="V201" s="78" t="str">
        <f>IF('Pencatatan HM'!W$32="","",$F201-'Pencatatan HM'!W$32+'Task list'!AB201)</f>
        <v/>
      </c>
      <c r="W201" s="78" t="str">
        <f>IF('Pencatatan HM'!X$32="","",$F201-'Pencatatan HM'!X$32+'Task list'!AC201)</f>
        <v/>
      </c>
      <c r="X201" s="78" t="str">
        <f>IF('Pencatatan HM'!Y$32="","",$F201-'Pencatatan HM'!Y$32+'Task list'!AD201)</f>
        <v/>
      </c>
      <c r="Y201" s="78" t="str">
        <f>IF('Pencatatan HM'!Z$32="","",$F201-'Pencatatan HM'!Z$32+'Task list'!AE201)</f>
        <v/>
      </c>
      <c r="Z201" s="78" t="str">
        <f>IF('Pencatatan HM'!AA$32="","",$F201-'Pencatatan HM'!AA$32+'Task list'!AF201)</f>
        <v/>
      </c>
      <c r="AA201" s="78" t="str">
        <f>IF('Pencatatan HM'!AB$32="","",$F201-'Pencatatan HM'!AB$32+'Task list'!AG201)</f>
        <v/>
      </c>
      <c r="AB201" s="78" t="str">
        <f>IF('Pencatatan HM'!AC$32="","",$F201-'Pencatatan HM'!AC$32+'Task list'!AH201)</f>
        <v/>
      </c>
      <c r="AC201" s="78" t="str">
        <f>IF('Pencatatan HM'!AD$32="","",$F201-'Pencatatan HM'!AD$32+'Task list'!AI201)</f>
        <v/>
      </c>
      <c r="AD201" s="78" t="str">
        <f>IF('Pencatatan HM'!AE$32="","",$F201-'Pencatatan HM'!AE$32+'Task list'!AJ201)</f>
        <v/>
      </c>
      <c r="AE201" s="78" t="str">
        <f>IF('Pencatatan HM'!AF$32="","",$F201-'Pencatatan HM'!AF$32+'Task list'!AK201)</f>
        <v/>
      </c>
      <c r="AF201" s="78" t="str">
        <f>IF('Pencatatan HM'!AG$32="","",$F201-'Pencatatan HM'!AG$32+'Task list'!AL201)</f>
        <v/>
      </c>
      <c r="AG201" s="78" t="str">
        <f>IF('Pencatatan HM'!AH$32="","",$F201-'Pencatatan HM'!AH$32+'Task list'!AM201)</f>
        <v/>
      </c>
      <c r="AH201" s="78" t="str">
        <f>IF('Pencatatan HM'!AI$32="","",$F201-'Pencatatan HM'!AI$32+'Task list'!AN201)</f>
        <v/>
      </c>
      <c r="AI201" s="78" t="str">
        <f>IF('Pencatatan HM'!AJ$32="","",$F201-'Pencatatan HM'!AJ$32+'Task list'!AO201)</f>
        <v/>
      </c>
      <c r="AJ201" s="78" t="str">
        <f>IF('Pencatatan HM'!AK$32="","",$F201-'Pencatatan HM'!AK$32+'Task list'!AP201)</f>
        <v/>
      </c>
      <c r="AK201" s="78" t="str">
        <f>IF('Pencatatan HM'!AL$32="","",$F201-'Pencatatan HM'!AL$32+'Task list'!AQ201)</f>
        <v/>
      </c>
      <c r="AL201" s="78" t="str">
        <f>IF('Pencatatan HM'!AM$32="","",$F201-'Pencatatan HM'!AM$32+'Task list'!AR201)</f>
        <v/>
      </c>
      <c r="AM201" s="78" t="str">
        <f>IF('Pencatatan HM'!AN$32="","",$F201-'Pencatatan HM'!AN$32+'Task list'!AS201)</f>
        <v/>
      </c>
      <c r="AN201" s="78" t="str">
        <f>IF('Pencatatan HM'!AO$32="","",$F201-'Pencatatan HM'!AO$32+'Task list'!AT201)</f>
        <v/>
      </c>
      <c r="AO201" s="78" t="str">
        <f>IF('Pencatatan HM'!AP$32="","",$F201-'Pencatatan HM'!AP$32+'Task list'!AU201)</f>
        <v/>
      </c>
      <c r="AP201" s="78" t="str">
        <f>IF('Pencatatan HM'!AQ$32="","",$F201-'Pencatatan HM'!AQ$32+'Task list'!AV201)</f>
        <v/>
      </c>
      <c r="AQ201" s="78" t="str">
        <f>IF('Pencatatan HM'!AR$32="","",$F201-'Pencatatan HM'!AR$32+'Task list'!AW201)</f>
        <v/>
      </c>
      <c r="AR201" s="78" t="str">
        <f>IF('Pencatatan HM'!AS$32="","",$F201-'Pencatatan HM'!AS$32+'Task list'!AX201)</f>
        <v/>
      </c>
      <c r="AS201" s="78" t="str">
        <f>IF('Pencatatan HM'!AT$32="","",$F201-'Pencatatan HM'!AT$32+'Task list'!AY201)</f>
        <v/>
      </c>
      <c r="AT201" s="78" t="str">
        <f>IF('Pencatatan HM'!AU$32="","",$F201-'Pencatatan HM'!AU$32+'Task list'!AZ201)</f>
        <v/>
      </c>
      <c r="AU201" s="78" t="str">
        <f>IF('Pencatatan HM'!AV$32="","",$F201-'Pencatatan HM'!AV$32+'Task list'!BA201)</f>
        <v/>
      </c>
      <c r="AV201" s="78" t="str">
        <f>IF('Pencatatan HM'!AW$32="","",$F201-'Pencatatan HM'!AW$32+'Task list'!BB201)</f>
        <v/>
      </c>
      <c r="AW201" s="78" t="str">
        <f>IF('Pencatatan HM'!AX$32="","",$F201-'Pencatatan HM'!AX$32+'Task list'!BC201)</f>
        <v/>
      </c>
      <c r="AX201" s="78" t="str">
        <f>IF('Pencatatan HM'!AY$32="","",$F201-'Pencatatan HM'!AY$32+'Task list'!BD201)</f>
        <v/>
      </c>
      <c r="AY201" s="78" t="str">
        <f>IF('Pencatatan HM'!AZ$32="","",$F201-'Pencatatan HM'!AZ$32+'Task list'!BE201)</f>
        <v/>
      </c>
      <c r="AZ201" s="78" t="str">
        <f>IF('Pencatatan HM'!BA$32="","",$F201-'Pencatatan HM'!BA$32+'Task list'!BF201)</f>
        <v/>
      </c>
      <c r="BA201" s="78" t="str">
        <f>IF('Pencatatan HM'!BB$32="","",$F201-'Pencatatan HM'!BB$32+'Task list'!BG201)</f>
        <v/>
      </c>
      <c r="BB201" s="78" t="str">
        <f>IF('Pencatatan HM'!BC$32="","",$F201-'Pencatatan HM'!BC$32+'Task list'!BH201)</f>
        <v/>
      </c>
      <c r="BC201" s="78" t="str">
        <f>IF('Pencatatan HM'!BD$32="","",$F201-'Pencatatan HM'!BD$32+'Task list'!BI201)</f>
        <v/>
      </c>
      <c r="BD201" s="78" t="str">
        <f>IF('Pencatatan HM'!BE$32="","",$F201-'Pencatatan HM'!BE$32+'Task list'!BJ201)</f>
        <v/>
      </c>
      <c r="BE201" s="78" t="str">
        <f>IF('Pencatatan HM'!BF$32="","",$F201-'Pencatatan HM'!BF$32+'Task list'!BK201)</f>
        <v/>
      </c>
      <c r="BF201" s="78" t="str">
        <f>IF('Pencatatan HM'!BG$32="","",$F201-'Pencatatan HM'!BG$32+'Task list'!BL201)</f>
        <v/>
      </c>
    </row>
    <row r="202" spans="1:58" x14ac:dyDescent="0.3">
      <c r="A202" s="1" t="str">
        <f>'Task list'!A202</f>
        <v>EH-29</v>
      </c>
      <c r="B202" s="1" t="str">
        <f>'Task list'!B202</f>
        <v>08</v>
      </c>
      <c r="C202" s="1" t="str">
        <f>'Task list'!C202</f>
        <v>EH-2908</v>
      </c>
      <c r="D202" s="13"/>
      <c r="E202" s="61" t="str">
        <f>'Task list'!E202</f>
        <v>Ganti belting alternator</v>
      </c>
      <c r="F202" s="1">
        <f>'Task list'!J202</f>
        <v>3000</v>
      </c>
      <c r="G202" s="78">
        <f>IF('Pencatatan HM'!H$32="","",$F202-'Pencatatan HM'!H$32+'Task list'!M202)</f>
        <v>2572.6000000000022</v>
      </c>
      <c r="H202" s="78">
        <f>IF('Pencatatan HM'!I$32="","",$F202-'Pencatatan HM'!I$32+'Task list'!N202)</f>
        <v>2528</v>
      </c>
      <c r="I202" s="78">
        <f>IF('Pencatatan HM'!J$32="","",$F202-'Pencatatan HM'!J$32+'Task list'!O202)</f>
        <v>2505.1000000000022</v>
      </c>
      <c r="J202" s="78">
        <f>IF('Pencatatan HM'!K$32="","",$F202-'Pencatatan HM'!K$32+'Task list'!P202)</f>
        <v>2490.7000000000007</v>
      </c>
      <c r="K202" s="78">
        <f>IF('Pencatatan HM'!L$32="","",$F202-'Pencatatan HM'!L$32+'Task list'!Q202)</f>
        <v>2462.8000000000029</v>
      </c>
      <c r="L202" s="78">
        <f>IF('Pencatatan HM'!M$32="","",$F202-'Pencatatan HM'!M$32+'Task list'!R202)</f>
        <v>2429.4000000000015</v>
      </c>
      <c r="M202" s="78">
        <f>IF('Pencatatan HM'!N$32="","",$F202-'Pencatatan HM'!N$32+'Task list'!S202)</f>
        <v>2380.6000000000022</v>
      </c>
      <c r="N202" s="78">
        <f>IF('Pencatatan HM'!O$32="","",$F202-'Pencatatan HM'!O$32+'Task list'!T202)</f>
        <v>2343.4000000000015</v>
      </c>
      <c r="O202" s="78">
        <f>IF('Pencatatan HM'!P$32="","",$F202-'Pencatatan HM'!P$32+'Task list'!U202)</f>
        <v>2294.5</v>
      </c>
      <c r="P202" s="78">
        <f>IF('Pencatatan HM'!Q$32="","",$F202-'Pencatatan HM'!Q$32+'Task list'!V202)</f>
        <v>2247.8000000000029</v>
      </c>
      <c r="Q202" s="78">
        <f>IF('Pencatatan HM'!R$32="","",$F202-'Pencatatan HM'!R$32+'Task list'!W202)</f>
        <v>2193.4000000000015</v>
      </c>
      <c r="R202" s="78">
        <f>IF('Pencatatan HM'!S$32="","",$F202-'Pencatatan HM'!S$32+'Task list'!X202)</f>
        <v>2140.1000000000022</v>
      </c>
      <c r="S202" s="78">
        <f>IF('Pencatatan HM'!T$32="","",$F202-'Pencatatan HM'!T$32+'Task list'!Y202)</f>
        <v>2083.2000000000007</v>
      </c>
      <c r="T202" s="78">
        <f>IF('Pencatatan HM'!U$32="","",$F202-'Pencatatan HM'!U$32+'Task list'!Z202)</f>
        <v>2032.7000000000007</v>
      </c>
      <c r="U202" s="78" t="str">
        <f>IF('Pencatatan HM'!V$32="","",$F202-'Pencatatan HM'!V$32+'Task list'!AA202)</f>
        <v/>
      </c>
      <c r="V202" s="78" t="str">
        <f>IF('Pencatatan HM'!W$32="","",$F202-'Pencatatan HM'!W$32+'Task list'!AB202)</f>
        <v/>
      </c>
      <c r="W202" s="78" t="str">
        <f>IF('Pencatatan HM'!X$32="","",$F202-'Pencatatan HM'!X$32+'Task list'!AC202)</f>
        <v/>
      </c>
      <c r="X202" s="78" t="str">
        <f>IF('Pencatatan HM'!Y$32="","",$F202-'Pencatatan HM'!Y$32+'Task list'!AD202)</f>
        <v/>
      </c>
      <c r="Y202" s="78" t="str">
        <f>IF('Pencatatan HM'!Z$32="","",$F202-'Pencatatan HM'!Z$32+'Task list'!AE202)</f>
        <v/>
      </c>
      <c r="Z202" s="78" t="str">
        <f>IF('Pencatatan HM'!AA$32="","",$F202-'Pencatatan HM'!AA$32+'Task list'!AF202)</f>
        <v/>
      </c>
      <c r="AA202" s="78" t="str">
        <f>IF('Pencatatan HM'!AB$32="","",$F202-'Pencatatan HM'!AB$32+'Task list'!AG202)</f>
        <v/>
      </c>
      <c r="AB202" s="78" t="str">
        <f>IF('Pencatatan HM'!AC$32="","",$F202-'Pencatatan HM'!AC$32+'Task list'!AH202)</f>
        <v/>
      </c>
      <c r="AC202" s="78" t="str">
        <f>IF('Pencatatan HM'!AD$32="","",$F202-'Pencatatan HM'!AD$32+'Task list'!AI202)</f>
        <v/>
      </c>
      <c r="AD202" s="78" t="str">
        <f>IF('Pencatatan HM'!AE$32="","",$F202-'Pencatatan HM'!AE$32+'Task list'!AJ202)</f>
        <v/>
      </c>
      <c r="AE202" s="78" t="str">
        <f>IF('Pencatatan HM'!AF$32="","",$F202-'Pencatatan HM'!AF$32+'Task list'!AK202)</f>
        <v/>
      </c>
      <c r="AF202" s="78" t="str">
        <f>IF('Pencatatan HM'!AG$32="","",$F202-'Pencatatan HM'!AG$32+'Task list'!AL202)</f>
        <v/>
      </c>
      <c r="AG202" s="78" t="str">
        <f>IF('Pencatatan HM'!AH$32="","",$F202-'Pencatatan HM'!AH$32+'Task list'!AM202)</f>
        <v/>
      </c>
      <c r="AH202" s="78" t="str">
        <f>IF('Pencatatan HM'!AI$32="","",$F202-'Pencatatan HM'!AI$32+'Task list'!AN202)</f>
        <v/>
      </c>
      <c r="AI202" s="78" t="str">
        <f>IF('Pencatatan HM'!AJ$32="","",$F202-'Pencatatan HM'!AJ$32+'Task list'!AO202)</f>
        <v/>
      </c>
      <c r="AJ202" s="78" t="str">
        <f>IF('Pencatatan HM'!AK$32="","",$F202-'Pencatatan HM'!AK$32+'Task list'!AP202)</f>
        <v/>
      </c>
      <c r="AK202" s="78" t="str">
        <f>IF('Pencatatan HM'!AL$32="","",$F202-'Pencatatan HM'!AL$32+'Task list'!AQ202)</f>
        <v/>
      </c>
      <c r="AL202" s="78" t="str">
        <f>IF('Pencatatan HM'!AM$32="","",$F202-'Pencatatan HM'!AM$32+'Task list'!AR202)</f>
        <v/>
      </c>
      <c r="AM202" s="78" t="str">
        <f>IF('Pencatatan HM'!AN$32="","",$F202-'Pencatatan HM'!AN$32+'Task list'!AS202)</f>
        <v/>
      </c>
      <c r="AN202" s="78" t="str">
        <f>IF('Pencatatan HM'!AO$32="","",$F202-'Pencatatan HM'!AO$32+'Task list'!AT202)</f>
        <v/>
      </c>
      <c r="AO202" s="78" t="str">
        <f>IF('Pencatatan HM'!AP$32="","",$F202-'Pencatatan HM'!AP$32+'Task list'!AU202)</f>
        <v/>
      </c>
      <c r="AP202" s="78" t="str">
        <f>IF('Pencatatan HM'!AQ$32="","",$F202-'Pencatatan HM'!AQ$32+'Task list'!AV202)</f>
        <v/>
      </c>
      <c r="AQ202" s="78" t="str">
        <f>IF('Pencatatan HM'!AR$32="","",$F202-'Pencatatan HM'!AR$32+'Task list'!AW202)</f>
        <v/>
      </c>
      <c r="AR202" s="78" t="str">
        <f>IF('Pencatatan HM'!AS$32="","",$F202-'Pencatatan HM'!AS$32+'Task list'!AX202)</f>
        <v/>
      </c>
      <c r="AS202" s="78" t="str">
        <f>IF('Pencatatan HM'!AT$32="","",$F202-'Pencatatan HM'!AT$32+'Task list'!AY202)</f>
        <v/>
      </c>
      <c r="AT202" s="78" t="str">
        <f>IF('Pencatatan HM'!AU$32="","",$F202-'Pencatatan HM'!AU$32+'Task list'!AZ202)</f>
        <v/>
      </c>
      <c r="AU202" s="78" t="str">
        <f>IF('Pencatatan HM'!AV$32="","",$F202-'Pencatatan HM'!AV$32+'Task list'!BA202)</f>
        <v/>
      </c>
      <c r="AV202" s="78" t="str">
        <f>IF('Pencatatan HM'!AW$32="","",$F202-'Pencatatan HM'!AW$32+'Task list'!BB202)</f>
        <v/>
      </c>
      <c r="AW202" s="78" t="str">
        <f>IF('Pencatatan HM'!AX$32="","",$F202-'Pencatatan HM'!AX$32+'Task list'!BC202)</f>
        <v/>
      </c>
      <c r="AX202" s="78" t="str">
        <f>IF('Pencatatan HM'!AY$32="","",$F202-'Pencatatan HM'!AY$32+'Task list'!BD202)</f>
        <v/>
      </c>
      <c r="AY202" s="78" t="str">
        <f>IF('Pencatatan HM'!AZ$32="","",$F202-'Pencatatan HM'!AZ$32+'Task list'!BE202)</f>
        <v/>
      </c>
      <c r="AZ202" s="78" t="str">
        <f>IF('Pencatatan HM'!BA$32="","",$F202-'Pencatatan HM'!BA$32+'Task list'!BF202)</f>
        <v/>
      </c>
      <c r="BA202" s="78" t="str">
        <f>IF('Pencatatan HM'!BB$32="","",$F202-'Pencatatan HM'!BB$32+'Task list'!BG202)</f>
        <v/>
      </c>
      <c r="BB202" s="78" t="str">
        <f>IF('Pencatatan HM'!BC$32="","",$F202-'Pencatatan HM'!BC$32+'Task list'!BH202)</f>
        <v/>
      </c>
      <c r="BC202" s="78" t="str">
        <f>IF('Pencatatan HM'!BD$32="","",$F202-'Pencatatan HM'!BD$32+'Task list'!BI202)</f>
        <v/>
      </c>
      <c r="BD202" s="78" t="str">
        <f>IF('Pencatatan HM'!BE$32="","",$F202-'Pencatatan HM'!BE$32+'Task list'!BJ202)</f>
        <v/>
      </c>
      <c r="BE202" s="78" t="str">
        <f>IF('Pencatatan HM'!BF$32="","",$F202-'Pencatatan HM'!BF$32+'Task list'!BK202)</f>
        <v/>
      </c>
      <c r="BF202" s="78" t="str">
        <f>IF('Pencatatan HM'!BG$32="","",$F202-'Pencatatan HM'!BG$32+'Task list'!BL202)</f>
        <v/>
      </c>
    </row>
    <row r="203" spans="1:58" x14ac:dyDescent="0.3">
      <c r="A203" s="1" t="str">
        <f>'Task list'!A203</f>
        <v>EH-29</v>
      </c>
      <c r="B203" s="1" t="str">
        <f>'Task list'!B203</f>
        <v>09</v>
      </c>
      <c r="C203" s="1" t="str">
        <f>'Task list'!C203</f>
        <v>EH-2909</v>
      </c>
      <c r="D203" s="13"/>
      <c r="E203" s="61" t="str">
        <f>'Task list'!E203</f>
        <v>Ganti water coolant</v>
      </c>
      <c r="F203" s="1">
        <f>'Task list'!J203</f>
        <v>10000</v>
      </c>
      <c r="G203" s="78">
        <f>IF('Pencatatan HM'!H$32="","",$F203-'Pencatatan HM'!H$32+'Task list'!M203)</f>
        <v>9572.6000000000022</v>
      </c>
      <c r="H203" s="78">
        <f>IF('Pencatatan HM'!I$32="","",$F203-'Pencatatan HM'!I$32+'Task list'!N203)</f>
        <v>9528</v>
      </c>
      <c r="I203" s="78">
        <f>IF('Pencatatan HM'!J$32="","",$F203-'Pencatatan HM'!J$32+'Task list'!O203)</f>
        <v>9505.1000000000022</v>
      </c>
      <c r="J203" s="78">
        <f>IF('Pencatatan HM'!K$32="","",$F203-'Pencatatan HM'!K$32+'Task list'!P203)</f>
        <v>9490.7000000000007</v>
      </c>
      <c r="K203" s="78">
        <f>IF('Pencatatan HM'!L$32="","",$F203-'Pencatatan HM'!L$32+'Task list'!Q203)</f>
        <v>9462.8000000000029</v>
      </c>
      <c r="L203" s="78">
        <f>IF('Pencatatan HM'!M$32="","",$F203-'Pencatatan HM'!M$32+'Task list'!R203)</f>
        <v>9429.4000000000015</v>
      </c>
      <c r="M203" s="78">
        <f>IF('Pencatatan HM'!N$32="","",$F203-'Pencatatan HM'!N$32+'Task list'!S203)</f>
        <v>9380.6000000000022</v>
      </c>
      <c r="N203" s="78">
        <f>IF('Pencatatan HM'!O$32="","",$F203-'Pencatatan HM'!O$32+'Task list'!T203)</f>
        <v>9343.4000000000015</v>
      </c>
      <c r="O203" s="78">
        <f>IF('Pencatatan HM'!P$32="","",$F203-'Pencatatan HM'!P$32+'Task list'!U203)</f>
        <v>9294.5</v>
      </c>
      <c r="P203" s="78">
        <f>IF('Pencatatan HM'!Q$32="","",$F203-'Pencatatan HM'!Q$32+'Task list'!V203)</f>
        <v>9247.8000000000029</v>
      </c>
      <c r="Q203" s="78">
        <f>IF('Pencatatan HM'!R$32="","",$F203-'Pencatatan HM'!R$32+'Task list'!W203)</f>
        <v>9193.4000000000015</v>
      </c>
      <c r="R203" s="78">
        <f>IF('Pencatatan HM'!S$32="","",$F203-'Pencatatan HM'!S$32+'Task list'!X203)</f>
        <v>9140.1000000000022</v>
      </c>
      <c r="S203" s="78">
        <f>IF('Pencatatan HM'!T$32="","",$F203-'Pencatatan HM'!T$32+'Task list'!Y203)</f>
        <v>9083.2000000000007</v>
      </c>
      <c r="T203" s="78">
        <f>IF('Pencatatan HM'!U$32="","",$F203-'Pencatatan HM'!U$32+'Task list'!Z203)</f>
        <v>9032.7000000000007</v>
      </c>
      <c r="U203" s="78" t="str">
        <f>IF('Pencatatan HM'!V$32="","",$F203-'Pencatatan HM'!V$32+'Task list'!AA203)</f>
        <v/>
      </c>
      <c r="V203" s="78" t="str">
        <f>IF('Pencatatan HM'!W$32="","",$F203-'Pencatatan HM'!W$32+'Task list'!AB203)</f>
        <v/>
      </c>
      <c r="W203" s="78" t="str">
        <f>IF('Pencatatan HM'!X$32="","",$F203-'Pencatatan HM'!X$32+'Task list'!AC203)</f>
        <v/>
      </c>
      <c r="X203" s="78" t="str">
        <f>IF('Pencatatan HM'!Y$32="","",$F203-'Pencatatan HM'!Y$32+'Task list'!AD203)</f>
        <v/>
      </c>
      <c r="Y203" s="78" t="str">
        <f>IF('Pencatatan HM'!Z$32="","",$F203-'Pencatatan HM'!Z$32+'Task list'!AE203)</f>
        <v/>
      </c>
      <c r="Z203" s="78" t="str">
        <f>IF('Pencatatan HM'!AA$32="","",$F203-'Pencatatan HM'!AA$32+'Task list'!AF203)</f>
        <v/>
      </c>
      <c r="AA203" s="78" t="str">
        <f>IF('Pencatatan HM'!AB$32="","",$F203-'Pencatatan HM'!AB$32+'Task list'!AG203)</f>
        <v/>
      </c>
      <c r="AB203" s="78" t="str">
        <f>IF('Pencatatan HM'!AC$32="","",$F203-'Pencatatan HM'!AC$32+'Task list'!AH203)</f>
        <v/>
      </c>
      <c r="AC203" s="78" t="str">
        <f>IF('Pencatatan HM'!AD$32="","",$F203-'Pencatatan HM'!AD$32+'Task list'!AI203)</f>
        <v/>
      </c>
      <c r="AD203" s="78" t="str">
        <f>IF('Pencatatan HM'!AE$32="","",$F203-'Pencatatan HM'!AE$32+'Task list'!AJ203)</f>
        <v/>
      </c>
      <c r="AE203" s="78" t="str">
        <f>IF('Pencatatan HM'!AF$32="","",$F203-'Pencatatan HM'!AF$32+'Task list'!AK203)</f>
        <v/>
      </c>
      <c r="AF203" s="78" t="str">
        <f>IF('Pencatatan HM'!AG$32="","",$F203-'Pencatatan HM'!AG$32+'Task list'!AL203)</f>
        <v/>
      </c>
      <c r="AG203" s="78" t="str">
        <f>IF('Pencatatan HM'!AH$32="","",$F203-'Pencatatan HM'!AH$32+'Task list'!AM203)</f>
        <v/>
      </c>
      <c r="AH203" s="78" t="str">
        <f>IF('Pencatatan HM'!AI$32="","",$F203-'Pencatatan HM'!AI$32+'Task list'!AN203)</f>
        <v/>
      </c>
      <c r="AI203" s="78" t="str">
        <f>IF('Pencatatan HM'!AJ$32="","",$F203-'Pencatatan HM'!AJ$32+'Task list'!AO203)</f>
        <v/>
      </c>
      <c r="AJ203" s="78" t="str">
        <f>IF('Pencatatan HM'!AK$32="","",$F203-'Pencatatan HM'!AK$32+'Task list'!AP203)</f>
        <v/>
      </c>
      <c r="AK203" s="78" t="str">
        <f>IF('Pencatatan HM'!AL$32="","",$F203-'Pencatatan HM'!AL$32+'Task list'!AQ203)</f>
        <v/>
      </c>
      <c r="AL203" s="78" t="str">
        <f>IF('Pencatatan HM'!AM$32="","",$F203-'Pencatatan HM'!AM$32+'Task list'!AR203)</f>
        <v/>
      </c>
      <c r="AM203" s="78" t="str">
        <f>IF('Pencatatan HM'!AN$32="","",$F203-'Pencatatan HM'!AN$32+'Task list'!AS203)</f>
        <v/>
      </c>
      <c r="AN203" s="78" t="str">
        <f>IF('Pencatatan HM'!AO$32="","",$F203-'Pencatatan HM'!AO$32+'Task list'!AT203)</f>
        <v/>
      </c>
      <c r="AO203" s="78" t="str">
        <f>IF('Pencatatan HM'!AP$32="","",$F203-'Pencatatan HM'!AP$32+'Task list'!AU203)</f>
        <v/>
      </c>
      <c r="AP203" s="78" t="str">
        <f>IF('Pencatatan HM'!AQ$32="","",$F203-'Pencatatan HM'!AQ$32+'Task list'!AV203)</f>
        <v/>
      </c>
      <c r="AQ203" s="78" t="str">
        <f>IF('Pencatatan HM'!AR$32="","",$F203-'Pencatatan HM'!AR$32+'Task list'!AW203)</f>
        <v/>
      </c>
      <c r="AR203" s="78" t="str">
        <f>IF('Pencatatan HM'!AS$32="","",$F203-'Pencatatan HM'!AS$32+'Task list'!AX203)</f>
        <v/>
      </c>
      <c r="AS203" s="78" t="str">
        <f>IF('Pencatatan HM'!AT$32="","",$F203-'Pencatatan HM'!AT$32+'Task list'!AY203)</f>
        <v/>
      </c>
      <c r="AT203" s="78" t="str">
        <f>IF('Pencatatan HM'!AU$32="","",$F203-'Pencatatan HM'!AU$32+'Task list'!AZ203)</f>
        <v/>
      </c>
      <c r="AU203" s="78" t="str">
        <f>IF('Pencatatan HM'!AV$32="","",$F203-'Pencatatan HM'!AV$32+'Task list'!BA203)</f>
        <v/>
      </c>
      <c r="AV203" s="78" t="str">
        <f>IF('Pencatatan HM'!AW$32="","",$F203-'Pencatatan HM'!AW$32+'Task list'!BB203)</f>
        <v/>
      </c>
      <c r="AW203" s="78" t="str">
        <f>IF('Pencatatan HM'!AX$32="","",$F203-'Pencatatan HM'!AX$32+'Task list'!BC203)</f>
        <v/>
      </c>
      <c r="AX203" s="78" t="str">
        <f>IF('Pencatatan HM'!AY$32="","",$F203-'Pencatatan HM'!AY$32+'Task list'!BD203)</f>
        <v/>
      </c>
      <c r="AY203" s="78" t="str">
        <f>IF('Pencatatan HM'!AZ$32="","",$F203-'Pencatatan HM'!AZ$32+'Task list'!BE203)</f>
        <v/>
      </c>
      <c r="AZ203" s="78" t="str">
        <f>IF('Pencatatan HM'!BA$32="","",$F203-'Pencatatan HM'!BA$32+'Task list'!BF203)</f>
        <v/>
      </c>
      <c r="BA203" s="78" t="str">
        <f>IF('Pencatatan HM'!BB$32="","",$F203-'Pencatatan HM'!BB$32+'Task list'!BG203)</f>
        <v/>
      </c>
      <c r="BB203" s="78" t="str">
        <f>IF('Pencatatan HM'!BC$32="","",$F203-'Pencatatan HM'!BC$32+'Task list'!BH203)</f>
        <v/>
      </c>
      <c r="BC203" s="78" t="str">
        <f>IF('Pencatatan HM'!BD$32="","",$F203-'Pencatatan HM'!BD$32+'Task list'!BI203)</f>
        <v/>
      </c>
      <c r="BD203" s="78" t="str">
        <f>IF('Pencatatan HM'!BE$32="","",$F203-'Pencatatan HM'!BE$32+'Task list'!BJ203)</f>
        <v/>
      </c>
      <c r="BE203" s="78" t="str">
        <f>IF('Pencatatan HM'!BF$32="","",$F203-'Pencatatan HM'!BF$32+'Task list'!BK203)</f>
        <v/>
      </c>
      <c r="BF203" s="78" t="str">
        <f>IF('Pencatatan HM'!BG$32="","",$F203-'Pencatatan HM'!BG$32+'Task list'!BL203)</f>
        <v/>
      </c>
    </row>
    <row r="204" spans="1:58" x14ac:dyDescent="0.3">
      <c r="A204" s="1" t="str">
        <f>'Task list'!A204</f>
        <v>EH-29</v>
      </c>
      <c r="B204" s="1" t="str">
        <f>'Task list'!B204</f>
        <v>10</v>
      </c>
      <c r="C204" s="1" t="str">
        <f>'Task list'!C204</f>
        <v>EH-2910</v>
      </c>
      <c r="D204" s="13"/>
      <c r="E204" s="61" t="str">
        <f>'Task list'!E204</f>
        <v>Overhaul intermediate</v>
      </c>
      <c r="F204" s="1">
        <f>'Task list'!J204</f>
        <v>6000</v>
      </c>
      <c r="G204" s="78">
        <f>IF('Pencatatan HM'!H$32="","",$F204-'Pencatatan HM'!H$32+'Task list'!M204)</f>
        <v>5572.6000000000022</v>
      </c>
      <c r="H204" s="78">
        <f>IF('Pencatatan HM'!I$32="","",$F204-'Pencatatan HM'!I$32+'Task list'!N204)</f>
        <v>5528</v>
      </c>
      <c r="I204" s="78">
        <f>IF('Pencatatan HM'!J$32="","",$F204-'Pencatatan HM'!J$32+'Task list'!O204)</f>
        <v>5505.1000000000022</v>
      </c>
      <c r="J204" s="78">
        <f>IF('Pencatatan HM'!K$32="","",$F204-'Pencatatan HM'!K$32+'Task list'!P204)</f>
        <v>5490.7000000000007</v>
      </c>
      <c r="K204" s="78">
        <f>IF('Pencatatan HM'!L$32="","",$F204-'Pencatatan HM'!L$32+'Task list'!Q204)</f>
        <v>5462.8000000000029</v>
      </c>
      <c r="L204" s="78">
        <f>IF('Pencatatan HM'!M$32="","",$F204-'Pencatatan HM'!M$32+'Task list'!R204)</f>
        <v>5429.4000000000015</v>
      </c>
      <c r="M204" s="78">
        <f>IF('Pencatatan HM'!N$32="","",$F204-'Pencatatan HM'!N$32+'Task list'!S204)</f>
        <v>5380.6000000000022</v>
      </c>
      <c r="N204" s="78">
        <f>IF('Pencatatan HM'!O$32="","",$F204-'Pencatatan HM'!O$32+'Task list'!T204)</f>
        <v>5343.4000000000015</v>
      </c>
      <c r="O204" s="78">
        <f>IF('Pencatatan HM'!P$32="","",$F204-'Pencatatan HM'!P$32+'Task list'!U204)</f>
        <v>5294.5</v>
      </c>
      <c r="P204" s="78">
        <f>IF('Pencatatan HM'!Q$32="","",$F204-'Pencatatan HM'!Q$32+'Task list'!V204)</f>
        <v>5247.8000000000029</v>
      </c>
      <c r="Q204" s="78">
        <f>IF('Pencatatan HM'!R$32="","",$F204-'Pencatatan HM'!R$32+'Task list'!W204)</f>
        <v>5193.4000000000015</v>
      </c>
      <c r="R204" s="78">
        <f>IF('Pencatatan HM'!S$32="","",$F204-'Pencatatan HM'!S$32+'Task list'!X204)</f>
        <v>5140.1000000000022</v>
      </c>
      <c r="S204" s="78">
        <f>IF('Pencatatan HM'!T$32="","",$F204-'Pencatatan HM'!T$32+'Task list'!Y204)</f>
        <v>5083.2000000000007</v>
      </c>
      <c r="T204" s="78">
        <f>IF('Pencatatan HM'!U$32="","",$F204-'Pencatatan HM'!U$32+'Task list'!Z204)</f>
        <v>5032.7000000000007</v>
      </c>
      <c r="U204" s="78" t="str">
        <f>IF('Pencatatan HM'!V$32="","",$F204-'Pencatatan HM'!V$32+'Task list'!AA204)</f>
        <v/>
      </c>
      <c r="V204" s="78" t="str">
        <f>IF('Pencatatan HM'!W$32="","",$F204-'Pencatatan HM'!W$32+'Task list'!AB204)</f>
        <v/>
      </c>
      <c r="W204" s="78" t="str">
        <f>IF('Pencatatan HM'!X$32="","",$F204-'Pencatatan HM'!X$32+'Task list'!AC204)</f>
        <v/>
      </c>
      <c r="X204" s="78" t="str">
        <f>IF('Pencatatan HM'!Y$32="","",$F204-'Pencatatan HM'!Y$32+'Task list'!AD204)</f>
        <v/>
      </c>
      <c r="Y204" s="78" t="str">
        <f>IF('Pencatatan HM'!Z$32="","",$F204-'Pencatatan HM'!Z$32+'Task list'!AE204)</f>
        <v/>
      </c>
      <c r="Z204" s="78" t="str">
        <f>IF('Pencatatan HM'!AA$32="","",$F204-'Pencatatan HM'!AA$32+'Task list'!AF204)</f>
        <v/>
      </c>
      <c r="AA204" s="78" t="str">
        <f>IF('Pencatatan HM'!AB$32="","",$F204-'Pencatatan HM'!AB$32+'Task list'!AG204)</f>
        <v/>
      </c>
      <c r="AB204" s="78" t="str">
        <f>IF('Pencatatan HM'!AC$32="","",$F204-'Pencatatan HM'!AC$32+'Task list'!AH204)</f>
        <v/>
      </c>
      <c r="AC204" s="78" t="str">
        <f>IF('Pencatatan HM'!AD$32="","",$F204-'Pencatatan HM'!AD$32+'Task list'!AI204)</f>
        <v/>
      </c>
      <c r="AD204" s="78" t="str">
        <f>IF('Pencatatan HM'!AE$32="","",$F204-'Pencatatan HM'!AE$32+'Task list'!AJ204)</f>
        <v/>
      </c>
      <c r="AE204" s="78" t="str">
        <f>IF('Pencatatan HM'!AF$32="","",$F204-'Pencatatan HM'!AF$32+'Task list'!AK204)</f>
        <v/>
      </c>
      <c r="AF204" s="78" t="str">
        <f>IF('Pencatatan HM'!AG$32="","",$F204-'Pencatatan HM'!AG$32+'Task list'!AL204)</f>
        <v/>
      </c>
      <c r="AG204" s="78" t="str">
        <f>IF('Pencatatan HM'!AH$32="","",$F204-'Pencatatan HM'!AH$32+'Task list'!AM204)</f>
        <v/>
      </c>
      <c r="AH204" s="78" t="str">
        <f>IF('Pencatatan HM'!AI$32="","",$F204-'Pencatatan HM'!AI$32+'Task list'!AN204)</f>
        <v/>
      </c>
      <c r="AI204" s="78" t="str">
        <f>IF('Pencatatan HM'!AJ$32="","",$F204-'Pencatatan HM'!AJ$32+'Task list'!AO204)</f>
        <v/>
      </c>
      <c r="AJ204" s="78" t="str">
        <f>IF('Pencatatan HM'!AK$32="","",$F204-'Pencatatan HM'!AK$32+'Task list'!AP204)</f>
        <v/>
      </c>
      <c r="AK204" s="78" t="str">
        <f>IF('Pencatatan HM'!AL$32="","",$F204-'Pencatatan HM'!AL$32+'Task list'!AQ204)</f>
        <v/>
      </c>
      <c r="AL204" s="78" t="str">
        <f>IF('Pencatatan HM'!AM$32="","",$F204-'Pencatatan HM'!AM$32+'Task list'!AR204)</f>
        <v/>
      </c>
      <c r="AM204" s="78" t="str">
        <f>IF('Pencatatan HM'!AN$32="","",$F204-'Pencatatan HM'!AN$32+'Task list'!AS204)</f>
        <v/>
      </c>
      <c r="AN204" s="78" t="str">
        <f>IF('Pencatatan HM'!AO$32="","",$F204-'Pencatatan HM'!AO$32+'Task list'!AT204)</f>
        <v/>
      </c>
      <c r="AO204" s="78" t="str">
        <f>IF('Pencatatan HM'!AP$32="","",$F204-'Pencatatan HM'!AP$32+'Task list'!AU204)</f>
        <v/>
      </c>
      <c r="AP204" s="78" t="str">
        <f>IF('Pencatatan HM'!AQ$32="","",$F204-'Pencatatan HM'!AQ$32+'Task list'!AV204)</f>
        <v/>
      </c>
      <c r="AQ204" s="78" t="str">
        <f>IF('Pencatatan HM'!AR$32="","",$F204-'Pencatatan HM'!AR$32+'Task list'!AW204)</f>
        <v/>
      </c>
      <c r="AR204" s="78" t="str">
        <f>IF('Pencatatan HM'!AS$32="","",$F204-'Pencatatan HM'!AS$32+'Task list'!AX204)</f>
        <v/>
      </c>
      <c r="AS204" s="78" t="str">
        <f>IF('Pencatatan HM'!AT$32="","",$F204-'Pencatatan HM'!AT$32+'Task list'!AY204)</f>
        <v/>
      </c>
      <c r="AT204" s="78" t="str">
        <f>IF('Pencatatan HM'!AU$32="","",$F204-'Pencatatan HM'!AU$32+'Task list'!AZ204)</f>
        <v/>
      </c>
      <c r="AU204" s="78" t="str">
        <f>IF('Pencatatan HM'!AV$32="","",$F204-'Pencatatan HM'!AV$32+'Task list'!BA204)</f>
        <v/>
      </c>
      <c r="AV204" s="78" t="str">
        <f>IF('Pencatatan HM'!AW$32="","",$F204-'Pencatatan HM'!AW$32+'Task list'!BB204)</f>
        <v/>
      </c>
      <c r="AW204" s="78" t="str">
        <f>IF('Pencatatan HM'!AX$32="","",$F204-'Pencatatan HM'!AX$32+'Task list'!BC204)</f>
        <v/>
      </c>
      <c r="AX204" s="78" t="str">
        <f>IF('Pencatatan HM'!AY$32="","",$F204-'Pencatatan HM'!AY$32+'Task list'!BD204)</f>
        <v/>
      </c>
      <c r="AY204" s="78" t="str">
        <f>IF('Pencatatan HM'!AZ$32="","",$F204-'Pencatatan HM'!AZ$32+'Task list'!BE204)</f>
        <v/>
      </c>
      <c r="AZ204" s="78" t="str">
        <f>IF('Pencatatan HM'!BA$32="","",$F204-'Pencatatan HM'!BA$32+'Task list'!BF204)</f>
        <v/>
      </c>
      <c r="BA204" s="78" t="str">
        <f>IF('Pencatatan HM'!BB$32="","",$F204-'Pencatatan HM'!BB$32+'Task list'!BG204)</f>
        <v/>
      </c>
      <c r="BB204" s="78" t="str">
        <f>IF('Pencatatan HM'!BC$32="","",$F204-'Pencatatan HM'!BC$32+'Task list'!BH204)</f>
        <v/>
      </c>
      <c r="BC204" s="78" t="str">
        <f>IF('Pencatatan HM'!BD$32="","",$F204-'Pencatatan HM'!BD$32+'Task list'!BI204)</f>
        <v/>
      </c>
      <c r="BD204" s="78" t="str">
        <f>IF('Pencatatan HM'!BE$32="","",$F204-'Pencatatan HM'!BE$32+'Task list'!BJ204)</f>
        <v/>
      </c>
      <c r="BE204" s="78" t="str">
        <f>IF('Pencatatan HM'!BF$32="","",$F204-'Pencatatan HM'!BF$32+'Task list'!BK204)</f>
        <v/>
      </c>
      <c r="BF204" s="78" t="str">
        <f>IF('Pencatatan HM'!BG$32="","",$F204-'Pencatatan HM'!BG$32+'Task list'!BL204)</f>
        <v/>
      </c>
    </row>
    <row r="205" spans="1:58" x14ac:dyDescent="0.3">
      <c r="A205" s="1" t="str">
        <f>'Task list'!A205</f>
        <v>EH-29</v>
      </c>
      <c r="B205" s="1" t="str">
        <f>'Task list'!B205</f>
        <v>11</v>
      </c>
      <c r="C205" s="1" t="str">
        <f>'Task list'!C205</f>
        <v>EH-2911</v>
      </c>
      <c r="D205" s="13"/>
      <c r="E205" s="61" t="str">
        <f>'Task list'!E205</f>
        <v>Overhaul Mayor</v>
      </c>
      <c r="F205" s="1">
        <f>'Task list'!J205</f>
        <v>12000</v>
      </c>
      <c r="G205" s="78">
        <f>IF('Pencatatan HM'!H$32="","",$F205-'Pencatatan HM'!H$32+'Task list'!M205)</f>
        <v>11572.600000000002</v>
      </c>
      <c r="H205" s="78">
        <f>IF('Pencatatan HM'!I$32="","",$F205-'Pencatatan HM'!I$32+'Task list'!N205)</f>
        <v>11528</v>
      </c>
      <c r="I205" s="78">
        <f>IF('Pencatatan HM'!J$32="","",$F205-'Pencatatan HM'!J$32+'Task list'!O205)</f>
        <v>11505.100000000002</v>
      </c>
      <c r="J205" s="78">
        <f>IF('Pencatatan HM'!K$32="","",$F205-'Pencatatan HM'!K$32+'Task list'!P205)</f>
        <v>11490.7</v>
      </c>
      <c r="K205" s="78">
        <f>IF('Pencatatan HM'!L$32="","",$F205-'Pencatatan HM'!L$32+'Task list'!Q205)</f>
        <v>11462.800000000003</v>
      </c>
      <c r="L205" s="78">
        <f>IF('Pencatatan HM'!M$32="","",$F205-'Pencatatan HM'!M$32+'Task list'!R205)</f>
        <v>11429.400000000001</v>
      </c>
      <c r="M205" s="78">
        <f>IF('Pencatatan HM'!N$32="","",$F205-'Pencatatan HM'!N$32+'Task list'!S205)</f>
        <v>11380.600000000002</v>
      </c>
      <c r="N205" s="78">
        <f>IF('Pencatatan HM'!O$32="","",$F205-'Pencatatan HM'!O$32+'Task list'!T205)</f>
        <v>11343.400000000001</v>
      </c>
      <c r="O205" s="78">
        <f>IF('Pencatatan HM'!P$32="","",$F205-'Pencatatan HM'!P$32+'Task list'!U205)</f>
        <v>11294.5</v>
      </c>
      <c r="P205" s="78">
        <f>IF('Pencatatan HM'!Q$32="","",$F205-'Pencatatan HM'!Q$32+'Task list'!V205)</f>
        <v>11247.800000000003</v>
      </c>
      <c r="Q205" s="78">
        <f>IF('Pencatatan HM'!R$32="","",$F205-'Pencatatan HM'!R$32+'Task list'!W205)</f>
        <v>11193.400000000001</v>
      </c>
      <c r="R205" s="78">
        <f>IF('Pencatatan HM'!S$32="","",$F205-'Pencatatan HM'!S$32+'Task list'!X205)</f>
        <v>11140.100000000002</v>
      </c>
      <c r="S205" s="78">
        <f>IF('Pencatatan HM'!T$32="","",$F205-'Pencatatan HM'!T$32+'Task list'!Y205)</f>
        <v>11083.2</v>
      </c>
      <c r="T205" s="78">
        <f>IF('Pencatatan HM'!U$32="","",$F205-'Pencatatan HM'!U$32+'Task list'!Z205)</f>
        <v>11032.7</v>
      </c>
      <c r="U205" s="78" t="str">
        <f>IF('Pencatatan HM'!V$32="","",$F205-'Pencatatan HM'!V$32+'Task list'!AA205)</f>
        <v/>
      </c>
      <c r="V205" s="78" t="str">
        <f>IF('Pencatatan HM'!W$32="","",$F205-'Pencatatan HM'!W$32+'Task list'!AB205)</f>
        <v/>
      </c>
      <c r="W205" s="78" t="str">
        <f>IF('Pencatatan HM'!X$32="","",$F205-'Pencatatan HM'!X$32+'Task list'!AC205)</f>
        <v/>
      </c>
      <c r="X205" s="78" t="str">
        <f>IF('Pencatatan HM'!Y$32="","",$F205-'Pencatatan HM'!Y$32+'Task list'!AD205)</f>
        <v/>
      </c>
      <c r="Y205" s="78" t="str">
        <f>IF('Pencatatan HM'!Z$32="","",$F205-'Pencatatan HM'!Z$32+'Task list'!AE205)</f>
        <v/>
      </c>
      <c r="Z205" s="78" t="str">
        <f>IF('Pencatatan HM'!AA$32="","",$F205-'Pencatatan HM'!AA$32+'Task list'!AF205)</f>
        <v/>
      </c>
      <c r="AA205" s="78" t="str">
        <f>IF('Pencatatan HM'!AB$32="","",$F205-'Pencatatan HM'!AB$32+'Task list'!AG205)</f>
        <v/>
      </c>
      <c r="AB205" s="78" t="str">
        <f>IF('Pencatatan HM'!AC$32="","",$F205-'Pencatatan HM'!AC$32+'Task list'!AH205)</f>
        <v/>
      </c>
      <c r="AC205" s="78" t="str">
        <f>IF('Pencatatan HM'!AD$32="","",$F205-'Pencatatan HM'!AD$32+'Task list'!AI205)</f>
        <v/>
      </c>
      <c r="AD205" s="78" t="str">
        <f>IF('Pencatatan HM'!AE$32="","",$F205-'Pencatatan HM'!AE$32+'Task list'!AJ205)</f>
        <v/>
      </c>
      <c r="AE205" s="78" t="str">
        <f>IF('Pencatatan HM'!AF$32="","",$F205-'Pencatatan HM'!AF$32+'Task list'!AK205)</f>
        <v/>
      </c>
      <c r="AF205" s="78" t="str">
        <f>IF('Pencatatan HM'!AG$32="","",$F205-'Pencatatan HM'!AG$32+'Task list'!AL205)</f>
        <v/>
      </c>
      <c r="AG205" s="78" t="str">
        <f>IF('Pencatatan HM'!AH$32="","",$F205-'Pencatatan HM'!AH$32+'Task list'!AM205)</f>
        <v/>
      </c>
      <c r="AH205" s="78" t="str">
        <f>IF('Pencatatan HM'!AI$32="","",$F205-'Pencatatan HM'!AI$32+'Task list'!AN205)</f>
        <v/>
      </c>
      <c r="AI205" s="78" t="str">
        <f>IF('Pencatatan HM'!AJ$32="","",$F205-'Pencatatan HM'!AJ$32+'Task list'!AO205)</f>
        <v/>
      </c>
      <c r="AJ205" s="78" t="str">
        <f>IF('Pencatatan HM'!AK$32="","",$F205-'Pencatatan HM'!AK$32+'Task list'!AP205)</f>
        <v/>
      </c>
      <c r="AK205" s="78" t="str">
        <f>IF('Pencatatan HM'!AL$32="","",$F205-'Pencatatan HM'!AL$32+'Task list'!AQ205)</f>
        <v/>
      </c>
      <c r="AL205" s="78" t="str">
        <f>IF('Pencatatan HM'!AM$32="","",$F205-'Pencatatan HM'!AM$32+'Task list'!AR205)</f>
        <v/>
      </c>
      <c r="AM205" s="78" t="str">
        <f>IF('Pencatatan HM'!AN$32="","",$F205-'Pencatatan HM'!AN$32+'Task list'!AS205)</f>
        <v/>
      </c>
      <c r="AN205" s="78" t="str">
        <f>IF('Pencatatan HM'!AO$32="","",$F205-'Pencatatan HM'!AO$32+'Task list'!AT205)</f>
        <v/>
      </c>
      <c r="AO205" s="78" t="str">
        <f>IF('Pencatatan HM'!AP$32="","",$F205-'Pencatatan HM'!AP$32+'Task list'!AU205)</f>
        <v/>
      </c>
      <c r="AP205" s="78" t="str">
        <f>IF('Pencatatan HM'!AQ$32="","",$F205-'Pencatatan HM'!AQ$32+'Task list'!AV205)</f>
        <v/>
      </c>
      <c r="AQ205" s="78" t="str">
        <f>IF('Pencatatan HM'!AR$32="","",$F205-'Pencatatan HM'!AR$32+'Task list'!AW205)</f>
        <v/>
      </c>
      <c r="AR205" s="78" t="str">
        <f>IF('Pencatatan HM'!AS$32="","",$F205-'Pencatatan HM'!AS$32+'Task list'!AX205)</f>
        <v/>
      </c>
      <c r="AS205" s="78" t="str">
        <f>IF('Pencatatan HM'!AT$32="","",$F205-'Pencatatan HM'!AT$32+'Task list'!AY205)</f>
        <v/>
      </c>
      <c r="AT205" s="78" t="str">
        <f>IF('Pencatatan HM'!AU$32="","",$F205-'Pencatatan HM'!AU$32+'Task list'!AZ205)</f>
        <v/>
      </c>
      <c r="AU205" s="78" t="str">
        <f>IF('Pencatatan HM'!AV$32="","",$F205-'Pencatatan HM'!AV$32+'Task list'!BA205)</f>
        <v/>
      </c>
      <c r="AV205" s="78" t="str">
        <f>IF('Pencatatan HM'!AW$32="","",$F205-'Pencatatan HM'!AW$32+'Task list'!BB205)</f>
        <v/>
      </c>
      <c r="AW205" s="78" t="str">
        <f>IF('Pencatatan HM'!AX$32="","",$F205-'Pencatatan HM'!AX$32+'Task list'!BC205)</f>
        <v/>
      </c>
      <c r="AX205" s="78" t="str">
        <f>IF('Pencatatan HM'!AY$32="","",$F205-'Pencatatan HM'!AY$32+'Task list'!BD205)</f>
        <v/>
      </c>
      <c r="AY205" s="78" t="str">
        <f>IF('Pencatatan HM'!AZ$32="","",$F205-'Pencatatan HM'!AZ$32+'Task list'!BE205)</f>
        <v/>
      </c>
      <c r="AZ205" s="78" t="str">
        <f>IF('Pencatatan HM'!BA$32="","",$F205-'Pencatatan HM'!BA$32+'Task list'!BF205)</f>
        <v/>
      </c>
      <c r="BA205" s="78" t="str">
        <f>IF('Pencatatan HM'!BB$32="","",$F205-'Pencatatan HM'!BB$32+'Task list'!BG205)</f>
        <v/>
      </c>
      <c r="BB205" s="78" t="str">
        <f>IF('Pencatatan HM'!BC$32="","",$F205-'Pencatatan HM'!BC$32+'Task list'!BH205)</f>
        <v/>
      </c>
      <c r="BC205" s="78" t="str">
        <f>IF('Pencatatan HM'!BD$32="","",$F205-'Pencatatan HM'!BD$32+'Task list'!BI205)</f>
        <v/>
      </c>
      <c r="BD205" s="78" t="str">
        <f>IF('Pencatatan HM'!BE$32="","",$F205-'Pencatatan HM'!BE$32+'Task list'!BJ205)</f>
        <v/>
      </c>
      <c r="BE205" s="78" t="str">
        <f>IF('Pencatatan HM'!BF$32="","",$F205-'Pencatatan HM'!BF$32+'Task list'!BK205)</f>
        <v/>
      </c>
      <c r="BF205" s="78" t="str">
        <f>IF('Pencatatan HM'!BG$32="","",$F205-'Pencatatan HM'!BG$32+'Task list'!BL205)</f>
        <v/>
      </c>
    </row>
    <row r="206" spans="1:58" x14ac:dyDescent="0.3">
      <c r="A206" s="1">
        <f>'Task list'!A206</f>
        <v>0</v>
      </c>
      <c r="B206" s="1" t="str">
        <f>'Task list'!B206</f>
        <v>01</v>
      </c>
      <c r="C206" s="1" t="str">
        <f>'Task list'!C206</f>
        <v>001</v>
      </c>
      <c r="D206" s="13" t="e">
        <f>VLOOKUP($A206,'Pencatatan HM'!$B$7:$D$50,3,FALSE)</f>
        <v>#N/A</v>
      </c>
      <c r="E206" s="61" t="str">
        <f>'Task list'!E206</f>
        <v>Ganti Oli Hydraulic</v>
      </c>
      <c r="F206" s="1">
        <f>'Task list'!J206</f>
        <v>6000</v>
      </c>
      <c r="G206" s="78" t="str">
        <f>IF('Pencatatan HM'!H$33="","",$F206-'Pencatatan HM'!H$33+'Task list'!M206)</f>
        <v/>
      </c>
      <c r="H206" s="78" t="str">
        <f>IF('Pencatatan HM'!I$33="","",$F206-'Pencatatan HM'!I$33+'Task list'!N206)</f>
        <v/>
      </c>
      <c r="I206" s="78" t="str">
        <f>IF('Pencatatan HM'!J$33="","",$F206-'Pencatatan HM'!J$33+'Task list'!O206)</f>
        <v/>
      </c>
      <c r="J206" s="78" t="str">
        <f>IF('Pencatatan HM'!K$33="","",$F206-'Pencatatan HM'!K$33+'Task list'!P206)</f>
        <v/>
      </c>
      <c r="K206" s="78" t="str">
        <f>IF('Pencatatan HM'!L$33="","",$F206-'Pencatatan HM'!L$33+'Task list'!Q206)</f>
        <v/>
      </c>
      <c r="L206" s="78" t="str">
        <f>IF('Pencatatan HM'!M$33="","",$F206-'Pencatatan HM'!M$33+'Task list'!R206)</f>
        <v/>
      </c>
      <c r="M206" s="78" t="str">
        <f>IF('Pencatatan HM'!N$33="","",$F206-'Pencatatan HM'!N$33+'Task list'!S206)</f>
        <v/>
      </c>
      <c r="N206" s="78" t="str">
        <f>IF('Pencatatan HM'!O$33="","",$F206-'Pencatatan HM'!O$33+'Task list'!T206)</f>
        <v/>
      </c>
      <c r="O206" s="78" t="str">
        <f>IF('Pencatatan HM'!P$33="","",$F206-'Pencatatan HM'!P$33+'Task list'!U206)</f>
        <v/>
      </c>
      <c r="P206" s="78" t="str">
        <f>IF('Pencatatan HM'!Q$33="","",$F206-'Pencatatan HM'!Q$33+'Task list'!V206)</f>
        <v/>
      </c>
      <c r="Q206" s="78" t="str">
        <f>IF('Pencatatan HM'!R$33="","",$F206-'Pencatatan HM'!R$33+'Task list'!W206)</f>
        <v/>
      </c>
      <c r="R206" s="78" t="str">
        <f>IF('Pencatatan HM'!S$33="","",$F206-'Pencatatan HM'!S$33+'Task list'!X206)</f>
        <v/>
      </c>
      <c r="S206" s="78" t="str">
        <f>IF('Pencatatan HM'!T$33="","",$F206-'Pencatatan HM'!T$33+'Task list'!Y206)</f>
        <v/>
      </c>
      <c r="T206" s="78">
        <f>IF('Pencatatan HM'!U$33="","",$F206-'Pencatatan HM'!U$33+'Task list'!Z206)</f>
        <v>5942.79</v>
      </c>
      <c r="U206" s="78" t="str">
        <f>IF('Pencatatan HM'!V$33="","",$F206-'Pencatatan HM'!V$33+'Task list'!AA206)</f>
        <v/>
      </c>
      <c r="V206" s="78" t="str">
        <f>IF('Pencatatan HM'!W$33="","",$F206-'Pencatatan HM'!W$33+'Task list'!AB206)</f>
        <v/>
      </c>
      <c r="W206" s="78" t="str">
        <f>IF('Pencatatan HM'!X$33="","",$F206-'Pencatatan HM'!X$33+'Task list'!AC206)</f>
        <v/>
      </c>
      <c r="X206" s="78" t="str">
        <f>IF('Pencatatan HM'!Y$33="","",$F206-'Pencatatan HM'!Y$33+'Task list'!AD206)</f>
        <v/>
      </c>
      <c r="Y206" s="78" t="str">
        <f>IF('Pencatatan HM'!Z$33="","",$F206-'Pencatatan HM'!Z$33+'Task list'!AE206)</f>
        <v/>
      </c>
      <c r="Z206" s="78" t="str">
        <f>IF('Pencatatan HM'!AA$33="","",$F206-'Pencatatan HM'!AA$33+'Task list'!AF206)</f>
        <v/>
      </c>
      <c r="AA206" s="78" t="str">
        <f>IF('Pencatatan HM'!AB$33="","",$F206-'Pencatatan HM'!AB$33+'Task list'!AG206)</f>
        <v/>
      </c>
      <c r="AB206" s="78" t="str">
        <f>IF('Pencatatan HM'!AC$33="","",$F206-'Pencatatan HM'!AC$33+'Task list'!AH206)</f>
        <v/>
      </c>
      <c r="AC206" s="78" t="str">
        <f>IF('Pencatatan HM'!AD$33="","",$F206-'Pencatatan HM'!AD$33+'Task list'!AI206)</f>
        <v/>
      </c>
      <c r="AD206" s="78" t="str">
        <f>IF('Pencatatan HM'!AE$33="","",$F206-'Pencatatan HM'!AE$33+'Task list'!AJ206)</f>
        <v/>
      </c>
      <c r="AE206" s="78" t="str">
        <f>IF('Pencatatan HM'!AF$33="","",$F206-'Pencatatan HM'!AF$33+'Task list'!AK206)</f>
        <v/>
      </c>
      <c r="AF206" s="78" t="str">
        <f>IF('Pencatatan HM'!AG$33="","",$F206-'Pencatatan HM'!AG$33+'Task list'!AL206)</f>
        <v/>
      </c>
      <c r="AG206" s="78" t="str">
        <f>IF('Pencatatan HM'!AH$33="","",$F206-'Pencatatan HM'!AH$33+'Task list'!AM206)</f>
        <v/>
      </c>
      <c r="AH206" s="78" t="str">
        <f>IF('Pencatatan HM'!AI$33="","",$F206-'Pencatatan HM'!AI$33+'Task list'!AN206)</f>
        <v/>
      </c>
      <c r="AI206" s="78" t="str">
        <f>IF('Pencatatan HM'!AJ$33="","",$F206-'Pencatatan HM'!AJ$33+'Task list'!AO206)</f>
        <v/>
      </c>
      <c r="AJ206" s="78" t="str">
        <f>IF('Pencatatan HM'!AK$33="","",$F206-'Pencatatan HM'!AK$33+'Task list'!AP206)</f>
        <v/>
      </c>
      <c r="AK206" s="78" t="str">
        <f>IF('Pencatatan HM'!AL$33="","",$F206-'Pencatatan HM'!AL$33+'Task list'!AQ206)</f>
        <v/>
      </c>
      <c r="AL206" s="78" t="str">
        <f>IF('Pencatatan HM'!AM$33="","",$F206-'Pencatatan HM'!AM$33+'Task list'!AR206)</f>
        <v/>
      </c>
      <c r="AM206" s="78" t="str">
        <f>IF('Pencatatan HM'!AN$33="","",$F206-'Pencatatan HM'!AN$33+'Task list'!AS206)</f>
        <v/>
      </c>
      <c r="AN206" s="78" t="str">
        <f>IF('Pencatatan HM'!AO$33="","",$F206-'Pencatatan HM'!AO$33+'Task list'!AT206)</f>
        <v/>
      </c>
      <c r="AO206" s="78" t="str">
        <f>IF('Pencatatan HM'!AP$33="","",$F206-'Pencatatan HM'!AP$33+'Task list'!AU206)</f>
        <v/>
      </c>
      <c r="AP206" s="78" t="str">
        <f>IF('Pencatatan HM'!AQ$33="","",$F206-'Pencatatan HM'!AQ$33+'Task list'!AV206)</f>
        <v/>
      </c>
      <c r="AQ206" s="78" t="str">
        <f>IF('Pencatatan HM'!AR$33="","",$F206-'Pencatatan HM'!AR$33+'Task list'!AW206)</f>
        <v/>
      </c>
      <c r="AR206" s="78" t="str">
        <f>IF('Pencatatan HM'!AS$33="","",$F206-'Pencatatan HM'!AS$33+'Task list'!AX206)</f>
        <v/>
      </c>
      <c r="AS206" s="78" t="str">
        <f>IF('Pencatatan HM'!AT$33="","",$F206-'Pencatatan HM'!AT$33+'Task list'!AY206)</f>
        <v/>
      </c>
      <c r="AT206" s="78" t="str">
        <f>IF('Pencatatan HM'!AU$33="","",$F206-'Pencatatan HM'!AU$33+'Task list'!AZ206)</f>
        <v/>
      </c>
      <c r="AU206" s="78" t="str">
        <f>IF('Pencatatan HM'!AV$33="","",$F206-'Pencatatan HM'!AV$33+'Task list'!BA206)</f>
        <v/>
      </c>
      <c r="AV206" s="78" t="str">
        <f>IF('Pencatatan HM'!AW$33="","",$F206-'Pencatatan HM'!AW$33+'Task list'!BB206)</f>
        <v/>
      </c>
      <c r="AW206" s="78" t="str">
        <f>IF('Pencatatan HM'!AX$33="","",$F206-'Pencatatan HM'!AX$33+'Task list'!BC206)</f>
        <v/>
      </c>
      <c r="AX206" s="78" t="str">
        <f>IF('Pencatatan HM'!AY$33="","",$F206-'Pencatatan HM'!AY$33+'Task list'!BD206)</f>
        <v/>
      </c>
      <c r="AY206" s="78" t="str">
        <f>IF('Pencatatan HM'!AZ$33="","",$F206-'Pencatatan HM'!AZ$33+'Task list'!BE206)</f>
        <v/>
      </c>
      <c r="AZ206" s="78" t="str">
        <f>IF('Pencatatan HM'!BA$33="","",$F206-'Pencatatan HM'!BA$33+'Task list'!BF206)</f>
        <v/>
      </c>
      <c r="BA206" s="78" t="str">
        <f>IF('Pencatatan HM'!BB$33="","",$F206-'Pencatatan HM'!BB$33+'Task list'!BG206)</f>
        <v/>
      </c>
      <c r="BB206" s="78" t="str">
        <f>IF('Pencatatan HM'!BC$33="","",$F206-'Pencatatan HM'!BC$33+'Task list'!BH206)</f>
        <v/>
      </c>
      <c r="BC206" s="78" t="str">
        <f>IF('Pencatatan HM'!BD$33="","",$F206-'Pencatatan HM'!BD$33+'Task list'!BI206)</f>
        <v/>
      </c>
      <c r="BD206" s="78" t="str">
        <f>IF('Pencatatan HM'!BE$33="","",$F206-'Pencatatan HM'!BE$33+'Task list'!BJ206)</f>
        <v/>
      </c>
      <c r="BE206" s="78" t="str">
        <f>IF('Pencatatan HM'!BF$33="","",$F206-'Pencatatan HM'!BF$33+'Task list'!BK206)</f>
        <v/>
      </c>
      <c r="BF206" s="78" t="str">
        <f>IF('Pencatatan HM'!BG$33="","",$F206-'Pencatatan HM'!BG$33+'Task list'!BL206)</f>
        <v/>
      </c>
    </row>
    <row r="207" spans="1:58" x14ac:dyDescent="0.3">
      <c r="A207" s="1">
        <f>'Task list'!A207</f>
        <v>0</v>
      </c>
      <c r="B207" s="1" t="str">
        <f>'Task list'!B207</f>
        <v>02</v>
      </c>
      <c r="C207" s="1" t="str">
        <f>'Task list'!C207</f>
        <v>002</v>
      </c>
      <c r="D207" s="13"/>
      <c r="E207" s="61" t="str">
        <f>'Task list'!E207</f>
        <v>Filter Hydraulic PN36906</v>
      </c>
      <c r="F207" s="1">
        <f>'Task list'!J207</f>
        <v>1500</v>
      </c>
      <c r="G207" s="78" t="str">
        <f>IF('Pencatatan HM'!H$33="","",$F207-'Pencatatan HM'!H$33+'Task list'!M207)</f>
        <v/>
      </c>
      <c r="H207" s="78" t="str">
        <f>IF('Pencatatan HM'!I$33="","",$F207-'Pencatatan HM'!I$33+'Task list'!N207)</f>
        <v/>
      </c>
      <c r="I207" s="78" t="str">
        <f>IF('Pencatatan HM'!J$33="","",$F207-'Pencatatan HM'!J$33+'Task list'!O207)</f>
        <v/>
      </c>
      <c r="J207" s="78" t="str">
        <f>IF('Pencatatan HM'!K$33="","",$F207-'Pencatatan HM'!K$33+'Task list'!P207)</f>
        <v/>
      </c>
      <c r="K207" s="78" t="str">
        <f>IF('Pencatatan HM'!L$33="","",$F207-'Pencatatan HM'!L$33+'Task list'!Q207)</f>
        <v/>
      </c>
      <c r="L207" s="78" t="str">
        <f>IF('Pencatatan HM'!M$33="","",$F207-'Pencatatan HM'!M$33+'Task list'!R207)</f>
        <v/>
      </c>
      <c r="M207" s="78" t="str">
        <f>IF('Pencatatan HM'!N$33="","",$F207-'Pencatatan HM'!N$33+'Task list'!S207)</f>
        <v/>
      </c>
      <c r="N207" s="78" t="str">
        <f>IF('Pencatatan HM'!O$33="","",$F207-'Pencatatan HM'!O$33+'Task list'!T207)</f>
        <v/>
      </c>
      <c r="O207" s="78" t="str">
        <f>IF('Pencatatan HM'!P$33="","",$F207-'Pencatatan HM'!P$33+'Task list'!U207)</f>
        <v/>
      </c>
      <c r="P207" s="78" t="str">
        <f>IF('Pencatatan HM'!Q$33="","",$F207-'Pencatatan HM'!Q$33+'Task list'!V207)</f>
        <v/>
      </c>
      <c r="Q207" s="78" t="str">
        <f>IF('Pencatatan HM'!R$33="","",$F207-'Pencatatan HM'!R$33+'Task list'!W207)</f>
        <v/>
      </c>
      <c r="R207" s="78" t="str">
        <f>IF('Pencatatan HM'!S$33="","",$F207-'Pencatatan HM'!S$33+'Task list'!X207)</f>
        <v/>
      </c>
      <c r="S207" s="78" t="str">
        <f>IF('Pencatatan HM'!T$33="","",$F207-'Pencatatan HM'!T$33+'Task list'!Y207)</f>
        <v/>
      </c>
      <c r="T207" s="78">
        <f>IF('Pencatatan HM'!U$33="","",$F207-'Pencatatan HM'!U$33+'Task list'!Z207)</f>
        <v>1442.79</v>
      </c>
      <c r="U207" s="78" t="str">
        <f>IF('Pencatatan HM'!V$33="","",$F207-'Pencatatan HM'!V$33+'Task list'!AA207)</f>
        <v/>
      </c>
      <c r="V207" s="78" t="str">
        <f>IF('Pencatatan HM'!W$33="","",$F207-'Pencatatan HM'!W$33+'Task list'!AB207)</f>
        <v/>
      </c>
      <c r="W207" s="78" t="str">
        <f>IF('Pencatatan HM'!X$33="","",$F207-'Pencatatan HM'!X$33+'Task list'!AC207)</f>
        <v/>
      </c>
      <c r="X207" s="78" t="str">
        <f>IF('Pencatatan HM'!Y$33="","",$F207-'Pencatatan HM'!Y$33+'Task list'!AD207)</f>
        <v/>
      </c>
      <c r="Y207" s="78" t="str">
        <f>IF('Pencatatan HM'!Z$33="","",$F207-'Pencatatan HM'!Z$33+'Task list'!AE207)</f>
        <v/>
      </c>
      <c r="Z207" s="78" t="str">
        <f>IF('Pencatatan HM'!AA$33="","",$F207-'Pencatatan HM'!AA$33+'Task list'!AF207)</f>
        <v/>
      </c>
      <c r="AA207" s="78" t="str">
        <f>IF('Pencatatan HM'!AB$33="","",$F207-'Pencatatan HM'!AB$33+'Task list'!AG207)</f>
        <v/>
      </c>
      <c r="AB207" s="78" t="str">
        <f>IF('Pencatatan HM'!AC$33="","",$F207-'Pencatatan HM'!AC$33+'Task list'!AH207)</f>
        <v/>
      </c>
      <c r="AC207" s="78" t="str">
        <f>IF('Pencatatan HM'!AD$33="","",$F207-'Pencatatan HM'!AD$33+'Task list'!AI207)</f>
        <v/>
      </c>
      <c r="AD207" s="78" t="str">
        <f>IF('Pencatatan HM'!AE$33="","",$F207-'Pencatatan HM'!AE$33+'Task list'!AJ207)</f>
        <v/>
      </c>
      <c r="AE207" s="78" t="str">
        <f>IF('Pencatatan HM'!AF$33="","",$F207-'Pencatatan HM'!AF$33+'Task list'!AK207)</f>
        <v/>
      </c>
      <c r="AF207" s="78" t="str">
        <f>IF('Pencatatan HM'!AG$33="","",$F207-'Pencatatan HM'!AG$33+'Task list'!AL207)</f>
        <v/>
      </c>
      <c r="AG207" s="78" t="str">
        <f>IF('Pencatatan HM'!AH$33="","",$F207-'Pencatatan HM'!AH$33+'Task list'!AM207)</f>
        <v/>
      </c>
      <c r="AH207" s="78" t="str">
        <f>IF('Pencatatan HM'!AI$33="","",$F207-'Pencatatan HM'!AI$33+'Task list'!AN207)</f>
        <v/>
      </c>
      <c r="AI207" s="78" t="str">
        <f>IF('Pencatatan HM'!AJ$33="","",$F207-'Pencatatan HM'!AJ$33+'Task list'!AO207)</f>
        <v/>
      </c>
      <c r="AJ207" s="78" t="str">
        <f>IF('Pencatatan HM'!AK$33="","",$F207-'Pencatatan HM'!AK$33+'Task list'!AP207)</f>
        <v/>
      </c>
      <c r="AK207" s="78" t="str">
        <f>IF('Pencatatan HM'!AL$33="","",$F207-'Pencatatan HM'!AL$33+'Task list'!AQ207)</f>
        <v/>
      </c>
      <c r="AL207" s="78" t="str">
        <f>IF('Pencatatan HM'!AM$33="","",$F207-'Pencatatan HM'!AM$33+'Task list'!AR207)</f>
        <v/>
      </c>
      <c r="AM207" s="78" t="str">
        <f>IF('Pencatatan HM'!AN$33="","",$F207-'Pencatatan HM'!AN$33+'Task list'!AS207)</f>
        <v/>
      </c>
      <c r="AN207" s="78" t="str">
        <f>IF('Pencatatan HM'!AO$33="","",$F207-'Pencatatan HM'!AO$33+'Task list'!AT207)</f>
        <v/>
      </c>
      <c r="AO207" s="78" t="str">
        <f>IF('Pencatatan HM'!AP$33="","",$F207-'Pencatatan HM'!AP$33+'Task list'!AU207)</f>
        <v/>
      </c>
      <c r="AP207" s="78" t="str">
        <f>IF('Pencatatan HM'!AQ$33="","",$F207-'Pencatatan HM'!AQ$33+'Task list'!AV207)</f>
        <v/>
      </c>
      <c r="AQ207" s="78" t="str">
        <f>IF('Pencatatan HM'!AR$33="","",$F207-'Pencatatan HM'!AR$33+'Task list'!AW207)</f>
        <v/>
      </c>
      <c r="AR207" s="78" t="str">
        <f>IF('Pencatatan HM'!AS$33="","",$F207-'Pencatatan HM'!AS$33+'Task list'!AX207)</f>
        <v/>
      </c>
      <c r="AS207" s="78" t="str">
        <f>IF('Pencatatan HM'!AT$33="","",$F207-'Pencatatan HM'!AT$33+'Task list'!AY207)</f>
        <v/>
      </c>
      <c r="AT207" s="78" t="str">
        <f>IF('Pencatatan HM'!AU$33="","",$F207-'Pencatatan HM'!AU$33+'Task list'!AZ207)</f>
        <v/>
      </c>
      <c r="AU207" s="78" t="str">
        <f>IF('Pencatatan HM'!AV$33="","",$F207-'Pencatatan HM'!AV$33+'Task list'!BA207)</f>
        <v/>
      </c>
      <c r="AV207" s="78" t="str">
        <f>IF('Pencatatan HM'!AW$33="","",$F207-'Pencatatan HM'!AW$33+'Task list'!BB207)</f>
        <v/>
      </c>
      <c r="AW207" s="78" t="str">
        <f>IF('Pencatatan HM'!AX$33="","",$F207-'Pencatatan HM'!AX$33+'Task list'!BC207)</f>
        <v/>
      </c>
      <c r="AX207" s="78" t="str">
        <f>IF('Pencatatan HM'!AY$33="","",$F207-'Pencatatan HM'!AY$33+'Task list'!BD207)</f>
        <v/>
      </c>
      <c r="AY207" s="78" t="str">
        <f>IF('Pencatatan HM'!AZ$33="","",$F207-'Pencatatan HM'!AZ$33+'Task list'!BE207)</f>
        <v/>
      </c>
      <c r="AZ207" s="78" t="str">
        <f>IF('Pencatatan HM'!BA$33="","",$F207-'Pencatatan HM'!BA$33+'Task list'!BF207)</f>
        <v/>
      </c>
      <c r="BA207" s="78" t="str">
        <f>IF('Pencatatan HM'!BB$33="","",$F207-'Pencatatan HM'!BB$33+'Task list'!BG207)</f>
        <v/>
      </c>
      <c r="BB207" s="78" t="str">
        <f>IF('Pencatatan HM'!BC$33="","",$F207-'Pencatatan HM'!BC$33+'Task list'!BH207)</f>
        <v/>
      </c>
      <c r="BC207" s="78" t="str">
        <f>IF('Pencatatan HM'!BD$33="","",$F207-'Pencatatan HM'!BD$33+'Task list'!BI207)</f>
        <v/>
      </c>
      <c r="BD207" s="78" t="str">
        <f>IF('Pencatatan HM'!BE$33="","",$F207-'Pencatatan HM'!BE$33+'Task list'!BJ207)</f>
        <v/>
      </c>
      <c r="BE207" s="78" t="str">
        <f>IF('Pencatatan HM'!BF$33="","",$F207-'Pencatatan HM'!BF$33+'Task list'!BK207)</f>
        <v/>
      </c>
      <c r="BF207" s="78" t="str">
        <f>IF('Pencatatan HM'!BG$33="","",$F207-'Pencatatan HM'!BG$33+'Task list'!BL207)</f>
        <v/>
      </c>
    </row>
    <row r="208" spans="1:58" x14ac:dyDescent="0.3">
      <c r="A208" s="1">
        <f>'Task list'!A208</f>
        <v>0</v>
      </c>
      <c r="B208" s="1" t="str">
        <f>'Task list'!B208</f>
        <v>03</v>
      </c>
      <c r="C208" s="1" t="str">
        <f>'Task list'!C208</f>
        <v>003</v>
      </c>
      <c r="D208" s="13"/>
      <c r="E208" s="61" t="str">
        <f>'Task list'!E208</f>
        <v>Seal kit Control Valve PN9120099906</v>
      </c>
      <c r="F208" s="1">
        <f>'Task list'!J208</f>
        <v>3000</v>
      </c>
      <c r="G208" s="78" t="str">
        <f>IF('Pencatatan HM'!H$33="","",$F208-'Pencatatan HM'!H$33+'Task list'!M208)</f>
        <v/>
      </c>
      <c r="H208" s="78" t="str">
        <f>IF('Pencatatan HM'!I$33="","",$F208-'Pencatatan HM'!I$33+'Task list'!N208)</f>
        <v/>
      </c>
      <c r="I208" s="78" t="str">
        <f>IF('Pencatatan HM'!J$33="","",$F208-'Pencatatan HM'!J$33+'Task list'!O208)</f>
        <v/>
      </c>
      <c r="J208" s="78" t="str">
        <f>IF('Pencatatan HM'!K$33="","",$F208-'Pencatatan HM'!K$33+'Task list'!P208)</f>
        <v/>
      </c>
      <c r="K208" s="78" t="str">
        <f>IF('Pencatatan HM'!L$33="","",$F208-'Pencatatan HM'!L$33+'Task list'!Q208)</f>
        <v/>
      </c>
      <c r="L208" s="78" t="str">
        <f>IF('Pencatatan HM'!M$33="","",$F208-'Pencatatan HM'!M$33+'Task list'!R208)</f>
        <v/>
      </c>
      <c r="M208" s="78" t="str">
        <f>IF('Pencatatan HM'!N$33="","",$F208-'Pencatatan HM'!N$33+'Task list'!S208)</f>
        <v/>
      </c>
      <c r="N208" s="78" t="str">
        <f>IF('Pencatatan HM'!O$33="","",$F208-'Pencatatan HM'!O$33+'Task list'!T208)</f>
        <v/>
      </c>
      <c r="O208" s="78" t="str">
        <f>IF('Pencatatan HM'!P$33="","",$F208-'Pencatatan HM'!P$33+'Task list'!U208)</f>
        <v/>
      </c>
      <c r="P208" s="78" t="str">
        <f>IF('Pencatatan HM'!Q$33="","",$F208-'Pencatatan HM'!Q$33+'Task list'!V208)</f>
        <v/>
      </c>
      <c r="Q208" s="78" t="str">
        <f>IF('Pencatatan HM'!R$33="","",$F208-'Pencatatan HM'!R$33+'Task list'!W208)</f>
        <v/>
      </c>
      <c r="R208" s="78" t="str">
        <f>IF('Pencatatan HM'!S$33="","",$F208-'Pencatatan HM'!S$33+'Task list'!X208)</f>
        <v/>
      </c>
      <c r="S208" s="78" t="str">
        <f>IF('Pencatatan HM'!T$33="","",$F208-'Pencatatan HM'!T$33+'Task list'!Y208)</f>
        <v/>
      </c>
      <c r="T208" s="78">
        <f>IF('Pencatatan HM'!U$33="","",$F208-'Pencatatan HM'!U$33+'Task list'!Z208)</f>
        <v>2942.79</v>
      </c>
      <c r="U208" s="78" t="str">
        <f>IF('Pencatatan HM'!V$33="","",$F208-'Pencatatan HM'!V$33+'Task list'!AA208)</f>
        <v/>
      </c>
      <c r="V208" s="78" t="str">
        <f>IF('Pencatatan HM'!W$33="","",$F208-'Pencatatan HM'!W$33+'Task list'!AB208)</f>
        <v/>
      </c>
      <c r="W208" s="78" t="str">
        <f>IF('Pencatatan HM'!X$33="","",$F208-'Pencatatan HM'!X$33+'Task list'!AC208)</f>
        <v/>
      </c>
      <c r="X208" s="78" t="str">
        <f>IF('Pencatatan HM'!Y$33="","",$F208-'Pencatatan HM'!Y$33+'Task list'!AD208)</f>
        <v/>
      </c>
      <c r="Y208" s="78" t="str">
        <f>IF('Pencatatan HM'!Z$33="","",$F208-'Pencatatan HM'!Z$33+'Task list'!AE208)</f>
        <v/>
      </c>
      <c r="Z208" s="78" t="str">
        <f>IF('Pencatatan HM'!AA$33="","",$F208-'Pencatatan HM'!AA$33+'Task list'!AF208)</f>
        <v/>
      </c>
      <c r="AA208" s="78" t="str">
        <f>IF('Pencatatan HM'!AB$33="","",$F208-'Pencatatan HM'!AB$33+'Task list'!AG208)</f>
        <v/>
      </c>
      <c r="AB208" s="78" t="str">
        <f>IF('Pencatatan HM'!AC$33="","",$F208-'Pencatatan HM'!AC$33+'Task list'!AH208)</f>
        <v/>
      </c>
      <c r="AC208" s="78" t="str">
        <f>IF('Pencatatan HM'!AD$33="","",$F208-'Pencatatan HM'!AD$33+'Task list'!AI208)</f>
        <v/>
      </c>
      <c r="AD208" s="78" t="str">
        <f>IF('Pencatatan HM'!AE$33="","",$F208-'Pencatatan HM'!AE$33+'Task list'!AJ208)</f>
        <v/>
      </c>
      <c r="AE208" s="78" t="str">
        <f>IF('Pencatatan HM'!AF$33="","",$F208-'Pencatatan HM'!AF$33+'Task list'!AK208)</f>
        <v/>
      </c>
      <c r="AF208" s="78" t="str">
        <f>IF('Pencatatan HM'!AG$33="","",$F208-'Pencatatan HM'!AG$33+'Task list'!AL208)</f>
        <v/>
      </c>
      <c r="AG208" s="78" t="str">
        <f>IF('Pencatatan HM'!AH$33="","",$F208-'Pencatatan HM'!AH$33+'Task list'!AM208)</f>
        <v/>
      </c>
      <c r="AH208" s="78" t="str">
        <f>IF('Pencatatan HM'!AI$33="","",$F208-'Pencatatan HM'!AI$33+'Task list'!AN208)</f>
        <v/>
      </c>
      <c r="AI208" s="78" t="str">
        <f>IF('Pencatatan HM'!AJ$33="","",$F208-'Pencatatan HM'!AJ$33+'Task list'!AO208)</f>
        <v/>
      </c>
      <c r="AJ208" s="78" t="str">
        <f>IF('Pencatatan HM'!AK$33="","",$F208-'Pencatatan HM'!AK$33+'Task list'!AP208)</f>
        <v/>
      </c>
      <c r="AK208" s="78" t="str">
        <f>IF('Pencatatan HM'!AL$33="","",$F208-'Pencatatan HM'!AL$33+'Task list'!AQ208)</f>
        <v/>
      </c>
      <c r="AL208" s="78" t="str">
        <f>IF('Pencatatan HM'!AM$33="","",$F208-'Pencatatan HM'!AM$33+'Task list'!AR208)</f>
        <v/>
      </c>
      <c r="AM208" s="78" t="str">
        <f>IF('Pencatatan HM'!AN$33="","",$F208-'Pencatatan HM'!AN$33+'Task list'!AS208)</f>
        <v/>
      </c>
      <c r="AN208" s="78" t="str">
        <f>IF('Pencatatan HM'!AO$33="","",$F208-'Pencatatan HM'!AO$33+'Task list'!AT208)</f>
        <v/>
      </c>
      <c r="AO208" s="78" t="str">
        <f>IF('Pencatatan HM'!AP$33="","",$F208-'Pencatatan HM'!AP$33+'Task list'!AU208)</f>
        <v/>
      </c>
      <c r="AP208" s="78" t="str">
        <f>IF('Pencatatan HM'!AQ$33="","",$F208-'Pencatatan HM'!AQ$33+'Task list'!AV208)</f>
        <v/>
      </c>
      <c r="AQ208" s="78" t="str">
        <f>IF('Pencatatan HM'!AR$33="","",$F208-'Pencatatan HM'!AR$33+'Task list'!AW208)</f>
        <v/>
      </c>
      <c r="AR208" s="78" t="str">
        <f>IF('Pencatatan HM'!AS$33="","",$F208-'Pencatatan HM'!AS$33+'Task list'!AX208)</f>
        <v/>
      </c>
      <c r="AS208" s="78" t="str">
        <f>IF('Pencatatan HM'!AT$33="","",$F208-'Pencatatan HM'!AT$33+'Task list'!AY208)</f>
        <v/>
      </c>
      <c r="AT208" s="78" t="str">
        <f>IF('Pencatatan HM'!AU$33="","",$F208-'Pencatatan HM'!AU$33+'Task list'!AZ208)</f>
        <v/>
      </c>
      <c r="AU208" s="78" t="str">
        <f>IF('Pencatatan HM'!AV$33="","",$F208-'Pencatatan HM'!AV$33+'Task list'!BA208)</f>
        <v/>
      </c>
      <c r="AV208" s="78" t="str">
        <f>IF('Pencatatan HM'!AW$33="","",$F208-'Pencatatan HM'!AW$33+'Task list'!BB208)</f>
        <v/>
      </c>
      <c r="AW208" s="78" t="str">
        <f>IF('Pencatatan HM'!AX$33="","",$F208-'Pencatatan HM'!AX$33+'Task list'!BC208)</f>
        <v/>
      </c>
      <c r="AX208" s="78" t="str">
        <f>IF('Pencatatan HM'!AY$33="","",$F208-'Pencatatan HM'!AY$33+'Task list'!BD208)</f>
        <v/>
      </c>
      <c r="AY208" s="78" t="str">
        <f>IF('Pencatatan HM'!AZ$33="","",$F208-'Pencatatan HM'!AZ$33+'Task list'!BE208)</f>
        <v/>
      </c>
      <c r="AZ208" s="78" t="str">
        <f>IF('Pencatatan HM'!BA$33="","",$F208-'Pencatatan HM'!BA$33+'Task list'!BF208)</f>
        <v/>
      </c>
      <c r="BA208" s="78" t="str">
        <f>IF('Pencatatan HM'!BB$33="","",$F208-'Pencatatan HM'!BB$33+'Task list'!BG208)</f>
        <v/>
      </c>
      <c r="BB208" s="78" t="str">
        <f>IF('Pencatatan HM'!BC$33="","",$F208-'Pencatatan HM'!BC$33+'Task list'!BH208)</f>
        <v/>
      </c>
      <c r="BC208" s="78" t="str">
        <f>IF('Pencatatan HM'!BD$33="","",$F208-'Pencatatan HM'!BD$33+'Task list'!BI208)</f>
        <v/>
      </c>
      <c r="BD208" s="78" t="str">
        <f>IF('Pencatatan HM'!BE$33="","",$F208-'Pencatatan HM'!BE$33+'Task list'!BJ208)</f>
        <v/>
      </c>
      <c r="BE208" s="78" t="str">
        <f>IF('Pencatatan HM'!BF$33="","",$F208-'Pencatatan HM'!BF$33+'Task list'!BK208)</f>
        <v/>
      </c>
      <c r="BF208" s="78" t="str">
        <f>IF('Pencatatan HM'!BG$33="","",$F208-'Pencatatan HM'!BG$33+'Task list'!BL208)</f>
        <v/>
      </c>
    </row>
    <row r="209" spans="1:58" x14ac:dyDescent="0.3">
      <c r="A209" s="1">
        <f>'Task list'!A209</f>
        <v>0</v>
      </c>
      <c r="B209" s="1" t="str">
        <f>'Task list'!B209</f>
        <v>04</v>
      </c>
      <c r="C209" s="1" t="str">
        <f>'Task list'!C209</f>
        <v>004</v>
      </c>
      <c r="D209" s="13"/>
      <c r="E209" s="61" t="str">
        <f>'Task list'!E209</f>
        <v>Seal kit Swing PN93577</v>
      </c>
      <c r="F209" s="1">
        <f>'Task list'!J209</f>
        <v>3000</v>
      </c>
      <c r="G209" s="78" t="str">
        <f>IF('Pencatatan HM'!H$33="","",$F209-'Pencatatan HM'!H$33+'Task list'!M209)</f>
        <v/>
      </c>
      <c r="H209" s="78" t="str">
        <f>IF('Pencatatan HM'!I$33="","",$F209-'Pencatatan HM'!I$33+'Task list'!N209)</f>
        <v/>
      </c>
      <c r="I209" s="78" t="str">
        <f>IF('Pencatatan HM'!J$33="","",$F209-'Pencatatan HM'!J$33+'Task list'!O209)</f>
        <v/>
      </c>
      <c r="J209" s="78" t="str">
        <f>IF('Pencatatan HM'!K$33="","",$F209-'Pencatatan HM'!K$33+'Task list'!P209)</f>
        <v/>
      </c>
      <c r="K209" s="78" t="str">
        <f>IF('Pencatatan HM'!L$33="","",$F209-'Pencatatan HM'!L$33+'Task list'!Q209)</f>
        <v/>
      </c>
      <c r="L209" s="78" t="str">
        <f>IF('Pencatatan HM'!M$33="","",$F209-'Pencatatan HM'!M$33+'Task list'!R209)</f>
        <v/>
      </c>
      <c r="M209" s="78" t="str">
        <f>IF('Pencatatan HM'!N$33="","",$F209-'Pencatatan HM'!N$33+'Task list'!S209)</f>
        <v/>
      </c>
      <c r="N209" s="78" t="str">
        <f>IF('Pencatatan HM'!O$33="","",$F209-'Pencatatan HM'!O$33+'Task list'!T209)</f>
        <v/>
      </c>
      <c r="O209" s="78" t="str">
        <f>IF('Pencatatan HM'!P$33="","",$F209-'Pencatatan HM'!P$33+'Task list'!U209)</f>
        <v/>
      </c>
      <c r="P209" s="78" t="str">
        <f>IF('Pencatatan HM'!Q$33="","",$F209-'Pencatatan HM'!Q$33+'Task list'!V209)</f>
        <v/>
      </c>
      <c r="Q209" s="78" t="str">
        <f>IF('Pencatatan HM'!R$33="","",$F209-'Pencatatan HM'!R$33+'Task list'!W209)</f>
        <v/>
      </c>
      <c r="R209" s="78" t="str">
        <f>IF('Pencatatan HM'!S$33="","",$F209-'Pencatatan HM'!S$33+'Task list'!X209)</f>
        <v/>
      </c>
      <c r="S209" s="78" t="str">
        <f>IF('Pencatatan HM'!T$33="","",$F209-'Pencatatan HM'!T$33+'Task list'!Y209)</f>
        <v/>
      </c>
      <c r="T209" s="78">
        <f>IF('Pencatatan HM'!U$33="","",$F209-'Pencatatan HM'!U$33+'Task list'!Z209)</f>
        <v>2942.79</v>
      </c>
      <c r="U209" s="78" t="str">
        <f>IF('Pencatatan HM'!V$33="","",$F209-'Pencatatan HM'!V$33+'Task list'!AA209)</f>
        <v/>
      </c>
      <c r="V209" s="78" t="str">
        <f>IF('Pencatatan HM'!W$33="","",$F209-'Pencatatan HM'!W$33+'Task list'!AB209)</f>
        <v/>
      </c>
      <c r="W209" s="78" t="str">
        <f>IF('Pencatatan HM'!X$33="","",$F209-'Pencatatan HM'!X$33+'Task list'!AC209)</f>
        <v/>
      </c>
      <c r="X209" s="78" t="str">
        <f>IF('Pencatatan HM'!Y$33="","",$F209-'Pencatatan HM'!Y$33+'Task list'!AD209)</f>
        <v/>
      </c>
      <c r="Y209" s="78" t="str">
        <f>IF('Pencatatan HM'!Z$33="","",$F209-'Pencatatan HM'!Z$33+'Task list'!AE209)</f>
        <v/>
      </c>
      <c r="Z209" s="78" t="str">
        <f>IF('Pencatatan HM'!AA$33="","",$F209-'Pencatatan HM'!AA$33+'Task list'!AF209)</f>
        <v/>
      </c>
      <c r="AA209" s="78" t="str">
        <f>IF('Pencatatan HM'!AB$33="","",$F209-'Pencatatan HM'!AB$33+'Task list'!AG209)</f>
        <v/>
      </c>
      <c r="AB209" s="78" t="str">
        <f>IF('Pencatatan HM'!AC$33="","",$F209-'Pencatatan HM'!AC$33+'Task list'!AH209)</f>
        <v/>
      </c>
      <c r="AC209" s="78" t="str">
        <f>IF('Pencatatan HM'!AD$33="","",$F209-'Pencatatan HM'!AD$33+'Task list'!AI209)</f>
        <v/>
      </c>
      <c r="AD209" s="78" t="str">
        <f>IF('Pencatatan HM'!AE$33="","",$F209-'Pencatatan HM'!AE$33+'Task list'!AJ209)</f>
        <v/>
      </c>
      <c r="AE209" s="78" t="str">
        <f>IF('Pencatatan HM'!AF$33="","",$F209-'Pencatatan HM'!AF$33+'Task list'!AK209)</f>
        <v/>
      </c>
      <c r="AF209" s="78" t="str">
        <f>IF('Pencatatan HM'!AG$33="","",$F209-'Pencatatan HM'!AG$33+'Task list'!AL209)</f>
        <v/>
      </c>
      <c r="AG209" s="78" t="str">
        <f>IF('Pencatatan HM'!AH$33="","",$F209-'Pencatatan HM'!AH$33+'Task list'!AM209)</f>
        <v/>
      </c>
      <c r="AH209" s="78" t="str">
        <f>IF('Pencatatan HM'!AI$33="","",$F209-'Pencatatan HM'!AI$33+'Task list'!AN209)</f>
        <v/>
      </c>
      <c r="AI209" s="78" t="str">
        <f>IF('Pencatatan HM'!AJ$33="","",$F209-'Pencatatan HM'!AJ$33+'Task list'!AO209)</f>
        <v/>
      </c>
      <c r="AJ209" s="78" t="str">
        <f>IF('Pencatatan HM'!AK$33="","",$F209-'Pencatatan HM'!AK$33+'Task list'!AP209)</f>
        <v/>
      </c>
      <c r="AK209" s="78" t="str">
        <f>IF('Pencatatan HM'!AL$33="","",$F209-'Pencatatan HM'!AL$33+'Task list'!AQ209)</f>
        <v/>
      </c>
      <c r="AL209" s="78" t="str">
        <f>IF('Pencatatan HM'!AM$33="","",$F209-'Pencatatan HM'!AM$33+'Task list'!AR209)</f>
        <v/>
      </c>
      <c r="AM209" s="78" t="str">
        <f>IF('Pencatatan HM'!AN$33="","",$F209-'Pencatatan HM'!AN$33+'Task list'!AS209)</f>
        <v/>
      </c>
      <c r="AN209" s="78" t="str">
        <f>IF('Pencatatan HM'!AO$33="","",$F209-'Pencatatan HM'!AO$33+'Task list'!AT209)</f>
        <v/>
      </c>
      <c r="AO209" s="78" t="str">
        <f>IF('Pencatatan HM'!AP$33="","",$F209-'Pencatatan HM'!AP$33+'Task list'!AU209)</f>
        <v/>
      </c>
      <c r="AP209" s="78" t="str">
        <f>IF('Pencatatan HM'!AQ$33="","",$F209-'Pencatatan HM'!AQ$33+'Task list'!AV209)</f>
        <v/>
      </c>
      <c r="AQ209" s="78" t="str">
        <f>IF('Pencatatan HM'!AR$33="","",$F209-'Pencatatan HM'!AR$33+'Task list'!AW209)</f>
        <v/>
      </c>
      <c r="AR209" s="78" t="str">
        <f>IF('Pencatatan HM'!AS$33="","",$F209-'Pencatatan HM'!AS$33+'Task list'!AX209)</f>
        <v/>
      </c>
      <c r="AS209" s="78" t="str">
        <f>IF('Pencatatan HM'!AT$33="","",$F209-'Pencatatan HM'!AT$33+'Task list'!AY209)</f>
        <v/>
      </c>
      <c r="AT209" s="78" t="str">
        <f>IF('Pencatatan HM'!AU$33="","",$F209-'Pencatatan HM'!AU$33+'Task list'!AZ209)</f>
        <v/>
      </c>
      <c r="AU209" s="78" t="str">
        <f>IF('Pencatatan HM'!AV$33="","",$F209-'Pencatatan HM'!AV$33+'Task list'!BA209)</f>
        <v/>
      </c>
      <c r="AV209" s="78" t="str">
        <f>IF('Pencatatan HM'!AW$33="","",$F209-'Pencatatan HM'!AW$33+'Task list'!BB209)</f>
        <v/>
      </c>
      <c r="AW209" s="78" t="str">
        <f>IF('Pencatatan HM'!AX$33="","",$F209-'Pencatatan HM'!AX$33+'Task list'!BC209)</f>
        <v/>
      </c>
      <c r="AX209" s="78" t="str">
        <f>IF('Pencatatan HM'!AY$33="","",$F209-'Pencatatan HM'!AY$33+'Task list'!BD209)</f>
        <v/>
      </c>
      <c r="AY209" s="78" t="str">
        <f>IF('Pencatatan HM'!AZ$33="","",$F209-'Pencatatan HM'!AZ$33+'Task list'!BE209)</f>
        <v/>
      </c>
      <c r="AZ209" s="78" t="str">
        <f>IF('Pencatatan HM'!BA$33="","",$F209-'Pencatatan HM'!BA$33+'Task list'!BF209)</f>
        <v/>
      </c>
      <c r="BA209" s="78" t="str">
        <f>IF('Pencatatan HM'!BB$33="","",$F209-'Pencatatan HM'!BB$33+'Task list'!BG209)</f>
        <v/>
      </c>
      <c r="BB209" s="78" t="str">
        <f>IF('Pencatatan HM'!BC$33="","",$F209-'Pencatatan HM'!BC$33+'Task list'!BH209)</f>
        <v/>
      </c>
      <c r="BC209" s="78" t="str">
        <f>IF('Pencatatan HM'!BD$33="","",$F209-'Pencatatan HM'!BD$33+'Task list'!BI209)</f>
        <v/>
      </c>
      <c r="BD209" s="78" t="str">
        <f>IF('Pencatatan HM'!BE$33="","",$F209-'Pencatatan HM'!BE$33+'Task list'!BJ209)</f>
        <v/>
      </c>
      <c r="BE209" s="78" t="str">
        <f>IF('Pencatatan HM'!BF$33="","",$F209-'Pencatatan HM'!BF$33+'Task list'!BK209)</f>
        <v/>
      </c>
      <c r="BF209" s="78" t="str">
        <f>IF('Pencatatan HM'!BG$33="","",$F209-'Pencatatan HM'!BG$33+'Task list'!BL209)</f>
        <v/>
      </c>
    </row>
    <row r="210" spans="1:58" x14ac:dyDescent="0.3">
      <c r="A210" s="1">
        <f>'Task list'!A210</f>
        <v>0</v>
      </c>
      <c r="B210" s="1" t="str">
        <f>'Task list'!B210</f>
        <v>05</v>
      </c>
      <c r="C210" s="1" t="str">
        <f>'Task list'!C210</f>
        <v>005</v>
      </c>
      <c r="D210" s="13"/>
      <c r="E210" s="61" t="str">
        <f>'Task list'!E210</f>
        <v>Suction Filter PN STR100(2in)</v>
      </c>
      <c r="F210" s="1">
        <f>'Task list'!J210</f>
        <v>1500</v>
      </c>
      <c r="G210" s="78" t="str">
        <f>IF('Pencatatan HM'!H$33="","",$F210-'Pencatatan HM'!H$33+'Task list'!M210)</f>
        <v/>
      </c>
      <c r="H210" s="78" t="str">
        <f>IF('Pencatatan HM'!I$33="","",$F210-'Pencatatan HM'!I$33+'Task list'!N210)</f>
        <v/>
      </c>
      <c r="I210" s="78" t="str">
        <f>IF('Pencatatan HM'!J$33="","",$F210-'Pencatatan HM'!J$33+'Task list'!O210)</f>
        <v/>
      </c>
      <c r="J210" s="78" t="str">
        <f>IF('Pencatatan HM'!K$33="","",$F210-'Pencatatan HM'!K$33+'Task list'!P210)</f>
        <v/>
      </c>
      <c r="K210" s="78" t="str">
        <f>IF('Pencatatan HM'!L$33="","",$F210-'Pencatatan HM'!L$33+'Task list'!Q210)</f>
        <v/>
      </c>
      <c r="L210" s="78" t="str">
        <f>IF('Pencatatan HM'!M$33="","",$F210-'Pencatatan HM'!M$33+'Task list'!R210)</f>
        <v/>
      </c>
      <c r="M210" s="78" t="str">
        <f>IF('Pencatatan HM'!N$33="","",$F210-'Pencatatan HM'!N$33+'Task list'!S210)</f>
        <v/>
      </c>
      <c r="N210" s="78" t="str">
        <f>IF('Pencatatan HM'!O$33="","",$F210-'Pencatatan HM'!O$33+'Task list'!T210)</f>
        <v/>
      </c>
      <c r="O210" s="78" t="str">
        <f>IF('Pencatatan HM'!P$33="","",$F210-'Pencatatan HM'!P$33+'Task list'!U210)</f>
        <v/>
      </c>
      <c r="P210" s="78" t="str">
        <f>IF('Pencatatan HM'!Q$33="","",$F210-'Pencatatan HM'!Q$33+'Task list'!V210)</f>
        <v/>
      </c>
      <c r="Q210" s="78" t="str">
        <f>IF('Pencatatan HM'!R$33="","",$F210-'Pencatatan HM'!R$33+'Task list'!W210)</f>
        <v/>
      </c>
      <c r="R210" s="78" t="str">
        <f>IF('Pencatatan HM'!S$33="","",$F210-'Pencatatan HM'!S$33+'Task list'!X210)</f>
        <v/>
      </c>
      <c r="S210" s="78" t="str">
        <f>IF('Pencatatan HM'!T$33="","",$F210-'Pencatatan HM'!T$33+'Task list'!Y210)</f>
        <v/>
      </c>
      <c r="T210" s="78">
        <f>IF('Pencatatan HM'!U$33="","",$F210-'Pencatatan HM'!U$33+'Task list'!Z210)</f>
        <v>1442.79</v>
      </c>
      <c r="U210" s="78" t="str">
        <f>IF('Pencatatan HM'!V$33="","",$F210-'Pencatatan HM'!V$33+'Task list'!AA210)</f>
        <v/>
      </c>
      <c r="V210" s="78" t="str">
        <f>IF('Pencatatan HM'!W$33="","",$F210-'Pencatatan HM'!W$33+'Task list'!AB210)</f>
        <v/>
      </c>
      <c r="W210" s="78" t="str">
        <f>IF('Pencatatan HM'!X$33="","",$F210-'Pencatatan HM'!X$33+'Task list'!AC210)</f>
        <v/>
      </c>
      <c r="X210" s="78" t="str">
        <f>IF('Pencatatan HM'!Y$33="","",$F210-'Pencatatan HM'!Y$33+'Task list'!AD210)</f>
        <v/>
      </c>
      <c r="Y210" s="78" t="str">
        <f>IF('Pencatatan HM'!Z$33="","",$F210-'Pencatatan HM'!Z$33+'Task list'!AE210)</f>
        <v/>
      </c>
      <c r="Z210" s="78" t="str">
        <f>IF('Pencatatan HM'!AA$33="","",$F210-'Pencatatan HM'!AA$33+'Task list'!AF210)</f>
        <v/>
      </c>
      <c r="AA210" s="78" t="str">
        <f>IF('Pencatatan HM'!AB$33="","",$F210-'Pencatatan HM'!AB$33+'Task list'!AG210)</f>
        <v/>
      </c>
      <c r="AB210" s="78" t="str">
        <f>IF('Pencatatan HM'!AC$33="","",$F210-'Pencatatan HM'!AC$33+'Task list'!AH210)</f>
        <v/>
      </c>
      <c r="AC210" s="78" t="str">
        <f>IF('Pencatatan HM'!AD$33="","",$F210-'Pencatatan HM'!AD$33+'Task list'!AI210)</f>
        <v/>
      </c>
      <c r="AD210" s="78" t="str">
        <f>IF('Pencatatan HM'!AE$33="","",$F210-'Pencatatan HM'!AE$33+'Task list'!AJ210)</f>
        <v/>
      </c>
      <c r="AE210" s="78" t="str">
        <f>IF('Pencatatan HM'!AF$33="","",$F210-'Pencatatan HM'!AF$33+'Task list'!AK210)</f>
        <v/>
      </c>
      <c r="AF210" s="78" t="str">
        <f>IF('Pencatatan HM'!AG$33="","",$F210-'Pencatatan HM'!AG$33+'Task list'!AL210)</f>
        <v/>
      </c>
      <c r="AG210" s="78" t="str">
        <f>IF('Pencatatan HM'!AH$33="","",$F210-'Pencatatan HM'!AH$33+'Task list'!AM210)</f>
        <v/>
      </c>
      <c r="AH210" s="78" t="str">
        <f>IF('Pencatatan HM'!AI$33="","",$F210-'Pencatatan HM'!AI$33+'Task list'!AN210)</f>
        <v/>
      </c>
      <c r="AI210" s="78" t="str">
        <f>IF('Pencatatan HM'!AJ$33="","",$F210-'Pencatatan HM'!AJ$33+'Task list'!AO210)</f>
        <v/>
      </c>
      <c r="AJ210" s="78" t="str">
        <f>IF('Pencatatan HM'!AK$33="","",$F210-'Pencatatan HM'!AK$33+'Task list'!AP210)</f>
        <v/>
      </c>
      <c r="AK210" s="78" t="str">
        <f>IF('Pencatatan HM'!AL$33="","",$F210-'Pencatatan HM'!AL$33+'Task list'!AQ210)</f>
        <v/>
      </c>
      <c r="AL210" s="78" t="str">
        <f>IF('Pencatatan HM'!AM$33="","",$F210-'Pencatatan HM'!AM$33+'Task list'!AR210)</f>
        <v/>
      </c>
      <c r="AM210" s="78" t="str">
        <f>IF('Pencatatan HM'!AN$33="","",$F210-'Pencatatan HM'!AN$33+'Task list'!AS210)</f>
        <v/>
      </c>
      <c r="AN210" s="78" t="str">
        <f>IF('Pencatatan HM'!AO$33="","",$F210-'Pencatatan HM'!AO$33+'Task list'!AT210)</f>
        <v/>
      </c>
      <c r="AO210" s="78" t="str">
        <f>IF('Pencatatan HM'!AP$33="","",$F210-'Pencatatan HM'!AP$33+'Task list'!AU210)</f>
        <v/>
      </c>
      <c r="AP210" s="78" t="str">
        <f>IF('Pencatatan HM'!AQ$33="","",$F210-'Pencatatan HM'!AQ$33+'Task list'!AV210)</f>
        <v/>
      </c>
      <c r="AQ210" s="78" t="str">
        <f>IF('Pencatatan HM'!AR$33="","",$F210-'Pencatatan HM'!AR$33+'Task list'!AW210)</f>
        <v/>
      </c>
      <c r="AR210" s="78" t="str">
        <f>IF('Pencatatan HM'!AS$33="","",$F210-'Pencatatan HM'!AS$33+'Task list'!AX210)</f>
        <v/>
      </c>
      <c r="AS210" s="78" t="str">
        <f>IF('Pencatatan HM'!AT$33="","",$F210-'Pencatatan HM'!AT$33+'Task list'!AY210)</f>
        <v/>
      </c>
      <c r="AT210" s="78" t="str">
        <f>IF('Pencatatan HM'!AU$33="","",$F210-'Pencatatan HM'!AU$33+'Task list'!AZ210)</f>
        <v/>
      </c>
      <c r="AU210" s="78" t="str">
        <f>IF('Pencatatan HM'!AV$33="","",$F210-'Pencatatan HM'!AV$33+'Task list'!BA210)</f>
        <v/>
      </c>
      <c r="AV210" s="78" t="str">
        <f>IF('Pencatatan HM'!AW$33="","",$F210-'Pencatatan HM'!AW$33+'Task list'!BB210)</f>
        <v/>
      </c>
      <c r="AW210" s="78" t="str">
        <f>IF('Pencatatan HM'!AX$33="","",$F210-'Pencatatan HM'!AX$33+'Task list'!BC210)</f>
        <v/>
      </c>
      <c r="AX210" s="78" t="str">
        <f>IF('Pencatatan HM'!AY$33="","",$F210-'Pencatatan HM'!AY$33+'Task list'!BD210)</f>
        <v/>
      </c>
      <c r="AY210" s="78" t="str">
        <f>IF('Pencatatan HM'!AZ$33="","",$F210-'Pencatatan HM'!AZ$33+'Task list'!BE210)</f>
        <v/>
      </c>
      <c r="AZ210" s="78" t="str">
        <f>IF('Pencatatan HM'!BA$33="","",$F210-'Pencatatan HM'!BA$33+'Task list'!BF210)</f>
        <v/>
      </c>
      <c r="BA210" s="78" t="str">
        <f>IF('Pencatatan HM'!BB$33="","",$F210-'Pencatatan HM'!BB$33+'Task list'!BG210)</f>
        <v/>
      </c>
      <c r="BB210" s="78" t="str">
        <f>IF('Pencatatan HM'!BC$33="","",$F210-'Pencatatan HM'!BC$33+'Task list'!BH210)</f>
        <v/>
      </c>
      <c r="BC210" s="78" t="str">
        <f>IF('Pencatatan HM'!BD$33="","",$F210-'Pencatatan HM'!BD$33+'Task list'!BI210)</f>
        <v/>
      </c>
      <c r="BD210" s="78" t="str">
        <f>IF('Pencatatan HM'!BE$33="","",$F210-'Pencatatan HM'!BE$33+'Task list'!BJ210)</f>
        <v/>
      </c>
      <c r="BE210" s="78" t="str">
        <f>IF('Pencatatan HM'!BF$33="","",$F210-'Pencatatan HM'!BF$33+'Task list'!BK210)</f>
        <v/>
      </c>
      <c r="BF210" s="78" t="str">
        <f>IF('Pencatatan HM'!BG$33="","",$F210-'Pencatatan HM'!BG$33+'Task list'!BL210)</f>
        <v/>
      </c>
    </row>
    <row r="211" spans="1:58" x14ac:dyDescent="0.3">
      <c r="A211" s="1">
        <f>'Task list'!A211</f>
        <v>0</v>
      </c>
      <c r="B211" s="1" t="str">
        <f>'Task list'!B211</f>
        <v>06</v>
      </c>
      <c r="C211" s="1" t="str">
        <f>'Task list'!C211</f>
        <v>006</v>
      </c>
      <c r="D211" s="13"/>
      <c r="E211" s="61" t="str">
        <f>'Task list'!E211</f>
        <v>Suction Filter PN STR100(1.5in)</v>
      </c>
      <c r="F211" s="1">
        <f>'Task list'!J211</f>
        <v>1500</v>
      </c>
      <c r="G211" s="78" t="str">
        <f>IF('Pencatatan HM'!H$33="","",$F211-'Pencatatan HM'!H$33+'Task list'!M211)</f>
        <v/>
      </c>
      <c r="H211" s="78" t="str">
        <f>IF('Pencatatan HM'!I$33="","",$F211-'Pencatatan HM'!I$33+'Task list'!N211)</f>
        <v/>
      </c>
      <c r="I211" s="78" t="str">
        <f>IF('Pencatatan HM'!J$33="","",$F211-'Pencatatan HM'!J$33+'Task list'!O211)</f>
        <v/>
      </c>
      <c r="J211" s="78" t="str">
        <f>IF('Pencatatan HM'!K$33="","",$F211-'Pencatatan HM'!K$33+'Task list'!P211)</f>
        <v/>
      </c>
      <c r="K211" s="78" t="str">
        <f>IF('Pencatatan HM'!L$33="","",$F211-'Pencatatan HM'!L$33+'Task list'!Q211)</f>
        <v/>
      </c>
      <c r="L211" s="78" t="str">
        <f>IF('Pencatatan HM'!M$33="","",$F211-'Pencatatan HM'!M$33+'Task list'!R211)</f>
        <v/>
      </c>
      <c r="M211" s="78" t="str">
        <f>IF('Pencatatan HM'!N$33="","",$F211-'Pencatatan HM'!N$33+'Task list'!S211)</f>
        <v/>
      </c>
      <c r="N211" s="78" t="str">
        <f>IF('Pencatatan HM'!O$33="","",$F211-'Pencatatan HM'!O$33+'Task list'!T211)</f>
        <v/>
      </c>
      <c r="O211" s="78" t="str">
        <f>IF('Pencatatan HM'!P$33="","",$F211-'Pencatatan HM'!P$33+'Task list'!U211)</f>
        <v/>
      </c>
      <c r="P211" s="78" t="str">
        <f>IF('Pencatatan HM'!Q$33="","",$F211-'Pencatatan HM'!Q$33+'Task list'!V211)</f>
        <v/>
      </c>
      <c r="Q211" s="78" t="str">
        <f>IF('Pencatatan HM'!R$33="","",$F211-'Pencatatan HM'!R$33+'Task list'!W211)</f>
        <v/>
      </c>
      <c r="R211" s="78" t="str">
        <f>IF('Pencatatan HM'!S$33="","",$F211-'Pencatatan HM'!S$33+'Task list'!X211)</f>
        <v/>
      </c>
      <c r="S211" s="78" t="str">
        <f>IF('Pencatatan HM'!T$33="","",$F211-'Pencatatan HM'!T$33+'Task list'!Y211)</f>
        <v/>
      </c>
      <c r="T211" s="78">
        <f>IF('Pencatatan HM'!U$33="","",$F211-'Pencatatan HM'!U$33+'Task list'!Z211)</f>
        <v>1442.79</v>
      </c>
      <c r="U211" s="78" t="str">
        <f>IF('Pencatatan HM'!V$33="","",$F211-'Pencatatan HM'!V$33+'Task list'!AA211)</f>
        <v/>
      </c>
      <c r="V211" s="78" t="str">
        <f>IF('Pencatatan HM'!W$33="","",$F211-'Pencatatan HM'!W$33+'Task list'!AB211)</f>
        <v/>
      </c>
      <c r="W211" s="78" t="str">
        <f>IF('Pencatatan HM'!X$33="","",$F211-'Pencatatan HM'!X$33+'Task list'!AC211)</f>
        <v/>
      </c>
      <c r="X211" s="78" t="str">
        <f>IF('Pencatatan HM'!Y$33="","",$F211-'Pencatatan HM'!Y$33+'Task list'!AD211)</f>
        <v/>
      </c>
      <c r="Y211" s="78" t="str">
        <f>IF('Pencatatan HM'!Z$33="","",$F211-'Pencatatan HM'!Z$33+'Task list'!AE211)</f>
        <v/>
      </c>
      <c r="Z211" s="78" t="str">
        <f>IF('Pencatatan HM'!AA$33="","",$F211-'Pencatatan HM'!AA$33+'Task list'!AF211)</f>
        <v/>
      </c>
      <c r="AA211" s="78" t="str">
        <f>IF('Pencatatan HM'!AB$33="","",$F211-'Pencatatan HM'!AB$33+'Task list'!AG211)</f>
        <v/>
      </c>
      <c r="AB211" s="78" t="str">
        <f>IF('Pencatatan HM'!AC$33="","",$F211-'Pencatatan HM'!AC$33+'Task list'!AH211)</f>
        <v/>
      </c>
      <c r="AC211" s="78" t="str">
        <f>IF('Pencatatan HM'!AD$33="","",$F211-'Pencatatan HM'!AD$33+'Task list'!AI211)</f>
        <v/>
      </c>
      <c r="AD211" s="78" t="str">
        <f>IF('Pencatatan HM'!AE$33="","",$F211-'Pencatatan HM'!AE$33+'Task list'!AJ211)</f>
        <v/>
      </c>
      <c r="AE211" s="78" t="str">
        <f>IF('Pencatatan HM'!AF$33="","",$F211-'Pencatatan HM'!AF$33+'Task list'!AK211)</f>
        <v/>
      </c>
      <c r="AF211" s="78" t="str">
        <f>IF('Pencatatan HM'!AG$33="","",$F211-'Pencatatan HM'!AG$33+'Task list'!AL211)</f>
        <v/>
      </c>
      <c r="AG211" s="78" t="str">
        <f>IF('Pencatatan HM'!AH$33="","",$F211-'Pencatatan HM'!AH$33+'Task list'!AM211)</f>
        <v/>
      </c>
      <c r="AH211" s="78" t="str">
        <f>IF('Pencatatan HM'!AI$33="","",$F211-'Pencatatan HM'!AI$33+'Task list'!AN211)</f>
        <v/>
      </c>
      <c r="AI211" s="78" t="str">
        <f>IF('Pencatatan HM'!AJ$33="","",$F211-'Pencatatan HM'!AJ$33+'Task list'!AO211)</f>
        <v/>
      </c>
      <c r="AJ211" s="78" t="str">
        <f>IF('Pencatatan HM'!AK$33="","",$F211-'Pencatatan HM'!AK$33+'Task list'!AP211)</f>
        <v/>
      </c>
      <c r="AK211" s="78" t="str">
        <f>IF('Pencatatan HM'!AL$33="","",$F211-'Pencatatan HM'!AL$33+'Task list'!AQ211)</f>
        <v/>
      </c>
      <c r="AL211" s="78" t="str">
        <f>IF('Pencatatan HM'!AM$33="","",$F211-'Pencatatan HM'!AM$33+'Task list'!AR211)</f>
        <v/>
      </c>
      <c r="AM211" s="78" t="str">
        <f>IF('Pencatatan HM'!AN$33="","",$F211-'Pencatatan HM'!AN$33+'Task list'!AS211)</f>
        <v/>
      </c>
      <c r="AN211" s="78" t="str">
        <f>IF('Pencatatan HM'!AO$33="","",$F211-'Pencatatan HM'!AO$33+'Task list'!AT211)</f>
        <v/>
      </c>
      <c r="AO211" s="78" t="str">
        <f>IF('Pencatatan HM'!AP$33="","",$F211-'Pencatatan HM'!AP$33+'Task list'!AU211)</f>
        <v/>
      </c>
      <c r="AP211" s="78" t="str">
        <f>IF('Pencatatan HM'!AQ$33="","",$F211-'Pencatatan HM'!AQ$33+'Task list'!AV211)</f>
        <v/>
      </c>
      <c r="AQ211" s="78" t="str">
        <f>IF('Pencatatan HM'!AR$33="","",$F211-'Pencatatan HM'!AR$33+'Task list'!AW211)</f>
        <v/>
      </c>
      <c r="AR211" s="78" t="str">
        <f>IF('Pencatatan HM'!AS$33="","",$F211-'Pencatatan HM'!AS$33+'Task list'!AX211)</f>
        <v/>
      </c>
      <c r="AS211" s="78" t="str">
        <f>IF('Pencatatan HM'!AT$33="","",$F211-'Pencatatan HM'!AT$33+'Task list'!AY211)</f>
        <v/>
      </c>
      <c r="AT211" s="78" t="str">
        <f>IF('Pencatatan HM'!AU$33="","",$F211-'Pencatatan HM'!AU$33+'Task list'!AZ211)</f>
        <v/>
      </c>
      <c r="AU211" s="78" t="str">
        <f>IF('Pencatatan HM'!AV$33="","",$F211-'Pencatatan HM'!AV$33+'Task list'!BA211)</f>
        <v/>
      </c>
      <c r="AV211" s="78" t="str">
        <f>IF('Pencatatan HM'!AW$33="","",$F211-'Pencatatan HM'!AW$33+'Task list'!BB211)</f>
        <v/>
      </c>
      <c r="AW211" s="78" t="str">
        <f>IF('Pencatatan HM'!AX$33="","",$F211-'Pencatatan HM'!AX$33+'Task list'!BC211)</f>
        <v/>
      </c>
      <c r="AX211" s="78" t="str">
        <f>IF('Pencatatan HM'!AY$33="","",$F211-'Pencatatan HM'!AY$33+'Task list'!BD211)</f>
        <v/>
      </c>
      <c r="AY211" s="78" t="str">
        <f>IF('Pencatatan HM'!AZ$33="","",$F211-'Pencatatan HM'!AZ$33+'Task list'!BE211)</f>
        <v/>
      </c>
      <c r="AZ211" s="78" t="str">
        <f>IF('Pencatatan HM'!BA$33="","",$F211-'Pencatatan HM'!BA$33+'Task list'!BF211)</f>
        <v/>
      </c>
      <c r="BA211" s="78" t="str">
        <f>IF('Pencatatan HM'!BB$33="","",$F211-'Pencatatan HM'!BB$33+'Task list'!BG211)</f>
        <v/>
      </c>
      <c r="BB211" s="78" t="str">
        <f>IF('Pencatatan HM'!BC$33="","",$F211-'Pencatatan HM'!BC$33+'Task list'!BH211)</f>
        <v/>
      </c>
      <c r="BC211" s="78" t="str">
        <f>IF('Pencatatan HM'!BD$33="","",$F211-'Pencatatan HM'!BD$33+'Task list'!BI211)</f>
        <v/>
      </c>
      <c r="BD211" s="78" t="str">
        <f>IF('Pencatatan HM'!BE$33="","",$F211-'Pencatatan HM'!BE$33+'Task list'!BJ211)</f>
        <v/>
      </c>
      <c r="BE211" s="78" t="str">
        <f>IF('Pencatatan HM'!BF$33="","",$F211-'Pencatatan HM'!BF$33+'Task list'!BK211)</f>
        <v/>
      </c>
      <c r="BF211" s="78" t="str">
        <f>IF('Pencatatan HM'!BG$33="","",$F211-'Pencatatan HM'!BG$33+'Task list'!BL211)</f>
        <v/>
      </c>
    </row>
    <row r="212" spans="1:58" x14ac:dyDescent="0.3">
      <c r="A212" s="1">
        <f>'Task list'!A212</f>
        <v>0</v>
      </c>
      <c r="B212" s="1" t="str">
        <f>'Task list'!B212</f>
        <v>07</v>
      </c>
      <c r="C212" s="1" t="str">
        <f>'Task list'!C212</f>
        <v>007</v>
      </c>
      <c r="D212" s="13"/>
      <c r="E212" s="61" t="str">
        <f>'Task list'!E212</f>
        <v>Valve Plate PN514128</v>
      </c>
      <c r="F212" s="1">
        <f>'Task list'!J212</f>
        <v>6000</v>
      </c>
      <c r="G212" s="78" t="str">
        <f>IF('Pencatatan HM'!H$33="","",$F212-'Pencatatan HM'!H$33+'Task list'!M212)</f>
        <v/>
      </c>
      <c r="H212" s="78" t="str">
        <f>IF('Pencatatan HM'!I$33="","",$F212-'Pencatatan HM'!I$33+'Task list'!N212)</f>
        <v/>
      </c>
      <c r="I212" s="78" t="str">
        <f>IF('Pencatatan HM'!J$33="","",$F212-'Pencatatan HM'!J$33+'Task list'!O212)</f>
        <v/>
      </c>
      <c r="J212" s="78" t="str">
        <f>IF('Pencatatan HM'!K$33="","",$F212-'Pencatatan HM'!K$33+'Task list'!P212)</f>
        <v/>
      </c>
      <c r="K212" s="78" t="str">
        <f>IF('Pencatatan HM'!L$33="","",$F212-'Pencatatan HM'!L$33+'Task list'!Q212)</f>
        <v/>
      </c>
      <c r="L212" s="78" t="str">
        <f>IF('Pencatatan HM'!M$33="","",$F212-'Pencatatan HM'!M$33+'Task list'!R212)</f>
        <v/>
      </c>
      <c r="M212" s="78" t="str">
        <f>IF('Pencatatan HM'!N$33="","",$F212-'Pencatatan HM'!N$33+'Task list'!S212)</f>
        <v/>
      </c>
      <c r="N212" s="78" t="str">
        <f>IF('Pencatatan HM'!O$33="","",$F212-'Pencatatan HM'!O$33+'Task list'!T212)</f>
        <v/>
      </c>
      <c r="O212" s="78" t="str">
        <f>IF('Pencatatan HM'!P$33="","",$F212-'Pencatatan HM'!P$33+'Task list'!U212)</f>
        <v/>
      </c>
      <c r="P212" s="78" t="str">
        <f>IF('Pencatatan HM'!Q$33="","",$F212-'Pencatatan HM'!Q$33+'Task list'!V212)</f>
        <v/>
      </c>
      <c r="Q212" s="78" t="str">
        <f>IF('Pencatatan HM'!R$33="","",$F212-'Pencatatan HM'!R$33+'Task list'!W212)</f>
        <v/>
      </c>
      <c r="R212" s="78" t="str">
        <f>IF('Pencatatan HM'!S$33="","",$F212-'Pencatatan HM'!S$33+'Task list'!X212)</f>
        <v/>
      </c>
      <c r="S212" s="78" t="str">
        <f>IF('Pencatatan HM'!T$33="","",$F212-'Pencatatan HM'!T$33+'Task list'!Y212)</f>
        <v/>
      </c>
      <c r="T212" s="78">
        <f>IF('Pencatatan HM'!U$33="","",$F212-'Pencatatan HM'!U$33+'Task list'!Z212)</f>
        <v>5942.79</v>
      </c>
      <c r="U212" s="78" t="str">
        <f>IF('Pencatatan HM'!V$33="","",$F212-'Pencatatan HM'!V$33+'Task list'!AA212)</f>
        <v/>
      </c>
      <c r="V212" s="78" t="str">
        <f>IF('Pencatatan HM'!W$33="","",$F212-'Pencatatan HM'!W$33+'Task list'!AB212)</f>
        <v/>
      </c>
      <c r="W212" s="78" t="str">
        <f>IF('Pencatatan HM'!X$33="","",$F212-'Pencatatan HM'!X$33+'Task list'!AC212)</f>
        <v/>
      </c>
      <c r="X212" s="78" t="str">
        <f>IF('Pencatatan HM'!Y$33="","",$F212-'Pencatatan HM'!Y$33+'Task list'!AD212)</f>
        <v/>
      </c>
      <c r="Y212" s="78" t="str">
        <f>IF('Pencatatan HM'!Z$33="","",$F212-'Pencatatan HM'!Z$33+'Task list'!AE212)</f>
        <v/>
      </c>
      <c r="Z212" s="78" t="str">
        <f>IF('Pencatatan HM'!AA$33="","",$F212-'Pencatatan HM'!AA$33+'Task list'!AF212)</f>
        <v/>
      </c>
      <c r="AA212" s="78" t="str">
        <f>IF('Pencatatan HM'!AB$33="","",$F212-'Pencatatan HM'!AB$33+'Task list'!AG212)</f>
        <v/>
      </c>
      <c r="AB212" s="78" t="str">
        <f>IF('Pencatatan HM'!AC$33="","",$F212-'Pencatatan HM'!AC$33+'Task list'!AH212)</f>
        <v/>
      </c>
      <c r="AC212" s="78" t="str">
        <f>IF('Pencatatan HM'!AD$33="","",$F212-'Pencatatan HM'!AD$33+'Task list'!AI212)</f>
        <v/>
      </c>
      <c r="AD212" s="78" t="str">
        <f>IF('Pencatatan HM'!AE$33="","",$F212-'Pencatatan HM'!AE$33+'Task list'!AJ212)</f>
        <v/>
      </c>
      <c r="AE212" s="78" t="str">
        <f>IF('Pencatatan HM'!AF$33="","",$F212-'Pencatatan HM'!AF$33+'Task list'!AK212)</f>
        <v/>
      </c>
      <c r="AF212" s="78" t="str">
        <f>IF('Pencatatan HM'!AG$33="","",$F212-'Pencatatan HM'!AG$33+'Task list'!AL212)</f>
        <v/>
      </c>
      <c r="AG212" s="78" t="str">
        <f>IF('Pencatatan HM'!AH$33="","",$F212-'Pencatatan HM'!AH$33+'Task list'!AM212)</f>
        <v/>
      </c>
      <c r="AH212" s="78" t="str">
        <f>IF('Pencatatan HM'!AI$33="","",$F212-'Pencatatan HM'!AI$33+'Task list'!AN212)</f>
        <v/>
      </c>
      <c r="AI212" s="78" t="str">
        <f>IF('Pencatatan HM'!AJ$33="","",$F212-'Pencatatan HM'!AJ$33+'Task list'!AO212)</f>
        <v/>
      </c>
      <c r="AJ212" s="78" t="str">
        <f>IF('Pencatatan HM'!AK$33="","",$F212-'Pencatatan HM'!AK$33+'Task list'!AP212)</f>
        <v/>
      </c>
      <c r="AK212" s="78" t="str">
        <f>IF('Pencatatan HM'!AL$33="","",$F212-'Pencatatan HM'!AL$33+'Task list'!AQ212)</f>
        <v/>
      </c>
      <c r="AL212" s="78" t="str">
        <f>IF('Pencatatan HM'!AM$33="","",$F212-'Pencatatan HM'!AM$33+'Task list'!AR212)</f>
        <v/>
      </c>
      <c r="AM212" s="78" t="str">
        <f>IF('Pencatatan HM'!AN$33="","",$F212-'Pencatatan HM'!AN$33+'Task list'!AS212)</f>
        <v/>
      </c>
      <c r="AN212" s="78" t="str">
        <f>IF('Pencatatan HM'!AO$33="","",$F212-'Pencatatan HM'!AO$33+'Task list'!AT212)</f>
        <v/>
      </c>
      <c r="AO212" s="78" t="str">
        <f>IF('Pencatatan HM'!AP$33="","",$F212-'Pencatatan HM'!AP$33+'Task list'!AU212)</f>
        <v/>
      </c>
      <c r="AP212" s="78" t="str">
        <f>IF('Pencatatan HM'!AQ$33="","",$F212-'Pencatatan HM'!AQ$33+'Task list'!AV212)</f>
        <v/>
      </c>
      <c r="AQ212" s="78" t="str">
        <f>IF('Pencatatan HM'!AR$33="","",$F212-'Pencatatan HM'!AR$33+'Task list'!AW212)</f>
        <v/>
      </c>
      <c r="AR212" s="78" t="str">
        <f>IF('Pencatatan HM'!AS$33="","",$F212-'Pencatatan HM'!AS$33+'Task list'!AX212)</f>
        <v/>
      </c>
      <c r="AS212" s="78" t="str">
        <f>IF('Pencatatan HM'!AT$33="","",$F212-'Pencatatan HM'!AT$33+'Task list'!AY212)</f>
        <v/>
      </c>
      <c r="AT212" s="78" t="str">
        <f>IF('Pencatatan HM'!AU$33="","",$F212-'Pencatatan HM'!AU$33+'Task list'!AZ212)</f>
        <v/>
      </c>
      <c r="AU212" s="78" t="str">
        <f>IF('Pencatatan HM'!AV$33="","",$F212-'Pencatatan HM'!AV$33+'Task list'!BA212)</f>
        <v/>
      </c>
      <c r="AV212" s="78" t="str">
        <f>IF('Pencatatan HM'!AW$33="","",$F212-'Pencatatan HM'!AW$33+'Task list'!BB212)</f>
        <v/>
      </c>
      <c r="AW212" s="78" t="str">
        <f>IF('Pencatatan HM'!AX$33="","",$F212-'Pencatatan HM'!AX$33+'Task list'!BC212)</f>
        <v/>
      </c>
      <c r="AX212" s="78" t="str">
        <f>IF('Pencatatan HM'!AY$33="","",$F212-'Pencatatan HM'!AY$33+'Task list'!BD212)</f>
        <v/>
      </c>
      <c r="AY212" s="78" t="str">
        <f>IF('Pencatatan HM'!AZ$33="","",$F212-'Pencatatan HM'!AZ$33+'Task list'!BE212)</f>
        <v/>
      </c>
      <c r="AZ212" s="78" t="str">
        <f>IF('Pencatatan HM'!BA$33="","",$F212-'Pencatatan HM'!BA$33+'Task list'!BF212)</f>
        <v/>
      </c>
      <c r="BA212" s="78" t="str">
        <f>IF('Pencatatan HM'!BB$33="","",$F212-'Pencatatan HM'!BB$33+'Task list'!BG212)</f>
        <v/>
      </c>
      <c r="BB212" s="78" t="str">
        <f>IF('Pencatatan HM'!BC$33="","",$F212-'Pencatatan HM'!BC$33+'Task list'!BH212)</f>
        <v/>
      </c>
      <c r="BC212" s="78" t="str">
        <f>IF('Pencatatan HM'!BD$33="","",$F212-'Pencatatan HM'!BD$33+'Task list'!BI212)</f>
        <v/>
      </c>
      <c r="BD212" s="78" t="str">
        <f>IF('Pencatatan HM'!BE$33="","",$F212-'Pencatatan HM'!BE$33+'Task list'!BJ212)</f>
        <v/>
      </c>
      <c r="BE212" s="78" t="str">
        <f>IF('Pencatatan HM'!BF$33="","",$F212-'Pencatatan HM'!BF$33+'Task list'!BK212)</f>
        <v/>
      </c>
      <c r="BF212" s="78" t="str">
        <f>IF('Pencatatan HM'!BG$33="","",$F212-'Pencatatan HM'!BG$33+'Task list'!BL212)</f>
        <v/>
      </c>
    </row>
    <row r="213" spans="1:58" x14ac:dyDescent="0.3">
      <c r="A213" s="1" t="str">
        <f>'Task list'!A213</f>
        <v>10ACO001</v>
      </c>
      <c r="B213" s="1" t="str">
        <f>'Task list'!B213</f>
        <v>01</v>
      </c>
      <c r="C213" s="1" t="str">
        <f>'Task list'!C213</f>
        <v>10ACO00101</v>
      </c>
      <c r="D213" s="13" t="str">
        <f>VLOOKUP($A213,'Pencatatan HM'!$B$7:$D$50,3,FALSE)</f>
        <v>Sullair Screw Compressor 1</v>
      </c>
      <c r="E213" s="61" t="str">
        <f>'Task list'!E213</f>
        <v>Ganti Oli</v>
      </c>
      <c r="F213" s="1">
        <f>'Task list'!J213</f>
        <v>8000</v>
      </c>
      <c r="G213" s="78" t="str">
        <f>IF('Pencatatan HM'!H$34="","",$F213-'Pencatatan HM'!H$34+'Task list'!M213)</f>
        <v/>
      </c>
      <c r="H213" s="78" t="str">
        <f>IF('Pencatatan HM'!I$34="","",$F213-'Pencatatan HM'!I$34+'Task list'!N213)</f>
        <v/>
      </c>
      <c r="I213" s="78" t="str">
        <f>IF('Pencatatan HM'!J$34="","",$F213-'Pencatatan HM'!J$34+'Task list'!O213)</f>
        <v/>
      </c>
      <c r="J213" s="78" t="str">
        <f>IF('Pencatatan HM'!K$34="","",$F213-'Pencatatan HM'!K$34+'Task list'!P213)</f>
        <v/>
      </c>
      <c r="K213" s="78" t="str">
        <f>IF('Pencatatan HM'!L$34="","",$F213-'Pencatatan HM'!L$34+'Task list'!Q213)</f>
        <v/>
      </c>
      <c r="L213" s="78" t="str">
        <f>IF('Pencatatan HM'!M$34="","",$F213-'Pencatatan HM'!M$34+'Task list'!R213)</f>
        <v/>
      </c>
      <c r="M213" s="78" t="str">
        <f>IF('Pencatatan HM'!N$34="","",$F213-'Pencatatan HM'!N$34+'Task list'!S213)</f>
        <v/>
      </c>
      <c r="N213" s="78" t="str">
        <f>IF('Pencatatan HM'!O$34="","",$F213-'Pencatatan HM'!O$34+'Task list'!T213)</f>
        <v/>
      </c>
      <c r="O213" s="78" t="str">
        <f>IF('Pencatatan HM'!P$34="","",$F213-'Pencatatan HM'!P$34+'Task list'!U213)</f>
        <v/>
      </c>
      <c r="P213" s="78" t="str">
        <f>IF('Pencatatan HM'!Q$34="","",$F213-'Pencatatan HM'!Q$34+'Task list'!V213)</f>
        <v/>
      </c>
      <c r="Q213" s="78" t="str">
        <f>IF('Pencatatan HM'!R$34="","",$F213-'Pencatatan HM'!R$34+'Task list'!W213)</f>
        <v/>
      </c>
      <c r="R213" s="78" t="str">
        <f>IF('Pencatatan HM'!S$34="","",$F213-'Pencatatan HM'!S$34+'Task list'!X213)</f>
        <v/>
      </c>
      <c r="S213" s="78" t="str">
        <f>IF('Pencatatan HM'!T$34="","",$F213-'Pencatatan HM'!T$34+'Task list'!Y213)</f>
        <v/>
      </c>
      <c r="T213" s="78">
        <f>IF('Pencatatan HM'!U$34="","",$F213-'Pencatatan HM'!U$34+'Task list'!Z213)</f>
        <v>6202</v>
      </c>
      <c r="U213" s="78" t="str">
        <f>IF('Pencatatan HM'!V$34="","",$F213-'Pencatatan HM'!V$34+'Task list'!AA213)</f>
        <v/>
      </c>
      <c r="V213" s="78" t="str">
        <f>IF('Pencatatan HM'!W$34="","",$F213-'Pencatatan HM'!W$34+'Task list'!AB213)</f>
        <v/>
      </c>
      <c r="W213" s="78" t="str">
        <f>IF('Pencatatan HM'!X$34="","",$F213-'Pencatatan HM'!X$34+'Task list'!AC213)</f>
        <v/>
      </c>
      <c r="X213" s="78" t="str">
        <f>IF('Pencatatan HM'!Y$34="","",$F213-'Pencatatan HM'!Y$34+'Task list'!AD213)</f>
        <v/>
      </c>
      <c r="Y213" s="78" t="str">
        <f>IF('Pencatatan HM'!Z$34="","",$F213-'Pencatatan HM'!Z$34+'Task list'!AE213)</f>
        <v/>
      </c>
      <c r="Z213" s="78" t="str">
        <f>IF('Pencatatan HM'!AA$34="","",$F213-'Pencatatan HM'!AA$34+'Task list'!AF213)</f>
        <v/>
      </c>
      <c r="AA213" s="78" t="str">
        <f>IF('Pencatatan HM'!AB$34="","",$F213-'Pencatatan HM'!AB$34+'Task list'!AG213)</f>
        <v/>
      </c>
      <c r="AB213" s="78" t="str">
        <f>IF('Pencatatan HM'!AC$34="","",$F213-'Pencatatan HM'!AC$34+'Task list'!AH213)</f>
        <v/>
      </c>
      <c r="AC213" s="78" t="str">
        <f>IF('Pencatatan HM'!AD$34="","",$F213-'Pencatatan HM'!AD$34+'Task list'!AI213)</f>
        <v/>
      </c>
      <c r="AD213" s="78" t="str">
        <f>IF('Pencatatan HM'!AE$34="","",$F213-'Pencatatan HM'!AE$34+'Task list'!AJ213)</f>
        <v/>
      </c>
      <c r="AE213" s="78" t="str">
        <f>IF('Pencatatan HM'!AF$34="","",$F213-'Pencatatan HM'!AF$34+'Task list'!AK213)</f>
        <v/>
      </c>
      <c r="AF213" s="78" t="str">
        <f>IF('Pencatatan HM'!AG$34="","",$F213-'Pencatatan HM'!AG$34+'Task list'!AL213)</f>
        <v/>
      </c>
      <c r="AG213" s="78" t="str">
        <f>IF('Pencatatan HM'!AH$34="","",$F213-'Pencatatan HM'!AH$34+'Task list'!AM213)</f>
        <v/>
      </c>
      <c r="AH213" s="78" t="str">
        <f>IF('Pencatatan HM'!AI$34="","",$F213-'Pencatatan HM'!AI$34+'Task list'!AN213)</f>
        <v/>
      </c>
      <c r="AI213" s="78" t="str">
        <f>IF('Pencatatan HM'!AJ$34="","",$F213-'Pencatatan HM'!AJ$34+'Task list'!AO213)</f>
        <v/>
      </c>
      <c r="AJ213" s="78" t="str">
        <f>IF('Pencatatan HM'!AK$34="","",$F213-'Pencatatan HM'!AK$34+'Task list'!AP213)</f>
        <v/>
      </c>
      <c r="AK213" s="78" t="str">
        <f>IF('Pencatatan HM'!AL$34="","",$F213-'Pencatatan HM'!AL$34+'Task list'!AQ213)</f>
        <v/>
      </c>
      <c r="AL213" s="78" t="str">
        <f>IF('Pencatatan HM'!AM$34="","",$F213-'Pencatatan HM'!AM$34+'Task list'!AR213)</f>
        <v/>
      </c>
      <c r="AM213" s="78" t="str">
        <f>IF('Pencatatan HM'!AN$34="","",$F213-'Pencatatan HM'!AN$34+'Task list'!AS213)</f>
        <v/>
      </c>
      <c r="AN213" s="78" t="str">
        <f>IF('Pencatatan HM'!AO$34="","",$F213-'Pencatatan HM'!AO$34+'Task list'!AT213)</f>
        <v/>
      </c>
      <c r="AO213" s="78" t="str">
        <f>IF('Pencatatan HM'!AP$34="","",$F213-'Pencatatan HM'!AP$34+'Task list'!AU213)</f>
        <v/>
      </c>
      <c r="AP213" s="78" t="str">
        <f>IF('Pencatatan HM'!AQ$34="","",$F213-'Pencatatan HM'!AQ$34+'Task list'!AV213)</f>
        <v/>
      </c>
      <c r="AQ213" s="78" t="str">
        <f>IF('Pencatatan HM'!AR$34="","",$F213-'Pencatatan HM'!AR$34+'Task list'!AW213)</f>
        <v/>
      </c>
      <c r="AR213" s="78" t="str">
        <f>IF('Pencatatan HM'!AS$34="","",$F213-'Pencatatan HM'!AS$34+'Task list'!AX213)</f>
        <v/>
      </c>
      <c r="AS213" s="78" t="str">
        <f>IF('Pencatatan HM'!AT$34="","",$F213-'Pencatatan HM'!AT$34+'Task list'!AY213)</f>
        <v/>
      </c>
      <c r="AT213" s="78" t="str">
        <f>IF('Pencatatan HM'!AU$34="","",$F213-'Pencatatan HM'!AU$34+'Task list'!AZ213)</f>
        <v/>
      </c>
      <c r="AU213" s="78" t="str">
        <f>IF('Pencatatan HM'!AV$34="","",$F213-'Pencatatan HM'!AV$34+'Task list'!BA213)</f>
        <v/>
      </c>
      <c r="AV213" s="78" t="str">
        <f>IF('Pencatatan HM'!AW$34="","",$F213-'Pencatatan HM'!AW$34+'Task list'!BB213)</f>
        <v/>
      </c>
      <c r="AW213" s="78" t="str">
        <f>IF('Pencatatan HM'!AX$34="","",$F213-'Pencatatan HM'!AX$34+'Task list'!BC213)</f>
        <v/>
      </c>
      <c r="AX213" s="78" t="str">
        <f>IF('Pencatatan HM'!AY$34="","",$F213-'Pencatatan HM'!AY$34+'Task list'!BD213)</f>
        <v/>
      </c>
      <c r="AY213" s="78" t="str">
        <f>IF('Pencatatan HM'!AZ$34="","",$F213-'Pencatatan HM'!AZ$34+'Task list'!BE213)</f>
        <v/>
      </c>
      <c r="AZ213" s="78" t="str">
        <f>IF('Pencatatan HM'!BA$34="","",$F213-'Pencatatan HM'!BA$34+'Task list'!BF213)</f>
        <v/>
      </c>
      <c r="BA213" s="78" t="str">
        <f>IF('Pencatatan HM'!BB$34="","",$F213-'Pencatatan HM'!BB$34+'Task list'!BG213)</f>
        <v/>
      </c>
      <c r="BB213" s="78" t="str">
        <f>IF('Pencatatan HM'!BC$34="","",$F213-'Pencatatan HM'!BC$34+'Task list'!BH213)</f>
        <v/>
      </c>
      <c r="BC213" s="78" t="str">
        <f>IF('Pencatatan HM'!BD$34="","",$F213-'Pencatatan HM'!BD$34+'Task list'!BI213)</f>
        <v/>
      </c>
      <c r="BD213" s="78" t="str">
        <f>IF('Pencatatan HM'!BE$34="","",$F213-'Pencatatan HM'!BE$34+'Task list'!BJ213)</f>
        <v/>
      </c>
      <c r="BE213" s="78" t="str">
        <f>IF('Pencatatan HM'!BF$34="","",$F213-'Pencatatan HM'!BF$34+'Task list'!BK213)</f>
        <v/>
      </c>
      <c r="BF213" s="78" t="str">
        <f>IF('Pencatatan HM'!BG$34="","",$F213-'Pencatatan HM'!BG$34+'Task list'!BL213)</f>
        <v/>
      </c>
    </row>
    <row r="214" spans="1:58" x14ac:dyDescent="0.3">
      <c r="A214" s="1" t="str">
        <f>'Task list'!A214</f>
        <v>10ACO001</v>
      </c>
      <c r="B214" s="1" t="str">
        <f>'Task list'!B214</f>
        <v>02</v>
      </c>
      <c r="C214" s="1" t="str">
        <f>'Task list'!C214</f>
        <v>10ACO00102</v>
      </c>
      <c r="D214" s="13"/>
      <c r="E214" s="61" t="str">
        <f>'Task list'!E214</f>
        <v>Fluid Filter Element</v>
      </c>
      <c r="F214" s="1">
        <f>'Task list'!J214</f>
        <v>2000</v>
      </c>
      <c r="G214" s="78" t="str">
        <f>IF('Pencatatan HM'!H$34="","",$F214-'Pencatatan HM'!H$34+'Task list'!M214)</f>
        <v/>
      </c>
      <c r="H214" s="78" t="str">
        <f>IF('Pencatatan HM'!I$34="","",$F214-'Pencatatan HM'!I$34+'Task list'!N214)</f>
        <v/>
      </c>
      <c r="I214" s="78" t="str">
        <f>IF('Pencatatan HM'!J$34="","",$F214-'Pencatatan HM'!J$34+'Task list'!O214)</f>
        <v/>
      </c>
      <c r="J214" s="78" t="str">
        <f>IF('Pencatatan HM'!K$34="","",$F214-'Pencatatan HM'!K$34+'Task list'!P214)</f>
        <v/>
      </c>
      <c r="K214" s="78" t="str">
        <f>IF('Pencatatan HM'!L$34="","",$F214-'Pencatatan HM'!L$34+'Task list'!Q214)</f>
        <v/>
      </c>
      <c r="L214" s="78" t="str">
        <f>IF('Pencatatan HM'!M$34="","",$F214-'Pencatatan HM'!M$34+'Task list'!R214)</f>
        <v/>
      </c>
      <c r="M214" s="78" t="str">
        <f>IF('Pencatatan HM'!N$34="","",$F214-'Pencatatan HM'!N$34+'Task list'!S214)</f>
        <v/>
      </c>
      <c r="N214" s="78" t="str">
        <f>IF('Pencatatan HM'!O$34="","",$F214-'Pencatatan HM'!O$34+'Task list'!T214)</f>
        <v/>
      </c>
      <c r="O214" s="78" t="str">
        <f>IF('Pencatatan HM'!P$34="","",$F214-'Pencatatan HM'!P$34+'Task list'!U214)</f>
        <v/>
      </c>
      <c r="P214" s="78" t="str">
        <f>IF('Pencatatan HM'!Q$34="","",$F214-'Pencatatan HM'!Q$34+'Task list'!V214)</f>
        <v/>
      </c>
      <c r="Q214" s="78" t="str">
        <f>IF('Pencatatan HM'!R$34="","",$F214-'Pencatatan HM'!R$34+'Task list'!W214)</f>
        <v/>
      </c>
      <c r="R214" s="78" t="str">
        <f>IF('Pencatatan HM'!S$34="","",$F214-'Pencatatan HM'!S$34+'Task list'!X214)</f>
        <v/>
      </c>
      <c r="S214" s="78" t="str">
        <f>IF('Pencatatan HM'!T$34="","",$F214-'Pencatatan HM'!T$34+'Task list'!Y214)</f>
        <v/>
      </c>
      <c r="T214" s="78">
        <f>IF('Pencatatan HM'!U$34="","",$F214-'Pencatatan HM'!U$34+'Task list'!Z214)</f>
        <v>202</v>
      </c>
      <c r="U214" s="78" t="str">
        <f>IF('Pencatatan HM'!V$34="","",$F214-'Pencatatan HM'!V$34+'Task list'!AA214)</f>
        <v/>
      </c>
      <c r="V214" s="78" t="str">
        <f>IF('Pencatatan HM'!W$34="","",$F214-'Pencatatan HM'!W$34+'Task list'!AB214)</f>
        <v/>
      </c>
      <c r="W214" s="78" t="str">
        <f>IF('Pencatatan HM'!X$34="","",$F214-'Pencatatan HM'!X$34+'Task list'!AC214)</f>
        <v/>
      </c>
      <c r="X214" s="78" t="str">
        <f>IF('Pencatatan HM'!Y$34="","",$F214-'Pencatatan HM'!Y$34+'Task list'!AD214)</f>
        <v/>
      </c>
      <c r="Y214" s="78" t="str">
        <f>IF('Pencatatan HM'!Z$34="","",$F214-'Pencatatan HM'!Z$34+'Task list'!AE214)</f>
        <v/>
      </c>
      <c r="Z214" s="78" t="str">
        <f>IF('Pencatatan HM'!AA$34="","",$F214-'Pencatatan HM'!AA$34+'Task list'!AF214)</f>
        <v/>
      </c>
      <c r="AA214" s="78" t="str">
        <f>IF('Pencatatan HM'!AB$34="","",$F214-'Pencatatan HM'!AB$34+'Task list'!AG214)</f>
        <v/>
      </c>
      <c r="AB214" s="78" t="str">
        <f>IF('Pencatatan HM'!AC$34="","",$F214-'Pencatatan HM'!AC$34+'Task list'!AH214)</f>
        <v/>
      </c>
      <c r="AC214" s="78" t="str">
        <f>IF('Pencatatan HM'!AD$34="","",$F214-'Pencatatan HM'!AD$34+'Task list'!AI214)</f>
        <v/>
      </c>
      <c r="AD214" s="78" t="str">
        <f>IF('Pencatatan HM'!AE$34="","",$F214-'Pencatatan HM'!AE$34+'Task list'!AJ214)</f>
        <v/>
      </c>
      <c r="AE214" s="78" t="str">
        <f>IF('Pencatatan HM'!AF$34="","",$F214-'Pencatatan HM'!AF$34+'Task list'!AK214)</f>
        <v/>
      </c>
      <c r="AF214" s="78" t="str">
        <f>IF('Pencatatan HM'!AG$34="","",$F214-'Pencatatan HM'!AG$34+'Task list'!AL214)</f>
        <v/>
      </c>
      <c r="AG214" s="78" t="str">
        <f>IF('Pencatatan HM'!AH$34="","",$F214-'Pencatatan HM'!AH$34+'Task list'!AM214)</f>
        <v/>
      </c>
      <c r="AH214" s="78" t="str">
        <f>IF('Pencatatan HM'!AI$34="","",$F214-'Pencatatan HM'!AI$34+'Task list'!AN214)</f>
        <v/>
      </c>
      <c r="AI214" s="78" t="str">
        <f>IF('Pencatatan HM'!AJ$34="","",$F214-'Pencatatan HM'!AJ$34+'Task list'!AO214)</f>
        <v/>
      </c>
      <c r="AJ214" s="78" t="str">
        <f>IF('Pencatatan HM'!AK$34="","",$F214-'Pencatatan HM'!AK$34+'Task list'!AP214)</f>
        <v/>
      </c>
      <c r="AK214" s="78" t="str">
        <f>IF('Pencatatan HM'!AL$34="","",$F214-'Pencatatan HM'!AL$34+'Task list'!AQ214)</f>
        <v/>
      </c>
      <c r="AL214" s="78" t="str">
        <f>IF('Pencatatan HM'!AM$34="","",$F214-'Pencatatan HM'!AM$34+'Task list'!AR214)</f>
        <v/>
      </c>
      <c r="AM214" s="78" t="str">
        <f>IF('Pencatatan HM'!AN$34="","",$F214-'Pencatatan HM'!AN$34+'Task list'!AS214)</f>
        <v/>
      </c>
      <c r="AN214" s="78" t="str">
        <f>IF('Pencatatan HM'!AO$34="","",$F214-'Pencatatan HM'!AO$34+'Task list'!AT214)</f>
        <v/>
      </c>
      <c r="AO214" s="78" t="str">
        <f>IF('Pencatatan HM'!AP$34="","",$F214-'Pencatatan HM'!AP$34+'Task list'!AU214)</f>
        <v/>
      </c>
      <c r="AP214" s="78" t="str">
        <f>IF('Pencatatan HM'!AQ$34="","",$F214-'Pencatatan HM'!AQ$34+'Task list'!AV214)</f>
        <v/>
      </c>
      <c r="AQ214" s="78" t="str">
        <f>IF('Pencatatan HM'!AR$34="","",$F214-'Pencatatan HM'!AR$34+'Task list'!AW214)</f>
        <v/>
      </c>
      <c r="AR214" s="78" t="str">
        <f>IF('Pencatatan HM'!AS$34="","",$F214-'Pencatatan HM'!AS$34+'Task list'!AX214)</f>
        <v/>
      </c>
      <c r="AS214" s="78" t="str">
        <f>IF('Pencatatan HM'!AT$34="","",$F214-'Pencatatan HM'!AT$34+'Task list'!AY214)</f>
        <v/>
      </c>
      <c r="AT214" s="78" t="str">
        <f>IF('Pencatatan HM'!AU$34="","",$F214-'Pencatatan HM'!AU$34+'Task list'!AZ214)</f>
        <v/>
      </c>
      <c r="AU214" s="78" t="str">
        <f>IF('Pencatatan HM'!AV$34="","",$F214-'Pencatatan HM'!AV$34+'Task list'!BA214)</f>
        <v/>
      </c>
      <c r="AV214" s="78" t="str">
        <f>IF('Pencatatan HM'!AW$34="","",$F214-'Pencatatan HM'!AW$34+'Task list'!BB214)</f>
        <v/>
      </c>
      <c r="AW214" s="78" t="str">
        <f>IF('Pencatatan HM'!AX$34="","",$F214-'Pencatatan HM'!AX$34+'Task list'!BC214)</f>
        <v/>
      </c>
      <c r="AX214" s="78" t="str">
        <f>IF('Pencatatan HM'!AY$34="","",$F214-'Pencatatan HM'!AY$34+'Task list'!BD214)</f>
        <v/>
      </c>
      <c r="AY214" s="78" t="str">
        <f>IF('Pencatatan HM'!AZ$34="","",$F214-'Pencatatan HM'!AZ$34+'Task list'!BE214)</f>
        <v/>
      </c>
      <c r="AZ214" s="78" t="str">
        <f>IF('Pencatatan HM'!BA$34="","",$F214-'Pencatatan HM'!BA$34+'Task list'!BF214)</f>
        <v/>
      </c>
      <c r="BA214" s="78" t="str">
        <f>IF('Pencatatan HM'!BB$34="","",$F214-'Pencatatan HM'!BB$34+'Task list'!BG214)</f>
        <v/>
      </c>
      <c r="BB214" s="78" t="str">
        <f>IF('Pencatatan HM'!BC$34="","",$F214-'Pencatatan HM'!BC$34+'Task list'!BH214)</f>
        <v/>
      </c>
      <c r="BC214" s="78" t="str">
        <f>IF('Pencatatan HM'!BD$34="","",$F214-'Pencatatan HM'!BD$34+'Task list'!BI214)</f>
        <v/>
      </c>
      <c r="BD214" s="78" t="str">
        <f>IF('Pencatatan HM'!BE$34="","",$F214-'Pencatatan HM'!BE$34+'Task list'!BJ214)</f>
        <v/>
      </c>
      <c r="BE214" s="78" t="str">
        <f>IF('Pencatatan HM'!BF$34="","",$F214-'Pencatatan HM'!BF$34+'Task list'!BK214)</f>
        <v/>
      </c>
      <c r="BF214" s="78" t="str">
        <f>IF('Pencatatan HM'!BG$34="","",$F214-'Pencatatan HM'!BG$34+'Task list'!BL214)</f>
        <v/>
      </c>
    </row>
    <row r="215" spans="1:58" x14ac:dyDescent="0.3">
      <c r="A215" s="1" t="str">
        <f>'Task list'!A215</f>
        <v>10ACO001</v>
      </c>
      <c r="B215" s="1" t="str">
        <f>'Task list'!B215</f>
        <v>03</v>
      </c>
      <c r="C215" s="1" t="str">
        <f>'Task list'!C215</f>
        <v>10ACO00103</v>
      </c>
      <c r="D215" s="13"/>
      <c r="E215" s="61" t="str">
        <f>'Task list'!E215</f>
        <v>Air Filter Element</v>
      </c>
      <c r="F215" s="1">
        <f>'Task list'!J215</f>
        <v>2000</v>
      </c>
      <c r="G215" s="78" t="str">
        <f>IF('Pencatatan HM'!H$34="","",$F215-'Pencatatan HM'!H$34+'Task list'!M215)</f>
        <v/>
      </c>
      <c r="H215" s="78" t="str">
        <f>IF('Pencatatan HM'!I$34="","",$F215-'Pencatatan HM'!I$34+'Task list'!N215)</f>
        <v/>
      </c>
      <c r="I215" s="78" t="str">
        <f>IF('Pencatatan HM'!J$34="","",$F215-'Pencatatan HM'!J$34+'Task list'!O215)</f>
        <v/>
      </c>
      <c r="J215" s="78" t="str">
        <f>IF('Pencatatan HM'!K$34="","",$F215-'Pencatatan HM'!K$34+'Task list'!P215)</f>
        <v/>
      </c>
      <c r="K215" s="78" t="str">
        <f>IF('Pencatatan HM'!L$34="","",$F215-'Pencatatan HM'!L$34+'Task list'!Q215)</f>
        <v/>
      </c>
      <c r="L215" s="78" t="str">
        <f>IF('Pencatatan HM'!M$34="","",$F215-'Pencatatan HM'!M$34+'Task list'!R215)</f>
        <v/>
      </c>
      <c r="M215" s="78" t="str">
        <f>IF('Pencatatan HM'!N$34="","",$F215-'Pencatatan HM'!N$34+'Task list'!S215)</f>
        <v/>
      </c>
      <c r="N215" s="78" t="str">
        <f>IF('Pencatatan HM'!O$34="","",$F215-'Pencatatan HM'!O$34+'Task list'!T215)</f>
        <v/>
      </c>
      <c r="O215" s="78" t="str">
        <f>IF('Pencatatan HM'!P$34="","",$F215-'Pencatatan HM'!P$34+'Task list'!U215)</f>
        <v/>
      </c>
      <c r="P215" s="78" t="str">
        <f>IF('Pencatatan HM'!Q$34="","",$F215-'Pencatatan HM'!Q$34+'Task list'!V215)</f>
        <v/>
      </c>
      <c r="Q215" s="78" t="str">
        <f>IF('Pencatatan HM'!R$34="","",$F215-'Pencatatan HM'!R$34+'Task list'!W215)</f>
        <v/>
      </c>
      <c r="R215" s="78" t="str">
        <f>IF('Pencatatan HM'!S$34="","",$F215-'Pencatatan HM'!S$34+'Task list'!X215)</f>
        <v/>
      </c>
      <c r="S215" s="78" t="str">
        <f>IF('Pencatatan HM'!T$34="","",$F215-'Pencatatan HM'!T$34+'Task list'!Y215)</f>
        <v/>
      </c>
      <c r="T215" s="78">
        <f>IF('Pencatatan HM'!U$34="","",$F215-'Pencatatan HM'!U$34+'Task list'!Z215)</f>
        <v>202</v>
      </c>
      <c r="U215" s="78" t="str">
        <f>IF('Pencatatan HM'!V$34="","",$F215-'Pencatatan HM'!V$34+'Task list'!AA215)</f>
        <v/>
      </c>
      <c r="V215" s="78" t="str">
        <f>IF('Pencatatan HM'!W$34="","",$F215-'Pencatatan HM'!W$34+'Task list'!AB215)</f>
        <v/>
      </c>
      <c r="W215" s="78" t="str">
        <f>IF('Pencatatan HM'!X$34="","",$F215-'Pencatatan HM'!X$34+'Task list'!AC215)</f>
        <v/>
      </c>
      <c r="X215" s="78" t="str">
        <f>IF('Pencatatan HM'!Y$34="","",$F215-'Pencatatan HM'!Y$34+'Task list'!AD215)</f>
        <v/>
      </c>
      <c r="Y215" s="78" t="str">
        <f>IF('Pencatatan HM'!Z$34="","",$F215-'Pencatatan HM'!Z$34+'Task list'!AE215)</f>
        <v/>
      </c>
      <c r="Z215" s="78" t="str">
        <f>IF('Pencatatan HM'!AA$34="","",$F215-'Pencatatan HM'!AA$34+'Task list'!AF215)</f>
        <v/>
      </c>
      <c r="AA215" s="78" t="str">
        <f>IF('Pencatatan HM'!AB$34="","",$F215-'Pencatatan HM'!AB$34+'Task list'!AG215)</f>
        <v/>
      </c>
      <c r="AB215" s="78" t="str">
        <f>IF('Pencatatan HM'!AC$34="","",$F215-'Pencatatan HM'!AC$34+'Task list'!AH215)</f>
        <v/>
      </c>
      <c r="AC215" s="78" t="str">
        <f>IF('Pencatatan HM'!AD$34="","",$F215-'Pencatatan HM'!AD$34+'Task list'!AI215)</f>
        <v/>
      </c>
      <c r="AD215" s="78" t="str">
        <f>IF('Pencatatan HM'!AE$34="","",$F215-'Pencatatan HM'!AE$34+'Task list'!AJ215)</f>
        <v/>
      </c>
      <c r="AE215" s="78" t="str">
        <f>IF('Pencatatan HM'!AF$34="","",$F215-'Pencatatan HM'!AF$34+'Task list'!AK215)</f>
        <v/>
      </c>
      <c r="AF215" s="78" t="str">
        <f>IF('Pencatatan HM'!AG$34="","",$F215-'Pencatatan HM'!AG$34+'Task list'!AL215)</f>
        <v/>
      </c>
      <c r="AG215" s="78" t="str">
        <f>IF('Pencatatan HM'!AH$34="","",$F215-'Pencatatan HM'!AH$34+'Task list'!AM215)</f>
        <v/>
      </c>
      <c r="AH215" s="78" t="str">
        <f>IF('Pencatatan HM'!AI$34="","",$F215-'Pencatatan HM'!AI$34+'Task list'!AN215)</f>
        <v/>
      </c>
      <c r="AI215" s="78" t="str">
        <f>IF('Pencatatan HM'!AJ$34="","",$F215-'Pencatatan HM'!AJ$34+'Task list'!AO215)</f>
        <v/>
      </c>
      <c r="AJ215" s="78" t="str">
        <f>IF('Pencatatan HM'!AK$34="","",$F215-'Pencatatan HM'!AK$34+'Task list'!AP215)</f>
        <v/>
      </c>
      <c r="AK215" s="78" t="str">
        <f>IF('Pencatatan HM'!AL$34="","",$F215-'Pencatatan HM'!AL$34+'Task list'!AQ215)</f>
        <v/>
      </c>
      <c r="AL215" s="78" t="str">
        <f>IF('Pencatatan HM'!AM$34="","",$F215-'Pencatatan HM'!AM$34+'Task list'!AR215)</f>
        <v/>
      </c>
      <c r="AM215" s="78" t="str">
        <f>IF('Pencatatan HM'!AN$34="","",$F215-'Pencatatan HM'!AN$34+'Task list'!AS215)</f>
        <v/>
      </c>
      <c r="AN215" s="78" t="str">
        <f>IF('Pencatatan HM'!AO$34="","",$F215-'Pencatatan HM'!AO$34+'Task list'!AT215)</f>
        <v/>
      </c>
      <c r="AO215" s="78" t="str">
        <f>IF('Pencatatan HM'!AP$34="","",$F215-'Pencatatan HM'!AP$34+'Task list'!AU215)</f>
        <v/>
      </c>
      <c r="AP215" s="78" t="str">
        <f>IF('Pencatatan HM'!AQ$34="","",$F215-'Pencatatan HM'!AQ$34+'Task list'!AV215)</f>
        <v/>
      </c>
      <c r="AQ215" s="78" t="str">
        <f>IF('Pencatatan HM'!AR$34="","",$F215-'Pencatatan HM'!AR$34+'Task list'!AW215)</f>
        <v/>
      </c>
      <c r="AR215" s="78" t="str">
        <f>IF('Pencatatan HM'!AS$34="","",$F215-'Pencatatan HM'!AS$34+'Task list'!AX215)</f>
        <v/>
      </c>
      <c r="AS215" s="78" t="str">
        <f>IF('Pencatatan HM'!AT$34="","",$F215-'Pencatatan HM'!AT$34+'Task list'!AY215)</f>
        <v/>
      </c>
      <c r="AT215" s="78" t="str">
        <f>IF('Pencatatan HM'!AU$34="","",$F215-'Pencatatan HM'!AU$34+'Task list'!AZ215)</f>
        <v/>
      </c>
      <c r="AU215" s="78" t="str">
        <f>IF('Pencatatan HM'!AV$34="","",$F215-'Pencatatan HM'!AV$34+'Task list'!BA215)</f>
        <v/>
      </c>
      <c r="AV215" s="78" t="str">
        <f>IF('Pencatatan HM'!AW$34="","",$F215-'Pencatatan HM'!AW$34+'Task list'!BB215)</f>
        <v/>
      </c>
      <c r="AW215" s="78" t="str">
        <f>IF('Pencatatan HM'!AX$34="","",$F215-'Pencatatan HM'!AX$34+'Task list'!BC215)</f>
        <v/>
      </c>
      <c r="AX215" s="78" t="str">
        <f>IF('Pencatatan HM'!AY$34="","",$F215-'Pencatatan HM'!AY$34+'Task list'!BD215)</f>
        <v/>
      </c>
      <c r="AY215" s="78" t="str">
        <f>IF('Pencatatan HM'!AZ$34="","",$F215-'Pencatatan HM'!AZ$34+'Task list'!BE215)</f>
        <v/>
      </c>
      <c r="AZ215" s="78" t="str">
        <f>IF('Pencatatan HM'!BA$34="","",$F215-'Pencatatan HM'!BA$34+'Task list'!BF215)</f>
        <v/>
      </c>
      <c r="BA215" s="78" t="str">
        <f>IF('Pencatatan HM'!BB$34="","",$F215-'Pencatatan HM'!BB$34+'Task list'!BG215)</f>
        <v/>
      </c>
      <c r="BB215" s="78" t="str">
        <f>IF('Pencatatan HM'!BC$34="","",$F215-'Pencatatan HM'!BC$34+'Task list'!BH215)</f>
        <v/>
      </c>
      <c r="BC215" s="78" t="str">
        <f>IF('Pencatatan HM'!BD$34="","",$F215-'Pencatatan HM'!BD$34+'Task list'!BI215)</f>
        <v/>
      </c>
      <c r="BD215" s="78" t="str">
        <f>IF('Pencatatan HM'!BE$34="","",$F215-'Pencatatan HM'!BE$34+'Task list'!BJ215)</f>
        <v/>
      </c>
      <c r="BE215" s="78" t="str">
        <f>IF('Pencatatan HM'!BF$34="","",$F215-'Pencatatan HM'!BF$34+'Task list'!BK215)</f>
        <v/>
      </c>
      <c r="BF215" s="78" t="str">
        <f>IF('Pencatatan HM'!BG$34="","",$F215-'Pencatatan HM'!BG$34+'Task list'!BL215)</f>
        <v/>
      </c>
    </row>
    <row r="216" spans="1:58" x14ac:dyDescent="0.3">
      <c r="A216" s="1" t="str">
        <f>'Task list'!A216</f>
        <v>10ACO001</v>
      </c>
      <c r="B216" s="1" t="str">
        <f>'Task list'!B216</f>
        <v>04</v>
      </c>
      <c r="C216" s="1" t="str">
        <f>'Task list'!C216</f>
        <v>10ACO00104</v>
      </c>
      <c r="D216" s="13"/>
      <c r="E216" s="61" t="str">
        <f>'Task list'!E216</f>
        <v>Separator Element</v>
      </c>
      <c r="F216" s="1">
        <f>'Task list'!J216</f>
        <v>8000</v>
      </c>
      <c r="G216" s="78" t="str">
        <f>IF('Pencatatan HM'!H$34="","",$F216-'Pencatatan HM'!H$34+'Task list'!M216)</f>
        <v/>
      </c>
      <c r="H216" s="78" t="str">
        <f>IF('Pencatatan HM'!I$34="","",$F216-'Pencatatan HM'!I$34+'Task list'!N216)</f>
        <v/>
      </c>
      <c r="I216" s="78" t="str">
        <f>IF('Pencatatan HM'!J$34="","",$F216-'Pencatatan HM'!J$34+'Task list'!O216)</f>
        <v/>
      </c>
      <c r="J216" s="78" t="str">
        <f>IF('Pencatatan HM'!K$34="","",$F216-'Pencatatan HM'!K$34+'Task list'!P216)</f>
        <v/>
      </c>
      <c r="K216" s="78" t="str">
        <f>IF('Pencatatan HM'!L$34="","",$F216-'Pencatatan HM'!L$34+'Task list'!Q216)</f>
        <v/>
      </c>
      <c r="L216" s="78" t="str">
        <f>IF('Pencatatan HM'!M$34="","",$F216-'Pencatatan HM'!M$34+'Task list'!R216)</f>
        <v/>
      </c>
      <c r="M216" s="78" t="str">
        <f>IF('Pencatatan HM'!N$34="","",$F216-'Pencatatan HM'!N$34+'Task list'!S216)</f>
        <v/>
      </c>
      <c r="N216" s="78" t="str">
        <f>IF('Pencatatan HM'!O$34="","",$F216-'Pencatatan HM'!O$34+'Task list'!T216)</f>
        <v/>
      </c>
      <c r="O216" s="78" t="str">
        <f>IF('Pencatatan HM'!P$34="","",$F216-'Pencatatan HM'!P$34+'Task list'!U216)</f>
        <v/>
      </c>
      <c r="P216" s="78" t="str">
        <f>IF('Pencatatan HM'!Q$34="","",$F216-'Pencatatan HM'!Q$34+'Task list'!V216)</f>
        <v/>
      </c>
      <c r="Q216" s="78" t="str">
        <f>IF('Pencatatan HM'!R$34="","",$F216-'Pencatatan HM'!R$34+'Task list'!W216)</f>
        <v/>
      </c>
      <c r="R216" s="78" t="str">
        <f>IF('Pencatatan HM'!S$34="","",$F216-'Pencatatan HM'!S$34+'Task list'!X216)</f>
        <v/>
      </c>
      <c r="S216" s="78" t="str">
        <f>IF('Pencatatan HM'!T$34="","",$F216-'Pencatatan HM'!T$34+'Task list'!Y216)</f>
        <v/>
      </c>
      <c r="T216" s="78">
        <f>IF('Pencatatan HM'!U$34="","",$F216-'Pencatatan HM'!U$34+'Task list'!Z216)</f>
        <v>6202</v>
      </c>
      <c r="U216" s="78" t="str">
        <f>IF('Pencatatan HM'!V$34="","",$F216-'Pencatatan HM'!V$34+'Task list'!AA216)</f>
        <v/>
      </c>
      <c r="V216" s="78" t="str">
        <f>IF('Pencatatan HM'!W$34="","",$F216-'Pencatatan HM'!W$34+'Task list'!AB216)</f>
        <v/>
      </c>
      <c r="W216" s="78" t="str">
        <f>IF('Pencatatan HM'!X$34="","",$F216-'Pencatatan HM'!X$34+'Task list'!AC216)</f>
        <v/>
      </c>
      <c r="X216" s="78" t="str">
        <f>IF('Pencatatan HM'!Y$34="","",$F216-'Pencatatan HM'!Y$34+'Task list'!AD216)</f>
        <v/>
      </c>
      <c r="Y216" s="78" t="str">
        <f>IF('Pencatatan HM'!Z$34="","",$F216-'Pencatatan HM'!Z$34+'Task list'!AE216)</f>
        <v/>
      </c>
      <c r="Z216" s="78" t="str">
        <f>IF('Pencatatan HM'!AA$34="","",$F216-'Pencatatan HM'!AA$34+'Task list'!AF216)</f>
        <v/>
      </c>
      <c r="AA216" s="78" t="str">
        <f>IF('Pencatatan HM'!AB$34="","",$F216-'Pencatatan HM'!AB$34+'Task list'!AG216)</f>
        <v/>
      </c>
      <c r="AB216" s="78" t="str">
        <f>IF('Pencatatan HM'!AC$34="","",$F216-'Pencatatan HM'!AC$34+'Task list'!AH216)</f>
        <v/>
      </c>
      <c r="AC216" s="78" t="str">
        <f>IF('Pencatatan HM'!AD$34="","",$F216-'Pencatatan HM'!AD$34+'Task list'!AI216)</f>
        <v/>
      </c>
      <c r="AD216" s="78" t="str">
        <f>IF('Pencatatan HM'!AE$34="","",$F216-'Pencatatan HM'!AE$34+'Task list'!AJ216)</f>
        <v/>
      </c>
      <c r="AE216" s="78" t="str">
        <f>IF('Pencatatan HM'!AF$34="","",$F216-'Pencatatan HM'!AF$34+'Task list'!AK216)</f>
        <v/>
      </c>
      <c r="AF216" s="78" t="str">
        <f>IF('Pencatatan HM'!AG$34="","",$F216-'Pencatatan HM'!AG$34+'Task list'!AL216)</f>
        <v/>
      </c>
      <c r="AG216" s="78" t="str">
        <f>IF('Pencatatan HM'!AH$34="","",$F216-'Pencatatan HM'!AH$34+'Task list'!AM216)</f>
        <v/>
      </c>
      <c r="AH216" s="78" t="str">
        <f>IF('Pencatatan HM'!AI$34="","",$F216-'Pencatatan HM'!AI$34+'Task list'!AN216)</f>
        <v/>
      </c>
      <c r="AI216" s="78" t="str">
        <f>IF('Pencatatan HM'!AJ$34="","",$F216-'Pencatatan HM'!AJ$34+'Task list'!AO216)</f>
        <v/>
      </c>
      <c r="AJ216" s="78" t="str">
        <f>IF('Pencatatan HM'!AK$34="","",$F216-'Pencatatan HM'!AK$34+'Task list'!AP216)</f>
        <v/>
      </c>
      <c r="AK216" s="78" t="str">
        <f>IF('Pencatatan HM'!AL$34="","",$F216-'Pencatatan HM'!AL$34+'Task list'!AQ216)</f>
        <v/>
      </c>
      <c r="AL216" s="78" t="str">
        <f>IF('Pencatatan HM'!AM$34="","",$F216-'Pencatatan HM'!AM$34+'Task list'!AR216)</f>
        <v/>
      </c>
      <c r="AM216" s="78" t="str">
        <f>IF('Pencatatan HM'!AN$34="","",$F216-'Pencatatan HM'!AN$34+'Task list'!AS216)</f>
        <v/>
      </c>
      <c r="AN216" s="78" t="str">
        <f>IF('Pencatatan HM'!AO$34="","",$F216-'Pencatatan HM'!AO$34+'Task list'!AT216)</f>
        <v/>
      </c>
      <c r="AO216" s="78" t="str">
        <f>IF('Pencatatan HM'!AP$34="","",$F216-'Pencatatan HM'!AP$34+'Task list'!AU216)</f>
        <v/>
      </c>
      <c r="AP216" s="78" t="str">
        <f>IF('Pencatatan HM'!AQ$34="","",$F216-'Pencatatan HM'!AQ$34+'Task list'!AV216)</f>
        <v/>
      </c>
      <c r="AQ216" s="78" t="str">
        <f>IF('Pencatatan HM'!AR$34="","",$F216-'Pencatatan HM'!AR$34+'Task list'!AW216)</f>
        <v/>
      </c>
      <c r="AR216" s="78" t="str">
        <f>IF('Pencatatan HM'!AS$34="","",$F216-'Pencatatan HM'!AS$34+'Task list'!AX216)</f>
        <v/>
      </c>
      <c r="AS216" s="78" t="str">
        <f>IF('Pencatatan HM'!AT$34="","",$F216-'Pencatatan HM'!AT$34+'Task list'!AY216)</f>
        <v/>
      </c>
      <c r="AT216" s="78" t="str">
        <f>IF('Pencatatan HM'!AU$34="","",$F216-'Pencatatan HM'!AU$34+'Task list'!AZ216)</f>
        <v/>
      </c>
      <c r="AU216" s="78" t="str">
        <f>IF('Pencatatan HM'!AV$34="","",$F216-'Pencatatan HM'!AV$34+'Task list'!BA216)</f>
        <v/>
      </c>
      <c r="AV216" s="78" t="str">
        <f>IF('Pencatatan HM'!AW$34="","",$F216-'Pencatatan HM'!AW$34+'Task list'!BB216)</f>
        <v/>
      </c>
      <c r="AW216" s="78" t="str">
        <f>IF('Pencatatan HM'!AX$34="","",$F216-'Pencatatan HM'!AX$34+'Task list'!BC216)</f>
        <v/>
      </c>
      <c r="AX216" s="78" t="str">
        <f>IF('Pencatatan HM'!AY$34="","",$F216-'Pencatatan HM'!AY$34+'Task list'!BD216)</f>
        <v/>
      </c>
      <c r="AY216" s="78" t="str">
        <f>IF('Pencatatan HM'!AZ$34="","",$F216-'Pencatatan HM'!AZ$34+'Task list'!BE216)</f>
        <v/>
      </c>
      <c r="AZ216" s="78" t="str">
        <f>IF('Pencatatan HM'!BA$34="","",$F216-'Pencatatan HM'!BA$34+'Task list'!BF216)</f>
        <v/>
      </c>
      <c r="BA216" s="78" t="str">
        <f>IF('Pencatatan HM'!BB$34="","",$F216-'Pencatatan HM'!BB$34+'Task list'!BG216)</f>
        <v/>
      </c>
      <c r="BB216" s="78" t="str">
        <f>IF('Pencatatan HM'!BC$34="","",$F216-'Pencatatan HM'!BC$34+'Task list'!BH216)</f>
        <v/>
      </c>
      <c r="BC216" s="78" t="str">
        <f>IF('Pencatatan HM'!BD$34="","",$F216-'Pencatatan HM'!BD$34+'Task list'!BI216)</f>
        <v/>
      </c>
      <c r="BD216" s="78" t="str">
        <f>IF('Pencatatan HM'!BE$34="","",$F216-'Pencatatan HM'!BE$34+'Task list'!BJ216)</f>
        <v/>
      </c>
      <c r="BE216" s="78" t="str">
        <f>IF('Pencatatan HM'!BF$34="","",$F216-'Pencatatan HM'!BF$34+'Task list'!BK216)</f>
        <v/>
      </c>
      <c r="BF216" s="78" t="str">
        <f>IF('Pencatatan HM'!BG$34="","",$F216-'Pencatatan HM'!BG$34+'Task list'!BL216)</f>
        <v/>
      </c>
    </row>
    <row r="217" spans="1:58" x14ac:dyDescent="0.3">
      <c r="A217" s="1" t="str">
        <f>'Task list'!A217</f>
        <v>10ACO001</v>
      </c>
      <c r="B217" s="1" t="str">
        <f>'Task list'!B217</f>
        <v>05</v>
      </c>
      <c r="C217" s="1" t="str">
        <f>'Task list'!C217</f>
        <v>10ACO00105</v>
      </c>
      <c r="D217" s="13"/>
      <c r="E217" s="61" t="str">
        <f>'Task list'!E217</f>
        <v>Coupling Element</v>
      </c>
      <c r="F217" s="1">
        <f>'Task list'!J217</f>
        <v>8000</v>
      </c>
      <c r="G217" s="78" t="str">
        <f>IF('Pencatatan HM'!H$34="","",$F217-'Pencatatan HM'!H$34+'Task list'!M217)</f>
        <v/>
      </c>
      <c r="H217" s="78" t="str">
        <f>IF('Pencatatan HM'!I$34="","",$F217-'Pencatatan HM'!I$34+'Task list'!N217)</f>
        <v/>
      </c>
      <c r="I217" s="78" t="str">
        <f>IF('Pencatatan HM'!J$34="","",$F217-'Pencatatan HM'!J$34+'Task list'!O217)</f>
        <v/>
      </c>
      <c r="J217" s="78" t="str">
        <f>IF('Pencatatan HM'!K$34="","",$F217-'Pencatatan HM'!K$34+'Task list'!P217)</f>
        <v/>
      </c>
      <c r="K217" s="78" t="str">
        <f>IF('Pencatatan HM'!L$34="","",$F217-'Pencatatan HM'!L$34+'Task list'!Q217)</f>
        <v/>
      </c>
      <c r="L217" s="78" t="str">
        <f>IF('Pencatatan HM'!M$34="","",$F217-'Pencatatan HM'!M$34+'Task list'!R217)</f>
        <v/>
      </c>
      <c r="M217" s="78" t="str">
        <f>IF('Pencatatan HM'!N$34="","",$F217-'Pencatatan HM'!N$34+'Task list'!S217)</f>
        <v/>
      </c>
      <c r="N217" s="78" t="str">
        <f>IF('Pencatatan HM'!O$34="","",$F217-'Pencatatan HM'!O$34+'Task list'!T217)</f>
        <v/>
      </c>
      <c r="O217" s="78" t="str">
        <f>IF('Pencatatan HM'!P$34="","",$F217-'Pencatatan HM'!P$34+'Task list'!U217)</f>
        <v/>
      </c>
      <c r="P217" s="78" t="str">
        <f>IF('Pencatatan HM'!Q$34="","",$F217-'Pencatatan HM'!Q$34+'Task list'!V217)</f>
        <v/>
      </c>
      <c r="Q217" s="78" t="str">
        <f>IF('Pencatatan HM'!R$34="","",$F217-'Pencatatan HM'!R$34+'Task list'!W217)</f>
        <v/>
      </c>
      <c r="R217" s="78" t="str">
        <f>IF('Pencatatan HM'!S$34="","",$F217-'Pencatatan HM'!S$34+'Task list'!X217)</f>
        <v/>
      </c>
      <c r="S217" s="78" t="str">
        <f>IF('Pencatatan HM'!T$34="","",$F217-'Pencatatan HM'!T$34+'Task list'!Y217)</f>
        <v/>
      </c>
      <c r="T217" s="78">
        <f>IF('Pencatatan HM'!U$34="","",$F217-'Pencatatan HM'!U$34+'Task list'!Z217)</f>
        <v>6202</v>
      </c>
      <c r="U217" s="78" t="str">
        <f>IF('Pencatatan HM'!V$34="","",$F217-'Pencatatan HM'!V$34+'Task list'!AA217)</f>
        <v/>
      </c>
      <c r="V217" s="78" t="str">
        <f>IF('Pencatatan HM'!W$34="","",$F217-'Pencatatan HM'!W$34+'Task list'!AB217)</f>
        <v/>
      </c>
      <c r="W217" s="78" t="str">
        <f>IF('Pencatatan HM'!X$34="","",$F217-'Pencatatan HM'!X$34+'Task list'!AC217)</f>
        <v/>
      </c>
      <c r="X217" s="78" t="str">
        <f>IF('Pencatatan HM'!Y$34="","",$F217-'Pencatatan HM'!Y$34+'Task list'!AD217)</f>
        <v/>
      </c>
      <c r="Y217" s="78" t="str">
        <f>IF('Pencatatan HM'!Z$34="","",$F217-'Pencatatan HM'!Z$34+'Task list'!AE217)</f>
        <v/>
      </c>
      <c r="Z217" s="78" t="str">
        <f>IF('Pencatatan HM'!AA$34="","",$F217-'Pencatatan HM'!AA$34+'Task list'!AF217)</f>
        <v/>
      </c>
      <c r="AA217" s="78" t="str">
        <f>IF('Pencatatan HM'!AB$34="","",$F217-'Pencatatan HM'!AB$34+'Task list'!AG217)</f>
        <v/>
      </c>
      <c r="AB217" s="78" t="str">
        <f>IF('Pencatatan HM'!AC$34="","",$F217-'Pencatatan HM'!AC$34+'Task list'!AH217)</f>
        <v/>
      </c>
      <c r="AC217" s="78" t="str">
        <f>IF('Pencatatan HM'!AD$34="","",$F217-'Pencatatan HM'!AD$34+'Task list'!AI217)</f>
        <v/>
      </c>
      <c r="AD217" s="78" t="str">
        <f>IF('Pencatatan HM'!AE$34="","",$F217-'Pencatatan HM'!AE$34+'Task list'!AJ217)</f>
        <v/>
      </c>
      <c r="AE217" s="78" t="str">
        <f>IF('Pencatatan HM'!AF$34="","",$F217-'Pencatatan HM'!AF$34+'Task list'!AK217)</f>
        <v/>
      </c>
      <c r="AF217" s="78" t="str">
        <f>IF('Pencatatan HM'!AG$34="","",$F217-'Pencatatan HM'!AG$34+'Task list'!AL217)</f>
        <v/>
      </c>
      <c r="AG217" s="78" t="str">
        <f>IF('Pencatatan HM'!AH$34="","",$F217-'Pencatatan HM'!AH$34+'Task list'!AM217)</f>
        <v/>
      </c>
      <c r="AH217" s="78" t="str">
        <f>IF('Pencatatan HM'!AI$34="","",$F217-'Pencatatan HM'!AI$34+'Task list'!AN217)</f>
        <v/>
      </c>
      <c r="AI217" s="78" t="str">
        <f>IF('Pencatatan HM'!AJ$34="","",$F217-'Pencatatan HM'!AJ$34+'Task list'!AO217)</f>
        <v/>
      </c>
      <c r="AJ217" s="78" t="str">
        <f>IF('Pencatatan HM'!AK$34="","",$F217-'Pencatatan HM'!AK$34+'Task list'!AP217)</f>
        <v/>
      </c>
      <c r="AK217" s="78" t="str">
        <f>IF('Pencatatan HM'!AL$34="","",$F217-'Pencatatan HM'!AL$34+'Task list'!AQ217)</f>
        <v/>
      </c>
      <c r="AL217" s="78" t="str">
        <f>IF('Pencatatan HM'!AM$34="","",$F217-'Pencatatan HM'!AM$34+'Task list'!AR217)</f>
        <v/>
      </c>
      <c r="AM217" s="78" t="str">
        <f>IF('Pencatatan HM'!AN$34="","",$F217-'Pencatatan HM'!AN$34+'Task list'!AS217)</f>
        <v/>
      </c>
      <c r="AN217" s="78" t="str">
        <f>IF('Pencatatan HM'!AO$34="","",$F217-'Pencatatan HM'!AO$34+'Task list'!AT217)</f>
        <v/>
      </c>
      <c r="AO217" s="78" t="str">
        <f>IF('Pencatatan HM'!AP$34="","",$F217-'Pencatatan HM'!AP$34+'Task list'!AU217)</f>
        <v/>
      </c>
      <c r="AP217" s="78" t="str">
        <f>IF('Pencatatan HM'!AQ$34="","",$F217-'Pencatatan HM'!AQ$34+'Task list'!AV217)</f>
        <v/>
      </c>
      <c r="AQ217" s="78" t="str">
        <f>IF('Pencatatan HM'!AR$34="","",$F217-'Pencatatan HM'!AR$34+'Task list'!AW217)</f>
        <v/>
      </c>
      <c r="AR217" s="78" t="str">
        <f>IF('Pencatatan HM'!AS$34="","",$F217-'Pencatatan HM'!AS$34+'Task list'!AX217)</f>
        <v/>
      </c>
      <c r="AS217" s="78" t="str">
        <f>IF('Pencatatan HM'!AT$34="","",$F217-'Pencatatan HM'!AT$34+'Task list'!AY217)</f>
        <v/>
      </c>
      <c r="AT217" s="78" t="str">
        <f>IF('Pencatatan HM'!AU$34="","",$F217-'Pencatatan HM'!AU$34+'Task list'!AZ217)</f>
        <v/>
      </c>
      <c r="AU217" s="78" t="str">
        <f>IF('Pencatatan HM'!AV$34="","",$F217-'Pencatatan HM'!AV$34+'Task list'!BA217)</f>
        <v/>
      </c>
      <c r="AV217" s="78" t="str">
        <f>IF('Pencatatan HM'!AW$34="","",$F217-'Pencatatan HM'!AW$34+'Task list'!BB217)</f>
        <v/>
      </c>
      <c r="AW217" s="78" t="str">
        <f>IF('Pencatatan HM'!AX$34="","",$F217-'Pencatatan HM'!AX$34+'Task list'!BC217)</f>
        <v/>
      </c>
      <c r="AX217" s="78" t="str">
        <f>IF('Pencatatan HM'!AY$34="","",$F217-'Pencatatan HM'!AY$34+'Task list'!BD217)</f>
        <v/>
      </c>
      <c r="AY217" s="78" t="str">
        <f>IF('Pencatatan HM'!AZ$34="","",$F217-'Pencatatan HM'!AZ$34+'Task list'!BE217)</f>
        <v/>
      </c>
      <c r="AZ217" s="78" t="str">
        <f>IF('Pencatatan HM'!BA$34="","",$F217-'Pencatatan HM'!BA$34+'Task list'!BF217)</f>
        <v/>
      </c>
      <c r="BA217" s="78" t="str">
        <f>IF('Pencatatan HM'!BB$34="","",$F217-'Pencatatan HM'!BB$34+'Task list'!BG217)</f>
        <v/>
      </c>
      <c r="BB217" s="78" t="str">
        <f>IF('Pencatatan HM'!BC$34="","",$F217-'Pencatatan HM'!BC$34+'Task list'!BH217)</f>
        <v/>
      </c>
      <c r="BC217" s="78" t="str">
        <f>IF('Pencatatan HM'!BD$34="","",$F217-'Pencatatan HM'!BD$34+'Task list'!BI217)</f>
        <v/>
      </c>
      <c r="BD217" s="78" t="str">
        <f>IF('Pencatatan HM'!BE$34="","",$F217-'Pencatatan HM'!BE$34+'Task list'!BJ217)</f>
        <v/>
      </c>
      <c r="BE217" s="78" t="str">
        <f>IF('Pencatatan HM'!BF$34="","",$F217-'Pencatatan HM'!BF$34+'Task list'!BK217)</f>
        <v/>
      </c>
      <c r="BF217" s="78" t="str">
        <f>IF('Pencatatan HM'!BG$34="","",$F217-'Pencatatan HM'!BG$34+'Task list'!BL217)</f>
        <v/>
      </c>
    </row>
    <row r="218" spans="1:58" x14ac:dyDescent="0.3">
      <c r="A218" s="1" t="str">
        <f>'Task list'!A218</f>
        <v>10ACO002</v>
      </c>
      <c r="B218" s="1" t="str">
        <f>'Task list'!B218</f>
        <v>01</v>
      </c>
      <c r="C218" s="1" t="str">
        <f>'Task list'!C218</f>
        <v>10ACO00201</v>
      </c>
      <c r="D218" s="13" t="str">
        <f>VLOOKUP($A218,'Pencatatan HM'!$B$7:$D$50,3,FALSE)</f>
        <v>Sullair Screw Compressor 2</v>
      </c>
      <c r="E218" s="61" t="str">
        <f>'Task list'!E218</f>
        <v>Ganti Oli</v>
      </c>
      <c r="F218" s="1">
        <f>'Task list'!J218</f>
        <v>8000</v>
      </c>
      <c r="G218" s="78" t="str">
        <f>IF('Pencatatan HM'!H$35="","",$F218-'Pencatatan HM'!H$35+'Task list'!M218)</f>
        <v/>
      </c>
      <c r="H218" s="78" t="str">
        <f>IF('Pencatatan HM'!I$35="","",$F218-'Pencatatan HM'!I$35+'Task list'!N218)</f>
        <v/>
      </c>
      <c r="I218" s="78" t="str">
        <f>IF('Pencatatan HM'!J$35="","",$F218-'Pencatatan HM'!J$35+'Task list'!O218)</f>
        <v/>
      </c>
      <c r="J218" s="78" t="str">
        <f>IF('Pencatatan HM'!K$35="","",$F218-'Pencatatan HM'!K$35+'Task list'!P218)</f>
        <v/>
      </c>
      <c r="K218" s="78" t="str">
        <f>IF('Pencatatan HM'!L$35="","",$F218-'Pencatatan HM'!L$35+'Task list'!Q218)</f>
        <v/>
      </c>
      <c r="L218" s="78" t="str">
        <f>IF('Pencatatan HM'!M$35="","",$F218-'Pencatatan HM'!M$35+'Task list'!R218)</f>
        <v/>
      </c>
      <c r="M218" s="78" t="str">
        <f>IF('Pencatatan HM'!N$35="","",$F218-'Pencatatan HM'!N$35+'Task list'!S218)</f>
        <v/>
      </c>
      <c r="N218" s="78" t="str">
        <f>IF('Pencatatan HM'!O$35="","",$F218-'Pencatatan HM'!O$35+'Task list'!T218)</f>
        <v/>
      </c>
      <c r="O218" s="78" t="str">
        <f>IF('Pencatatan HM'!P$35="","",$F218-'Pencatatan HM'!P$35+'Task list'!U218)</f>
        <v/>
      </c>
      <c r="P218" s="78" t="str">
        <f>IF('Pencatatan HM'!Q$35="","",$F218-'Pencatatan HM'!Q$35+'Task list'!V218)</f>
        <v/>
      </c>
      <c r="Q218" s="78" t="str">
        <f>IF('Pencatatan HM'!R$35="","",$F218-'Pencatatan HM'!R$35+'Task list'!W218)</f>
        <v/>
      </c>
      <c r="R218" s="78" t="str">
        <f>IF('Pencatatan HM'!S$35="","",$F218-'Pencatatan HM'!S$35+'Task list'!X218)</f>
        <v/>
      </c>
      <c r="S218" s="78" t="str">
        <f>IF('Pencatatan HM'!T$35="","",$F218-'Pencatatan HM'!T$35+'Task list'!Y218)</f>
        <v/>
      </c>
      <c r="T218" s="78">
        <f>IF('Pencatatan HM'!U$35="","",$F218-'Pencatatan HM'!U$35+'Task list'!Z218)</f>
        <v>7288</v>
      </c>
      <c r="U218" s="78" t="str">
        <f>IF('Pencatatan HM'!V$35="","",$F218-'Pencatatan HM'!V$35+'Task list'!AA218)</f>
        <v/>
      </c>
      <c r="V218" s="78" t="str">
        <f>IF('Pencatatan HM'!W$35="","",$F218-'Pencatatan HM'!W$35+'Task list'!AB218)</f>
        <v/>
      </c>
      <c r="W218" s="78" t="str">
        <f>IF('Pencatatan HM'!X$35="","",$F218-'Pencatatan HM'!X$35+'Task list'!AC218)</f>
        <v/>
      </c>
      <c r="X218" s="78" t="str">
        <f>IF('Pencatatan HM'!Y$35="","",$F218-'Pencatatan HM'!Y$35+'Task list'!AD218)</f>
        <v/>
      </c>
      <c r="Y218" s="78" t="str">
        <f>IF('Pencatatan HM'!Z$35="","",$F218-'Pencatatan HM'!Z$35+'Task list'!AE218)</f>
        <v/>
      </c>
      <c r="Z218" s="78" t="str">
        <f>IF('Pencatatan HM'!AA$35="","",$F218-'Pencatatan HM'!AA$35+'Task list'!AF218)</f>
        <v/>
      </c>
      <c r="AA218" s="78" t="str">
        <f>IF('Pencatatan HM'!AB$35="","",$F218-'Pencatatan HM'!AB$35+'Task list'!AG218)</f>
        <v/>
      </c>
      <c r="AB218" s="78" t="str">
        <f>IF('Pencatatan HM'!AC$35="","",$F218-'Pencatatan HM'!AC$35+'Task list'!AH218)</f>
        <v/>
      </c>
      <c r="AC218" s="78" t="str">
        <f>IF('Pencatatan HM'!AD$35="","",$F218-'Pencatatan HM'!AD$35+'Task list'!AI218)</f>
        <v/>
      </c>
      <c r="AD218" s="78" t="str">
        <f>IF('Pencatatan HM'!AE$35="","",$F218-'Pencatatan HM'!AE$35+'Task list'!AJ218)</f>
        <v/>
      </c>
      <c r="AE218" s="78" t="str">
        <f>IF('Pencatatan HM'!AF$35="","",$F218-'Pencatatan HM'!AF$35+'Task list'!AK218)</f>
        <v/>
      </c>
      <c r="AF218" s="78" t="str">
        <f>IF('Pencatatan HM'!AG$35="","",$F218-'Pencatatan HM'!AG$35+'Task list'!AL218)</f>
        <v/>
      </c>
      <c r="AG218" s="78" t="str">
        <f>IF('Pencatatan HM'!AH$35="","",$F218-'Pencatatan HM'!AH$35+'Task list'!AM218)</f>
        <v/>
      </c>
      <c r="AH218" s="78" t="str">
        <f>IF('Pencatatan HM'!AI$35="","",$F218-'Pencatatan HM'!AI$35+'Task list'!AN218)</f>
        <v/>
      </c>
      <c r="AI218" s="78" t="str">
        <f>IF('Pencatatan HM'!AJ$35="","",$F218-'Pencatatan HM'!AJ$35+'Task list'!AO218)</f>
        <v/>
      </c>
      <c r="AJ218" s="78" t="str">
        <f>IF('Pencatatan HM'!AK$35="","",$F218-'Pencatatan HM'!AK$35+'Task list'!AP218)</f>
        <v/>
      </c>
      <c r="AK218" s="78" t="str">
        <f>IF('Pencatatan HM'!AL$35="","",$F218-'Pencatatan HM'!AL$35+'Task list'!AQ218)</f>
        <v/>
      </c>
      <c r="AL218" s="78" t="str">
        <f>IF('Pencatatan HM'!AM$35="","",$F218-'Pencatatan HM'!AM$35+'Task list'!AR218)</f>
        <v/>
      </c>
      <c r="AM218" s="78" t="str">
        <f>IF('Pencatatan HM'!AN$35="","",$F218-'Pencatatan HM'!AN$35+'Task list'!AS218)</f>
        <v/>
      </c>
      <c r="AN218" s="78" t="str">
        <f>IF('Pencatatan HM'!AO$35="","",$F218-'Pencatatan HM'!AO$35+'Task list'!AT218)</f>
        <v/>
      </c>
      <c r="AO218" s="78" t="str">
        <f>IF('Pencatatan HM'!AP$35="","",$F218-'Pencatatan HM'!AP$35+'Task list'!AU218)</f>
        <v/>
      </c>
      <c r="AP218" s="78" t="str">
        <f>IF('Pencatatan HM'!AQ$35="","",$F218-'Pencatatan HM'!AQ$35+'Task list'!AV218)</f>
        <v/>
      </c>
      <c r="AQ218" s="78" t="str">
        <f>IF('Pencatatan HM'!AR$35="","",$F218-'Pencatatan HM'!AR$35+'Task list'!AW218)</f>
        <v/>
      </c>
      <c r="AR218" s="78" t="str">
        <f>IF('Pencatatan HM'!AS$35="","",$F218-'Pencatatan HM'!AS$35+'Task list'!AX218)</f>
        <v/>
      </c>
      <c r="AS218" s="78" t="str">
        <f>IF('Pencatatan HM'!AT$35="","",$F218-'Pencatatan HM'!AT$35+'Task list'!AY218)</f>
        <v/>
      </c>
      <c r="AT218" s="78" t="str">
        <f>IF('Pencatatan HM'!AU$35="","",$F218-'Pencatatan HM'!AU$35+'Task list'!AZ218)</f>
        <v/>
      </c>
      <c r="AU218" s="78" t="str">
        <f>IF('Pencatatan HM'!AV$35="","",$F218-'Pencatatan HM'!AV$35+'Task list'!BA218)</f>
        <v/>
      </c>
      <c r="AV218" s="78" t="str">
        <f>IF('Pencatatan HM'!AW$35="","",$F218-'Pencatatan HM'!AW$35+'Task list'!BB218)</f>
        <v/>
      </c>
      <c r="AW218" s="78" t="str">
        <f>IF('Pencatatan HM'!AX$35="","",$F218-'Pencatatan HM'!AX$35+'Task list'!BC218)</f>
        <v/>
      </c>
      <c r="AX218" s="78" t="str">
        <f>IF('Pencatatan HM'!AY$35="","",$F218-'Pencatatan HM'!AY$35+'Task list'!BD218)</f>
        <v/>
      </c>
      <c r="AY218" s="78" t="str">
        <f>IF('Pencatatan HM'!AZ$35="","",$F218-'Pencatatan HM'!AZ$35+'Task list'!BE218)</f>
        <v/>
      </c>
      <c r="AZ218" s="78" t="str">
        <f>IF('Pencatatan HM'!BA$35="","",$F218-'Pencatatan HM'!BA$35+'Task list'!BF218)</f>
        <v/>
      </c>
      <c r="BA218" s="78" t="str">
        <f>IF('Pencatatan HM'!BB$35="","",$F218-'Pencatatan HM'!BB$35+'Task list'!BG218)</f>
        <v/>
      </c>
      <c r="BB218" s="78" t="str">
        <f>IF('Pencatatan HM'!BC$35="","",$F218-'Pencatatan HM'!BC$35+'Task list'!BH218)</f>
        <v/>
      </c>
      <c r="BC218" s="78" t="str">
        <f>IF('Pencatatan HM'!BD$35="","",$F218-'Pencatatan HM'!BD$35+'Task list'!BI218)</f>
        <v/>
      </c>
      <c r="BD218" s="78" t="str">
        <f>IF('Pencatatan HM'!BE$35="","",$F218-'Pencatatan HM'!BE$35+'Task list'!BJ218)</f>
        <v/>
      </c>
      <c r="BE218" s="78" t="str">
        <f>IF('Pencatatan HM'!BF$35="","",$F218-'Pencatatan HM'!BF$35+'Task list'!BK218)</f>
        <v/>
      </c>
      <c r="BF218" s="78" t="str">
        <f>IF('Pencatatan HM'!BG$35="","",$F218-'Pencatatan HM'!BG$35+'Task list'!BL218)</f>
        <v/>
      </c>
    </row>
    <row r="219" spans="1:58" x14ac:dyDescent="0.3">
      <c r="A219" s="1" t="str">
        <f>'Task list'!A219</f>
        <v>10ACO002</v>
      </c>
      <c r="B219" s="1" t="str">
        <f>'Task list'!B219</f>
        <v>02</v>
      </c>
      <c r="C219" s="1" t="str">
        <f>'Task list'!C219</f>
        <v>10ACO00202</v>
      </c>
      <c r="D219" s="13"/>
      <c r="E219" s="61" t="str">
        <f>'Task list'!E219</f>
        <v>Fluid Filter Element</v>
      </c>
      <c r="F219" s="1">
        <f>'Task list'!J219</f>
        <v>2000</v>
      </c>
      <c r="G219" s="78" t="str">
        <f>IF('Pencatatan HM'!H$35="","",$F219-'Pencatatan HM'!H$35+'Task list'!M219)</f>
        <v/>
      </c>
      <c r="H219" s="78" t="str">
        <f>IF('Pencatatan HM'!I$35="","",$F219-'Pencatatan HM'!I$35+'Task list'!N219)</f>
        <v/>
      </c>
      <c r="I219" s="78" t="str">
        <f>IF('Pencatatan HM'!J$35="","",$F219-'Pencatatan HM'!J$35+'Task list'!O219)</f>
        <v/>
      </c>
      <c r="J219" s="78" t="str">
        <f>IF('Pencatatan HM'!K$35="","",$F219-'Pencatatan HM'!K$35+'Task list'!P219)</f>
        <v/>
      </c>
      <c r="K219" s="78" t="str">
        <f>IF('Pencatatan HM'!L$35="","",$F219-'Pencatatan HM'!L$35+'Task list'!Q219)</f>
        <v/>
      </c>
      <c r="L219" s="78" t="str">
        <f>IF('Pencatatan HM'!M$35="","",$F219-'Pencatatan HM'!M$35+'Task list'!R219)</f>
        <v/>
      </c>
      <c r="M219" s="78" t="str">
        <f>IF('Pencatatan HM'!N$35="","",$F219-'Pencatatan HM'!N$35+'Task list'!S219)</f>
        <v/>
      </c>
      <c r="N219" s="78" t="str">
        <f>IF('Pencatatan HM'!O$35="","",$F219-'Pencatatan HM'!O$35+'Task list'!T219)</f>
        <v/>
      </c>
      <c r="O219" s="78" t="str">
        <f>IF('Pencatatan HM'!P$35="","",$F219-'Pencatatan HM'!P$35+'Task list'!U219)</f>
        <v/>
      </c>
      <c r="P219" s="78" t="str">
        <f>IF('Pencatatan HM'!Q$35="","",$F219-'Pencatatan HM'!Q$35+'Task list'!V219)</f>
        <v/>
      </c>
      <c r="Q219" s="78" t="str">
        <f>IF('Pencatatan HM'!R$35="","",$F219-'Pencatatan HM'!R$35+'Task list'!W219)</f>
        <v/>
      </c>
      <c r="R219" s="78" t="str">
        <f>IF('Pencatatan HM'!S$35="","",$F219-'Pencatatan HM'!S$35+'Task list'!X219)</f>
        <v/>
      </c>
      <c r="S219" s="78" t="str">
        <f>IF('Pencatatan HM'!T$35="","",$F219-'Pencatatan HM'!T$35+'Task list'!Y219)</f>
        <v/>
      </c>
      <c r="T219" s="78">
        <f>IF('Pencatatan HM'!U$35="","",$F219-'Pencatatan HM'!U$35+'Task list'!Z219)</f>
        <v>1288</v>
      </c>
      <c r="U219" s="78" t="str">
        <f>IF('Pencatatan HM'!V$35="","",$F219-'Pencatatan HM'!V$35+'Task list'!AA219)</f>
        <v/>
      </c>
      <c r="V219" s="78" t="str">
        <f>IF('Pencatatan HM'!W$35="","",$F219-'Pencatatan HM'!W$35+'Task list'!AB219)</f>
        <v/>
      </c>
      <c r="W219" s="78" t="str">
        <f>IF('Pencatatan HM'!X$35="","",$F219-'Pencatatan HM'!X$35+'Task list'!AC219)</f>
        <v/>
      </c>
      <c r="X219" s="78" t="str">
        <f>IF('Pencatatan HM'!Y$35="","",$F219-'Pencatatan HM'!Y$35+'Task list'!AD219)</f>
        <v/>
      </c>
      <c r="Y219" s="78" t="str">
        <f>IF('Pencatatan HM'!Z$35="","",$F219-'Pencatatan HM'!Z$35+'Task list'!AE219)</f>
        <v/>
      </c>
      <c r="Z219" s="78" t="str">
        <f>IF('Pencatatan HM'!AA$35="","",$F219-'Pencatatan HM'!AA$35+'Task list'!AF219)</f>
        <v/>
      </c>
      <c r="AA219" s="78" t="str">
        <f>IF('Pencatatan HM'!AB$35="","",$F219-'Pencatatan HM'!AB$35+'Task list'!AG219)</f>
        <v/>
      </c>
      <c r="AB219" s="78" t="str">
        <f>IF('Pencatatan HM'!AC$35="","",$F219-'Pencatatan HM'!AC$35+'Task list'!AH219)</f>
        <v/>
      </c>
      <c r="AC219" s="78" t="str">
        <f>IF('Pencatatan HM'!AD$35="","",$F219-'Pencatatan HM'!AD$35+'Task list'!AI219)</f>
        <v/>
      </c>
      <c r="AD219" s="78" t="str">
        <f>IF('Pencatatan HM'!AE$35="","",$F219-'Pencatatan HM'!AE$35+'Task list'!AJ219)</f>
        <v/>
      </c>
      <c r="AE219" s="78" t="str">
        <f>IF('Pencatatan HM'!AF$35="","",$F219-'Pencatatan HM'!AF$35+'Task list'!AK219)</f>
        <v/>
      </c>
      <c r="AF219" s="78" t="str">
        <f>IF('Pencatatan HM'!AG$35="","",$F219-'Pencatatan HM'!AG$35+'Task list'!AL219)</f>
        <v/>
      </c>
      <c r="AG219" s="78" t="str">
        <f>IF('Pencatatan HM'!AH$35="","",$F219-'Pencatatan HM'!AH$35+'Task list'!AM219)</f>
        <v/>
      </c>
      <c r="AH219" s="78" t="str">
        <f>IF('Pencatatan HM'!AI$35="","",$F219-'Pencatatan HM'!AI$35+'Task list'!AN219)</f>
        <v/>
      </c>
      <c r="AI219" s="78" t="str">
        <f>IF('Pencatatan HM'!AJ$35="","",$F219-'Pencatatan HM'!AJ$35+'Task list'!AO219)</f>
        <v/>
      </c>
      <c r="AJ219" s="78" t="str">
        <f>IF('Pencatatan HM'!AK$35="","",$F219-'Pencatatan HM'!AK$35+'Task list'!AP219)</f>
        <v/>
      </c>
      <c r="AK219" s="78" t="str">
        <f>IF('Pencatatan HM'!AL$35="","",$F219-'Pencatatan HM'!AL$35+'Task list'!AQ219)</f>
        <v/>
      </c>
      <c r="AL219" s="78" t="str">
        <f>IF('Pencatatan HM'!AM$35="","",$F219-'Pencatatan HM'!AM$35+'Task list'!AR219)</f>
        <v/>
      </c>
      <c r="AM219" s="78" t="str">
        <f>IF('Pencatatan HM'!AN$35="","",$F219-'Pencatatan HM'!AN$35+'Task list'!AS219)</f>
        <v/>
      </c>
      <c r="AN219" s="78" t="str">
        <f>IF('Pencatatan HM'!AO$35="","",$F219-'Pencatatan HM'!AO$35+'Task list'!AT219)</f>
        <v/>
      </c>
      <c r="AO219" s="78" t="str">
        <f>IF('Pencatatan HM'!AP$35="","",$F219-'Pencatatan HM'!AP$35+'Task list'!AU219)</f>
        <v/>
      </c>
      <c r="AP219" s="78" t="str">
        <f>IF('Pencatatan HM'!AQ$35="","",$F219-'Pencatatan HM'!AQ$35+'Task list'!AV219)</f>
        <v/>
      </c>
      <c r="AQ219" s="78" t="str">
        <f>IF('Pencatatan HM'!AR$35="","",$F219-'Pencatatan HM'!AR$35+'Task list'!AW219)</f>
        <v/>
      </c>
      <c r="AR219" s="78" t="str">
        <f>IF('Pencatatan HM'!AS$35="","",$F219-'Pencatatan HM'!AS$35+'Task list'!AX219)</f>
        <v/>
      </c>
      <c r="AS219" s="78" t="str">
        <f>IF('Pencatatan HM'!AT$35="","",$F219-'Pencatatan HM'!AT$35+'Task list'!AY219)</f>
        <v/>
      </c>
      <c r="AT219" s="78" t="str">
        <f>IF('Pencatatan HM'!AU$35="","",$F219-'Pencatatan HM'!AU$35+'Task list'!AZ219)</f>
        <v/>
      </c>
      <c r="AU219" s="78" t="str">
        <f>IF('Pencatatan HM'!AV$35="","",$F219-'Pencatatan HM'!AV$35+'Task list'!BA219)</f>
        <v/>
      </c>
      <c r="AV219" s="78" t="str">
        <f>IF('Pencatatan HM'!AW$35="","",$F219-'Pencatatan HM'!AW$35+'Task list'!BB219)</f>
        <v/>
      </c>
      <c r="AW219" s="78" t="str">
        <f>IF('Pencatatan HM'!AX$35="","",$F219-'Pencatatan HM'!AX$35+'Task list'!BC219)</f>
        <v/>
      </c>
      <c r="AX219" s="78" t="str">
        <f>IF('Pencatatan HM'!AY$35="","",$F219-'Pencatatan HM'!AY$35+'Task list'!BD219)</f>
        <v/>
      </c>
      <c r="AY219" s="78" t="str">
        <f>IF('Pencatatan HM'!AZ$35="","",$F219-'Pencatatan HM'!AZ$35+'Task list'!BE219)</f>
        <v/>
      </c>
      <c r="AZ219" s="78" t="str">
        <f>IF('Pencatatan HM'!BA$35="","",$F219-'Pencatatan HM'!BA$35+'Task list'!BF219)</f>
        <v/>
      </c>
      <c r="BA219" s="78" t="str">
        <f>IF('Pencatatan HM'!BB$35="","",$F219-'Pencatatan HM'!BB$35+'Task list'!BG219)</f>
        <v/>
      </c>
      <c r="BB219" s="78" t="str">
        <f>IF('Pencatatan HM'!BC$35="","",$F219-'Pencatatan HM'!BC$35+'Task list'!BH219)</f>
        <v/>
      </c>
      <c r="BC219" s="78" t="str">
        <f>IF('Pencatatan HM'!BD$35="","",$F219-'Pencatatan HM'!BD$35+'Task list'!BI219)</f>
        <v/>
      </c>
      <c r="BD219" s="78" t="str">
        <f>IF('Pencatatan HM'!BE$35="","",$F219-'Pencatatan HM'!BE$35+'Task list'!BJ219)</f>
        <v/>
      </c>
      <c r="BE219" s="78" t="str">
        <f>IF('Pencatatan HM'!BF$35="","",$F219-'Pencatatan HM'!BF$35+'Task list'!BK219)</f>
        <v/>
      </c>
      <c r="BF219" s="78" t="str">
        <f>IF('Pencatatan HM'!BG$35="","",$F219-'Pencatatan HM'!BG$35+'Task list'!BL219)</f>
        <v/>
      </c>
    </row>
    <row r="220" spans="1:58" x14ac:dyDescent="0.3">
      <c r="A220" s="1" t="str">
        <f>'Task list'!A220</f>
        <v>10ACO002</v>
      </c>
      <c r="B220" s="1" t="str">
        <f>'Task list'!B220</f>
        <v>03</v>
      </c>
      <c r="C220" s="1" t="str">
        <f>'Task list'!C220</f>
        <v>10ACO00203</v>
      </c>
      <c r="D220" s="13"/>
      <c r="E220" s="61" t="str">
        <f>'Task list'!E220</f>
        <v>Air Filter Element</v>
      </c>
      <c r="F220" s="1">
        <f>'Task list'!J220</f>
        <v>2000</v>
      </c>
      <c r="G220" s="78" t="str">
        <f>IF('Pencatatan HM'!H$35="","",$F220-'Pencatatan HM'!H$35+'Task list'!M220)</f>
        <v/>
      </c>
      <c r="H220" s="78" t="str">
        <f>IF('Pencatatan HM'!I$35="","",$F220-'Pencatatan HM'!I$35+'Task list'!N220)</f>
        <v/>
      </c>
      <c r="I220" s="78" t="str">
        <f>IF('Pencatatan HM'!J$35="","",$F220-'Pencatatan HM'!J$35+'Task list'!O220)</f>
        <v/>
      </c>
      <c r="J220" s="78" t="str">
        <f>IF('Pencatatan HM'!K$35="","",$F220-'Pencatatan HM'!K$35+'Task list'!P220)</f>
        <v/>
      </c>
      <c r="K220" s="78" t="str">
        <f>IF('Pencatatan HM'!L$35="","",$F220-'Pencatatan HM'!L$35+'Task list'!Q220)</f>
        <v/>
      </c>
      <c r="L220" s="78" t="str">
        <f>IF('Pencatatan HM'!M$35="","",$F220-'Pencatatan HM'!M$35+'Task list'!R220)</f>
        <v/>
      </c>
      <c r="M220" s="78" t="str">
        <f>IF('Pencatatan HM'!N$35="","",$F220-'Pencatatan HM'!N$35+'Task list'!S220)</f>
        <v/>
      </c>
      <c r="N220" s="78" t="str">
        <f>IF('Pencatatan HM'!O$35="","",$F220-'Pencatatan HM'!O$35+'Task list'!T220)</f>
        <v/>
      </c>
      <c r="O220" s="78" t="str">
        <f>IF('Pencatatan HM'!P$35="","",$F220-'Pencatatan HM'!P$35+'Task list'!U220)</f>
        <v/>
      </c>
      <c r="P220" s="78" t="str">
        <f>IF('Pencatatan HM'!Q$35="","",$F220-'Pencatatan HM'!Q$35+'Task list'!V220)</f>
        <v/>
      </c>
      <c r="Q220" s="78" t="str">
        <f>IF('Pencatatan HM'!R$35="","",$F220-'Pencatatan HM'!R$35+'Task list'!W220)</f>
        <v/>
      </c>
      <c r="R220" s="78" t="str">
        <f>IF('Pencatatan HM'!S$35="","",$F220-'Pencatatan HM'!S$35+'Task list'!X220)</f>
        <v/>
      </c>
      <c r="S220" s="78" t="str">
        <f>IF('Pencatatan HM'!T$35="","",$F220-'Pencatatan HM'!T$35+'Task list'!Y220)</f>
        <v/>
      </c>
      <c r="T220" s="78">
        <f>IF('Pencatatan HM'!U$35="","",$F220-'Pencatatan HM'!U$35+'Task list'!Z220)</f>
        <v>1288</v>
      </c>
      <c r="U220" s="78" t="str">
        <f>IF('Pencatatan HM'!V$35="","",$F220-'Pencatatan HM'!V$35+'Task list'!AA220)</f>
        <v/>
      </c>
      <c r="V220" s="78" t="str">
        <f>IF('Pencatatan HM'!W$35="","",$F220-'Pencatatan HM'!W$35+'Task list'!AB220)</f>
        <v/>
      </c>
      <c r="W220" s="78" t="str">
        <f>IF('Pencatatan HM'!X$35="","",$F220-'Pencatatan HM'!X$35+'Task list'!AC220)</f>
        <v/>
      </c>
      <c r="X220" s="78" t="str">
        <f>IF('Pencatatan HM'!Y$35="","",$F220-'Pencatatan HM'!Y$35+'Task list'!AD220)</f>
        <v/>
      </c>
      <c r="Y220" s="78" t="str">
        <f>IF('Pencatatan HM'!Z$35="","",$F220-'Pencatatan HM'!Z$35+'Task list'!AE220)</f>
        <v/>
      </c>
      <c r="Z220" s="78" t="str">
        <f>IF('Pencatatan HM'!AA$35="","",$F220-'Pencatatan HM'!AA$35+'Task list'!AF220)</f>
        <v/>
      </c>
      <c r="AA220" s="78" t="str">
        <f>IF('Pencatatan HM'!AB$35="","",$F220-'Pencatatan HM'!AB$35+'Task list'!AG220)</f>
        <v/>
      </c>
      <c r="AB220" s="78" t="str">
        <f>IF('Pencatatan HM'!AC$35="","",$F220-'Pencatatan HM'!AC$35+'Task list'!AH220)</f>
        <v/>
      </c>
      <c r="AC220" s="78" t="str">
        <f>IF('Pencatatan HM'!AD$35="","",$F220-'Pencatatan HM'!AD$35+'Task list'!AI220)</f>
        <v/>
      </c>
      <c r="AD220" s="78" t="str">
        <f>IF('Pencatatan HM'!AE$35="","",$F220-'Pencatatan HM'!AE$35+'Task list'!AJ220)</f>
        <v/>
      </c>
      <c r="AE220" s="78" t="str">
        <f>IF('Pencatatan HM'!AF$35="","",$F220-'Pencatatan HM'!AF$35+'Task list'!AK220)</f>
        <v/>
      </c>
      <c r="AF220" s="78" t="str">
        <f>IF('Pencatatan HM'!AG$35="","",$F220-'Pencatatan HM'!AG$35+'Task list'!AL220)</f>
        <v/>
      </c>
      <c r="AG220" s="78" t="str">
        <f>IF('Pencatatan HM'!AH$35="","",$F220-'Pencatatan HM'!AH$35+'Task list'!AM220)</f>
        <v/>
      </c>
      <c r="AH220" s="78" t="str">
        <f>IF('Pencatatan HM'!AI$35="","",$F220-'Pencatatan HM'!AI$35+'Task list'!AN220)</f>
        <v/>
      </c>
      <c r="AI220" s="78" t="str">
        <f>IF('Pencatatan HM'!AJ$35="","",$F220-'Pencatatan HM'!AJ$35+'Task list'!AO220)</f>
        <v/>
      </c>
      <c r="AJ220" s="78" t="str">
        <f>IF('Pencatatan HM'!AK$35="","",$F220-'Pencatatan HM'!AK$35+'Task list'!AP220)</f>
        <v/>
      </c>
      <c r="AK220" s="78" t="str">
        <f>IF('Pencatatan HM'!AL$35="","",$F220-'Pencatatan HM'!AL$35+'Task list'!AQ220)</f>
        <v/>
      </c>
      <c r="AL220" s="78" t="str">
        <f>IF('Pencatatan HM'!AM$35="","",$F220-'Pencatatan HM'!AM$35+'Task list'!AR220)</f>
        <v/>
      </c>
      <c r="AM220" s="78" t="str">
        <f>IF('Pencatatan HM'!AN$35="","",$F220-'Pencatatan HM'!AN$35+'Task list'!AS220)</f>
        <v/>
      </c>
      <c r="AN220" s="78" t="str">
        <f>IF('Pencatatan HM'!AO$35="","",$F220-'Pencatatan HM'!AO$35+'Task list'!AT220)</f>
        <v/>
      </c>
      <c r="AO220" s="78" t="str">
        <f>IF('Pencatatan HM'!AP$35="","",$F220-'Pencatatan HM'!AP$35+'Task list'!AU220)</f>
        <v/>
      </c>
      <c r="AP220" s="78" t="str">
        <f>IF('Pencatatan HM'!AQ$35="","",$F220-'Pencatatan HM'!AQ$35+'Task list'!AV220)</f>
        <v/>
      </c>
      <c r="AQ220" s="78" t="str">
        <f>IF('Pencatatan HM'!AR$35="","",$F220-'Pencatatan HM'!AR$35+'Task list'!AW220)</f>
        <v/>
      </c>
      <c r="AR220" s="78" t="str">
        <f>IF('Pencatatan HM'!AS$35="","",$F220-'Pencatatan HM'!AS$35+'Task list'!AX220)</f>
        <v/>
      </c>
      <c r="AS220" s="78" t="str">
        <f>IF('Pencatatan HM'!AT$35="","",$F220-'Pencatatan HM'!AT$35+'Task list'!AY220)</f>
        <v/>
      </c>
      <c r="AT220" s="78" t="str">
        <f>IF('Pencatatan HM'!AU$35="","",$F220-'Pencatatan HM'!AU$35+'Task list'!AZ220)</f>
        <v/>
      </c>
      <c r="AU220" s="78" t="str">
        <f>IF('Pencatatan HM'!AV$35="","",$F220-'Pencatatan HM'!AV$35+'Task list'!BA220)</f>
        <v/>
      </c>
      <c r="AV220" s="78" t="str">
        <f>IF('Pencatatan HM'!AW$35="","",$F220-'Pencatatan HM'!AW$35+'Task list'!BB220)</f>
        <v/>
      </c>
      <c r="AW220" s="78" t="str">
        <f>IF('Pencatatan HM'!AX$35="","",$F220-'Pencatatan HM'!AX$35+'Task list'!BC220)</f>
        <v/>
      </c>
      <c r="AX220" s="78" t="str">
        <f>IF('Pencatatan HM'!AY$35="","",$F220-'Pencatatan HM'!AY$35+'Task list'!BD220)</f>
        <v/>
      </c>
      <c r="AY220" s="78" t="str">
        <f>IF('Pencatatan HM'!AZ$35="","",$F220-'Pencatatan HM'!AZ$35+'Task list'!BE220)</f>
        <v/>
      </c>
      <c r="AZ220" s="78" t="str">
        <f>IF('Pencatatan HM'!BA$35="","",$F220-'Pencatatan HM'!BA$35+'Task list'!BF220)</f>
        <v/>
      </c>
      <c r="BA220" s="78" t="str">
        <f>IF('Pencatatan HM'!BB$35="","",$F220-'Pencatatan HM'!BB$35+'Task list'!BG220)</f>
        <v/>
      </c>
      <c r="BB220" s="78" t="str">
        <f>IF('Pencatatan HM'!BC$35="","",$F220-'Pencatatan HM'!BC$35+'Task list'!BH220)</f>
        <v/>
      </c>
      <c r="BC220" s="78" t="str">
        <f>IF('Pencatatan HM'!BD$35="","",$F220-'Pencatatan HM'!BD$35+'Task list'!BI220)</f>
        <v/>
      </c>
      <c r="BD220" s="78" t="str">
        <f>IF('Pencatatan HM'!BE$35="","",$F220-'Pencatatan HM'!BE$35+'Task list'!BJ220)</f>
        <v/>
      </c>
      <c r="BE220" s="78" t="str">
        <f>IF('Pencatatan HM'!BF$35="","",$F220-'Pencatatan HM'!BF$35+'Task list'!BK220)</f>
        <v/>
      </c>
      <c r="BF220" s="78" t="str">
        <f>IF('Pencatatan HM'!BG$35="","",$F220-'Pencatatan HM'!BG$35+'Task list'!BL220)</f>
        <v/>
      </c>
    </row>
    <row r="221" spans="1:58" x14ac:dyDescent="0.3">
      <c r="A221" s="1" t="str">
        <f>'Task list'!A221</f>
        <v>10ACO002</v>
      </c>
      <c r="B221" s="1" t="str">
        <f>'Task list'!B221</f>
        <v>04</v>
      </c>
      <c r="C221" s="1" t="str">
        <f>'Task list'!C221</f>
        <v>10ACO00204</v>
      </c>
      <c r="D221" s="13"/>
      <c r="E221" s="61" t="str">
        <f>'Task list'!E221</f>
        <v>Separator Element</v>
      </c>
      <c r="F221" s="1">
        <f>'Task list'!J221</f>
        <v>8000</v>
      </c>
      <c r="G221" s="78" t="str">
        <f>IF('Pencatatan HM'!H$35="","",$F221-'Pencatatan HM'!H$35+'Task list'!M221)</f>
        <v/>
      </c>
      <c r="H221" s="78" t="str">
        <f>IF('Pencatatan HM'!I$35="","",$F221-'Pencatatan HM'!I$35+'Task list'!N221)</f>
        <v/>
      </c>
      <c r="I221" s="78" t="str">
        <f>IF('Pencatatan HM'!J$35="","",$F221-'Pencatatan HM'!J$35+'Task list'!O221)</f>
        <v/>
      </c>
      <c r="J221" s="78" t="str">
        <f>IF('Pencatatan HM'!K$35="","",$F221-'Pencatatan HM'!K$35+'Task list'!P221)</f>
        <v/>
      </c>
      <c r="K221" s="78" t="str">
        <f>IF('Pencatatan HM'!L$35="","",$F221-'Pencatatan HM'!L$35+'Task list'!Q221)</f>
        <v/>
      </c>
      <c r="L221" s="78" t="str">
        <f>IF('Pencatatan HM'!M$35="","",$F221-'Pencatatan HM'!M$35+'Task list'!R221)</f>
        <v/>
      </c>
      <c r="M221" s="78" t="str">
        <f>IF('Pencatatan HM'!N$35="","",$F221-'Pencatatan HM'!N$35+'Task list'!S221)</f>
        <v/>
      </c>
      <c r="N221" s="78" t="str">
        <f>IF('Pencatatan HM'!O$35="","",$F221-'Pencatatan HM'!O$35+'Task list'!T221)</f>
        <v/>
      </c>
      <c r="O221" s="78" t="str">
        <f>IF('Pencatatan HM'!P$35="","",$F221-'Pencatatan HM'!P$35+'Task list'!U221)</f>
        <v/>
      </c>
      <c r="P221" s="78" t="str">
        <f>IF('Pencatatan HM'!Q$35="","",$F221-'Pencatatan HM'!Q$35+'Task list'!V221)</f>
        <v/>
      </c>
      <c r="Q221" s="78" t="str">
        <f>IF('Pencatatan HM'!R$35="","",$F221-'Pencatatan HM'!R$35+'Task list'!W221)</f>
        <v/>
      </c>
      <c r="R221" s="78" t="str">
        <f>IF('Pencatatan HM'!S$35="","",$F221-'Pencatatan HM'!S$35+'Task list'!X221)</f>
        <v/>
      </c>
      <c r="S221" s="78" t="str">
        <f>IF('Pencatatan HM'!T$35="","",$F221-'Pencatatan HM'!T$35+'Task list'!Y221)</f>
        <v/>
      </c>
      <c r="T221" s="78">
        <f>IF('Pencatatan HM'!U$35="","",$F221-'Pencatatan HM'!U$35+'Task list'!Z221)</f>
        <v>7288</v>
      </c>
      <c r="U221" s="78" t="str">
        <f>IF('Pencatatan HM'!V$35="","",$F221-'Pencatatan HM'!V$35+'Task list'!AA221)</f>
        <v/>
      </c>
      <c r="V221" s="78" t="str">
        <f>IF('Pencatatan HM'!W$35="","",$F221-'Pencatatan HM'!W$35+'Task list'!AB221)</f>
        <v/>
      </c>
      <c r="W221" s="78" t="str">
        <f>IF('Pencatatan HM'!X$35="","",$F221-'Pencatatan HM'!X$35+'Task list'!AC221)</f>
        <v/>
      </c>
      <c r="X221" s="78" t="str">
        <f>IF('Pencatatan HM'!Y$35="","",$F221-'Pencatatan HM'!Y$35+'Task list'!AD221)</f>
        <v/>
      </c>
      <c r="Y221" s="78" t="str">
        <f>IF('Pencatatan HM'!Z$35="","",$F221-'Pencatatan HM'!Z$35+'Task list'!AE221)</f>
        <v/>
      </c>
      <c r="Z221" s="78" t="str">
        <f>IF('Pencatatan HM'!AA$35="","",$F221-'Pencatatan HM'!AA$35+'Task list'!AF221)</f>
        <v/>
      </c>
      <c r="AA221" s="78" t="str">
        <f>IF('Pencatatan HM'!AB$35="","",$F221-'Pencatatan HM'!AB$35+'Task list'!AG221)</f>
        <v/>
      </c>
      <c r="AB221" s="78" t="str">
        <f>IF('Pencatatan HM'!AC$35="","",$F221-'Pencatatan HM'!AC$35+'Task list'!AH221)</f>
        <v/>
      </c>
      <c r="AC221" s="78" t="str">
        <f>IF('Pencatatan HM'!AD$35="","",$F221-'Pencatatan HM'!AD$35+'Task list'!AI221)</f>
        <v/>
      </c>
      <c r="AD221" s="78" t="str">
        <f>IF('Pencatatan HM'!AE$35="","",$F221-'Pencatatan HM'!AE$35+'Task list'!AJ221)</f>
        <v/>
      </c>
      <c r="AE221" s="78" t="str">
        <f>IF('Pencatatan HM'!AF$35="","",$F221-'Pencatatan HM'!AF$35+'Task list'!AK221)</f>
        <v/>
      </c>
      <c r="AF221" s="78" t="str">
        <f>IF('Pencatatan HM'!AG$35="","",$F221-'Pencatatan HM'!AG$35+'Task list'!AL221)</f>
        <v/>
      </c>
      <c r="AG221" s="78" t="str">
        <f>IF('Pencatatan HM'!AH$35="","",$F221-'Pencatatan HM'!AH$35+'Task list'!AM221)</f>
        <v/>
      </c>
      <c r="AH221" s="78" t="str">
        <f>IF('Pencatatan HM'!AI$35="","",$F221-'Pencatatan HM'!AI$35+'Task list'!AN221)</f>
        <v/>
      </c>
      <c r="AI221" s="78" t="str">
        <f>IF('Pencatatan HM'!AJ$35="","",$F221-'Pencatatan HM'!AJ$35+'Task list'!AO221)</f>
        <v/>
      </c>
      <c r="AJ221" s="78" t="str">
        <f>IF('Pencatatan HM'!AK$35="","",$F221-'Pencatatan HM'!AK$35+'Task list'!AP221)</f>
        <v/>
      </c>
      <c r="AK221" s="78" t="str">
        <f>IF('Pencatatan HM'!AL$35="","",$F221-'Pencatatan HM'!AL$35+'Task list'!AQ221)</f>
        <v/>
      </c>
      <c r="AL221" s="78" t="str">
        <f>IF('Pencatatan HM'!AM$35="","",$F221-'Pencatatan HM'!AM$35+'Task list'!AR221)</f>
        <v/>
      </c>
      <c r="AM221" s="78" t="str">
        <f>IF('Pencatatan HM'!AN$35="","",$F221-'Pencatatan HM'!AN$35+'Task list'!AS221)</f>
        <v/>
      </c>
      <c r="AN221" s="78" t="str">
        <f>IF('Pencatatan HM'!AO$35="","",$F221-'Pencatatan HM'!AO$35+'Task list'!AT221)</f>
        <v/>
      </c>
      <c r="AO221" s="78" t="str">
        <f>IF('Pencatatan HM'!AP$35="","",$F221-'Pencatatan HM'!AP$35+'Task list'!AU221)</f>
        <v/>
      </c>
      <c r="AP221" s="78" t="str">
        <f>IF('Pencatatan HM'!AQ$35="","",$F221-'Pencatatan HM'!AQ$35+'Task list'!AV221)</f>
        <v/>
      </c>
      <c r="AQ221" s="78" t="str">
        <f>IF('Pencatatan HM'!AR$35="","",$F221-'Pencatatan HM'!AR$35+'Task list'!AW221)</f>
        <v/>
      </c>
      <c r="AR221" s="78" t="str">
        <f>IF('Pencatatan HM'!AS$35="","",$F221-'Pencatatan HM'!AS$35+'Task list'!AX221)</f>
        <v/>
      </c>
      <c r="AS221" s="78" t="str">
        <f>IF('Pencatatan HM'!AT$35="","",$F221-'Pencatatan HM'!AT$35+'Task list'!AY221)</f>
        <v/>
      </c>
      <c r="AT221" s="78" t="str">
        <f>IF('Pencatatan HM'!AU$35="","",$F221-'Pencatatan HM'!AU$35+'Task list'!AZ221)</f>
        <v/>
      </c>
      <c r="AU221" s="78" t="str">
        <f>IF('Pencatatan HM'!AV$35="","",$F221-'Pencatatan HM'!AV$35+'Task list'!BA221)</f>
        <v/>
      </c>
      <c r="AV221" s="78" t="str">
        <f>IF('Pencatatan HM'!AW$35="","",$F221-'Pencatatan HM'!AW$35+'Task list'!BB221)</f>
        <v/>
      </c>
      <c r="AW221" s="78" t="str">
        <f>IF('Pencatatan HM'!AX$35="","",$F221-'Pencatatan HM'!AX$35+'Task list'!BC221)</f>
        <v/>
      </c>
      <c r="AX221" s="78" t="str">
        <f>IF('Pencatatan HM'!AY$35="","",$F221-'Pencatatan HM'!AY$35+'Task list'!BD221)</f>
        <v/>
      </c>
      <c r="AY221" s="78" t="str">
        <f>IF('Pencatatan HM'!AZ$35="","",$F221-'Pencatatan HM'!AZ$35+'Task list'!BE221)</f>
        <v/>
      </c>
      <c r="AZ221" s="78" t="str">
        <f>IF('Pencatatan HM'!BA$35="","",$F221-'Pencatatan HM'!BA$35+'Task list'!BF221)</f>
        <v/>
      </c>
      <c r="BA221" s="78" t="str">
        <f>IF('Pencatatan HM'!BB$35="","",$F221-'Pencatatan HM'!BB$35+'Task list'!BG221)</f>
        <v/>
      </c>
      <c r="BB221" s="78" t="str">
        <f>IF('Pencatatan HM'!BC$35="","",$F221-'Pencatatan HM'!BC$35+'Task list'!BH221)</f>
        <v/>
      </c>
      <c r="BC221" s="78" t="str">
        <f>IF('Pencatatan HM'!BD$35="","",$F221-'Pencatatan HM'!BD$35+'Task list'!BI221)</f>
        <v/>
      </c>
      <c r="BD221" s="78" t="str">
        <f>IF('Pencatatan HM'!BE$35="","",$F221-'Pencatatan HM'!BE$35+'Task list'!BJ221)</f>
        <v/>
      </c>
      <c r="BE221" s="78" t="str">
        <f>IF('Pencatatan HM'!BF$35="","",$F221-'Pencatatan HM'!BF$35+'Task list'!BK221)</f>
        <v/>
      </c>
      <c r="BF221" s="78" t="str">
        <f>IF('Pencatatan HM'!BG$35="","",$F221-'Pencatatan HM'!BG$35+'Task list'!BL221)</f>
        <v/>
      </c>
    </row>
    <row r="222" spans="1:58" x14ac:dyDescent="0.3">
      <c r="A222" s="1" t="str">
        <f>'Task list'!A222</f>
        <v>10ACO002</v>
      </c>
      <c r="B222" s="1" t="str">
        <f>'Task list'!B222</f>
        <v>05</v>
      </c>
      <c r="C222" s="1" t="str">
        <f>'Task list'!C222</f>
        <v>10ACO00205</v>
      </c>
      <c r="D222" s="13"/>
      <c r="E222" s="61" t="str">
        <f>'Task list'!E222</f>
        <v>Coupling Element</v>
      </c>
      <c r="F222" s="1">
        <f>'Task list'!J222</f>
        <v>8000</v>
      </c>
      <c r="G222" s="78" t="str">
        <f>IF('Pencatatan HM'!H$35="","",$F222-'Pencatatan HM'!H$35+'Task list'!M222)</f>
        <v/>
      </c>
      <c r="H222" s="78" t="str">
        <f>IF('Pencatatan HM'!I$35="","",$F222-'Pencatatan HM'!I$35+'Task list'!N222)</f>
        <v/>
      </c>
      <c r="I222" s="78" t="str">
        <f>IF('Pencatatan HM'!J$35="","",$F222-'Pencatatan HM'!J$35+'Task list'!O222)</f>
        <v/>
      </c>
      <c r="J222" s="78" t="str">
        <f>IF('Pencatatan HM'!K$35="","",$F222-'Pencatatan HM'!K$35+'Task list'!P222)</f>
        <v/>
      </c>
      <c r="K222" s="78" t="str">
        <f>IF('Pencatatan HM'!L$35="","",$F222-'Pencatatan HM'!L$35+'Task list'!Q222)</f>
        <v/>
      </c>
      <c r="L222" s="78" t="str">
        <f>IF('Pencatatan HM'!M$35="","",$F222-'Pencatatan HM'!M$35+'Task list'!R222)</f>
        <v/>
      </c>
      <c r="M222" s="78" t="str">
        <f>IF('Pencatatan HM'!N$35="","",$F222-'Pencatatan HM'!N$35+'Task list'!S222)</f>
        <v/>
      </c>
      <c r="N222" s="78" t="str">
        <f>IF('Pencatatan HM'!O$35="","",$F222-'Pencatatan HM'!O$35+'Task list'!T222)</f>
        <v/>
      </c>
      <c r="O222" s="78" t="str">
        <f>IF('Pencatatan HM'!P$35="","",$F222-'Pencatatan HM'!P$35+'Task list'!U222)</f>
        <v/>
      </c>
      <c r="P222" s="78" t="str">
        <f>IF('Pencatatan HM'!Q$35="","",$F222-'Pencatatan HM'!Q$35+'Task list'!V222)</f>
        <v/>
      </c>
      <c r="Q222" s="78" t="str">
        <f>IF('Pencatatan HM'!R$35="","",$F222-'Pencatatan HM'!R$35+'Task list'!W222)</f>
        <v/>
      </c>
      <c r="R222" s="78" t="str">
        <f>IF('Pencatatan HM'!S$35="","",$F222-'Pencatatan HM'!S$35+'Task list'!X222)</f>
        <v/>
      </c>
      <c r="S222" s="78" t="str">
        <f>IF('Pencatatan HM'!T$35="","",$F222-'Pencatatan HM'!T$35+'Task list'!Y222)</f>
        <v/>
      </c>
      <c r="T222" s="78">
        <f>IF('Pencatatan HM'!U$35="","",$F222-'Pencatatan HM'!U$35+'Task list'!Z222)</f>
        <v>7288</v>
      </c>
      <c r="U222" s="78" t="str">
        <f>IF('Pencatatan HM'!V$35="","",$F222-'Pencatatan HM'!V$35+'Task list'!AA222)</f>
        <v/>
      </c>
      <c r="V222" s="78" t="str">
        <f>IF('Pencatatan HM'!W$35="","",$F222-'Pencatatan HM'!W$35+'Task list'!AB222)</f>
        <v/>
      </c>
      <c r="W222" s="78" t="str">
        <f>IF('Pencatatan HM'!X$35="","",$F222-'Pencatatan HM'!X$35+'Task list'!AC222)</f>
        <v/>
      </c>
      <c r="X222" s="78" t="str">
        <f>IF('Pencatatan HM'!Y$35="","",$F222-'Pencatatan HM'!Y$35+'Task list'!AD222)</f>
        <v/>
      </c>
      <c r="Y222" s="78" t="str">
        <f>IF('Pencatatan HM'!Z$35="","",$F222-'Pencatatan HM'!Z$35+'Task list'!AE222)</f>
        <v/>
      </c>
      <c r="Z222" s="78" t="str">
        <f>IF('Pencatatan HM'!AA$35="","",$F222-'Pencatatan HM'!AA$35+'Task list'!AF222)</f>
        <v/>
      </c>
      <c r="AA222" s="78" t="str">
        <f>IF('Pencatatan HM'!AB$35="","",$F222-'Pencatatan HM'!AB$35+'Task list'!AG222)</f>
        <v/>
      </c>
      <c r="AB222" s="78" t="str">
        <f>IF('Pencatatan HM'!AC$35="","",$F222-'Pencatatan HM'!AC$35+'Task list'!AH222)</f>
        <v/>
      </c>
      <c r="AC222" s="78" t="str">
        <f>IF('Pencatatan HM'!AD$35="","",$F222-'Pencatatan HM'!AD$35+'Task list'!AI222)</f>
        <v/>
      </c>
      <c r="AD222" s="78" t="str">
        <f>IF('Pencatatan HM'!AE$35="","",$F222-'Pencatatan HM'!AE$35+'Task list'!AJ222)</f>
        <v/>
      </c>
      <c r="AE222" s="78" t="str">
        <f>IF('Pencatatan HM'!AF$35="","",$F222-'Pencatatan HM'!AF$35+'Task list'!AK222)</f>
        <v/>
      </c>
      <c r="AF222" s="78" t="str">
        <f>IF('Pencatatan HM'!AG$35="","",$F222-'Pencatatan HM'!AG$35+'Task list'!AL222)</f>
        <v/>
      </c>
      <c r="AG222" s="78" t="str">
        <f>IF('Pencatatan HM'!AH$35="","",$F222-'Pencatatan HM'!AH$35+'Task list'!AM222)</f>
        <v/>
      </c>
      <c r="AH222" s="78" t="str">
        <f>IF('Pencatatan HM'!AI$35="","",$F222-'Pencatatan HM'!AI$35+'Task list'!AN222)</f>
        <v/>
      </c>
      <c r="AI222" s="78" t="str">
        <f>IF('Pencatatan HM'!AJ$35="","",$F222-'Pencatatan HM'!AJ$35+'Task list'!AO222)</f>
        <v/>
      </c>
      <c r="AJ222" s="78" t="str">
        <f>IF('Pencatatan HM'!AK$35="","",$F222-'Pencatatan HM'!AK$35+'Task list'!AP222)</f>
        <v/>
      </c>
      <c r="AK222" s="78" t="str">
        <f>IF('Pencatatan HM'!AL$35="","",$F222-'Pencatatan HM'!AL$35+'Task list'!AQ222)</f>
        <v/>
      </c>
      <c r="AL222" s="78" t="str">
        <f>IF('Pencatatan HM'!AM$35="","",$F222-'Pencatatan HM'!AM$35+'Task list'!AR222)</f>
        <v/>
      </c>
      <c r="AM222" s="78" t="str">
        <f>IF('Pencatatan HM'!AN$35="","",$F222-'Pencatatan HM'!AN$35+'Task list'!AS222)</f>
        <v/>
      </c>
      <c r="AN222" s="78" t="str">
        <f>IF('Pencatatan HM'!AO$35="","",$F222-'Pencatatan HM'!AO$35+'Task list'!AT222)</f>
        <v/>
      </c>
      <c r="AO222" s="78" t="str">
        <f>IF('Pencatatan HM'!AP$35="","",$F222-'Pencatatan HM'!AP$35+'Task list'!AU222)</f>
        <v/>
      </c>
      <c r="AP222" s="78" t="str">
        <f>IF('Pencatatan HM'!AQ$35="","",$F222-'Pencatatan HM'!AQ$35+'Task list'!AV222)</f>
        <v/>
      </c>
      <c r="AQ222" s="78" t="str">
        <f>IF('Pencatatan HM'!AR$35="","",$F222-'Pencatatan HM'!AR$35+'Task list'!AW222)</f>
        <v/>
      </c>
      <c r="AR222" s="78" t="str">
        <f>IF('Pencatatan HM'!AS$35="","",$F222-'Pencatatan HM'!AS$35+'Task list'!AX222)</f>
        <v/>
      </c>
      <c r="AS222" s="78" t="str">
        <f>IF('Pencatatan HM'!AT$35="","",$F222-'Pencatatan HM'!AT$35+'Task list'!AY222)</f>
        <v/>
      </c>
      <c r="AT222" s="78" t="str">
        <f>IF('Pencatatan HM'!AU$35="","",$F222-'Pencatatan HM'!AU$35+'Task list'!AZ222)</f>
        <v/>
      </c>
      <c r="AU222" s="78" t="str">
        <f>IF('Pencatatan HM'!AV$35="","",$F222-'Pencatatan HM'!AV$35+'Task list'!BA222)</f>
        <v/>
      </c>
      <c r="AV222" s="78" t="str">
        <f>IF('Pencatatan HM'!AW$35="","",$F222-'Pencatatan HM'!AW$35+'Task list'!BB222)</f>
        <v/>
      </c>
      <c r="AW222" s="78" t="str">
        <f>IF('Pencatatan HM'!AX$35="","",$F222-'Pencatatan HM'!AX$35+'Task list'!BC222)</f>
        <v/>
      </c>
      <c r="AX222" s="78" t="str">
        <f>IF('Pencatatan HM'!AY$35="","",$F222-'Pencatatan HM'!AY$35+'Task list'!BD222)</f>
        <v/>
      </c>
      <c r="AY222" s="78" t="str">
        <f>IF('Pencatatan HM'!AZ$35="","",$F222-'Pencatatan HM'!AZ$35+'Task list'!BE222)</f>
        <v/>
      </c>
      <c r="AZ222" s="78" t="str">
        <f>IF('Pencatatan HM'!BA$35="","",$F222-'Pencatatan HM'!BA$35+'Task list'!BF222)</f>
        <v/>
      </c>
      <c r="BA222" s="78" t="str">
        <f>IF('Pencatatan HM'!BB$35="","",$F222-'Pencatatan HM'!BB$35+'Task list'!BG222)</f>
        <v/>
      </c>
      <c r="BB222" s="78" t="str">
        <f>IF('Pencatatan HM'!BC$35="","",$F222-'Pencatatan HM'!BC$35+'Task list'!BH222)</f>
        <v/>
      </c>
      <c r="BC222" s="78" t="str">
        <f>IF('Pencatatan HM'!BD$35="","",$F222-'Pencatatan HM'!BD$35+'Task list'!BI222)</f>
        <v/>
      </c>
      <c r="BD222" s="78" t="str">
        <f>IF('Pencatatan HM'!BE$35="","",$F222-'Pencatatan HM'!BE$35+'Task list'!BJ222)</f>
        <v/>
      </c>
      <c r="BE222" s="78" t="str">
        <f>IF('Pencatatan HM'!BF$35="","",$F222-'Pencatatan HM'!BF$35+'Task list'!BK222)</f>
        <v/>
      </c>
      <c r="BF222" s="78" t="str">
        <f>IF('Pencatatan HM'!BG$35="","",$F222-'Pencatatan HM'!BG$35+'Task list'!BL222)</f>
        <v/>
      </c>
    </row>
    <row r="223" spans="1:58" x14ac:dyDescent="0.3">
      <c r="A223" s="1">
        <f>'Task list'!A223</f>
        <v>0</v>
      </c>
      <c r="B223" s="1" t="str">
        <f>'Task list'!B223</f>
        <v>01</v>
      </c>
      <c r="C223" s="1" t="str">
        <f>'Task list'!C223</f>
        <v>001</v>
      </c>
      <c r="D223" s="13" t="e">
        <f>VLOOKUP($A223,'Pencatatan HM'!$B$7:$D$50,3,FALSE)</f>
        <v>#N/A</v>
      </c>
      <c r="E223" s="61" t="str">
        <f>'Task list'!E223</f>
        <v>Ganti Oli</v>
      </c>
      <c r="F223" s="1">
        <f>'Task list'!J223</f>
        <v>6000</v>
      </c>
      <c r="G223" s="78" t="str">
        <f>IF('Pencatatan HM'!H$36="","",$F223-'Pencatatan HM'!H$36+'Task list'!M223)</f>
        <v/>
      </c>
      <c r="H223" s="78" t="str">
        <f>IF('Pencatatan HM'!I$36="","",$F223-'Pencatatan HM'!I$36+'Task list'!N223)</f>
        <v/>
      </c>
      <c r="I223" s="78" t="str">
        <f>IF('Pencatatan HM'!J$36="","",$F223-'Pencatatan HM'!J$36+'Task list'!O223)</f>
        <v/>
      </c>
      <c r="J223" s="78" t="str">
        <f>IF('Pencatatan HM'!K$36="","",$F223-'Pencatatan HM'!K$36+'Task list'!P223)</f>
        <v/>
      </c>
      <c r="K223" s="78" t="str">
        <f>IF('Pencatatan HM'!L$36="","",$F223-'Pencatatan HM'!L$36+'Task list'!Q223)</f>
        <v/>
      </c>
      <c r="L223" s="78" t="str">
        <f>IF('Pencatatan HM'!M$36="","",$F223-'Pencatatan HM'!M$36+'Task list'!R223)</f>
        <v/>
      </c>
      <c r="M223" s="78" t="str">
        <f>IF('Pencatatan HM'!N$36="","",$F223-'Pencatatan HM'!N$36+'Task list'!S223)</f>
        <v/>
      </c>
      <c r="N223" s="78" t="str">
        <f>IF('Pencatatan HM'!O$36="","",$F223-'Pencatatan HM'!O$36+'Task list'!T223)</f>
        <v/>
      </c>
      <c r="O223" s="78" t="str">
        <f>IF('Pencatatan HM'!P$36="","",$F223-'Pencatatan HM'!P$36+'Task list'!U223)</f>
        <v/>
      </c>
      <c r="P223" s="78" t="str">
        <f>IF('Pencatatan HM'!Q$36="","",$F223-'Pencatatan HM'!Q$36+'Task list'!V223)</f>
        <v/>
      </c>
      <c r="Q223" s="78" t="str">
        <f>IF('Pencatatan HM'!R$36="","",$F223-'Pencatatan HM'!R$36+'Task list'!W223)</f>
        <v/>
      </c>
      <c r="R223" s="78" t="str">
        <f>IF('Pencatatan HM'!S$36="","",$F223-'Pencatatan HM'!S$36+'Task list'!X223)</f>
        <v/>
      </c>
      <c r="S223" s="78" t="str">
        <f>IF('Pencatatan HM'!T$36="","",$F223-'Pencatatan HM'!T$36+'Task list'!Y223)</f>
        <v/>
      </c>
      <c r="T223" s="78" t="str">
        <f>IF('Pencatatan HM'!U$36="","",$F223-'Pencatatan HM'!U$36+'Task list'!Z223)</f>
        <v/>
      </c>
      <c r="U223" s="78" t="str">
        <f>IF('Pencatatan HM'!V$36="","",$F223-'Pencatatan HM'!V$36+'Task list'!AA223)</f>
        <v/>
      </c>
      <c r="V223" s="78" t="str">
        <f>IF('Pencatatan HM'!W$36="","",$F223-'Pencatatan HM'!W$36+'Task list'!AB223)</f>
        <v/>
      </c>
      <c r="W223" s="78" t="str">
        <f>IF('Pencatatan HM'!X$36="","",$F223-'Pencatatan HM'!X$36+'Task list'!AC223)</f>
        <v/>
      </c>
      <c r="X223" s="78" t="str">
        <f>IF('Pencatatan HM'!Y$36="","",$F223-'Pencatatan HM'!Y$36+'Task list'!AD223)</f>
        <v/>
      </c>
      <c r="Y223" s="78" t="str">
        <f>IF('Pencatatan HM'!Z$36="","",$F223-'Pencatatan HM'!Z$36+'Task list'!AE223)</f>
        <v/>
      </c>
      <c r="Z223" s="78" t="str">
        <f>IF('Pencatatan HM'!AA$36="","",$F223-'Pencatatan HM'!AA$36+'Task list'!AF223)</f>
        <v/>
      </c>
      <c r="AA223" s="78" t="str">
        <f>IF('Pencatatan HM'!AB$36="","",$F223-'Pencatatan HM'!AB$36+'Task list'!AG223)</f>
        <v/>
      </c>
      <c r="AB223" s="78" t="str">
        <f>IF('Pencatatan HM'!AC$36="","",$F223-'Pencatatan HM'!AC$36+'Task list'!AH223)</f>
        <v/>
      </c>
      <c r="AC223" s="78" t="str">
        <f>IF('Pencatatan HM'!AD$36="","",$F223-'Pencatatan HM'!AD$36+'Task list'!AI223)</f>
        <v/>
      </c>
      <c r="AD223" s="78" t="str">
        <f>IF('Pencatatan HM'!AE$36="","",$F223-'Pencatatan HM'!AE$36+'Task list'!AJ223)</f>
        <v/>
      </c>
      <c r="AE223" s="78" t="str">
        <f>IF('Pencatatan HM'!AF$36="","",$F223-'Pencatatan HM'!AF$36+'Task list'!AK223)</f>
        <v/>
      </c>
      <c r="AF223" s="78" t="str">
        <f>IF('Pencatatan HM'!AG$36="","",$F223-'Pencatatan HM'!AG$36+'Task list'!AL223)</f>
        <v/>
      </c>
      <c r="AG223" s="78" t="str">
        <f>IF('Pencatatan HM'!AH$36="","",$F223-'Pencatatan HM'!AH$36+'Task list'!AM223)</f>
        <v/>
      </c>
      <c r="AH223" s="78" t="str">
        <f>IF('Pencatatan HM'!AI$36="","",$F223-'Pencatatan HM'!AI$36+'Task list'!AN223)</f>
        <v/>
      </c>
      <c r="AI223" s="78" t="str">
        <f>IF('Pencatatan HM'!AJ$36="","",$F223-'Pencatatan HM'!AJ$36+'Task list'!AO223)</f>
        <v/>
      </c>
      <c r="AJ223" s="78" t="str">
        <f>IF('Pencatatan HM'!AK$36="","",$F223-'Pencatatan HM'!AK$36+'Task list'!AP223)</f>
        <v/>
      </c>
      <c r="AK223" s="78" t="str">
        <f>IF('Pencatatan HM'!AL$36="","",$F223-'Pencatatan HM'!AL$36+'Task list'!AQ223)</f>
        <v/>
      </c>
      <c r="AL223" s="78" t="str">
        <f>IF('Pencatatan HM'!AM$36="","",$F223-'Pencatatan HM'!AM$36+'Task list'!AR223)</f>
        <v/>
      </c>
      <c r="AM223" s="78" t="str">
        <f>IF('Pencatatan HM'!AN$36="","",$F223-'Pencatatan HM'!AN$36+'Task list'!AS223)</f>
        <v/>
      </c>
      <c r="AN223" s="78" t="str">
        <f>IF('Pencatatan HM'!AO$36="","",$F223-'Pencatatan HM'!AO$36+'Task list'!AT223)</f>
        <v/>
      </c>
      <c r="AO223" s="78" t="str">
        <f>IF('Pencatatan HM'!AP$36="","",$F223-'Pencatatan HM'!AP$36+'Task list'!AU223)</f>
        <v/>
      </c>
      <c r="AP223" s="78" t="str">
        <f>IF('Pencatatan HM'!AQ$36="","",$F223-'Pencatatan HM'!AQ$36+'Task list'!AV223)</f>
        <v/>
      </c>
      <c r="AQ223" s="78" t="str">
        <f>IF('Pencatatan HM'!AR$36="","",$F223-'Pencatatan HM'!AR$36+'Task list'!AW223)</f>
        <v/>
      </c>
      <c r="AR223" s="78" t="str">
        <f>IF('Pencatatan HM'!AS$36="","",$F223-'Pencatatan HM'!AS$36+'Task list'!AX223)</f>
        <v/>
      </c>
      <c r="AS223" s="78" t="str">
        <f>IF('Pencatatan HM'!AT$36="","",$F223-'Pencatatan HM'!AT$36+'Task list'!AY223)</f>
        <v/>
      </c>
      <c r="AT223" s="78" t="str">
        <f>IF('Pencatatan HM'!AU$36="","",$F223-'Pencatatan HM'!AU$36+'Task list'!AZ223)</f>
        <v/>
      </c>
      <c r="AU223" s="78" t="str">
        <f>IF('Pencatatan HM'!AV$36="","",$F223-'Pencatatan HM'!AV$36+'Task list'!BA223)</f>
        <v/>
      </c>
      <c r="AV223" s="78" t="str">
        <f>IF('Pencatatan HM'!AW$36="","",$F223-'Pencatatan HM'!AW$36+'Task list'!BB223)</f>
        <v/>
      </c>
      <c r="AW223" s="78" t="str">
        <f>IF('Pencatatan HM'!AX$36="","",$F223-'Pencatatan HM'!AX$36+'Task list'!BC223)</f>
        <v/>
      </c>
      <c r="AX223" s="78" t="str">
        <f>IF('Pencatatan HM'!AY$36="","",$F223-'Pencatatan HM'!AY$36+'Task list'!BD223)</f>
        <v/>
      </c>
      <c r="AY223" s="78" t="str">
        <f>IF('Pencatatan HM'!AZ$36="","",$F223-'Pencatatan HM'!AZ$36+'Task list'!BE223)</f>
        <v/>
      </c>
      <c r="AZ223" s="78" t="str">
        <f>IF('Pencatatan HM'!BA$36="","",$F223-'Pencatatan HM'!BA$36+'Task list'!BF223)</f>
        <v/>
      </c>
      <c r="BA223" s="78" t="str">
        <f>IF('Pencatatan HM'!BB$36="","",$F223-'Pencatatan HM'!BB$36+'Task list'!BG223)</f>
        <v/>
      </c>
      <c r="BB223" s="78" t="str">
        <f>IF('Pencatatan HM'!BC$36="","",$F223-'Pencatatan HM'!BC$36+'Task list'!BH223)</f>
        <v/>
      </c>
      <c r="BC223" s="78" t="str">
        <f>IF('Pencatatan HM'!BD$36="","",$F223-'Pencatatan HM'!BD$36+'Task list'!BI223)</f>
        <v/>
      </c>
      <c r="BD223" s="78" t="str">
        <f>IF('Pencatatan HM'!BE$36="","",$F223-'Pencatatan HM'!BE$36+'Task list'!BJ223)</f>
        <v/>
      </c>
      <c r="BE223" s="78" t="str">
        <f>IF('Pencatatan HM'!BF$36="","",$F223-'Pencatatan HM'!BF$36+'Task list'!BK223)</f>
        <v/>
      </c>
      <c r="BF223" s="78" t="str">
        <f>IF('Pencatatan HM'!BG$36="","",$F223-'Pencatatan HM'!BG$36+'Task list'!BL223)</f>
        <v/>
      </c>
    </row>
    <row r="224" spans="1:58" x14ac:dyDescent="0.3">
      <c r="A224" s="1">
        <f>'Task list'!A224</f>
        <v>0</v>
      </c>
      <c r="B224" s="1" t="str">
        <f>'Task list'!B224</f>
        <v>02</v>
      </c>
      <c r="C224" s="1" t="str">
        <f>'Task list'!C224</f>
        <v>002</v>
      </c>
      <c r="D224" s="13"/>
      <c r="E224" s="61" t="str">
        <f>'Task list'!E224</f>
        <v>Ganti Air Filter</v>
      </c>
      <c r="F224" s="1">
        <f>'Task list'!J224</f>
        <v>2000</v>
      </c>
      <c r="G224" s="78" t="str">
        <f>IF('Pencatatan HM'!H$36="","",$F224-'Pencatatan HM'!H$36+'Task list'!M224)</f>
        <v/>
      </c>
      <c r="H224" s="78" t="str">
        <f>IF('Pencatatan HM'!I$36="","",$F224-'Pencatatan HM'!I$36+'Task list'!N224)</f>
        <v/>
      </c>
      <c r="I224" s="78" t="str">
        <f>IF('Pencatatan HM'!J$36="","",$F224-'Pencatatan HM'!J$36+'Task list'!O224)</f>
        <v/>
      </c>
      <c r="J224" s="78" t="str">
        <f>IF('Pencatatan HM'!K$36="","",$F224-'Pencatatan HM'!K$36+'Task list'!P224)</f>
        <v/>
      </c>
      <c r="K224" s="78" t="str">
        <f>IF('Pencatatan HM'!L$36="","",$F224-'Pencatatan HM'!L$36+'Task list'!Q224)</f>
        <v/>
      </c>
      <c r="L224" s="78" t="str">
        <f>IF('Pencatatan HM'!M$36="","",$F224-'Pencatatan HM'!M$36+'Task list'!R224)</f>
        <v/>
      </c>
      <c r="M224" s="78" t="str">
        <f>IF('Pencatatan HM'!N$36="","",$F224-'Pencatatan HM'!N$36+'Task list'!S224)</f>
        <v/>
      </c>
      <c r="N224" s="78" t="str">
        <f>IF('Pencatatan HM'!O$36="","",$F224-'Pencatatan HM'!O$36+'Task list'!T224)</f>
        <v/>
      </c>
      <c r="O224" s="78" t="str">
        <f>IF('Pencatatan HM'!P$36="","",$F224-'Pencatatan HM'!P$36+'Task list'!U224)</f>
        <v/>
      </c>
      <c r="P224" s="78" t="str">
        <f>IF('Pencatatan HM'!Q$36="","",$F224-'Pencatatan HM'!Q$36+'Task list'!V224)</f>
        <v/>
      </c>
      <c r="Q224" s="78" t="str">
        <f>IF('Pencatatan HM'!R$36="","",$F224-'Pencatatan HM'!R$36+'Task list'!W224)</f>
        <v/>
      </c>
      <c r="R224" s="78" t="str">
        <f>IF('Pencatatan HM'!S$36="","",$F224-'Pencatatan HM'!S$36+'Task list'!X224)</f>
        <v/>
      </c>
      <c r="S224" s="78" t="str">
        <f>IF('Pencatatan HM'!T$36="","",$F224-'Pencatatan HM'!T$36+'Task list'!Y224)</f>
        <v/>
      </c>
      <c r="T224" s="78" t="str">
        <f>IF('Pencatatan HM'!U$36="","",$F224-'Pencatatan HM'!U$36+'Task list'!Z224)</f>
        <v/>
      </c>
      <c r="U224" s="78" t="str">
        <f>IF('Pencatatan HM'!V$36="","",$F224-'Pencatatan HM'!V$36+'Task list'!AA224)</f>
        <v/>
      </c>
      <c r="V224" s="78" t="str">
        <f>IF('Pencatatan HM'!W$36="","",$F224-'Pencatatan HM'!W$36+'Task list'!AB224)</f>
        <v/>
      </c>
      <c r="W224" s="78" t="str">
        <f>IF('Pencatatan HM'!X$36="","",$F224-'Pencatatan HM'!X$36+'Task list'!AC224)</f>
        <v/>
      </c>
      <c r="X224" s="78" t="str">
        <f>IF('Pencatatan HM'!Y$36="","",$F224-'Pencatatan HM'!Y$36+'Task list'!AD224)</f>
        <v/>
      </c>
      <c r="Y224" s="78" t="str">
        <f>IF('Pencatatan HM'!Z$36="","",$F224-'Pencatatan HM'!Z$36+'Task list'!AE224)</f>
        <v/>
      </c>
      <c r="Z224" s="78" t="str">
        <f>IF('Pencatatan HM'!AA$36="","",$F224-'Pencatatan HM'!AA$36+'Task list'!AF224)</f>
        <v/>
      </c>
      <c r="AA224" s="78" t="str">
        <f>IF('Pencatatan HM'!AB$36="","",$F224-'Pencatatan HM'!AB$36+'Task list'!AG224)</f>
        <v/>
      </c>
      <c r="AB224" s="78" t="str">
        <f>IF('Pencatatan HM'!AC$36="","",$F224-'Pencatatan HM'!AC$36+'Task list'!AH224)</f>
        <v/>
      </c>
      <c r="AC224" s="78" t="str">
        <f>IF('Pencatatan HM'!AD$36="","",$F224-'Pencatatan HM'!AD$36+'Task list'!AI224)</f>
        <v/>
      </c>
      <c r="AD224" s="78" t="str">
        <f>IF('Pencatatan HM'!AE$36="","",$F224-'Pencatatan HM'!AE$36+'Task list'!AJ224)</f>
        <v/>
      </c>
      <c r="AE224" s="78" t="str">
        <f>IF('Pencatatan HM'!AF$36="","",$F224-'Pencatatan HM'!AF$36+'Task list'!AK224)</f>
        <v/>
      </c>
      <c r="AF224" s="78" t="str">
        <f>IF('Pencatatan HM'!AG$36="","",$F224-'Pencatatan HM'!AG$36+'Task list'!AL224)</f>
        <v/>
      </c>
      <c r="AG224" s="78" t="str">
        <f>IF('Pencatatan HM'!AH$36="","",$F224-'Pencatatan HM'!AH$36+'Task list'!AM224)</f>
        <v/>
      </c>
      <c r="AH224" s="78" t="str">
        <f>IF('Pencatatan HM'!AI$36="","",$F224-'Pencatatan HM'!AI$36+'Task list'!AN224)</f>
        <v/>
      </c>
      <c r="AI224" s="78" t="str">
        <f>IF('Pencatatan HM'!AJ$36="","",$F224-'Pencatatan HM'!AJ$36+'Task list'!AO224)</f>
        <v/>
      </c>
      <c r="AJ224" s="78" t="str">
        <f>IF('Pencatatan HM'!AK$36="","",$F224-'Pencatatan HM'!AK$36+'Task list'!AP224)</f>
        <v/>
      </c>
      <c r="AK224" s="78" t="str">
        <f>IF('Pencatatan HM'!AL$36="","",$F224-'Pencatatan HM'!AL$36+'Task list'!AQ224)</f>
        <v/>
      </c>
      <c r="AL224" s="78" t="str">
        <f>IF('Pencatatan HM'!AM$36="","",$F224-'Pencatatan HM'!AM$36+'Task list'!AR224)</f>
        <v/>
      </c>
      <c r="AM224" s="78" t="str">
        <f>IF('Pencatatan HM'!AN$36="","",$F224-'Pencatatan HM'!AN$36+'Task list'!AS224)</f>
        <v/>
      </c>
      <c r="AN224" s="78" t="str">
        <f>IF('Pencatatan HM'!AO$36="","",$F224-'Pencatatan HM'!AO$36+'Task list'!AT224)</f>
        <v/>
      </c>
      <c r="AO224" s="78" t="str">
        <f>IF('Pencatatan HM'!AP$36="","",$F224-'Pencatatan HM'!AP$36+'Task list'!AU224)</f>
        <v/>
      </c>
      <c r="AP224" s="78" t="str">
        <f>IF('Pencatatan HM'!AQ$36="","",$F224-'Pencatatan HM'!AQ$36+'Task list'!AV224)</f>
        <v/>
      </c>
      <c r="AQ224" s="78" t="str">
        <f>IF('Pencatatan HM'!AR$36="","",$F224-'Pencatatan HM'!AR$36+'Task list'!AW224)</f>
        <v/>
      </c>
      <c r="AR224" s="78" t="str">
        <f>IF('Pencatatan HM'!AS$36="","",$F224-'Pencatatan HM'!AS$36+'Task list'!AX224)</f>
        <v/>
      </c>
      <c r="AS224" s="78" t="str">
        <f>IF('Pencatatan HM'!AT$36="","",$F224-'Pencatatan HM'!AT$36+'Task list'!AY224)</f>
        <v/>
      </c>
      <c r="AT224" s="78" t="str">
        <f>IF('Pencatatan HM'!AU$36="","",$F224-'Pencatatan HM'!AU$36+'Task list'!AZ224)</f>
        <v/>
      </c>
      <c r="AU224" s="78" t="str">
        <f>IF('Pencatatan HM'!AV$36="","",$F224-'Pencatatan HM'!AV$36+'Task list'!BA224)</f>
        <v/>
      </c>
      <c r="AV224" s="78" t="str">
        <f>IF('Pencatatan HM'!AW$36="","",$F224-'Pencatatan HM'!AW$36+'Task list'!BB224)</f>
        <v/>
      </c>
      <c r="AW224" s="78" t="str">
        <f>IF('Pencatatan HM'!AX$36="","",$F224-'Pencatatan HM'!AX$36+'Task list'!BC224)</f>
        <v/>
      </c>
      <c r="AX224" s="78" t="str">
        <f>IF('Pencatatan HM'!AY$36="","",$F224-'Pencatatan HM'!AY$36+'Task list'!BD224)</f>
        <v/>
      </c>
      <c r="AY224" s="78" t="str">
        <f>IF('Pencatatan HM'!AZ$36="","",$F224-'Pencatatan HM'!AZ$36+'Task list'!BE224)</f>
        <v/>
      </c>
      <c r="AZ224" s="78" t="str">
        <f>IF('Pencatatan HM'!BA$36="","",$F224-'Pencatatan HM'!BA$36+'Task list'!BF224)</f>
        <v/>
      </c>
      <c r="BA224" s="78" t="str">
        <f>IF('Pencatatan HM'!BB$36="","",$F224-'Pencatatan HM'!BB$36+'Task list'!BG224)</f>
        <v/>
      </c>
      <c r="BB224" s="78" t="str">
        <f>IF('Pencatatan HM'!BC$36="","",$F224-'Pencatatan HM'!BC$36+'Task list'!BH224)</f>
        <v/>
      </c>
      <c r="BC224" s="78" t="str">
        <f>IF('Pencatatan HM'!BD$36="","",$F224-'Pencatatan HM'!BD$36+'Task list'!BI224)</f>
        <v/>
      </c>
      <c r="BD224" s="78" t="str">
        <f>IF('Pencatatan HM'!BE$36="","",$F224-'Pencatatan HM'!BE$36+'Task list'!BJ224)</f>
        <v/>
      </c>
      <c r="BE224" s="78" t="str">
        <f>IF('Pencatatan HM'!BF$36="","",$F224-'Pencatatan HM'!BF$36+'Task list'!BK224)</f>
        <v/>
      </c>
      <c r="BF224" s="78" t="str">
        <f>IF('Pencatatan HM'!BG$36="","",$F224-'Pencatatan HM'!BG$36+'Task list'!BL224)</f>
        <v/>
      </c>
    </row>
    <row r="225" spans="1:58" x14ac:dyDescent="0.3">
      <c r="A225" s="1">
        <f>'Task list'!A225</f>
        <v>0</v>
      </c>
      <c r="B225" s="1" t="str">
        <f>'Task list'!B225</f>
        <v>03</v>
      </c>
      <c r="C225" s="1" t="str">
        <f>'Task list'!C225</f>
        <v>003</v>
      </c>
      <c r="D225" s="13"/>
      <c r="E225" s="61" t="str">
        <f>'Task list'!E225</f>
        <v>Ganti Belting</v>
      </c>
      <c r="F225" s="1">
        <f>'Task list'!J225</f>
        <v>12000</v>
      </c>
      <c r="G225" s="78" t="str">
        <f>IF('Pencatatan HM'!H$36="","",$F225-'Pencatatan HM'!H$36+'Task list'!M225)</f>
        <v/>
      </c>
      <c r="H225" s="78" t="str">
        <f>IF('Pencatatan HM'!I$36="","",$F225-'Pencatatan HM'!I$36+'Task list'!N225)</f>
        <v/>
      </c>
      <c r="I225" s="78" t="str">
        <f>IF('Pencatatan HM'!J$36="","",$F225-'Pencatatan HM'!J$36+'Task list'!O225)</f>
        <v/>
      </c>
      <c r="J225" s="78" t="str">
        <f>IF('Pencatatan HM'!K$36="","",$F225-'Pencatatan HM'!K$36+'Task list'!P225)</f>
        <v/>
      </c>
      <c r="K225" s="78" t="str">
        <f>IF('Pencatatan HM'!L$36="","",$F225-'Pencatatan HM'!L$36+'Task list'!Q225)</f>
        <v/>
      </c>
      <c r="L225" s="78" t="str">
        <f>IF('Pencatatan HM'!M$36="","",$F225-'Pencatatan HM'!M$36+'Task list'!R225)</f>
        <v/>
      </c>
      <c r="M225" s="78" t="str">
        <f>IF('Pencatatan HM'!N$36="","",$F225-'Pencatatan HM'!N$36+'Task list'!S225)</f>
        <v/>
      </c>
      <c r="N225" s="78" t="str">
        <f>IF('Pencatatan HM'!O$36="","",$F225-'Pencatatan HM'!O$36+'Task list'!T225)</f>
        <v/>
      </c>
      <c r="O225" s="78" t="str">
        <f>IF('Pencatatan HM'!P$36="","",$F225-'Pencatatan HM'!P$36+'Task list'!U225)</f>
        <v/>
      </c>
      <c r="P225" s="78" t="str">
        <f>IF('Pencatatan HM'!Q$36="","",$F225-'Pencatatan HM'!Q$36+'Task list'!V225)</f>
        <v/>
      </c>
      <c r="Q225" s="78" t="str">
        <f>IF('Pencatatan HM'!R$36="","",$F225-'Pencatatan HM'!R$36+'Task list'!W225)</f>
        <v/>
      </c>
      <c r="R225" s="78" t="str">
        <f>IF('Pencatatan HM'!S$36="","",$F225-'Pencatatan HM'!S$36+'Task list'!X225)</f>
        <v/>
      </c>
      <c r="S225" s="78" t="str">
        <f>IF('Pencatatan HM'!T$36="","",$F225-'Pencatatan HM'!T$36+'Task list'!Y225)</f>
        <v/>
      </c>
      <c r="T225" s="78" t="str">
        <f>IF('Pencatatan HM'!U$36="","",$F225-'Pencatatan HM'!U$36+'Task list'!Z225)</f>
        <v/>
      </c>
      <c r="U225" s="78" t="str">
        <f>IF('Pencatatan HM'!V$36="","",$F225-'Pencatatan HM'!V$36+'Task list'!AA225)</f>
        <v/>
      </c>
      <c r="V225" s="78" t="str">
        <f>IF('Pencatatan HM'!W$36="","",$F225-'Pencatatan HM'!W$36+'Task list'!AB225)</f>
        <v/>
      </c>
      <c r="W225" s="78" t="str">
        <f>IF('Pencatatan HM'!X$36="","",$F225-'Pencatatan HM'!X$36+'Task list'!AC225)</f>
        <v/>
      </c>
      <c r="X225" s="78" t="str">
        <f>IF('Pencatatan HM'!Y$36="","",$F225-'Pencatatan HM'!Y$36+'Task list'!AD225)</f>
        <v/>
      </c>
      <c r="Y225" s="78" t="str">
        <f>IF('Pencatatan HM'!Z$36="","",$F225-'Pencatatan HM'!Z$36+'Task list'!AE225)</f>
        <v/>
      </c>
      <c r="Z225" s="78" t="str">
        <f>IF('Pencatatan HM'!AA$36="","",$F225-'Pencatatan HM'!AA$36+'Task list'!AF225)</f>
        <v/>
      </c>
      <c r="AA225" s="78" t="str">
        <f>IF('Pencatatan HM'!AB$36="","",$F225-'Pencatatan HM'!AB$36+'Task list'!AG225)</f>
        <v/>
      </c>
      <c r="AB225" s="78" t="str">
        <f>IF('Pencatatan HM'!AC$36="","",$F225-'Pencatatan HM'!AC$36+'Task list'!AH225)</f>
        <v/>
      </c>
      <c r="AC225" s="78" t="str">
        <f>IF('Pencatatan HM'!AD$36="","",$F225-'Pencatatan HM'!AD$36+'Task list'!AI225)</f>
        <v/>
      </c>
      <c r="AD225" s="78" t="str">
        <f>IF('Pencatatan HM'!AE$36="","",$F225-'Pencatatan HM'!AE$36+'Task list'!AJ225)</f>
        <v/>
      </c>
      <c r="AE225" s="78" t="str">
        <f>IF('Pencatatan HM'!AF$36="","",$F225-'Pencatatan HM'!AF$36+'Task list'!AK225)</f>
        <v/>
      </c>
      <c r="AF225" s="78" t="str">
        <f>IF('Pencatatan HM'!AG$36="","",$F225-'Pencatatan HM'!AG$36+'Task list'!AL225)</f>
        <v/>
      </c>
      <c r="AG225" s="78" t="str">
        <f>IF('Pencatatan HM'!AH$36="","",$F225-'Pencatatan HM'!AH$36+'Task list'!AM225)</f>
        <v/>
      </c>
      <c r="AH225" s="78" t="str">
        <f>IF('Pencatatan HM'!AI$36="","",$F225-'Pencatatan HM'!AI$36+'Task list'!AN225)</f>
        <v/>
      </c>
      <c r="AI225" s="78" t="str">
        <f>IF('Pencatatan HM'!AJ$36="","",$F225-'Pencatatan HM'!AJ$36+'Task list'!AO225)</f>
        <v/>
      </c>
      <c r="AJ225" s="78" t="str">
        <f>IF('Pencatatan HM'!AK$36="","",$F225-'Pencatatan HM'!AK$36+'Task list'!AP225)</f>
        <v/>
      </c>
      <c r="AK225" s="78" t="str">
        <f>IF('Pencatatan HM'!AL$36="","",$F225-'Pencatatan HM'!AL$36+'Task list'!AQ225)</f>
        <v/>
      </c>
      <c r="AL225" s="78" t="str">
        <f>IF('Pencatatan HM'!AM$36="","",$F225-'Pencatatan HM'!AM$36+'Task list'!AR225)</f>
        <v/>
      </c>
      <c r="AM225" s="78" t="str">
        <f>IF('Pencatatan HM'!AN$36="","",$F225-'Pencatatan HM'!AN$36+'Task list'!AS225)</f>
        <v/>
      </c>
      <c r="AN225" s="78" t="str">
        <f>IF('Pencatatan HM'!AO$36="","",$F225-'Pencatatan HM'!AO$36+'Task list'!AT225)</f>
        <v/>
      </c>
      <c r="AO225" s="78" t="str">
        <f>IF('Pencatatan HM'!AP$36="","",$F225-'Pencatatan HM'!AP$36+'Task list'!AU225)</f>
        <v/>
      </c>
      <c r="AP225" s="78" t="str">
        <f>IF('Pencatatan HM'!AQ$36="","",$F225-'Pencatatan HM'!AQ$36+'Task list'!AV225)</f>
        <v/>
      </c>
      <c r="AQ225" s="78" t="str">
        <f>IF('Pencatatan HM'!AR$36="","",$F225-'Pencatatan HM'!AR$36+'Task list'!AW225)</f>
        <v/>
      </c>
      <c r="AR225" s="78" t="str">
        <f>IF('Pencatatan HM'!AS$36="","",$F225-'Pencatatan HM'!AS$36+'Task list'!AX225)</f>
        <v/>
      </c>
      <c r="AS225" s="78" t="str">
        <f>IF('Pencatatan HM'!AT$36="","",$F225-'Pencatatan HM'!AT$36+'Task list'!AY225)</f>
        <v/>
      </c>
      <c r="AT225" s="78" t="str">
        <f>IF('Pencatatan HM'!AU$36="","",$F225-'Pencatatan HM'!AU$36+'Task list'!AZ225)</f>
        <v/>
      </c>
      <c r="AU225" s="78" t="str">
        <f>IF('Pencatatan HM'!AV$36="","",$F225-'Pencatatan HM'!AV$36+'Task list'!BA225)</f>
        <v/>
      </c>
      <c r="AV225" s="78" t="str">
        <f>IF('Pencatatan HM'!AW$36="","",$F225-'Pencatatan HM'!AW$36+'Task list'!BB225)</f>
        <v/>
      </c>
      <c r="AW225" s="78" t="str">
        <f>IF('Pencatatan HM'!AX$36="","",$F225-'Pencatatan HM'!AX$36+'Task list'!BC225)</f>
        <v/>
      </c>
      <c r="AX225" s="78" t="str">
        <f>IF('Pencatatan HM'!AY$36="","",$F225-'Pencatatan HM'!AY$36+'Task list'!BD225)</f>
        <v/>
      </c>
      <c r="AY225" s="78" t="str">
        <f>IF('Pencatatan HM'!AZ$36="","",$F225-'Pencatatan HM'!AZ$36+'Task list'!BE225)</f>
        <v/>
      </c>
      <c r="AZ225" s="78" t="str">
        <f>IF('Pencatatan HM'!BA$36="","",$F225-'Pencatatan HM'!BA$36+'Task list'!BF225)</f>
        <v/>
      </c>
      <c r="BA225" s="78" t="str">
        <f>IF('Pencatatan HM'!BB$36="","",$F225-'Pencatatan HM'!BB$36+'Task list'!BG225)</f>
        <v/>
      </c>
      <c r="BB225" s="78" t="str">
        <f>IF('Pencatatan HM'!BC$36="","",$F225-'Pencatatan HM'!BC$36+'Task list'!BH225)</f>
        <v/>
      </c>
      <c r="BC225" s="78" t="str">
        <f>IF('Pencatatan HM'!BD$36="","",$F225-'Pencatatan HM'!BD$36+'Task list'!BI225)</f>
        <v/>
      </c>
      <c r="BD225" s="78" t="str">
        <f>IF('Pencatatan HM'!BE$36="","",$F225-'Pencatatan HM'!BE$36+'Task list'!BJ225)</f>
        <v/>
      </c>
      <c r="BE225" s="78" t="str">
        <f>IF('Pencatatan HM'!BF$36="","",$F225-'Pencatatan HM'!BF$36+'Task list'!BK225)</f>
        <v/>
      </c>
      <c r="BF225" s="78" t="str">
        <f>IF('Pencatatan HM'!BG$36="","",$F225-'Pencatatan HM'!BG$36+'Task list'!BL225)</f>
        <v/>
      </c>
    </row>
    <row r="226" spans="1:58" x14ac:dyDescent="0.3">
      <c r="A226" s="1">
        <f>'Task list'!A226</f>
        <v>0</v>
      </c>
      <c r="B226" s="1" t="str">
        <f>'Task list'!B226</f>
        <v>01</v>
      </c>
      <c r="C226" s="1" t="str">
        <f>'Task list'!C226</f>
        <v>001</v>
      </c>
      <c r="D226" s="13" t="e">
        <f>VLOOKUP($A226,'Pencatatan HM'!$B$7:$D$50,3,FALSE)</f>
        <v>#N/A</v>
      </c>
      <c r="E226" s="61" t="str">
        <f>'Task list'!E226</f>
        <v>Ganti Oli</v>
      </c>
      <c r="F226" s="1">
        <f>'Task list'!J226</f>
        <v>6000</v>
      </c>
      <c r="G226" s="78" t="str">
        <f>IF('Pencatatan HM'!H$37="","",$F226-'Pencatatan HM'!H$37+'Task list'!M226)</f>
        <v/>
      </c>
      <c r="H226" s="78" t="str">
        <f>IF('Pencatatan HM'!I$37="","",$F226-'Pencatatan HM'!I$37+'Task list'!N226)</f>
        <v/>
      </c>
      <c r="I226" s="78" t="str">
        <f>IF('Pencatatan HM'!J$37="","",$F226-'Pencatatan HM'!J$37+'Task list'!O226)</f>
        <v/>
      </c>
      <c r="J226" s="78" t="str">
        <f>IF('Pencatatan HM'!K$37="","",$F226-'Pencatatan HM'!K$37+'Task list'!P226)</f>
        <v/>
      </c>
      <c r="K226" s="78" t="str">
        <f>IF('Pencatatan HM'!L$37="","",$F226-'Pencatatan HM'!L$37+'Task list'!Q226)</f>
        <v/>
      </c>
      <c r="L226" s="78" t="str">
        <f>IF('Pencatatan HM'!M$37="","",$F226-'Pencatatan HM'!M$37+'Task list'!R226)</f>
        <v/>
      </c>
      <c r="M226" s="78" t="str">
        <f>IF('Pencatatan HM'!N$37="","",$F226-'Pencatatan HM'!N$37+'Task list'!S226)</f>
        <v/>
      </c>
      <c r="N226" s="78" t="str">
        <f>IF('Pencatatan HM'!O$37="","",$F226-'Pencatatan HM'!O$37+'Task list'!T226)</f>
        <v/>
      </c>
      <c r="O226" s="78" t="str">
        <f>IF('Pencatatan HM'!P$37="","",$F226-'Pencatatan HM'!P$37+'Task list'!U226)</f>
        <v/>
      </c>
      <c r="P226" s="78" t="str">
        <f>IF('Pencatatan HM'!Q$37="","",$F226-'Pencatatan HM'!Q$37+'Task list'!V226)</f>
        <v/>
      </c>
      <c r="Q226" s="78" t="str">
        <f>IF('Pencatatan HM'!R$37="","",$F226-'Pencatatan HM'!R$37+'Task list'!W226)</f>
        <v/>
      </c>
      <c r="R226" s="78" t="str">
        <f>IF('Pencatatan HM'!S$37="","",$F226-'Pencatatan HM'!S$37+'Task list'!X226)</f>
        <v/>
      </c>
      <c r="S226" s="78" t="str">
        <f>IF('Pencatatan HM'!T$37="","",$F226-'Pencatatan HM'!T$37+'Task list'!Y226)</f>
        <v/>
      </c>
      <c r="T226" s="78" t="str">
        <f>IF('Pencatatan HM'!U$37="","",$F226-'Pencatatan HM'!U$37+'Task list'!Z226)</f>
        <v/>
      </c>
      <c r="U226" s="78" t="str">
        <f>IF('Pencatatan HM'!V$37="","",$F226-'Pencatatan HM'!V$37+'Task list'!AA226)</f>
        <v/>
      </c>
      <c r="V226" s="78" t="str">
        <f>IF('Pencatatan HM'!W$37="","",$F226-'Pencatatan HM'!W$37+'Task list'!AB226)</f>
        <v/>
      </c>
      <c r="W226" s="78" t="str">
        <f>IF('Pencatatan HM'!X$37="","",$F226-'Pencatatan HM'!X$37+'Task list'!AC226)</f>
        <v/>
      </c>
      <c r="X226" s="78" t="str">
        <f>IF('Pencatatan HM'!Y$37="","",$F226-'Pencatatan HM'!Y$37+'Task list'!AD226)</f>
        <v/>
      </c>
      <c r="Y226" s="78" t="str">
        <f>IF('Pencatatan HM'!Z$37="","",$F226-'Pencatatan HM'!Z$37+'Task list'!AE226)</f>
        <v/>
      </c>
      <c r="Z226" s="78" t="str">
        <f>IF('Pencatatan HM'!AA$37="","",$F226-'Pencatatan HM'!AA$37+'Task list'!AF226)</f>
        <v/>
      </c>
      <c r="AA226" s="78" t="str">
        <f>IF('Pencatatan HM'!AB$37="","",$F226-'Pencatatan HM'!AB$37+'Task list'!AG226)</f>
        <v/>
      </c>
      <c r="AB226" s="78" t="str">
        <f>IF('Pencatatan HM'!AC$37="","",$F226-'Pencatatan HM'!AC$37+'Task list'!AH226)</f>
        <v/>
      </c>
      <c r="AC226" s="78" t="str">
        <f>IF('Pencatatan HM'!AD$37="","",$F226-'Pencatatan HM'!AD$37+'Task list'!AI226)</f>
        <v/>
      </c>
      <c r="AD226" s="78" t="str">
        <f>IF('Pencatatan HM'!AE$37="","",$F226-'Pencatatan HM'!AE$37+'Task list'!AJ226)</f>
        <v/>
      </c>
      <c r="AE226" s="78" t="str">
        <f>IF('Pencatatan HM'!AF$37="","",$F226-'Pencatatan HM'!AF$37+'Task list'!AK226)</f>
        <v/>
      </c>
      <c r="AF226" s="78" t="str">
        <f>IF('Pencatatan HM'!AG$37="","",$F226-'Pencatatan HM'!AG$37+'Task list'!AL226)</f>
        <v/>
      </c>
      <c r="AG226" s="78" t="str">
        <f>IF('Pencatatan HM'!AH$37="","",$F226-'Pencatatan HM'!AH$37+'Task list'!AM226)</f>
        <v/>
      </c>
      <c r="AH226" s="78" t="str">
        <f>IF('Pencatatan HM'!AI$37="","",$F226-'Pencatatan HM'!AI$37+'Task list'!AN226)</f>
        <v/>
      </c>
      <c r="AI226" s="78" t="str">
        <f>IF('Pencatatan HM'!AJ$37="","",$F226-'Pencatatan HM'!AJ$37+'Task list'!AO226)</f>
        <v/>
      </c>
      <c r="AJ226" s="78" t="str">
        <f>IF('Pencatatan HM'!AK$37="","",$F226-'Pencatatan HM'!AK$37+'Task list'!AP226)</f>
        <v/>
      </c>
      <c r="AK226" s="78" t="str">
        <f>IF('Pencatatan HM'!AL$37="","",$F226-'Pencatatan HM'!AL$37+'Task list'!AQ226)</f>
        <v/>
      </c>
      <c r="AL226" s="78" t="str">
        <f>IF('Pencatatan HM'!AM$37="","",$F226-'Pencatatan HM'!AM$37+'Task list'!AR226)</f>
        <v/>
      </c>
      <c r="AM226" s="78" t="str">
        <f>IF('Pencatatan HM'!AN$37="","",$F226-'Pencatatan HM'!AN$37+'Task list'!AS226)</f>
        <v/>
      </c>
      <c r="AN226" s="78" t="str">
        <f>IF('Pencatatan HM'!AO$37="","",$F226-'Pencatatan HM'!AO$37+'Task list'!AT226)</f>
        <v/>
      </c>
      <c r="AO226" s="78" t="str">
        <f>IF('Pencatatan HM'!AP$37="","",$F226-'Pencatatan HM'!AP$37+'Task list'!AU226)</f>
        <v/>
      </c>
      <c r="AP226" s="78" t="str">
        <f>IF('Pencatatan HM'!AQ$37="","",$F226-'Pencatatan HM'!AQ$37+'Task list'!AV226)</f>
        <v/>
      </c>
      <c r="AQ226" s="78" t="str">
        <f>IF('Pencatatan HM'!AR$37="","",$F226-'Pencatatan HM'!AR$37+'Task list'!AW226)</f>
        <v/>
      </c>
      <c r="AR226" s="78" t="str">
        <f>IF('Pencatatan HM'!AS$37="","",$F226-'Pencatatan HM'!AS$37+'Task list'!AX226)</f>
        <v/>
      </c>
      <c r="AS226" s="78" t="str">
        <f>IF('Pencatatan HM'!AT$37="","",$F226-'Pencatatan HM'!AT$37+'Task list'!AY226)</f>
        <v/>
      </c>
      <c r="AT226" s="78" t="str">
        <f>IF('Pencatatan HM'!AU$37="","",$F226-'Pencatatan HM'!AU$37+'Task list'!AZ226)</f>
        <v/>
      </c>
      <c r="AU226" s="78" t="str">
        <f>IF('Pencatatan HM'!AV$37="","",$F226-'Pencatatan HM'!AV$37+'Task list'!BA226)</f>
        <v/>
      </c>
      <c r="AV226" s="78" t="str">
        <f>IF('Pencatatan HM'!AW$37="","",$F226-'Pencatatan HM'!AW$37+'Task list'!BB226)</f>
        <v/>
      </c>
      <c r="AW226" s="78" t="str">
        <f>IF('Pencatatan HM'!AX$37="","",$F226-'Pencatatan HM'!AX$37+'Task list'!BC226)</f>
        <v/>
      </c>
      <c r="AX226" s="78" t="str">
        <f>IF('Pencatatan HM'!AY$37="","",$F226-'Pencatatan HM'!AY$37+'Task list'!BD226)</f>
        <v/>
      </c>
      <c r="AY226" s="78" t="str">
        <f>IF('Pencatatan HM'!AZ$37="","",$F226-'Pencatatan HM'!AZ$37+'Task list'!BE226)</f>
        <v/>
      </c>
      <c r="AZ226" s="78" t="str">
        <f>IF('Pencatatan HM'!BA$37="","",$F226-'Pencatatan HM'!BA$37+'Task list'!BF226)</f>
        <v/>
      </c>
      <c r="BA226" s="78" t="str">
        <f>IF('Pencatatan HM'!BB$37="","",$F226-'Pencatatan HM'!BB$37+'Task list'!BG226)</f>
        <v/>
      </c>
      <c r="BB226" s="78" t="str">
        <f>IF('Pencatatan HM'!BC$37="","",$F226-'Pencatatan HM'!BC$37+'Task list'!BH226)</f>
        <v/>
      </c>
      <c r="BC226" s="78" t="str">
        <f>IF('Pencatatan HM'!BD$37="","",$F226-'Pencatatan HM'!BD$37+'Task list'!BI226)</f>
        <v/>
      </c>
      <c r="BD226" s="78" t="str">
        <f>IF('Pencatatan HM'!BE$37="","",$F226-'Pencatatan HM'!BE$37+'Task list'!BJ226)</f>
        <v/>
      </c>
      <c r="BE226" s="78" t="str">
        <f>IF('Pencatatan HM'!BF$37="","",$F226-'Pencatatan HM'!BF$37+'Task list'!BK226)</f>
        <v/>
      </c>
      <c r="BF226" s="78" t="str">
        <f>IF('Pencatatan HM'!BG$37="","",$F226-'Pencatatan HM'!BG$37+'Task list'!BL226)</f>
        <v/>
      </c>
    </row>
    <row r="227" spans="1:58" x14ac:dyDescent="0.3">
      <c r="A227" s="1">
        <f>'Task list'!A227</f>
        <v>0</v>
      </c>
      <c r="B227" s="1" t="str">
        <f>'Task list'!B227</f>
        <v>02</v>
      </c>
      <c r="C227" s="1" t="str">
        <f>'Task list'!C227</f>
        <v>002</v>
      </c>
      <c r="D227" s="13"/>
      <c r="E227" s="61" t="str">
        <f>'Task list'!E227</f>
        <v>Ganti Air Filter</v>
      </c>
      <c r="F227" s="1">
        <f>'Task list'!J227</f>
        <v>2000</v>
      </c>
      <c r="G227" s="78" t="str">
        <f>IF('Pencatatan HM'!H$37="","",$F227-'Pencatatan HM'!H$37+'Task list'!M227)</f>
        <v/>
      </c>
      <c r="H227" s="78" t="str">
        <f>IF('Pencatatan HM'!I$37="","",$F227-'Pencatatan HM'!I$37+'Task list'!N227)</f>
        <v/>
      </c>
      <c r="I227" s="78" t="str">
        <f>IF('Pencatatan HM'!J$37="","",$F227-'Pencatatan HM'!J$37+'Task list'!O227)</f>
        <v/>
      </c>
      <c r="J227" s="78" t="str">
        <f>IF('Pencatatan HM'!K$37="","",$F227-'Pencatatan HM'!K$37+'Task list'!P227)</f>
        <v/>
      </c>
      <c r="K227" s="78" t="str">
        <f>IF('Pencatatan HM'!L$37="","",$F227-'Pencatatan HM'!L$37+'Task list'!Q227)</f>
        <v/>
      </c>
      <c r="L227" s="78" t="str">
        <f>IF('Pencatatan HM'!M$37="","",$F227-'Pencatatan HM'!M$37+'Task list'!R227)</f>
        <v/>
      </c>
      <c r="M227" s="78" t="str">
        <f>IF('Pencatatan HM'!N$37="","",$F227-'Pencatatan HM'!N$37+'Task list'!S227)</f>
        <v/>
      </c>
      <c r="N227" s="78" t="str">
        <f>IF('Pencatatan HM'!O$37="","",$F227-'Pencatatan HM'!O$37+'Task list'!T227)</f>
        <v/>
      </c>
      <c r="O227" s="78" t="str">
        <f>IF('Pencatatan HM'!P$37="","",$F227-'Pencatatan HM'!P$37+'Task list'!U227)</f>
        <v/>
      </c>
      <c r="P227" s="78" t="str">
        <f>IF('Pencatatan HM'!Q$37="","",$F227-'Pencatatan HM'!Q$37+'Task list'!V227)</f>
        <v/>
      </c>
      <c r="Q227" s="78" t="str">
        <f>IF('Pencatatan HM'!R$37="","",$F227-'Pencatatan HM'!R$37+'Task list'!W227)</f>
        <v/>
      </c>
      <c r="R227" s="78" t="str">
        <f>IF('Pencatatan HM'!S$37="","",$F227-'Pencatatan HM'!S$37+'Task list'!X227)</f>
        <v/>
      </c>
      <c r="S227" s="78" t="str">
        <f>IF('Pencatatan HM'!T$37="","",$F227-'Pencatatan HM'!T$37+'Task list'!Y227)</f>
        <v/>
      </c>
      <c r="T227" s="78" t="str">
        <f>IF('Pencatatan HM'!U$37="","",$F227-'Pencatatan HM'!U$37+'Task list'!Z227)</f>
        <v/>
      </c>
      <c r="U227" s="78" t="str">
        <f>IF('Pencatatan HM'!V$37="","",$F227-'Pencatatan HM'!V$37+'Task list'!AA227)</f>
        <v/>
      </c>
      <c r="V227" s="78" t="str">
        <f>IF('Pencatatan HM'!W$37="","",$F227-'Pencatatan HM'!W$37+'Task list'!AB227)</f>
        <v/>
      </c>
      <c r="W227" s="78" t="str">
        <f>IF('Pencatatan HM'!X$37="","",$F227-'Pencatatan HM'!X$37+'Task list'!AC227)</f>
        <v/>
      </c>
      <c r="X227" s="78" t="str">
        <f>IF('Pencatatan HM'!Y$37="","",$F227-'Pencatatan HM'!Y$37+'Task list'!AD227)</f>
        <v/>
      </c>
      <c r="Y227" s="78" t="str">
        <f>IF('Pencatatan HM'!Z$37="","",$F227-'Pencatatan HM'!Z$37+'Task list'!AE227)</f>
        <v/>
      </c>
      <c r="Z227" s="78" t="str">
        <f>IF('Pencatatan HM'!AA$37="","",$F227-'Pencatatan HM'!AA$37+'Task list'!AF227)</f>
        <v/>
      </c>
      <c r="AA227" s="78" t="str">
        <f>IF('Pencatatan HM'!AB$37="","",$F227-'Pencatatan HM'!AB$37+'Task list'!AG227)</f>
        <v/>
      </c>
      <c r="AB227" s="78" t="str">
        <f>IF('Pencatatan HM'!AC$37="","",$F227-'Pencatatan HM'!AC$37+'Task list'!AH227)</f>
        <v/>
      </c>
      <c r="AC227" s="78" t="str">
        <f>IF('Pencatatan HM'!AD$37="","",$F227-'Pencatatan HM'!AD$37+'Task list'!AI227)</f>
        <v/>
      </c>
      <c r="AD227" s="78" t="str">
        <f>IF('Pencatatan HM'!AE$37="","",$F227-'Pencatatan HM'!AE$37+'Task list'!AJ227)</f>
        <v/>
      </c>
      <c r="AE227" s="78" t="str">
        <f>IF('Pencatatan HM'!AF$37="","",$F227-'Pencatatan HM'!AF$37+'Task list'!AK227)</f>
        <v/>
      </c>
      <c r="AF227" s="78" t="str">
        <f>IF('Pencatatan HM'!AG$37="","",$F227-'Pencatatan HM'!AG$37+'Task list'!AL227)</f>
        <v/>
      </c>
      <c r="AG227" s="78" t="str">
        <f>IF('Pencatatan HM'!AH$37="","",$F227-'Pencatatan HM'!AH$37+'Task list'!AM227)</f>
        <v/>
      </c>
      <c r="AH227" s="78" t="str">
        <f>IF('Pencatatan HM'!AI$37="","",$F227-'Pencatatan HM'!AI$37+'Task list'!AN227)</f>
        <v/>
      </c>
      <c r="AI227" s="78" t="str">
        <f>IF('Pencatatan HM'!AJ$37="","",$F227-'Pencatatan HM'!AJ$37+'Task list'!AO227)</f>
        <v/>
      </c>
      <c r="AJ227" s="78" t="str">
        <f>IF('Pencatatan HM'!AK$37="","",$F227-'Pencatatan HM'!AK$37+'Task list'!AP227)</f>
        <v/>
      </c>
      <c r="AK227" s="78" t="str">
        <f>IF('Pencatatan HM'!AL$37="","",$F227-'Pencatatan HM'!AL$37+'Task list'!AQ227)</f>
        <v/>
      </c>
      <c r="AL227" s="78" t="str">
        <f>IF('Pencatatan HM'!AM$37="","",$F227-'Pencatatan HM'!AM$37+'Task list'!AR227)</f>
        <v/>
      </c>
      <c r="AM227" s="78" t="str">
        <f>IF('Pencatatan HM'!AN$37="","",$F227-'Pencatatan HM'!AN$37+'Task list'!AS227)</f>
        <v/>
      </c>
      <c r="AN227" s="78" t="str">
        <f>IF('Pencatatan HM'!AO$37="","",$F227-'Pencatatan HM'!AO$37+'Task list'!AT227)</f>
        <v/>
      </c>
      <c r="AO227" s="78" t="str">
        <f>IF('Pencatatan HM'!AP$37="","",$F227-'Pencatatan HM'!AP$37+'Task list'!AU227)</f>
        <v/>
      </c>
      <c r="AP227" s="78" t="str">
        <f>IF('Pencatatan HM'!AQ$37="","",$F227-'Pencatatan HM'!AQ$37+'Task list'!AV227)</f>
        <v/>
      </c>
      <c r="AQ227" s="78" t="str">
        <f>IF('Pencatatan HM'!AR$37="","",$F227-'Pencatatan HM'!AR$37+'Task list'!AW227)</f>
        <v/>
      </c>
      <c r="AR227" s="78" t="str">
        <f>IF('Pencatatan HM'!AS$37="","",$F227-'Pencatatan HM'!AS$37+'Task list'!AX227)</f>
        <v/>
      </c>
      <c r="AS227" s="78" t="str">
        <f>IF('Pencatatan HM'!AT$37="","",$F227-'Pencatatan HM'!AT$37+'Task list'!AY227)</f>
        <v/>
      </c>
      <c r="AT227" s="78" t="str">
        <f>IF('Pencatatan HM'!AU$37="","",$F227-'Pencatatan HM'!AU$37+'Task list'!AZ227)</f>
        <v/>
      </c>
      <c r="AU227" s="78" t="str">
        <f>IF('Pencatatan HM'!AV$37="","",$F227-'Pencatatan HM'!AV$37+'Task list'!BA227)</f>
        <v/>
      </c>
      <c r="AV227" s="78" t="str">
        <f>IF('Pencatatan HM'!AW$37="","",$F227-'Pencatatan HM'!AW$37+'Task list'!BB227)</f>
        <v/>
      </c>
      <c r="AW227" s="78" t="str">
        <f>IF('Pencatatan HM'!AX$37="","",$F227-'Pencatatan HM'!AX$37+'Task list'!BC227)</f>
        <v/>
      </c>
      <c r="AX227" s="78" t="str">
        <f>IF('Pencatatan HM'!AY$37="","",$F227-'Pencatatan HM'!AY$37+'Task list'!BD227)</f>
        <v/>
      </c>
      <c r="AY227" s="78" t="str">
        <f>IF('Pencatatan HM'!AZ$37="","",$F227-'Pencatatan HM'!AZ$37+'Task list'!BE227)</f>
        <v/>
      </c>
      <c r="AZ227" s="78" t="str">
        <f>IF('Pencatatan HM'!BA$37="","",$F227-'Pencatatan HM'!BA$37+'Task list'!BF227)</f>
        <v/>
      </c>
      <c r="BA227" s="78" t="str">
        <f>IF('Pencatatan HM'!BB$37="","",$F227-'Pencatatan HM'!BB$37+'Task list'!BG227)</f>
        <v/>
      </c>
      <c r="BB227" s="78" t="str">
        <f>IF('Pencatatan HM'!BC$37="","",$F227-'Pencatatan HM'!BC$37+'Task list'!BH227)</f>
        <v/>
      </c>
      <c r="BC227" s="78" t="str">
        <f>IF('Pencatatan HM'!BD$37="","",$F227-'Pencatatan HM'!BD$37+'Task list'!BI227)</f>
        <v/>
      </c>
      <c r="BD227" s="78" t="str">
        <f>IF('Pencatatan HM'!BE$37="","",$F227-'Pencatatan HM'!BE$37+'Task list'!BJ227)</f>
        <v/>
      </c>
      <c r="BE227" s="78" t="str">
        <f>IF('Pencatatan HM'!BF$37="","",$F227-'Pencatatan HM'!BF$37+'Task list'!BK227)</f>
        <v/>
      </c>
      <c r="BF227" s="78" t="str">
        <f>IF('Pencatatan HM'!BG$37="","",$F227-'Pencatatan HM'!BG$37+'Task list'!BL227)</f>
        <v/>
      </c>
    </row>
    <row r="228" spans="1:58" x14ac:dyDescent="0.3">
      <c r="A228" s="1">
        <f>'Task list'!A228</f>
        <v>0</v>
      </c>
      <c r="B228" s="1" t="str">
        <f>'Task list'!B228</f>
        <v>03</v>
      </c>
      <c r="C228" s="1" t="str">
        <f>'Task list'!C228</f>
        <v>003</v>
      </c>
      <c r="D228" s="13"/>
      <c r="E228" s="61" t="str">
        <f>'Task list'!E228</f>
        <v>Ganti Belting</v>
      </c>
      <c r="F228" s="1">
        <f>'Task list'!J228</f>
        <v>12000</v>
      </c>
      <c r="G228" s="78" t="str">
        <f>IF('Pencatatan HM'!H$37="","",$F228-'Pencatatan HM'!H$37+'Task list'!M228)</f>
        <v/>
      </c>
      <c r="H228" s="78" t="str">
        <f>IF('Pencatatan HM'!I$37="","",$F228-'Pencatatan HM'!I$37+'Task list'!N228)</f>
        <v/>
      </c>
      <c r="I228" s="78" t="str">
        <f>IF('Pencatatan HM'!J$37="","",$F228-'Pencatatan HM'!J$37+'Task list'!O228)</f>
        <v/>
      </c>
      <c r="J228" s="78" t="str">
        <f>IF('Pencatatan HM'!K$37="","",$F228-'Pencatatan HM'!K$37+'Task list'!P228)</f>
        <v/>
      </c>
      <c r="K228" s="78" t="str">
        <f>IF('Pencatatan HM'!L$37="","",$F228-'Pencatatan HM'!L$37+'Task list'!Q228)</f>
        <v/>
      </c>
      <c r="L228" s="78" t="str">
        <f>IF('Pencatatan HM'!M$37="","",$F228-'Pencatatan HM'!M$37+'Task list'!R228)</f>
        <v/>
      </c>
      <c r="M228" s="78" t="str">
        <f>IF('Pencatatan HM'!N$37="","",$F228-'Pencatatan HM'!N$37+'Task list'!S228)</f>
        <v/>
      </c>
      <c r="N228" s="78" t="str">
        <f>IF('Pencatatan HM'!O$37="","",$F228-'Pencatatan HM'!O$37+'Task list'!T228)</f>
        <v/>
      </c>
      <c r="O228" s="78" t="str">
        <f>IF('Pencatatan HM'!P$37="","",$F228-'Pencatatan HM'!P$37+'Task list'!U228)</f>
        <v/>
      </c>
      <c r="P228" s="78" t="str">
        <f>IF('Pencatatan HM'!Q$37="","",$F228-'Pencatatan HM'!Q$37+'Task list'!V228)</f>
        <v/>
      </c>
      <c r="Q228" s="78" t="str">
        <f>IF('Pencatatan HM'!R$37="","",$F228-'Pencatatan HM'!R$37+'Task list'!W228)</f>
        <v/>
      </c>
      <c r="R228" s="78" t="str">
        <f>IF('Pencatatan HM'!S$37="","",$F228-'Pencatatan HM'!S$37+'Task list'!X228)</f>
        <v/>
      </c>
      <c r="S228" s="78" t="str">
        <f>IF('Pencatatan HM'!T$37="","",$F228-'Pencatatan HM'!T$37+'Task list'!Y228)</f>
        <v/>
      </c>
      <c r="T228" s="78" t="str">
        <f>IF('Pencatatan HM'!U$37="","",$F228-'Pencatatan HM'!U$37+'Task list'!Z228)</f>
        <v/>
      </c>
      <c r="U228" s="78" t="str">
        <f>IF('Pencatatan HM'!V$37="","",$F228-'Pencatatan HM'!V$37+'Task list'!AA228)</f>
        <v/>
      </c>
      <c r="V228" s="78" t="str">
        <f>IF('Pencatatan HM'!W$37="","",$F228-'Pencatatan HM'!W$37+'Task list'!AB228)</f>
        <v/>
      </c>
      <c r="W228" s="78" t="str">
        <f>IF('Pencatatan HM'!X$37="","",$F228-'Pencatatan HM'!X$37+'Task list'!AC228)</f>
        <v/>
      </c>
      <c r="X228" s="78" t="str">
        <f>IF('Pencatatan HM'!Y$37="","",$F228-'Pencatatan HM'!Y$37+'Task list'!AD228)</f>
        <v/>
      </c>
      <c r="Y228" s="78" t="str">
        <f>IF('Pencatatan HM'!Z$37="","",$F228-'Pencatatan HM'!Z$37+'Task list'!AE228)</f>
        <v/>
      </c>
      <c r="Z228" s="78" t="str">
        <f>IF('Pencatatan HM'!AA$37="","",$F228-'Pencatatan HM'!AA$37+'Task list'!AF228)</f>
        <v/>
      </c>
      <c r="AA228" s="78" t="str">
        <f>IF('Pencatatan HM'!AB$37="","",$F228-'Pencatatan HM'!AB$37+'Task list'!AG228)</f>
        <v/>
      </c>
      <c r="AB228" s="78" t="str">
        <f>IF('Pencatatan HM'!AC$37="","",$F228-'Pencatatan HM'!AC$37+'Task list'!AH228)</f>
        <v/>
      </c>
      <c r="AC228" s="78" t="str">
        <f>IF('Pencatatan HM'!AD$37="","",$F228-'Pencatatan HM'!AD$37+'Task list'!AI228)</f>
        <v/>
      </c>
      <c r="AD228" s="78" t="str">
        <f>IF('Pencatatan HM'!AE$37="","",$F228-'Pencatatan HM'!AE$37+'Task list'!AJ228)</f>
        <v/>
      </c>
      <c r="AE228" s="78" t="str">
        <f>IF('Pencatatan HM'!AF$37="","",$F228-'Pencatatan HM'!AF$37+'Task list'!AK228)</f>
        <v/>
      </c>
      <c r="AF228" s="78" t="str">
        <f>IF('Pencatatan HM'!AG$37="","",$F228-'Pencatatan HM'!AG$37+'Task list'!AL228)</f>
        <v/>
      </c>
      <c r="AG228" s="78" t="str">
        <f>IF('Pencatatan HM'!AH$37="","",$F228-'Pencatatan HM'!AH$37+'Task list'!AM228)</f>
        <v/>
      </c>
      <c r="AH228" s="78" t="str">
        <f>IF('Pencatatan HM'!AI$37="","",$F228-'Pencatatan HM'!AI$37+'Task list'!AN228)</f>
        <v/>
      </c>
      <c r="AI228" s="78" t="str">
        <f>IF('Pencatatan HM'!AJ$37="","",$F228-'Pencatatan HM'!AJ$37+'Task list'!AO228)</f>
        <v/>
      </c>
      <c r="AJ228" s="78" t="str">
        <f>IF('Pencatatan HM'!AK$37="","",$F228-'Pencatatan HM'!AK$37+'Task list'!AP228)</f>
        <v/>
      </c>
      <c r="AK228" s="78" t="str">
        <f>IF('Pencatatan HM'!AL$37="","",$F228-'Pencatatan HM'!AL$37+'Task list'!AQ228)</f>
        <v/>
      </c>
      <c r="AL228" s="78" t="str">
        <f>IF('Pencatatan HM'!AM$37="","",$F228-'Pencatatan HM'!AM$37+'Task list'!AR228)</f>
        <v/>
      </c>
      <c r="AM228" s="78" t="str">
        <f>IF('Pencatatan HM'!AN$37="","",$F228-'Pencatatan HM'!AN$37+'Task list'!AS228)</f>
        <v/>
      </c>
      <c r="AN228" s="78" t="str">
        <f>IF('Pencatatan HM'!AO$37="","",$F228-'Pencatatan HM'!AO$37+'Task list'!AT228)</f>
        <v/>
      </c>
      <c r="AO228" s="78" t="str">
        <f>IF('Pencatatan HM'!AP$37="","",$F228-'Pencatatan HM'!AP$37+'Task list'!AU228)</f>
        <v/>
      </c>
      <c r="AP228" s="78" t="str">
        <f>IF('Pencatatan HM'!AQ$37="","",$F228-'Pencatatan HM'!AQ$37+'Task list'!AV228)</f>
        <v/>
      </c>
      <c r="AQ228" s="78" t="str">
        <f>IF('Pencatatan HM'!AR$37="","",$F228-'Pencatatan HM'!AR$37+'Task list'!AW228)</f>
        <v/>
      </c>
      <c r="AR228" s="78" t="str">
        <f>IF('Pencatatan HM'!AS$37="","",$F228-'Pencatatan HM'!AS$37+'Task list'!AX228)</f>
        <v/>
      </c>
      <c r="AS228" s="78" t="str">
        <f>IF('Pencatatan HM'!AT$37="","",$F228-'Pencatatan HM'!AT$37+'Task list'!AY228)</f>
        <v/>
      </c>
      <c r="AT228" s="78" t="str">
        <f>IF('Pencatatan HM'!AU$37="","",$F228-'Pencatatan HM'!AU$37+'Task list'!AZ228)</f>
        <v/>
      </c>
      <c r="AU228" s="78" t="str">
        <f>IF('Pencatatan HM'!AV$37="","",$F228-'Pencatatan HM'!AV$37+'Task list'!BA228)</f>
        <v/>
      </c>
      <c r="AV228" s="78" t="str">
        <f>IF('Pencatatan HM'!AW$37="","",$F228-'Pencatatan HM'!AW$37+'Task list'!BB228)</f>
        <v/>
      </c>
      <c r="AW228" s="78" t="str">
        <f>IF('Pencatatan HM'!AX$37="","",$F228-'Pencatatan HM'!AX$37+'Task list'!BC228)</f>
        <v/>
      </c>
      <c r="AX228" s="78" t="str">
        <f>IF('Pencatatan HM'!AY$37="","",$F228-'Pencatatan HM'!AY$37+'Task list'!BD228)</f>
        <v/>
      </c>
      <c r="AY228" s="78" t="str">
        <f>IF('Pencatatan HM'!AZ$37="","",$F228-'Pencatatan HM'!AZ$37+'Task list'!BE228)</f>
        <v/>
      </c>
      <c r="AZ228" s="78" t="str">
        <f>IF('Pencatatan HM'!BA$37="","",$F228-'Pencatatan HM'!BA$37+'Task list'!BF228)</f>
        <v/>
      </c>
      <c r="BA228" s="78" t="str">
        <f>IF('Pencatatan HM'!BB$37="","",$F228-'Pencatatan HM'!BB$37+'Task list'!BG228)</f>
        <v/>
      </c>
      <c r="BB228" s="78" t="str">
        <f>IF('Pencatatan HM'!BC$37="","",$F228-'Pencatatan HM'!BC$37+'Task list'!BH228)</f>
        <v/>
      </c>
      <c r="BC228" s="78" t="str">
        <f>IF('Pencatatan HM'!BD$37="","",$F228-'Pencatatan HM'!BD$37+'Task list'!BI228)</f>
        <v/>
      </c>
      <c r="BD228" s="78" t="str">
        <f>IF('Pencatatan HM'!BE$37="","",$F228-'Pencatatan HM'!BE$37+'Task list'!BJ228)</f>
        <v/>
      </c>
      <c r="BE228" s="78" t="str">
        <f>IF('Pencatatan HM'!BF$37="","",$F228-'Pencatatan HM'!BF$37+'Task list'!BK228)</f>
        <v/>
      </c>
      <c r="BF228" s="78" t="str">
        <f>IF('Pencatatan HM'!BG$37="","",$F228-'Pencatatan HM'!BG$37+'Task list'!BL228)</f>
        <v/>
      </c>
    </row>
    <row r="229" spans="1:58" x14ac:dyDescent="0.3">
      <c r="A229" s="1"/>
      <c r="B229" s="1"/>
      <c r="C229" s="1"/>
      <c r="D229" s="13"/>
      <c r="E229" s="61"/>
      <c r="F229" s="1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</row>
    <row r="230" spans="1:58" s="4" customFormat="1" x14ac:dyDescent="0.3">
      <c r="A230" s="75"/>
      <c r="B230" s="75"/>
      <c r="C230" s="75"/>
      <c r="D230" s="9"/>
      <c r="E230" s="9"/>
      <c r="F230" s="76" t="s">
        <v>78</v>
      </c>
      <c r="G230" s="77">
        <f>COUNTIF(G7:G229,"&gt;=0")/COUNTA(G7:G229)</f>
        <v>0.80630630630630629</v>
      </c>
      <c r="H230" s="77">
        <f t="shared" ref="H230:BF230" si="2">COUNTIF(H7:H229,"&gt;=0")/COUNTA(H7:H229)</f>
        <v>0.79729729729729726</v>
      </c>
      <c r="I230" s="77">
        <f t="shared" si="2"/>
        <v>0.79729729729729726</v>
      </c>
      <c r="J230" s="77">
        <f t="shared" si="2"/>
        <v>0.78828828828828834</v>
      </c>
      <c r="K230" s="77">
        <f t="shared" si="2"/>
        <v>0.7927927927927928</v>
      </c>
      <c r="L230" s="77">
        <f t="shared" si="2"/>
        <v>0.80180180180180183</v>
      </c>
      <c r="M230" s="77">
        <f t="shared" si="2"/>
        <v>0.80180180180180183</v>
      </c>
      <c r="N230" s="77">
        <f t="shared" si="2"/>
        <v>0.81981981981981977</v>
      </c>
      <c r="O230" s="77">
        <f t="shared" si="2"/>
        <v>0.81981981981981977</v>
      </c>
      <c r="P230" s="77">
        <f t="shared" si="2"/>
        <v>0.8288288288288288</v>
      </c>
      <c r="Q230" s="77">
        <f t="shared" si="2"/>
        <v>0.81081081081081086</v>
      </c>
      <c r="R230" s="77">
        <f t="shared" si="2"/>
        <v>0.84234234234234229</v>
      </c>
      <c r="S230" s="77">
        <f t="shared" si="2"/>
        <v>0.81531531531531531</v>
      </c>
      <c r="T230" s="77">
        <f t="shared" si="2"/>
        <v>0.91891891891891897</v>
      </c>
      <c r="U230" s="77">
        <f t="shared" si="2"/>
        <v>0</v>
      </c>
      <c r="V230" s="77">
        <f t="shared" si="2"/>
        <v>0</v>
      </c>
      <c r="W230" s="77">
        <f t="shared" si="2"/>
        <v>0</v>
      </c>
      <c r="X230" s="77">
        <f t="shared" si="2"/>
        <v>0</v>
      </c>
      <c r="Y230" s="77">
        <f t="shared" si="2"/>
        <v>0</v>
      </c>
      <c r="Z230" s="77">
        <f t="shared" si="2"/>
        <v>0</v>
      </c>
      <c r="AA230" s="77">
        <f t="shared" si="2"/>
        <v>0</v>
      </c>
      <c r="AB230" s="77">
        <f t="shared" si="2"/>
        <v>0</v>
      </c>
      <c r="AC230" s="77">
        <f t="shared" si="2"/>
        <v>0</v>
      </c>
      <c r="AD230" s="77">
        <f t="shared" si="2"/>
        <v>0</v>
      </c>
      <c r="AE230" s="77">
        <f t="shared" si="2"/>
        <v>0</v>
      </c>
      <c r="AF230" s="77">
        <f t="shared" si="2"/>
        <v>0</v>
      </c>
      <c r="AG230" s="77">
        <f t="shared" si="2"/>
        <v>0</v>
      </c>
      <c r="AH230" s="77">
        <f t="shared" si="2"/>
        <v>0</v>
      </c>
      <c r="AI230" s="77">
        <f t="shared" si="2"/>
        <v>0</v>
      </c>
      <c r="AJ230" s="77">
        <f t="shared" si="2"/>
        <v>0</v>
      </c>
      <c r="AK230" s="77">
        <f t="shared" si="2"/>
        <v>0</v>
      </c>
      <c r="AL230" s="77">
        <f t="shared" si="2"/>
        <v>0</v>
      </c>
      <c r="AM230" s="77">
        <f t="shared" si="2"/>
        <v>0</v>
      </c>
      <c r="AN230" s="77">
        <f t="shared" si="2"/>
        <v>0</v>
      </c>
      <c r="AO230" s="77">
        <f t="shared" si="2"/>
        <v>0</v>
      </c>
      <c r="AP230" s="77">
        <f t="shared" si="2"/>
        <v>0</v>
      </c>
      <c r="AQ230" s="77">
        <f t="shared" si="2"/>
        <v>0</v>
      </c>
      <c r="AR230" s="77">
        <f t="shared" si="2"/>
        <v>0</v>
      </c>
      <c r="AS230" s="77">
        <f t="shared" si="2"/>
        <v>0</v>
      </c>
      <c r="AT230" s="77">
        <f t="shared" si="2"/>
        <v>0</v>
      </c>
      <c r="AU230" s="77">
        <f t="shared" si="2"/>
        <v>0</v>
      </c>
      <c r="AV230" s="77">
        <f t="shared" si="2"/>
        <v>0</v>
      </c>
      <c r="AW230" s="77">
        <f t="shared" si="2"/>
        <v>0</v>
      </c>
      <c r="AX230" s="77">
        <f t="shared" si="2"/>
        <v>0</v>
      </c>
      <c r="AY230" s="77">
        <f t="shared" si="2"/>
        <v>0</v>
      </c>
      <c r="AZ230" s="77">
        <f t="shared" si="2"/>
        <v>0</v>
      </c>
      <c r="BA230" s="77">
        <f t="shared" si="2"/>
        <v>0</v>
      </c>
      <c r="BB230" s="77">
        <f t="shared" si="2"/>
        <v>0</v>
      </c>
      <c r="BC230" s="77">
        <f t="shared" si="2"/>
        <v>0</v>
      </c>
      <c r="BD230" s="77">
        <f t="shared" si="2"/>
        <v>0</v>
      </c>
      <c r="BE230" s="77">
        <f t="shared" si="2"/>
        <v>0</v>
      </c>
      <c r="BF230" s="77">
        <f t="shared" si="2"/>
        <v>0</v>
      </c>
    </row>
    <row r="231" spans="1:58" s="4" customFormat="1" x14ac:dyDescent="0.3">
      <c r="A231" s="75"/>
      <c r="B231" s="75"/>
      <c r="C231" s="75"/>
      <c r="D231" s="9"/>
      <c r="E231" s="9"/>
    </row>
    <row r="232" spans="1:58" s="4" customFormat="1" x14ac:dyDescent="0.3">
      <c r="A232" s="75"/>
      <c r="B232" s="75"/>
      <c r="C232" s="75"/>
      <c r="D232" s="9"/>
      <c r="E232" s="9"/>
      <c r="F232" s="76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77"/>
      <c r="BF232" s="77"/>
    </row>
    <row r="233" spans="1:58" x14ac:dyDescent="0.25">
      <c r="A233" s="1">
        <f>'Task list'!A233</f>
        <v>0</v>
      </c>
      <c r="B233" s="1">
        <f>'Task list'!B233</f>
        <v>0</v>
      </c>
      <c r="C233" s="1">
        <f>'Task list'!C233</f>
        <v>0</v>
      </c>
      <c r="D233" s="126" t="s">
        <v>375</v>
      </c>
      <c r="E233" s="61" t="str">
        <f>'Task list'!E233</f>
        <v>Gear Box Sumitomo Cylo drive Horizontal FFB Conveyor no. 1</v>
      </c>
      <c r="F233" s="1">
        <f>'Task list'!J233</f>
        <v>6000</v>
      </c>
      <c r="G233" s="141" t="str">
        <f>IF('Task list'!M233="","",$F$233-((_xlfn.DAYS(G$6,'Task list'!M233))*24))</f>
        <v/>
      </c>
      <c r="H233" s="141" t="str">
        <f>IF('Task list'!N233="","",$F$233-((_xlfn.DAYS(H$6,'Task list'!N233))*24))</f>
        <v/>
      </c>
      <c r="I233" s="141" t="str">
        <f>IF('Task list'!O233="","",$F$233-((_xlfn.DAYS(I$6,'Task list'!O233))*24))</f>
        <v/>
      </c>
      <c r="J233" s="141" t="str">
        <f>IF('Task list'!P233="","",$F$233-((_xlfn.DAYS(J$6,'Task list'!P233))*24))</f>
        <v/>
      </c>
      <c r="K233" s="141" t="str">
        <f>IF('Task list'!Q233="","",$F$233-((_xlfn.DAYS(K$6,'Task list'!Q233))*24))</f>
        <v/>
      </c>
      <c r="L233" s="141" t="str">
        <f>IF('Task list'!R233="","",$F$233-((_xlfn.DAYS(L$6,'Task list'!R233))*24))</f>
        <v/>
      </c>
      <c r="M233" s="141" t="str">
        <f>IF('Task list'!S233="","",$F$233-((_xlfn.DAYS(M$6,'Task list'!S233))*24))</f>
        <v/>
      </c>
      <c r="N233" s="141" t="str">
        <f>IF('Task list'!T233="","",$F$233-((_xlfn.DAYS(N$6,'Task list'!T233))*24))</f>
        <v/>
      </c>
      <c r="O233" s="141" t="str">
        <f>IF('Task list'!U233="","",$F$233-((_xlfn.DAYS(O$6,'Task list'!U233))*24))</f>
        <v/>
      </c>
      <c r="P233" s="141" t="str">
        <f>IF('Task list'!V233="","",$F$233-((_xlfn.DAYS(P$6,'Task list'!V233))*24))</f>
        <v/>
      </c>
      <c r="Q233" s="141" t="str">
        <f>IF('Task list'!W233="","",$F$233-((_xlfn.DAYS(Q$6,'Task list'!W233))*24))</f>
        <v/>
      </c>
      <c r="R233" s="141" t="str">
        <f>IF('Task list'!X233="","",$F$233-((_xlfn.DAYS(R$6,'Task list'!X233))*24))</f>
        <v/>
      </c>
      <c r="S233" s="141" t="str">
        <f>IF('Task list'!Y233="","",$F$233-((_xlfn.DAYS(S$6,'Task list'!Y233))*24))</f>
        <v/>
      </c>
      <c r="T233" s="141" t="str">
        <f>IF('Task list'!Z233="","",$F$233-((_xlfn.DAYS(T$6,'Task list'!Z233))*24))</f>
        <v/>
      </c>
      <c r="U233" s="141" t="str">
        <f>IF('Task list'!AA233="","",$F$233-((_xlfn.DAYS(U$6,'Task list'!AA233))*24))</f>
        <v/>
      </c>
      <c r="V233" s="141" t="str">
        <f>IF('Task list'!AB233="","",$F$233-((_xlfn.DAYS(V$6,'Task list'!AB233))*24))</f>
        <v/>
      </c>
      <c r="W233" s="141" t="str">
        <f>IF('Task list'!AC233="","",$F$233-((_xlfn.DAYS(W$6,'Task list'!AC233))*24))</f>
        <v/>
      </c>
      <c r="X233" s="141" t="str">
        <f>IF('Task list'!AD233="","",$F$233-((_xlfn.DAYS(X$6,'Task list'!AD233))*24))</f>
        <v/>
      </c>
      <c r="Y233" s="141" t="str">
        <f>IF('Task list'!AE233="","",$F$233-((_xlfn.DAYS(Y$6,'Task list'!AE233))*24))</f>
        <v/>
      </c>
      <c r="Z233" s="141" t="str">
        <f>IF('Task list'!AF233="","",$F$233-((_xlfn.DAYS(Z$6,'Task list'!AF233))*24))</f>
        <v/>
      </c>
      <c r="AA233" s="141" t="str">
        <f>IF('Task list'!AG233="","",$F$233-((_xlfn.DAYS(AA$6,'Task list'!AG233))*24))</f>
        <v/>
      </c>
      <c r="AB233" s="141" t="str">
        <f>IF('Task list'!AH233="","",$F$233-((_xlfn.DAYS(AB$6,'Task list'!AH233))*24))</f>
        <v/>
      </c>
      <c r="AC233" s="141" t="str">
        <f>IF('Task list'!AI233="","",$F$233-((_xlfn.DAYS(AC$6,'Task list'!AI233))*24))</f>
        <v/>
      </c>
      <c r="AD233" s="141" t="str">
        <f>IF('Task list'!AJ233="","",$F$233-((_xlfn.DAYS(AD$6,'Task list'!AJ233))*24))</f>
        <v/>
      </c>
      <c r="AE233" s="141" t="str">
        <f>IF('Task list'!AK233="","",$F$233-((_xlfn.DAYS(AE$6,'Task list'!AK233))*24))</f>
        <v/>
      </c>
      <c r="AF233" s="141" t="str">
        <f>IF('Task list'!AL233="","",$F$233-((_xlfn.DAYS(AF$6,'Task list'!AL233))*24))</f>
        <v/>
      </c>
      <c r="AG233" s="141" t="str">
        <f>IF('Task list'!AM233="","",$F$233-((_xlfn.DAYS(AG$6,'Task list'!AM233))*24))</f>
        <v/>
      </c>
      <c r="AH233" s="141" t="str">
        <f>IF('Task list'!AN233="","",$F$233-((_xlfn.DAYS(AH$6,'Task list'!AN233))*24))</f>
        <v/>
      </c>
      <c r="AI233" s="141" t="str">
        <f>IF('Task list'!AO233="","",$F$233-((_xlfn.DAYS(AI$6,'Task list'!AO233))*24))</f>
        <v/>
      </c>
      <c r="AJ233" s="141" t="str">
        <f>IF('Task list'!AP233="","",$F$233-((_xlfn.DAYS(AJ$6,'Task list'!AP233))*24))</f>
        <v/>
      </c>
      <c r="AK233" s="141" t="str">
        <f>IF('Task list'!AQ233="","",$F$233-((_xlfn.DAYS(AK$6,'Task list'!AQ233))*24))</f>
        <v/>
      </c>
      <c r="AL233" s="141" t="str">
        <f>IF('Task list'!AR233="","",$F$233-((_xlfn.DAYS(AL$6,'Task list'!AR233))*24))</f>
        <v/>
      </c>
      <c r="AM233" s="141" t="str">
        <f>IF('Task list'!AS233="","",$F$233-((_xlfn.DAYS(AM$6,'Task list'!AS233))*24))</f>
        <v/>
      </c>
      <c r="AN233" s="141" t="str">
        <f>IF('Task list'!AT233="","",$F$233-((_xlfn.DAYS(AN$6,'Task list'!AT233))*24))</f>
        <v/>
      </c>
      <c r="AO233" s="141" t="str">
        <f>IF('Task list'!AU233="","",$F$233-((_xlfn.DAYS(AO$6,'Task list'!AU233))*24))</f>
        <v/>
      </c>
      <c r="AP233" s="141" t="str">
        <f>IF('Task list'!AV233="","",$F$233-((_xlfn.DAYS(AP$6,'Task list'!AV233))*24))</f>
        <v/>
      </c>
      <c r="AQ233" s="141" t="str">
        <f>IF('Task list'!AW233="","",$F$233-((_xlfn.DAYS(AQ$6,'Task list'!AW233))*24))</f>
        <v/>
      </c>
      <c r="AR233" s="141" t="str">
        <f>IF('Task list'!AX233="","",$F$233-((_xlfn.DAYS(AR$6,'Task list'!AX233))*24))</f>
        <v/>
      </c>
      <c r="AS233" s="141" t="str">
        <f>IF('Task list'!AY233="","",$F$233-((_xlfn.DAYS(AS$6,'Task list'!AY233))*24))</f>
        <v/>
      </c>
      <c r="AT233" s="141" t="str">
        <f>IF('Task list'!AZ233="","",$F$233-((_xlfn.DAYS(AT$6,'Task list'!AZ233))*24))</f>
        <v/>
      </c>
      <c r="AU233" s="141" t="str">
        <f>IF('Task list'!BA233="","",$F$233-((_xlfn.DAYS(AU$6,'Task list'!BA233))*24))</f>
        <v/>
      </c>
      <c r="AV233" s="141" t="str">
        <f>IF('Task list'!BB233="","",$F$233-((_xlfn.DAYS(AV$6,'Task list'!BB233))*24))</f>
        <v/>
      </c>
      <c r="AW233" s="141" t="str">
        <f>IF('Task list'!BC233="","",$F$233-((_xlfn.DAYS(AW$6,'Task list'!BC233))*24))</f>
        <v/>
      </c>
      <c r="AX233" s="141" t="str">
        <f>IF('Task list'!BD233="","",$F$233-((_xlfn.DAYS(AX$6,'Task list'!BD233))*24))</f>
        <v/>
      </c>
      <c r="AY233" s="141" t="str">
        <f>IF('Task list'!BE233="","",$F$233-((_xlfn.DAYS(AY$6,'Task list'!BE233))*24))</f>
        <v/>
      </c>
      <c r="AZ233" s="141" t="str">
        <f>IF('Task list'!BF233="","",$F$233-((_xlfn.DAYS(AZ$6,'Task list'!BF233))*24))</f>
        <v/>
      </c>
      <c r="BA233" s="141" t="str">
        <f>IF('Task list'!BG233="","",$F$233-((_xlfn.DAYS(BA$6,'Task list'!BG233))*24))</f>
        <v/>
      </c>
      <c r="BB233" s="141" t="str">
        <f>IF('Task list'!BH233="","",$F$233-((_xlfn.DAYS(BB$6,'Task list'!BH233))*24))</f>
        <v/>
      </c>
      <c r="BC233" s="141" t="str">
        <f>IF('Task list'!BI233="","",$F$233-((_xlfn.DAYS(BC$6,'Task list'!BI233))*24))</f>
        <v/>
      </c>
      <c r="BD233" s="141" t="str">
        <f>IF('Task list'!BJ233="","",$F$233-((_xlfn.DAYS(BD$6,'Task list'!BJ233))*24))</f>
        <v/>
      </c>
      <c r="BE233" s="141" t="str">
        <f>IF('Task list'!BK233="","",$F$233-((_xlfn.DAYS(BE$6,'Task list'!BK233))*24))</f>
        <v/>
      </c>
      <c r="BF233" s="141" t="str">
        <f>IF('Task list'!BL233="","",$F$233-((_xlfn.DAYS(BF$6,'Task list'!BL233))*24))</f>
        <v/>
      </c>
    </row>
    <row r="234" spans="1:58" x14ac:dyDescent="0.3">
      <c r="A234" s="1">
        <f>'Task list'!A234</f>
        <v>0</v>
      </c>
      <c r="B234" s="1">
        <f>'Task list'!B234</f>
        <v>0</v>
      </c>
      <c r="C234" s="1">
        <f>'Task list'!C234</f>
        <v>0</v>
      </c>
      <c r="D234" s="133"/>
      <c r="E234" s="61" t="str">
        <f>'Task list'!E234</f>
        <v>Gear Box Sumitomo Cyclo drive Horizontal FFB Conveyor no. 2</v>
      </c>
      <c r="F234" s="1">
        <f>'Task list'!J234</f>
        <v>6000</v>
      </c>
      <c r="G234" s="141" t="str">
        <f>IF('Task list'!M234="","",$F$234-((_xlfn.DAYS(G$6,'Task list'!M234))*24))</f>
        <v/>
      </c>
      <c r="H234" s="141" t="str">
        <f>IF('Task list'!N234="","",$F$234-((_xlfn.DAYS(H$6,'Task list'!N234))*24))</f>
        <v/>
      </c>
      <c r="I234" s="141" t="str">
        <f>IF('Task list'!O234="","",$F$234-((_xlfn.DAYS(I$6,'Task list'!O234))*24))</f>
        <v/>
      </c>
      <c r="J234" s="141" t="str">
        <f>IF('Task list'!P234="","",$F$234-((_xlfn.DAYS(J$6,'Task list'!P234))*24))</f>
        <v/>
      </c>
      <c r="K234" s="141" t="str">
        <f>IF('Task list'!Q234="","",$F$234-((_xlfn.DAYS(K$6,'Task list'!Q234))*24))</f>
        <v/>
      </c>
      <c r="L234" s="141" t="str">
        <f>IF('Task list'!R234="","",$F$234-((_xlfn.DAYS(L$6,'Task list'!R234))*24))</f>
        <v/>
      </c>
      <c r="M234" s="141" t="str">
        <f>IF('Task list'!S234="","",$F$234-((_xlfn.DAYS(M$6,'Task list'!S234))*24))</f>
        <v/>
      </c>
      <c r="N234" s="141" t="str">
        <f>IF('Task list'!T234="","",$F$234-((_xlfn.DAYS(N$6,'Task list'!T234))*24))</f>
        <v/>
      </c>
      <c r="O234" s="141" t="str">
        <f>IF('Task list'!U234="","",$F$234-((_xlfn.DAYS(O$6,'Task list'!U234))*24))</f>
        <v/>
      </c>
      <c r="P234" s="141" t="str">
        <f>IF('Task list'!V234="","",$F$234-((_xlfn.DAYS(P$6,'Task list'!V234))*24))</f>
        <v/>
      </c>
      <c r="Q234" s="141" t="str">
        <f>IF('Task list'!W234="","",$F$234-((_xlfn.DAYS(Q$6,'Task list'!W234))*24))</f>
        <v/>
      </c>
      <c r="R234" s="141" t="str">
        <f>IF('Task list'!X234="","",$F$234-((_xlfn.DAYS(R$6,'Task list'!X234))*24))</f>
        <v/>
      </c>
      <c r="S234" s="141" t="str">
        <f>IF('Task list'!Y234="","",$F$234-((_xlfn.DAYS(S$6,'Task list'!Y234))*24))</f>
        <v/>
      </c>
      <c r="T234" s="141" t="str">
        <f>IF('Task list'!Z234="","",$F$234-((_xlfn.DAYS(T$6,'Task list'!Z234))*24))</f>
        <v/>
      </c>
      <c r="U234" s="141" t="str">
        <f>IF('Task list'!AA234="","",$F$234-((_xlfn.DAYS(U$6,'Task list'!AA234))*24))</f>
        <v/>
      </c>
      <c r="V234" s="141" t="str">
        <f>IF('Task list'!AB234="","",$F$234-((_xlfn.DAYS(V$6,'Task list'!AB234))*24))</f>
        <v/>
      </c>
      <c r="W234" s="141" t="str">
        <f>IF('Task list'!AC234="","",$F$234-((_xlfn.DAYS(W$6,'Task list'!AC234))*24))</f>
        <v/>
      </c>
      <c r="X234" s="141" t="str">
        <f>IF('Task list'!AD234="","",$F$234-((_xlfn.DAYS(X$6,'Task list'!AD234))*24))</f>
        <v/>
      </c>
      <c r="Y234" s="141" t="str">
        <f>IF('Task list'!AE234="","",$F$234-((_xlfn.DAYS(Y$6,'Task list'!AE234))*24))</f>
        <v/>
      </c>
      <c r="Z234" s="141" t="str">
        <f>IF('Task list'!AF234="","",$F$234-((_xlfn.DAYS(Z$6,'Task list'!AF234))*24))</f>
        <v/>
      </c>
      <c r="AA234" s="141" t="str">
        <f>IF('Task list'!AG234="","",$F$234-((_xlfn.DAYS(AA$6,'Task list'!AG234))*24))</f>
        <v/>
      </c>
      <c r="AB234" s="141" t="str">
        <f>IF('Task list'!AH234="","",$F$234-((_xlfn.DAYS(AB$6,'Task list'!AH234))*24))</f>
        <v/>
      </c>
      <c r="AC234" s="141" t="str">
        <f>IF('Task list'!AI234="","",$F$234-((_xlfn.DAYS(AC$6,'Task list'!AI234))*24))</f>
        <v/>
      </c>
      <c r="AD234" s="141" t="str">
        <f>IF('Task list'!AJ234="","",$F$234-((_xlfn.DAYS(AD$6,'Task list'!AJ234))*24))</f>
        <v/>
      </c>
      <c r="AE234" s="141" t="str">
        <f>IF('Task list'!AK234="","",$F$234-((_xlfn.DAYS(AE$6,'Task list'!AK234))*24))</f>
        <v/>
      </c>
      <c r="AF234" s="141" t="str">
        <f>IF('Task list'!AL234="","",$F$234-((_xlfn.DAYS(AF$6,'Task list'!AL234))*24))</f>
        <v/>
      </c>
      <c r="AG234" s="141" t="str">
        <f>IF('Task list'!AM234="","",$F$234-((_xlfn.DAYS(AG$6,'Task list'!AM234))*24))</f>
        <v/>
      </c>
      <c r="AH234" s="141" t="str">
        <f>IF('Task list'!AN234="","",$F$234-((_xlfn.DAYS(AH$6,'Task list'!AN234))*24))</f>
        <v/>
      </c>
      <c r="AI234" s="141" t="str">
        <f>IF('Task list'!AO234="","",$F$234-((_xlfn.DAYS(AI$6,'Task list'!AO234))*24))</f>
        <v/>
      </c>
      <c r="AJ234" s="141" t="str">
        <f>IF('Task list'!AP234="","",$F$234-((_xlfn.DAYS(AJ$6,'Task list'!AP234))*24))</f>
        <v/>
      </c>
      <c r="AK234" s="141" t="str">
        <f>IF('Task list'!AQ234="","",$F$234-((_xlfn.DAYS(AK$6,'Task list'!AQ234))*24))</f>
        <v/>
      </c>
      <c r="AL234" s="141" t="str">
        <f>IF('Task list'!AR234="","",$F$234-((_xlfn.DAYS(AL$6,'Task list'!AR234))*24))</f>
        <v/>
      </c>
      <c r="AM234" s="141" t="str">
        <f>IF('Task list'!AS234="","",$F$234-((_xlfn.DAYS(AM$6,'Task list'!AS234))*24))</f>
        <v/>
      </c>
      <c r="AN234" s="141" t="str">
        <f>IF('Task list'!AT234="","",$F$234-((_xlfn.DAYS(AN$6,'Task list'!AT234))*24))</f>
        <v/>
      </c>
      <c r="AO234" s="141" t="str">
        <f>IF('Task list'!AU234="","",$F$234-((_xlfn.DAYS(AO$6,'Task list'!AU234))*24))</f>
        <v/>
      </c>
      <c r="AP234" s="141" t="str">
        <f>IF('Task list'!AV234="","",$F$234-((_xlfn.DAYS(AP$6,'Task list'!AV234))*24))</f>
        <v/>
      </c>
      <c r="AQ234" s="141" t="str">
        <f>IF('Task list'!AW234="","",$F$234-((_xlfn.DAYS(AQ$6,'Task list'!AW234))*24))</f>
        <v/>
      </c>
      <c r="AR234" s="141" t="str">
        <f>IF('Task list'!AX234="","",$F$234-((_xlfn.DAYS(AR$6,'Task list'!AX234))*24))</f>
        <v/>
      </c>
      <c r="AS234" s="141" t="str">
        <f>IF('Task list'!AY234="","",$F$234-((_xlfn.DAYS(AS$6,'Task list'!AY234))*24))</f>
        <v/>
      </c>
      <c r="AT234" s="141" t="str">
        <f>IF('Task list'!AZ234="","",$F$234-((_xlfn.DAYS(AT$6,'Task list'!AZ234))*24))</f>
        <v/>
      </c>
      <c r="AU234" s="141" t="str">
        <f>IF('Task list'!BA234="","",$F$234-((_xlfn.DAYS(AU$6,'Task list'!BA234))*24))</f>
        <v/>
      </c>
      <c r="AV234" s="141" t="str">
        <f>IF('Task list'!BB234="","",$F$234-((_xlfn.DAYS(AV$6,'Task list'!BB234))*24))</f>
        <v/>
      </c>
      <c r="AW234" s="141" t="str">
        <f>IF('Task list'!BC234="","",$F$234-((_xlfn.DAYS(AW$6,'Task list'!BC234))*24))</f>
        <v/>
      </c>
      <c r="AX234" s="141" t="str">
        <f>IF('Task list'!BD234="","",$F$234-((_xlfn.DAYS(AX$6,'Task list'!BD234))*24))</f>
        <v/>
      </c>
      <c r="AY234" s="141" t="str">
        <f>IF('Task list'!BE234="","",$F$234-((_xlfn.DAYS(AY$6,'Task list'!BE234))*24))</f>
        <v/>
      </c>
      <c r="AZ234" s="141" t="str">
        <f>IF('Task list'!BF234="","",$F$234-((_xlfn.DAYS(AZ$6,'Task list'!BF234))*24))</f>
        <v/>
      </c>
      <c r="BA234" s="141" t="str">
        <f>IF('Task list'!BG234="","",$F$234-((_xlfn.DAYS(BA$6,'Task list'!BG234))*24))</f>
        <v/>
      </c>
      <c r="BB234" s="141" t="str">
        <f>IF('Task list'!BH234="","",$F$234-((_xlfn.DAYS(BB$6,'Task list'!BH234))*24))</f>
        <v/>
      </c>
      <c r="BC234" s="141" t="str">
        <f>IF('Task list'!BI234="","",$F$234-((_xlfn.DAYS(BC$6,'Task list'!BI234))*24))</f>
        <v/>
      </c>
      <c r="BD234" s="141" t="str">
        <f>IF('Task list'!BJ234="","",$F$234-((_xlfn.DAYS(BD$6,'Task list'!BJ234))*24))</f>
        <v/>
      </c>
      <c r="BE234" s="141" t="str">
        <f>IF('Task list'!BK234="","",$F$234-((_xlfn.DAYS(BE$6,'Task list'!BK234))*24))</f>
        <v/>
      </c>
      <c r="BF234" s="141" t="str">
        <f>IF('Task list'!BL234="","",$F$234-((_xlfn.DAYS(BF$6,'Task list'!BL234))*24))</f>
        <v/>
      </c>
    </row>
    <row r="235" spans="1:58" x14ac:dyDescent="0.3">
      <c r="A235" s="1">
        <f>'Task list'!A235</f>
        <v>0</v>
      </c>
      <c r="B235" s="1">
        <f>'Task list'!B235</f>
        <v>0</v>
      </c>
      <c r="C235" s="1">
        <f>'Task list'!C235</f>
        <v>0</v>
      </c>
      <c r="D235" s="133"/>
      <c r="E235" s="61" t="str">
        <f>'Task list'!E235</f>
        <v>Gear Box sumitomo Cylo driveHorizontal Cross FFB Conveyor</v>
      </c>
      <c r="F235" s="1">
        <f>'Task list'!J235</f>
        <v>6000</v>
      </c>
      <c r="G235" s="141" t="str">
        <f>IF('Task list'!M235="","",$F$235-((_xlfn.DAYS(G$6,'Task list'!M235))*24))</f>
        <v/>
      </c>
      <c r="H235" s="141" t="str">
        <f>IF('Task list'!N235="","",$F$235-((_xlfn.DAYS(H$6,'Task list'!N235))*24))</f>
        <v/>
      </c>
      <c r="I235" s="141" t="str">
        <f>IF('Task list'!O235="","",$F$235-((_xlfn.DAYS(I$6,'Task list'!O235))*24))</f>
        <v/>
      </c>
      <c r="J235" s="141" t="str">
        <f>IF('Task list'!P235="","",$F$235-((_xlfn.DAYS(J$6,'Task list'!P235))*24))</f>
        <v/>
      </c>
      <c r="K235" s="141" t="str">
        <f>IF('Task list'!Q235="","",$F$235-((_xlfn.DAYS(K$6,'Task list'!Q235))*24))</f>
        <v/>
      </c>
      <c r="L235" s="141" t="str">
        <f>IF('Task list'!R235="","",$F$235-((_xlfn.DAYS(L$6,'Task list'!R235))*24))</f>
        <v/>
      </c>
      <c r="M235" s="141" t="str">
        <f>IF('Task list'!S235="","",$F$235-((_xlfn.DAYS(M$6,'Task list'!S235))*24))</f>
        <v/>
      </c>
      <c r="N235" s="141" t="str">
        <f>IF('Task list'!T235="","",$F$235-((_xlfn.DAYS(N$6,'Task list'!T235))*24))</f>
        <v/>
      </c>
      <c r="O235" s="141" t="str">
        <f>IF('Task list'!U235="","",$F$235-((_xlfn.DAYS(O$6,'Task list'!U235))*24))</f>
        <v/>
      </c>
      <c r="P235" s="141" t="str">
        <f>IF('Task list'!V235="","",$F$235-((_xlfn.DAYS(P$6,'Task list'!V235))*24))</f>
        <v/>
      </c>
      <c r="Q235" s="141" t="str">
        <f>IF('Task list'!W235="","",$F$235-((_xlfn.DAYS(Q$6,'Task list'!W235))*24))</f>
        <v/>
      </c>
      <c r="R235" s="141" t="str">
        <f>IF('Task list'!X235="","",$F$235-((_xlfn.DAYS(R$6,'Task list'!X235))*24))</f>
        <v/>
      </c>
      <c r="S235" s="141" t="str">
        <f>IF('Task list'!Y235="","",$F$235-((_xlfn.DAYS(S$6,'Task list'!Y235))*24))</f>
        <v/>
      </c>
      <c r="T235" s="141" t="str">
        <f>IF('Task list'!Z235="","",$F$235-((_xlfn.DAYS(T$6,'Task list'!Z235))*24))</f>
        <v/>
      </c>
      <c r="U235" s="141" t="str">
        <f>IF('Task list'!AA235="","",$F$235-((_xlfn.DAYS(U$6,'Task list'!AA235))*24))</f>
        <v/>
      </c>
      <c r="V235" s="141" t="str">
        <f>IF('Task list'!AB235="","",$F$235-((_xlfn.DAYS(V$6,'Task list'!AB235))*24))</f>
        <v/>
      </c>
      <c r="W235" s="141" t="str">
        <f>IF('Task list'!AC235="","",$F$235-((_xlfn.DAYS(W$6,'Task list'!AC235))*24))</f>
        <v/>
      </c>
      <c r="X235" s="141" t="str">
        <f>IF('Task list'!AD235="","",$F$235-((_xlfn.DAYS(X$6,'Task list'!AD235))*24))</f>
        <v/>
      </c>
      <c r="Y235" s="141" t="str">
        <f>IF('Task list'!AE235="","",$F$235-((_xlfn.DAYS(Y$6,'Task list'!AE235))*24))</f>
        <v/>
      </c>
      <c r="Z235" s="141" t="str">
        <f>IF('Task list'!AF235="","",$F$235-((_xlfn.DAYS(Z$6,'Task list'!AF235))*24))</f>
        <v/>
      </c>
      <c r="AA235" s="141" t="str">
        <f>IF('Task list'!AG235="","",$F$235-((_xlfn.DAYS(AA$6,'Task list'!AG235))*24))</f>
        <v/>
      </c>
      <c r="AB235" s="141" t="str">
        <f>IF('Task list'!AH235="","",$F$235-((_xlfn.DAYS(AB$6,'Task list'!AH235))*24))</f>
        <v/>
      </c>
      <c r="AC235" s="141" t="str">
        <f>IF('Task list'!AI235="","",$F$235-((_xlfn.DAYS(AC$6,'Task list'!AI235))*24))</f>
        <v/>
      </c>
      <c r="AD235" s="141" t="str">
        <f>IF('Task list'!AJ235="","",$F$235-((_xlfn.DAYS(AD$6,'Task list'!AJ235))*24))</f>
        <v/>
      </c>
      <c r="AE235" s="141" t="str">
        <f>IF('Task list'!AK235="","",$F$235-((_xlfn.DAYS(AE$6,'Task list'!AK235))*24))</f>
        <v/>
      </c>
      <c r="AF235" s="141" t="str">
        <f>IF('Task list'!AL235="","",$F$235-((_xlfn.DAYS(AF$6,'Task list'!AL235))*24))</f>
        <v/>
      </c>
      <c r="AG235" s="141" t="str">
        <f>IF('Task list'!AM235="","",$F$235-((_xlfn.DAYS(AG$6,'Task list'!AM235))*24))</f>
        <v/>
      </c>
      <c r="AH235" s="141" t="str">
        <f>IF('Task list'!AN235="","",$F$235-((_xlfn.DAYS(AH$6,'Task list'!AN235))*24))</f>
        <v/>
      </c>
      <c r="AI235" s="141" t="str">
        <f>IF('Task list'!AO235="","",$F$235-((_xlfn.DAYS(AI$6,'Task list'!AO235))*24))</f>
        <v/>
      </c>
      <c r="AJ235" s="141" t="str">
        <f>IF('Task list'!AP235="","",$F$235-((_xlfn.DAYS(AJ$6,'Task list'!AP235))*24))</f>
        <v/>
      </c>
      <c r="AK235" s="141" t="str">
        <f>IF('Task list'!AQ235="","",$F$235-((_xlfn.DAYS(AK$6,'Task list'!AQ235))*24))</f>
        <v/>
      </c>
      <c r="AL235" s="141" t="str">
        <f>IF('Task list'!AR235="","",$F$235-((_xlfn.DAYS(AL$6,'Task list'!AR235))*24))</f>
        <v/>
      </c>
      <c r="AM235" s="141" t="str">
        <f>IF('Task list'!AS235="","",$F$235-((_xlfn.DAYS(AM$6,'Task list'!AS235))*24))</f>
        <v/>
      </c>
      <c r="AN235" s="141" t="str">
        <f>IF('Task list'!AT235="","",$F$235-((_xlfn.DAYS(AN$6,'Task list'!AT235))*24))</f>
        <v/>
      </c>
      <c r="AO235" s="141" t="str">
        <f>IF('Task list'!AU235="","",$F$235-((_xlfn.DAYS(AO$6,'Task list'!AU235))*24))</f>
        <v/>
      </c>
      <c r="AP235" s="141" t="str">
        <f>IF('Task list'!AV235="","",$F$235-((_xlfn.DAYS(AP$6,'Task list'!AV235))*24))</f>
        <v/>
      </c>
      <c r="AQ235" s="141" t="str">
        <f>IF('Task list'!AW235="","",$F$235-((_xlfn.DAYS(AQ$6,'Task list'!AW235))*24))</f>
        <v/>
      </c>
      <c r="AR235" s="141" t="str">
        <f>IF('Task list'!AX235="","",$F$235-((_xlfn.DAYS(AR$6,'Task list'!AX235))*24))</f>
        <v/>
      </c>
      <c r="AS235" s="141" t="str">
        <f>IF('Task list'!AY235="","",$F$235-((_xlfn.DAYS(AS$6,'Task list'!AY235))*24))</f>
        <v/>
      </c>
      <c r="AT235" s="141" t="str">
        <f>IF('Task list'!AZ235="","",$F$235-((_xlfn.DAYS(AT$6,'Task list'!AZ235))*24))</f>
        <v/>
      </c>
      <c r="AU235" s="141" t="str">
        <f>IF('Task list'!BA235="","",$F$235-((_xlfn.DAYS(AU$6,'Task list'!BA235))*24))</f>
        <v/>
      </c>
      <c r="AV235" s="141" t="str">
        <f>IF('Task list'!BB235="","",$F$235-((_xlfn.DAYS(AV$6,'Task list'!BB235))*24))</f>
        <v/>
      </c>
      <c r="AW235" s="141" t="str">
        <f>IF('Task list'!BC235="","",$F$235-((_xlfn.DAYS(AW$6,'Task list'!BC235))*24))</f>
        <v/>
      </c>
      <c r="AX235" s="141" t="str">
        <f>IF('Task list'!BD235="","",$F$235-((_xlfn.DAYS(AX$6,'Task list'!BD235))*24))</f>
        <v/>
      </c>
      <c r="AY235" s="141" t="str">
        <f>IF('Task list'!BE235="","",$F$235-((_xlfn.DAYS(AY$6,'Task list'!BE235))*24))</f>
        <v/>
      </c>
      <c r="AZ235" s="141" t="str">
        <f>IF('Task list'!BF235="","",$F$235-((_xlfn.DAYS(AZ$6,'Task list'!BF235))*24))</f>
        <v/>
      </c>
      <c r="BA235" s="141" t="str">
        <f>IF('Task list'!BG235="","",$F$235-((_xlfn.DAYS(BA$6,'Task list'!BG235))*24))</f>
        <v/>
      </c>
      <c r="BB235" s="141" t="str">
        <f>IF('Task list'!BH235="","",$F$235-((_xlfn.DAYS(BB$6,'Task list'!BH235))*24))</f>
        <v/>
      </c>
      <c r="BC235" s="141" t="str">
        <f>IF('Task list'!BI235="","",$F$235-((_xlfn.DAYS(BC$6,'Task list'!BI235))*24))</f>
        <v/>
      </c>
      <c r="BD235" s="141" t="str">
        <f>IF('Task list'!BJ235="","",$F$235-((_xlfn.DAYS(BD$6,'Task list'!BJ235))*24))</f>
        <v/>
      </c>
      <c r="BE235" s="141" t="str">
        <f>IF('Task list'!BK235="","",$F$235-((_xlfn.DAYS(BE$6,'Task list'!BK235))*24))</f>
        <v/>
      </c>
      <c r="BF235" s="141" t="str">
        <f>IF('Task list'!BL235="","",$F$235-((_xlfn.DAYS(BF$6,'Task list'!BL235))*24))</f>
        <v/>
      </c>
    </row>
    <row r="236" spans="1:58" x14ac:dyDescent="0.3">
      <c r="A236" s="1">
        <f>'Task list'!A236</f>
        <v>0</v>
      </c>
      <c r="B236" s="1">
        <f>'Task list'!B236</f>
        <v>0</v>
      </c>
      <c r="C236" s="1">
        <f>'Task list'!C236</f>
        <v>0</v>
      </c>
      <c r="D236" s="133"/>
      <c r="E236" s="61" t="str">
        <f>'Task list'!E236</f>
        <v>Gear Sumitomo Cyclo drive Trash Conveyor</v>
      </c>
      <c r="F236" s="1">
        <f>'Task list'!J236</f>
        <v>6000</v>
      </c>
      <c r="G236" s="141" t="str">
        <f>IF('Task list'!M236="","",$F$236-((_xlfn.DAYS(G$6,'Task list'!M236))*24))</f>
        <v/>
      </c>
      <c r="H236" s="141" t="str">
        <f>IF('Task list'!N236="","",$F$236-((_xlfn.DAYS(H$6,'Task list'!N236))*24))</f>
        <v/>
      </c>
      <c r="I236" s="141" t="str">
        <f>IF('Task list'!O236="","",$F$236-((_xlfn.DAYS(I$6,'Task list'!O236))*24))</f>
        <v/>
      </c>
      <c r="J236" s="141" t="str">
        <f>IF('Task list'!P236="","",$F$236-((_xlfn.DAYS(J$6,'Task list'!P236))*24))</f>
        <v/>
      </c>
      <c r="K236" s="141" t="str">
        <f>IF('Task list'!Q236="","",$F$236-((_xlfn.DAYS(K$6,'Task list'!Q236))*24))</f>
        <v/>
      </c>
      <c r="L236" s="141" t="str">
        <f>IF('Task list'!R236="","",$F$236-((_xlfn.DAYS(L$6,'Task list'!R236))*24))</f>
        <v/>
      </c>
      <c r="M236" s="141" t="str">
        <f>IF('Task list'!S236="","",$F$236-((_xlfn.DAYS(M$6,'Task list'!S236))*24))</f>
        <v/>
      </c>
      <c r="N236" s="141" t="str">
        <f>IF('Task list'!T236="","",$F$236-((_xlfn.DAYS(N$6,'Task list'!T236))*24))</f>
        <v/>
      </c>
      <c r="O236" s="141" t="str">
        <f>IF('Task list'!U236="","",$F$236-((_xlfn.DAYS(O$6,'Task list'!U236))*24))</f>
        <v/>
      </c>
      <c r="P236" s="141" t="str">
        <f>IF('Task list'!V236="","",$F$236-((_xlfn.DAYS(P$6,'Task list'!V236))*24))</f>
        <v/>
      </c>
      <c r="Q236" s="141" t="str">
        <f>IF('Task list'!W236="","",$F$236-((_xlfn.DAYS(Q$6,'Task list'!W236))*24))</f>
        <v/>
      </c>
      <c r="R236" s="141" t="str">
        <f>IF('Task list'!X236="","",$F$236-((_xlfn.DAYS(R$6,'Task list'!X236))*24))</f>
        <v/>
      </c>
      <c r="S236" s="141" t="str">
        <f>IF('Task list'!Y236="","",$F$236-((_xlfn.DAYS(S$6,'Task list'!Y236))*24))</f>
        <v/>
      </c>
      <c r="T236" s="141" t="str">
        <f>IF('Task list'!Z236="","",$F$236-((_xlfn.DAYS(T$6,'Task list'!Z236))*24))</f>
        <v/>
      </c>
      <c r="U236" s="141" t="str">
        <f>IF('Task list'!AA236="","",$F$236-((_xlfn.DAYS(U$6,'Task list'!AA236))*24))</f>
        <v/>
      </c>
      <c r="V236" s="141" t="str">
        <f>IF('Task list'!AB236="","",$F$236-((_xlfn.DAYS(V$6,'Task list'!AB236))*24))</f>
        <v/>
      </c>
      <c r="W236" s="141" t="str">
        <f>IF('Task list'!AC236="","",$F$236-((_xlfn.DAYS(W$6,'Task list'!AC236))*24))</f>
        <v/>
      </c>
      <c r="X236" s="141" t="str">
        <f>IF('Task list'!AD236="","",$F$236-((_xlfn.DAYS(X$6,'Task list'!AD236))*24))</f>
        <v/>
      </c>
      <c r="Y236" s="141" t="str">
        <f>IF('Task list'!AE236="","",$F$236-((_xlfn.DAYS(Y$6,'Task list'!AE236))*24))</f>
        <v/>
      </c>
      <c r="Z236" s="141" t="str">
        <f>IF('Task list'!AF236="","",$F$236-((_xlfn.DAYS(Z$6,'Task list'!AF236))*24))</f>
        <v/>
      </c>
      <c r="AA236" s="141" t="str">
        <f>IF('Task list'!AG236="","",$F$236-((_xlfn.DAYS(AA$6,'Task list'!AG236))*24))</f>
        <v/>
      </c>
      <c r="AB236" s="141" t="str">
        <f>IF('Task list'!AH236="","",$F$236-((_xlfn.DAYS(AB$6,'Task list'!AH236))*24))</f>
        <v/>
      </c>
      <c r="AC236" s="141" t="str">
        <f>IF('Task list'!AI236="","",$F$236-((_xlfn.DAYS(AC$6,'Task list'!AI236))*24))</f>
        <v/>
      </c>
      <c r="AD236" s="141" t="str">
        <f>IF('Task list'!AJ236="","",$F$236-((_xlfn.DAYS(AD$6,'Task list'!AJ236))*24))</f>
        <v/>
      </c>
      <c r="AE236" s="141" t="str">
        <f>IF('Task list'!AK236="","",$F$236-((_xlfn.DAYS(AE$6,'Task list'!AK236))*24))</f>
        <v/>
      </c>
      <c r="AF236" s="141" t="str">
        <f>IF('Task list'!AL236="","",$F$236-((_xlfn.DAYS(AF$6,'Task list'!AL236))*24))</f>
        <v/>
      </c>
      <c r="AG236" s="141" t="str">
        <f>IF('Task list'!AM236="","",$F$236-((_xlfn.DAYS(AG$6,'Task list'!AM236))*24))</f>
        <v/>
      </c>
      <c r="AH236" s="141" t="str">
        <f>IF('Task list'!AN236="","",$F$236-((_xlfn.DAYS(AH$6,'Task list'!AN236))*24))</f>
        <v/>
      </c>
      <c r="AI236" s="141" t="str">
        <f>IF('Task list'!AO236="","",$F$236-((_xlfn.DAYS(AI$6,'Task list'!AO236))*24))</f>
        <v/>
      </c>
      <c r="AJ236" s="141" t="str">
        <f>IF('Task list'!AP236="","",$F$236-((_xlfn.DAYS(AJ$6,'Task list'!AP236))*24))</f>
        <v/>
      </c>
      <c r="AK236" s="141" t="str">
        <f>IF('Task list'!AQ236="","",$F$236-((_xlfn.DAYS(AK$6,'Task list'!AQ236))*24))</f>
        <v/>
      </c>
      <c r="AL236" s="141" t="str">
        <f>IF('Task list'!AR236="","",$F$236-((_xlfn.DAYS(AL$6,'Task list'!AR236))*24))</f>
        <v/>
      </c>
      <c r="AM236" s="141" t="str">
        <f>IF('Task list'!AS236="","",$F$236-((_xlfn.DAYS(AM$6,'Task list'!AS236))*24))</f>
        <v/>
      </c>
      <c r="AN236" s="141" t="str">
        <f>IF('Task list'!AT236="","",$F$236-((_xlfn.DAYS(AN$6,'Task list'!AT236))*24))</f>
        <v/>
      </c>
      <c r="AO236" s="141" t="str">
        <f>IF('Task list'!AU236="","",$F$236-((_xlfn.DAYS(AO$6,'Task list'!AU236))*24))</f>
        <v/>
      </c>
      <c r="AP236" s="141" t="str">
        <f>IF('Task list'!AV236="","",$F$236-((_xlfn.DAYS(AP$6,'Task list'!AV236))*24))</f>
        <v/>
      </c>
      <c r="AQ236" s="141" t="str">
        <f>IF('Task list'!AW236="","",$F$236-((_xlfn.DAYS(AQ$6,'Task list'!AW236))*24))</f>
        <v/>
      </c>
      <c r="AR236" s="141" t="str">
        <f>IF('Task list'!AX236="","",$F$236-((_xlfn.DAYS(AR$6,'Task list'!AX236))*24))</f>
        <v/>
      </c>
      <c r="AS236" s="141" t="str">
        <f>IF('Task list'!AY236="","",$F$236-((_xlfn.DAYS(AS$6,'Task list'!AY236))*24))</f>
        <v/>
      </c>
      <c r="AT236" s="141" t="str">
        <f>IF('Task list'!AZ236="","",$F$236-((_xlfn.DAYS(AT$6,'Task list'!AZ236))*24))</f>
        <v/>
      </c>
      <c r="AU236" s="141" t="str">
        <f>IF('Task list'!BA236="","",$F$236-((_xlfn.DAYS(AU$6,'Task list'!BA236))*24))</f>
        <v/>
      </c>
      <c r="AV236" s="141" t="str">
        <f>IF('Task list'!BB236="","",$F$236-((_xlfn.DAYS(AV$6,'Task list'!BB236))*24))</f>
        <v/>
      </c>
      <c r="AW236" s="141" t="str">
        <f>IF('Task list'!BC236="","",$F$236-((_xlfn.DAYS(AW$6,'Task list'!BC236))*24))</f>
        <v/>
      </c>
      <c r="AX236" s="141" t="str">
        <f>IF('Task list'!BD236="","",$F$236-((_xlfn.DAYS(AX$6,'Task list'!BD236))*24))</f>
        <v/>
      </c>
      <c r="AY236" s="141" t="str">
        <f>IF('Task list'!BE236="","",$F$236-((_xlfn.DAYS(AY$6,'Task list'!BE236))*24))</f>
        <v/>
      </c>
      <c r="AZ236" s="141" t="str">
        <f>IF('Task list'!BF236="","",$F$236-((_xlfn.DAYS(AZ$6,'Task list'!BF236))*24))</f>
        <v/>
      </c>
      <c r="BA236" s="141" t="str">
        <f>IF('Task list'!BG236="","",$F$236-((_xlfn.DAYS(BA$6,'Task list'!BG236))*24))</f>
        <v/>
      </c>
      <c r="BB236" s="141" t="str">
        <f>IF('Task list'!BH236="","",$F$236-((_xlfn.DAYS(BB$6,'Task list'!BH236))*24))</f>
        <v/>
      </c>
      <c r="BC236" s="141" t="str">
        <f>IF('Task list'!BI236="","",$F$236-((_xlfn.DAYS(BC$6,'Task list'!BI236))*24))</f>
        <v/>
      </c>
      <c r="BD236" s="141" t="str">
        <f>IF('Task list'!BJ236="","",$F$236-((_xlfn.DAYS(BD$6,'Task list'!BJ236))*24))</f>
        <v/>
      </c>
      <c r="BE236" s="141" t="str">
        <f>IF('Task list'!BK236="","",$F$236-((_xlfn.DAYS(BE$6,'Task list'!BK236))*24))</f>
        <v/>
      </c>
      <c r="BF236" s="141" t="str">
        <f>IF('Task list'!BL236="","",$F$236-((_xlfn.DAYS(BF$6,'Task list'!BL236))*24))</f>
        <v/>
      </c>
    </row>
    <row r="237" spans="1:58" x14ac:dyDescent="0.3">
      <c r="A237" s="1">
        <f>'Task list'!A237</f>
        <v>0</v>
      </c>
      <c r="B237" s="1">
        <f>'Task list'!B237</f>
        <v>0</v>
      </c>
      <c r="C237" s="1">
        <f>'Task list'!C237</f>
        <v>0</v>
      </c>
      <c r="D237" s="133"/>
      <c r="E237" s="61" t="str">
        <f>'Task list'!E237</f>
        <v>Gear box Sumitomo Cylo drive S-Path FFB Conveyor no.1</v>
      </c>
      <c r="F237" s="1">
        <f>'Task list'!J237</f>
        <v>6000</v>
      </c>
      <c r="G237" s="141" t="str">
        <f>IF('Task list'!M237="","",$F$237-((_xlfn.DAYS(G$6,'Task list'!M237))*24))</f>
        <v/>
      </c>
      <c r="H237" s="141" t="str">
        <f>IF('Task list'!N237="","",$F$237-((_xlfn.DAYS(H$6,'Task list'!N237))*24))</f>
        <v/>
      </c>
      <c r="I237" s="141" t="str">
        <f>IF('Task list'!O237="","",$F$237-((_xlfn.DAYS(I$6,'Task list'!O237))*24))</f>
        <v/>
      </c>
      <c r="J237" s="141" t="str">
        <f>IF('Task list'!P237="","",$F$237-((_xlfn.DAYS(J$6,'Task list'!P237))*24))</f>
        <v/>
      </c>
      <c r="K237" s="141" t="str">
        <f>IF('Task list'!Q237="","",$F$237-((_xlfn.DAYS(K$6,'Task list'!Q237))*24))</f>
        <v/>
      </c>
      <c r="L237" s="141" t="str">
        <f>IF('Task list'!R237="","",$F$237-((_xlfn.DAYS(L$6,'Task list'!R237))*24))</f>
        <v/>
      </c>
      <c r="M237" s="141" t="str">
        <f>IF('Task list'!S237="","",$F$237-((_xlfn.DAYS(M$6,'Task list'!S237))*24))</f>
        <v/>
      </c>
      <c r="N237" s="141" t="str">
        <f>IF('Task list'!T237="","",$F$237-((_xlfn.DAYS(N$6,'Task list'!T237))*24))</f>
        <v/>
      </c>
      <c r="O237" s="141" t="str">
        <f>IF('Task list'!U237="","",$F$237-((_xlfn.DAYS(O$6,'Task list'!U237))*24))</f>
        <v/>
      </c>
      <c r="P237" s="141" t="str">
        <f>IF('Task list'!V237="","",$F$237-((_xlfn.DAYS(P$6,'Task list'!V237))*24))</f>
        <v/>
      </c>
      <c r="Q237" s="141" t="str">
        <f>IF('Task list'!W237="","",$F$237-((_xlfn.DAYS(Q$6,'Task list'!W237))*24))</f>
        <v/>
      </c>
      <c r="R237" s="141" t="str">
        <f>IF('Task list'!X237="","",$F$237-((_xlfn.DAYS(R$6,'Task list'!X237))*24))</f>
        <v/>
      </c>
      <c r="S237" s="141" t="str">
        <f>IF('Task list'!Y237="","",$F$237-((_xlfn.DAYS(S$6,'Task list'!Y237))*24))</f>
        <v/>
      </c>
      <c r="T237" s="141" t="str">
        <f>IF('Task list'!Z237="","",$F$237-((_xlfn.DAYS(T$6,'Task list'!Z237))*24))</f>
        <v/>
      </c>
      <c r="U237" s="141" t="str">
        <f>IF('Task list'!AA237="","",$F$237-((_xlfn.DAYS(U$6,'Task list'!AA237))*24))</f>
        <v/>
      </c>
      <c r="V237" s="141" t="str">
        <f>IF('Task list'!AB237="","",$F$237-((_xlfn.DAYS(V$6,'Task list'!AB237))*24))</f>
        <v/>
      </c>
      <c r="W237" s="141" t="str">
        <f>IF('Task list'!AC237="","",$F$237-((_xlfn.DAYS(W$6,'Task list'!AC237))*24))</f>
        <v/>
      </c>
      <c r="X237" s="141" t="str">
        <f>IF('Task list'!AD237="","",$F$237-((_xlfn.DAYS(X$6,'Task list'!AD237))*24))</f>
        <v/>
      </c>
      <c r="Y237" s="141" t="str">
        <f>IF('Task list'!AE237="","",$F$237-((_xlfn.DAYS(Y$6,'Task list'!AE237))*24))</f>
        <v/>
      </c>
      <c r="Z237" s="141" t="str">
        <f>IF('Task list'!AF237="","",$F$237-((_xlfn.DAYS(Z$6,'Task list'!AF237))*24))</f>
        <v/>
      </c>
      <c r="AA237" s="141" t="str">
        <f>IF('Task list'!AG237="","",$F$237-((_xlfn.DAYS(AA$6,'Task list'!AG237))*24))</f>
        <v/>
      </c>
      <c r="AB237" s="141" t="str">
        <f>IF('Task list'!AH237="","",$F$237-((_xlfn.DAYS(AB$6,'Task list'!AH237))*24))</f>
        <v/>
      </c>
      <c r="AC237" s="141" t="str">
        <f>IF('Task list'!AI237="","",$F$237-((_xlfn.DAYS(AC$6,'Task list'!AI237))*24))</f>
        <v/>
      </c>
      <c r="AD237" s="141" t="str">
        <f>IF('Task list'!AJ237="","",$F$237-((_xlfn.DAYS(AD$6,'Task list'!AJ237))*24))</f>
        <v/>
      </c>
      <c r="AE237" s="141" t="str">
        <f>IF('Task list'!AK237="","",$F$237-((_xlfn.DAYS(AE$6,'Task list'!AK237))*24))</f>
        <v/>
      </c>
      <c r="AF237" s="141" t="str">
        <f>IF('Task list'!AL237="","",$F$237-((_xlfn.DAYS(AF$6,'Task list'!AL237))*24))</f>
        <v/>
      </c>
      <c r="AG237" s="141" t="str">
        <f>IF('Task list'!AM237="","",$F$237-((_xlfn.DAYS(AG$6,'Task list'!AM237))*24))</f>
        <v/>
      </c>
      <c r="AH237" s="141" t="str">
        <f>IF('Task list'!AN237="","",$F$237-((_xlfn.DAYS(AH$6,'Task list'!AN237))*24))</f>
        <v/>
      </c>
      <c r="AI237" s="141" t="str">
        <f>IF('Task list'!AO237="","",$F$237-((_xlfn.DAYS(AI$6,'Task list'!AO237))*24))</f>
        <v/>
      </c>
      <c r="AJ237" s="141" t="str">
        <f>IF('Task list'!AP237="","",$F$237-((_xlfn.DAYS(AJ$6,'Task list'!AP237))*24))</f>
        <v/>
      </c>
      <c r="AK237" s="141" t="str">
        <f>IF('Task list'!AQ237="","",$F$237-((_xlfn.DAYS(AK$6,'Task list'!AQ237))*24))</f>
        <v/>
      </c>
      <c r="AL237" s="141" t="str">
        <f>IF('Task list'!AR237="","",$F$237-((_xlfn.DAYS(AL$6,'Task list'!AR237))*24))</f>
        <v/>
      </c>
      <c r="AM237" s="141" t="str">
        <f>IF('Task list'!AS237="","",$F$237-((_xlfn.DAYS(AM$6,'Task list'!AS237))*24))</f>
        <v/>
      </c>
      <c r="AN237" s="141" t="str">
        <f>IF('Task list'!AT237="","",$F$237-((_xlfn.DAYS(AN$6,'Task list'!AT237))*24))</f>
        <v/>
      </c>
      <c r="AO237" s="141" t="str">
        <f>IF('Task list'!AU237="","",$F$237-((_xlfn.DAYS(AO$6,'Task list'!AU237))*24))</f>
        <v/>
      </c>
      <c r="AP237" s="141" t="str">
        <f>IF('Task list'!AV237="","",$F$237-((_xlfn.DAYS(AP$6,'Task list'!AV237))*24))</f>
        <v/>
      </c>
      <c r="AQ237" s="141" t="str">
        <f>IF('Task list'!AW237="","",$F$237-((_xlfn.DAYS(AQ$6,'Task list'!AW237))*24))</f>
        <v/>
      </c>
      <c r="AR237" s="141" t="str">
        <f>IF('Task list'!AX237="","",$F$237-((_xlfn.DAYS(AR$6,'Task list'!AX237))*24))</f>
        <v/>
      </c>
      <c r="AS237" s="141" t="str">
        <f>IF('Task list'!AY237="","",$F$237-((_xlfn.DAYS(AS$6,'Task list'!AY237))*24))</f>
        <v/>
      </c>
      <c r="AT237" s="141" t="str">
        <f>IF('Task list'!AZ237="","",$F$237-((_xlfn.DAYS(AT$6,'Task list'!AZ237))*24))</f>
        <v/>
      </c>
      <c r="AU237" s="141" t="str">
        <f>IF('Task list'!BA237="","",$F$237-((_xlfn.DAYS(AU$6,'Task list'!BA237))*24))</f>
        <v/>
      </c>
      <c r="AV237" s="141" t="str">
        <f>IF('Task list'!BB237="","",$F$237-((_xlfn.DAYS(AV$6,'Task list'!BB237))*24))</f>
        <v/>
      </c>
      <c r="AW237" s="141" t="str">
        <f>IF('Task list'!BC237="","",$F$237-((_xlfn.DAYS(AW$6,'Task list'!BC237))*24))</f>
        <v/>
      </c>
      <c r="AX237" s="141" t="str">
        <f>IF('Task list'!BD237="","",$F$237-((_xlfn.DAYS(AX$6,'Task list'!BD237))*24))</f>
        <v/>
      </c>
      <c r="AY237" s="141" t="str">
        <f>IF('Task list'!BE237="","",$F$237-((_xlfn.DAYS(AY$6,'Task list'!BE237))*24))</f>
        <v/>
      </c>
      <c r="AZ237" s="141" t="str">
        <f>IF('Task list'!BF237="","",$F$237-((_xlfn.DAYS(AZ$6,'Task list'!BF237))*24))</f>
        <v/>
      </c>
      <c r="BA237" s="141" t="str">
        <f>IF('Task list'!BG237="","",$F$237-((_xlfn.DAYS(BA$6,'Task list'!BG237))*24))</f>
        <v/>
      </c>
      <c r="BB237" s="141" t="str">
        <f>IF('Task list'!BH237="","",$F$237-((_xlfn.DAYS(BB$6,'Task list'!BH237))*24))</f>
        <v/>
      </c>
      <c r="BC237" s="141" t="str">
        <f>IF('Task list'!BI237="","",$F$237-((_xlfn.DAYS(BC$6,'Task list'!BI237))*24))</f>
        <v/>
      </c>
      <c r="BD237" s="141" t="str">
        <f>IF('Task list'!BJ237="","",$F$237-((_xlfn.DAYS(BD$6,'Task list'!BJ237))*24))</f>
        <v/>
      </c>
      <c r="BE237" s="141" t="str">
        <f>IF('Task list'!BK237="","",$F$237-((_xlfn.DAYS(BE$6,'Task list'!BK237))*24))</f>
        <v/>
      </c>
      <c r="BF237" s="141" t="str">
        <f>IF('Task list'!BL237="","",$F$237-((_xlfn.DAYS(BF$6,'Task list'!BL237))*24))</f>
        <v/>
      </c>
    </row>
    <row r="238" spans="1:58" x14ac:dyDescent="0.3">
      <c r="A238" s="1">
        <f>'Task list'!A238</f>
        <v>0</v>
      </c>
      <c r="B238" s="1">
        <f>'Task list'!B238</f>
        <v>0</v>
      </c>
      <c r="C238" s="1">
        <f>'Task list'!C238</f>
        <v>0</v>
      </c>
      <c r="D238" s="133"/>
      <c r="E238" s="61" t="str">
        <f>'Task list'!E238</f>
        <v>Gear box Sumitomo Cyclo drive S-Path FFB Conveyor no.2</v>
      </c>
      <c r="F238" s="1">
        <f>'Task list'!J238</f>
        <v>6000</v>
      </c>
      <c r="G238" s="141" t="str">
        <f>IF('Task list'!M238="","",$F$238-((_xlfn.DAYS(G$6,'Task list'!M238))*24))</f>
        <v/>
      </c>
      <c r="H238" s="141" t="str">
        <f>IF('Task list'!N238="","",$F$238-((_xlfn.DAYS(H$6,'Task list'!N238))*24))</f>
        <v/>
      </c>
      <c r="I238" s="141" t="str">
        <f>IF('Task list'!O238="","",$F$238-((_xlfn.DAYS(I$6,'Task list'!O238))*24))</f>
        <v/>
      </c>
      <c r="J238" s="141" t="str">
        <f>IF('Task list'!P238="","",$F$238-((_xlfn.DAYS(J$6,'Task list'!P238))*24))</f>
        <v/>
      </c>
      <c r="K238" s="141" t="str">
        <f>IF('Task list'!Q238="","",$F$238-((_xlfn.DAYS(K$6,'Task list'!Q238))*24))</f>
        <v/>
      </c>
      <c r="L238" s="141" t="str">
        <f>IF('Task list'!R238="","",$F$238-((_xlfn.DAYS(L$6,'Task list'!R238))*24))</f>
        <v/>
      </c>
      <c r="M238" s="141" t="str">
        <f>IF('Task list'!S238="","",$F$238-((_xlfn.DAYS(M$6,'Task list'!S238))*24))</f>
        <v/>
      </c>
      <c r="N238" s="141" t="str">
        <f>IF('Task list'!T238="","",$F$238-((_xlfn.DAYS(N$6,'Task list'!T238))*24))</f>
        <v/>
      </c>
      <c r="O238" s="141" t="str">
        <f>IF('Task list'!U238="","",$F$238-((_xlfn.DAYS(O$6,'Task list'!U238))*24))</f>
        <v/>
      </c>
      <c r="P238" s="141" t="str">
        <f>IF('Task list'!V238="","",$F$238-((_xlfn.DAYS(P$6,'Task list'!V238))*24))</f>
        <v/>
      </c>
      <c r="Q238" s="141" t="str">
        <f>IF('Task list'!W238="","",$F$238-((_xlfn.DAYS(Q$6,'Task list'!W238))*24))</f>
        <v/>
      </c>
      <c r="R238" s="141" t="str">
        <f>IF('Task list'!X238="","",$F$238-((_xlfn.DAYS(R$6,'Task list'!X238))*24))</f>
        <v/>
      </c>
      <c r="S238" s="141" t="str">
        <f>IF('Task list'!Y238="","",$F$238-((_xlfn.DAYS(S$6,'Task list'!Y238))*24))</f>
        <v/>
      </c>
      <c r="T238" s="141" t="str">
        <f>IF('Task list'!Z238="","",$F$238-((_xlfn.DAYS(T$6,'Task list'!Z238))*24))</f>
        <v/>
      </c>
      <c r="U238" s="141" t="str">
        <f>IF('Task list'!AA238="","",$F$238-((_xlfn.DAYS(U$6,'Task list'!AA238))*24))</f>
        <v/>
      </c>
      <c r="V238" s="141" t="str">
        <f>IF('Task list'!AB238="","",$F$238-((_xlfn.DAYS(V$6,'Task list'!AB238))*24))</f>
        <v/>
      </c>
      <c r="W238" s="141" t="str">
        <f>IF('Task list'!AC238="","",$F$238-((_xlfn.DAYS(W$6,'Task list'!AC238))*24))</f>
        <v/>
      </c>
      <c r="X238" s="141" t="str">
        <f>IF('Task list'!AD238="","",$F$238-((_xlfn.DAYS(X$6,'Task list'!AD238))*24))</f>
        <v/>
      </c>
      <c r="Y238" s="141" t="str">
        <f>IF('Task list'!AE238="","",$F$238-((_xlfn.DAYS(Y$6,'Task list'!AE238))*24))</f>
        <v/>
      </c>
      <c r="Z238" s="141" t="str">
        <f>IF('Task list'!AF238="","",$F$238-((_xlfn.DAYS(Z$6,'Task list'!AF238))*24))</f>
        <v/>
      </c>
      <c r="AA238" s="141" t="str">
        <f>IF('Task list'!AG238="","",$F$238-((_xlfn.DAYS(AA$6,'Task list'!AG238))*24))</f>
        <v/>
      </c>
      <c r="AB238" s="141" t="str">
        <f>IF('Task list'!AH238="","",$F$238-((_xlfn.DAYS(AB$6,'Task list'!AH238))*24))</f>
        <v/>
      </c>
      <c r="AC238" s="141" t="str">
        <f>IF('Task list'!AI238="","",$F$238-((_xlfn.DAYS(AC$6,'Task list'!AI238))*24))</f>
        <v/>
      </c>
      <c r="AD238" s="141" t="str">
        <f>IF('Task list'!AJ238="","",$F$238-((_xlfn.DAYS(AD$6,'Task list'!AJ238))*24))</f>
        <v/>
      </c>
      <c r="AE238" s="141" t="str">
        <f>IF('Task list'!AK238="","",$F$238-((_xlfn.DAYS(AE$6,'Task list'!AK238))*24))</f>
        <v/>
      </c>
      <c r="AF238" s="141" t="str">
        <f>IF('Task list'!AL238="","",$F$238-((_xlfn.DAYS(AF$6,'Task list'!AL238))*24))</f>
        <v/>
      </c>
      <c r="AG238" s="141" t="str">
        <f>IF('Task list'!AM238="","",$F$238-((_xlfn.DAYS(AG$6,'Task list'!AM238))*24))</f>
        <v/>
      </c>
      <c r="AH238" s="141" t="str">
        <f>IF('Task list'!AN238="","",$F$238-((_xlfn.DAYS(AH$6,'Task list'!AN238))*24))</f>
        <v/>
      </c>
      <c r="AI238" s="141" t="str">
        <f>IF('Task list'!AO238="","",$F$238-((_xlfn.DAYS(AI$6,'Task list'!AO238))*24))</f>
        <v/>
      </c>
      <c r="AJ238" s="141" t="str">
        <f>IF('Task list'!AP238="","",$F$238-((_xlfn.DAYS(AJ$6,'Task list'!AP238))*24))</f>
        <v/>
      </c>
      <c r="AK238" s="141" t="str">
        <f>IF('Task list'!AQ238="","",$F$238-((_xlfn.DAYS(AK$6,'Task list'!AQ238))*24))</f>
        <v/>
      </c>
      <c r="AL238" s="141" t="str">
        <f>IF('Task list'!AR238="","",$F$238-((_xlfn.DAYS(AL$6,'Task list'!AR238))*24))</f>
        <v/>
      </c>
      <c r="AM238" s="141" t="str">
        <f>IF('Task list'!AS238="","",$F$238-((_xlfn.DAYS(AM$6,'Task list'!AS238))*24))</f>
        <v/>
      </c>
      <c r="AN238" s="141" t="str">
        <f>IF('Task list'!AT238="","",$F$238-((_xlfn.DAYS(AN$6,'Task list'!AT238))*24))</f>
        <v/>
      </c>
      <c r="AO238" s="141" t="str">
        <f>IF('Task list'!AU238="","",$F$238-((_xlfn.DAYS(AO$6,'Task list'!AU238))*24))</f>
        <v/>
      </c>
      <c r="AP238" s="141" t="str">
        <f>IF('Task list'!AV238="","",$F$238-((_xlfn.DAYS(AP$6,'Task list'!AV238))*24))</f>
        <v/>
      </c>
      <c r="AQ238" s="141" t="str">
        <f>IF('Task list'!AW238="","",$F$238-((_xlfn.DAYS(AQ$6,'Task list'!AW238))*24))</f>
        <v/>
      </c>
      <c r="AR238" s="141" t="str">
        <f>IF('Task list'!AX238="","",$F$238-((_xlfn.DAYS(AR$6,'Task list'!AX238))*24))</f>
        <v/>
      </c>
      <c r="AS238" s="141" t="str">
        <f>IF('Task list'!AY238="","",$F$238-((_xlfn.DAYS(AS$6,'Task list'!AY238))*24))</f>
        <v/>
      </c>
      <c r="AT238" s="141" t="str">
        <f>IF('Task list'!AZ238="","",$F$238-((_xlfn.DAYS(AT$6,'Task list'!AZ238))*24))</f>
        <v/>
      </c>
      <c r="AU238" s="141" t="str">
        <f>IF('Task list'!BA238="","",$F$238-((_xlfn.DAYS(AU$6,'Task list'!BA238))*24))</f>
        <v/>
      </c>
      <c r="AV238" s="141" t="str">
        <f>IF('Task list'!BB238="","",$F$238-((_xlfn.DAYS(AV$6,'Task list'!BB238))*24))</f>
        <v/>
      </c>
      <c r="AW238" s="141" t="str">
        <f>IF('Task list'!BC238="","",$F$238-((_xlfn.DAYS(AW$6,'Task list'!BC238))*24))</f>
        <v/>
      </c>
      <c r="AX238" s="141" t="str">
        <f>IF('Task list'!BD238="","",$F$238-((_xlfn.DAYS(AX$6,'Task list'!BD238))*24))</f>
        <v/>
      </c>
      <c r="AY238" s="141" t="str">
        <f>IF('Task list'!BE238="","",$F$238-((_xlfn.DAYS(AY$6,'Task list'!BE238))*24))</f>
        <v/>
      </c>
      <c r="AZ238" s="141" t="str">
        <f>IF('Task list'!BF238="","",$F$238-((_xlfn.DAYS(AZ$6,'Task list'!BF238))*24))</f>
        <v/>
      </c>
      <c r="BA238" s="141" t="str">
        <f>IF('Task list'!BG238="","",$F$238-((_xlfn.DAYS(BA$6,'Task list'!BG238))*24))</f>
        <v/>
      </c>
      <c r="BB238" s="141" t="str">
        <f>IF('Task list'!BH238="","",$F$238-((_xlfn.DAYS(BB$6,'Task list'!BH238))*24))</f>
        <v/>
      </c>
      <c r="BC238" s="141" t="str">
        <f>IF('Task list'!BI238="","",$F$238-((_xlfn.DAYS(BC$6,'Task list'!BI238))*24))</f>
        <v/>
      </c>
      <c r="BD238" s="141" t="str">
        <f>IF('Task list'!BJ238="","",$F$238-((_xlfn.DAYS(BD$6,'Task list'!BJ238))*24))</f>
        <v/>
      </c>
      <c r="BE238" s="141" t="str">
        <f>IF('Task list'!BK238="","",$F$238-((_xlfn.DAYS(BE$6,'Task list'!BK238))*24))</f>
        <v/>
      </c>
      <c r="BF238" s="141" t="str">
        <f>IF('Task list'!BL238="","",$F$238-((_xlfn.DAYS(BF$6,'Task list'!BL238))*24))</f>
        <v/>
      </c>
    </row>
    <row r="239" spans="1:58" x14ac:dyDescent="0.3">
      <c r="A239" s="1">
        <f>'Task list'!A239</f>
        <v>0</v>
      </c>
      <c r="B239" s="1">
        <f>'Task list'!B239</f>
        <v>0</v>
      </c>
      <c r="C239" s="1">
        <f>'Task list'!C239</f>
        <v>0</v>
      </c>
      <c r="D239" s="133"/>
      <c r="E239" s="61" t="str">
        <f>'Task list'!E239</f>
        <v>Power pack Transfer Carriage Dry Area</v>
      </c>
      <c r="F239" s="1">
        <f>'Task list'!J239</f>
        <v>6000</v>
      </c>
      <c r="G239" s="141" t="str">
        <f>IF('Task list'!M239="","",$F$239-((_xlfn.DAYS(G$6,'Task list'!M239))*24))</f>
        <v/>
      </c>
      <c r="H239" s="141" t="str">
        <f>IF('Task list'!N239="","",$F$239-((_xlfn.DAYS(H$6,'Task list'!N239))*24))</f>
        <v/>
      </c>
      <c r="I239" s="141" t="str">
        <f>IF('Task list'!O239="","",$F$239-((_xlfn.DAYS(I$6,'Task list'!O239))*24))</f>
        <v/>
      </c>
      <c r="J239" s="141" t="str">
        <f>IF('Task list'!P239="","",$F$239-((_xlfn.DAYS(J$6,'Task list'!P239))*24))</f>
        <v/>
      </c>
      <c r="K239" s="141" t="str">
        <f>IF('Task list'!Q239="","",$F$239-((_xlfn.DAYS(K$6,'Task list'!Q239))*24))</f>
        <v/>
      </c>
      <c r="L239" s="141" t="str">
        <f>IF('Task list'!R239="","",$F$239-((_xlfn.DAYS(L$6,'Task list'!R239))*24))</f>
        <v/>
      </c>
      <c r="M239" s="141" t="str">
        <f>IF('Task list'!S239="","",$F$239-((_xlfn.DAYS(M$6,'Task list'!S239))*24))</f>
        <v/>
      </c>
      <c r="N239" s="141" t="str">
        <f>IF('Task list'!T239="","",$F$239-((_xlfn.DAYS(N$6,'Task list'!T239))*24))</f>
        <v/>
      </c>
      <c r="O239" s="141" t="str">
        <f>IF('Task list'!U239="","",$F$239-((_xlfn.DAYS(O$6,'Task list'!U239))*24))</f>
        <v/>
      </c>
      <c r="P239" s="141" t="str">
        <f>IF('Task list'!V239="","",$F$239-((_xlfn.DAYS(P$6,'Task list'!V239))*24))</f>
        <v/>
      </c>
      <c r="Q239" s="141" t="str">
        <f>IF('Task list'!W239="","",$F$239-((_xlfn.DAYS(Q$6,'Task list'!W239))*24))</f>
        <v/>
      </c>
      <c r="R239" s="141" t="str">
        <f>IF('Task list'!X239="","",$F$239-((_xlfn.DAYS(R$6,'Task list'!X239))*24))</f>
        <v/>
      </c>
      <c r="S239" s="141" t="str">
        <f>IF('Task list'!Y239="","",$F$239-((_xlfn.DAYS(S$6,'Task list'!Y239))*24))</f>
        <v/>
      </c>
      <c r="T239" s="141" t="str">
        <f>IF('Task list'!Z239="","",$F$239-((_xlfn.DAYS(T$6,'Task list'!Z239))*24))</f>
        <v/>
      </c>
      <c r="U239" s="141" t="str">
        <f>IF('Task list'!AA239="","",$F$239-((_xlfn.DAYS(U$6,'Task list'!AA239))*24))</f>
        <v/>
      </c>
      <c r="V239" s="141" t="str">
        <f>IF('Task list'!AB239="","",$F$239-((_xlfn.DAYS(V$6,'Task list'!AB239))*24))</f>
        <v/>
      </c>
      <c r="W239" s="141" t="str">
        <f>IF('Task list'!AC239="","",$F$239-((_xlfn.DAYS(W$6,'Task list'!AC239))*24))</f>
        <v/>
      </c>
      <c r="X239" s="141" t="str">
        <f>IF('Task list'!AD239="","",$F$239-((_xlfn.DAYS(X$6,'Task list'!AD239))*24))</f>
        <v/>
      </c>
      <c r="Y239" s="141" t="str">
        <f>IF('Task list'!AE239="","",$F$239-((_xlfn.DAYS(Y$6,'Task list'!AE239))*24))</f>
        <v/>
      </c>
      <c r="Z239" s="141" t="str">
        <f>IF('Task list'!AF239="","",$F$239-((_xlfn.DAYS(Z$6,'Task list'!AF239))*24))</f>
        <v/>
      </c>
      <c r="AA239" s="141" t="str">
        <f>IF('Task list'!AG239="","",$F$239-((_xlfn.DAYS(AA$6,'Task list'!AG239))*24))</f>
        <v/>
      </c>
      <c r="AB239" s="141" t="str">
        <f>IF('Task list'!AH239="","",$F$239-((_xlfn.DAYS(AB$6,'Task list'!AH239))*24))</f>
        <v/>
      </c>
      <c r="AC239" s="141" t="str">
        <f>IF('Task list'!AI239="","",$F$239-((_xlfn.DAYS(AC$6,'Task list'!AI239))*24))</f>
        <v/>
      </c>
      <c r="AD239" s="141" t="str">
        <f>IF('Task list'!AJ239="","",$F$239-((_xlfn.DAYS(AD$6,'Task list'!AJ239))*24))</f>
        <v/>
      </c>
      <c r="AE239" s="141" t="str">
        <f>IF('Task list'!AK239="","",$F$239-((_xlfn.DAYS(AE$6,'Task list'!AK239))*24))</f>
        <v/>
      </c>
      <c r="AF239" s="141" t="str">
        <f>IF('Task list'!AL239="","",$F$239-((_xlfn.DAYS(AF$6,'Task list'!AL239))*24))</f>
        <v/>
      </c>
      <c r="AG239" s="141" t="str">
        <f>IF('Task list'!AM239="","",$F$239-((_xlfn.DAYS(AG$6,'Task list'!AM239))*24))</f>
        <v/>
      </c>
      <c r="AH239" s="141" t="str">
        <f>IF('Task list'!AN239="","",$F$239-((_xlfn.DAYS(AH$6,'Task list'!AN239))*24))</f>
        <v/>
      </c>
      <c r="AI239" s="141" t="str">
        <f>IF('Task list'!AO239="","",$F$239-((_xlfn.DAYS(AI$6,'Task list'!AO239))*24))</f>
        <v/>
      </c>
      <c r="AJ239" s="141" t="str">
        <f>IF('Task list'!AP239="","",$F$239-((_xlfn.DAYS(AJ$6,'Task list'!AP239))*24))</f>
        <v/>
      </c>
      <c r="AK239" s="141" t="str">
        <f>IF('Task list'!AQ239="","",$F$239-((_xlfn.DAYS(AK$6,'Task list'!AQ239))*24))</f>
        <v/>
      </c>
      <c r="AL239" s="141" t="str">
        <f>IF('Task list'!AR239="","",$F$239-((_xlfn.DAYS(AL$6,'Task list'!AR239))*24))</f>
        <v/>
      </c>
      <c r="AM239" s="141" t="str">
        <f>IF('Task list'!AS239="","",$F$239-((_xlfn.DAYS(AM$6,'Task list'!AS239))*24))</f>
        <v/>
      </c>
      <c r="AN239" s="141" t="str">
        <f>IF('Task list'!AT239="","",$F$239-((_xlfn.DAYS(AN$6,'Task list'!AT239))*24))</f>
        <v/>
      </c>
      <c r="AO239" s="141" t="str">
        <f>IF('Task list'!AU239="","",$F$239-((_xlfn.DAYS(AO$6,'Task list'!AU239))*24))</f>
        <v/>
      </c>
      <c r="AP239" s="141" t="str">
        <f>IF('Task list'!AV239="","",$F$239-((_xlfn.DAYS(AP$6,'Task list'!AV239))*24))</f>
        <v/>
      </c>
      <c r="AQ239" s="141" t="str">
        <f>IF('Task list'!AW239="","",$F$239-((_xlfn.DAYS(AQ$6,'Task list'!AW239))*24))</f>
        <v/>
      </c>
      <c r="AR239" s="141" t="str">
        <f>IF('Task list'!AX239="","",$F$239-((_xlfn.DAYS(AR$6,'Task list'!AX239))*24))</f>
        <v/>
      </c>
      <c r="AS239" s="141" t="str">
        <f>IF('Task list'!AY239="","",$F$239-((_xlfn.DAYS(AS$6,'Task list'!AY239))*24))</f>
        <v/>
      </c>
      <c r="AT239" s="141" t="str">
        <f>IF('Task list'!AZ239="","",$F$239-((_xlfn.DAYS(AT$6,'Task list'!AZ239))*24))</f>
        <v/>
      </c>
      <c r="AU239" s="141" t="str">
        <f>IF('Task list'!BA239="","",$F$239-((_xlfn.DAYS(AU$6,'Task list'!BA239))*24))</f>
        <v/>
      </c>
      <c r="AV239" s="141" t="str">
        <f>IF('Task list'!BB239="","",$F$239-((_xlfn.DAYS(AV$6,'Task list'!BB239))*24))</f>
        <v/>
      </c>
      <c r="AW239" s="141" t="str">
        <f>IF('Task list'!BC239="","",$F$239-((_xlfn.DAYS(AW$6,'Task list'!BC239))*24))</f>
        <v/>
      </c>
      <c r="AX239" s="141" t="str">
        <f>IF('Task list'!BD239="","",$F$239-((_xlfn.DAYS(AX$6,'Task list'!BD239))*24))</f>
        <v/>
      </c>
      <c r="AY239" s="141" t="str">
        <f>IF('Task list'!BE239="","",$F$239-((_xlfn.DAYS(AY$6,'Task list'!BE239))*24))</f>
        <v/>
      </c>
      <c r="AZ239" s="141" t="str">
        <f>IF('Task list'!BF239="","",$F$239-((_xlfn.DAYS(AZ$6,'Task list'!BF239))*24))</f>
        <v/>
      </c>
      <c r="BA239" s="141" t="str">
        <f>IF('Task list'!BG239="","",$F$239-((_xlfn.DAYS(BA$6,'Task list'!BG239))*24))</f>
        <v/>
      </c>
      <c r="BB239" s="141" t="str">
        <f>IF('Task list'!BH239="","",$F$239-((_xlfn.DAYS(BB$6,'Task list'!BH239))*24))</f>
        <v/>
      </c>
      <c r="BC239" s="141" t="str">
        <f>IF('Task list'!BI239="","",$F$239-((_xlfn.DAYS(BC$6,'Task list'!BI239))*24))</f>
        <v/>
      </c>
      <c r="BD239" s="141" t="str">
        <f>IF('Task list'!BJ239="","",$F$239-((_xlfn.DAYS(BD$6,'Task list'!BJ239))*24))</f>
        <v/>
      </c>
      <c r="BE239" s="141" t="str">
        <f>IF('Task list'!BK239="","",$F$239-((_xlfn.DAYS(BE$6,'Task list'!BK239))*24))</f>
        <v/>
      </c>
      <c r="BF239" s="141" t="str">
        <f>IF('Task list'!BL239="","",$F$239-((_xlfn.DAYS(BF$6,'Task list'!BL239))*24))</f>
        <v/>
      </c>
    </row>
    <row r="240" spans="1:58" x14ac:dyDescent="0.25">
      <c r="A240" s="1">
        <f>'Task list'!A240</f>
        <v>0</v>
      </c>
      <c r="B240" s="1">
        <f>'Task list'!B240</f>
        <v>0</v>
      </c>
      <c r="C240" s="1">
        <f>'Task list'!C240</f>
        <v>0</v>
      </c>
      <c r="D240" s="126" t="s">
        <v>376</v>
      </c>
      <c r="E240" s="61" t="str">
        <f>'Task list'!E240</f>
        <v>Gear box SEW Oure Drive Undertow no.1</v>
      </c>
      <c r="F240" s="1">
        <f>'Task list'!J240</f>
        <v>6000</v>
      </c>
      <c r="G240" s="141" t="str">
        <f>IF('Task list'!M240="","",$F$240-((_xlfn.DAYS(G$6,'Task list'!M240))*24))</f>
        <v/>
      </c>
      <c r="H240" s="141" t="str">
        <f>IF('Task list'!N240="","",$F$240-((_xlfn.DAYS(H$6,'Task list'!N240))*24))</f>
        <v/>
      </c>
      <c r="I240" s="141" t="str">
        <f>IF('Task list'!O240="","",$F$240-((_xlfn.DAYS(I$6,'Task list'!O240))*24))</f>
        <v/>
      </c>
      <c r="J240" s="141" t="str">
        <f>IF('Task list'!P240="","",$F$240-((_xlfn.DAYS(J$6,'Task list'!P240))*24))</f>
        <v/>
      </c>
      <c r="K240" s="141" t="str">
        <f>IF('Task list'!Q240="","",$F$240-((_xlfn.DAYS(K$6,'Task list'!Q240))*24))</f>
        <v/>
      </c>
      <c r="L240" s="141" t="str">
        <f>IF('Task list'!R240="","",$F$240-((_xlfn.DAYS(L$6,'Task list'!R240))*24))</f>
        <v/>
      </c>
      <c r="M240" s="141" t="str">
        <f>IF('Task list'!S240="","",$F$240-((_xlfn.DAYS(M$6,'Task list'!S240))*24))</f>
        <v/>
      </c>
      <c r="N240" s="141" t="str">
        <f>IF('Task list'!T240="","",$F$240-((_xlfn.DAYS(N$6,'Task list'!T240))*24))</f>
        <v/>
      </c>
      <c r="O240" s="141" t="str">
        <f>IF('Task list'!U240="","",$F$240-((_xlfn.DAYS(O$6,'Task list'!U240))*24))</f>
        <v/>
      </c>
      <c r="P240" s="141" t="str">
        <f>IF('Task list'!V240="","",$F$240-((_xlfn.DAYS(P$6,'Task list'!V240))*24))</f>
        <v/>
      </c>
      <c r="Q240" s="141" t="str">
        <f>IF('Task list'!W240="","",$F$240-((_xlfn.DAYS(Q$6,'Task list'!W240))*24))</f>
        <v/>
      </c>
      <c r="R240" s="141" t="str">
        <f>IF('Task list'!X240="","",$F$240-((_xlfn.DAYS(R$6,'Task list'!X240))*24))</f>
        <v/>
      </c>
      <c r="S240" s="141" t="str">
        <f>IF('Task list'!Y240="","",$F$240-((_xlfn.DAYS(S$6,'Task list'!Y240))*24))</f>
        <v/>
      </c>
      <c r="T240" s="141" t="str">
        <f>IF('Task list'!Z240="","",$F$240-((_xlfn.DAYS(T$6,'Task list'!Z240))*24))</f>
        <v/>
      </c>
      <c r="U240" s="141" t="str">
        <f>IF('Task list'!AA240="","",$F$240-((_xlfn.DAYS(U$6,'Task list'!AA240))*24))</f>
        <v/>
      </c>
      <c r="V240" s="141" t="str">
        <f>IF('Task list'!AB240="","",$F$240-((_xlfn.DAYS(V$6,'Task list'!AB240))*24))</f>
        <v/>
      </c>
      <c r="W240" s="141" t="str">
        <f>IF('Task list'!AC240="","",$F$240-((_xlfn.DAYS(W$6,'Task list'!AC240))*24))</f>
        <v/>
      </c>
      <c r="X240" s="141" t="str">
        <f>IF('Task list'!AD240="","",$F$240-((_xlfn.DAYS(X$6,'Task list'!AD240))*24))</f>
        <v/>
      </c>
      <c r="Y240" s="141" t="str">
        <f>IF('Task list'!AE240="","",$F$240-((_xlfn.DAYS(Y$6,'Task list'!AE240))*24))</f>
        <v/>
      </c>
      <c r="Z240" s="141" t="str">
        <f>IF('Task list'!AF240="","",$F$240-((_xlfn.DAYS(Z$6,'Task list'!AF240))*24))</f>
        <v/>
      </c>
      <c r="AA240" s="141" t="str">
        <f>IF('Task list'!AG240="","",$F$240-((_xlfn.DAYS(AA$6,'Task list'!AG240))*24))</f>
        <v/>
      </c>
      <c r="AB240" s="141" t="str">
        <f>IF('Task list'!AH240="","",$F$240-((_xlfn.DAYS(AB$6,'Task list'!AH240))*24))</f>
        <v/>
      </c>
      <c r="AC240" s="141" t="str">
        <f>IF('Task list'!AI240="","",$F$240-((_xlfn.DAYS(AC$6,'Task list'!AI240))*24))</f>
        <v/>
      </c>
      <c r="AD240" s="141" t="str">
        <f>IF('Task list'!AJ240="","",$F$240-((_xlfn.DAYS(AD$6,'Task list'!AJ240))*24))</f>
        <v/>
      </c>
      <c r="AE240" s="141" t="str">
        <f>IF('Task list'!AK240="","",$F$240-((_xlfn.DAYS(AE$6,'Task list'!AK240))*24))</f>
        <v/>
      </c>
      <c r="AF240" s="141" t="str">
        <f>IF('Task list'!AL240="","",$F$240-((_xlfn.DAYS(AF$6,'Task list'!AL240))*24))</f>
        <v/>
      </c>
      <c r="AG240" s="141" t="str">
        <f>IF('Task list'!AM240="","",$F$240-((_xlfn.DAYS(AG$6,'Task list'!AM240))*24))</f>
        <v/>
      </c>
      <c r="AH240" s="141" t="str">
        <f>IF('Task list'!AN240="","",$F$240-((_xlfn.DAYS(AH$6,'Task list'!AN240))*24))</f>
        <v/>
      </c>
      <c r="AI240" s="141" t="str">
        <f>IF('Task list'!AO240="","",$F$240-((_xlfn.DAYS(AI$6,'Task list'!AO240))*24))</f>
        <v/>
      </c>
      <c r="AJ240" s="141" t="str">
        <f>IF('Task list'!AP240="","",$F$240-((_xlfn.DAYS(AJ$6,'Task list'!AP240))*24))</f>
        <v/>
      </c>
      <c r="AK240" s="141" t="str">
        <f>IF('Task list'!AQ240="","",$F$240-((_xlfn.DAYS(AK$6,'Task list'!AQ240))*24))</f>
        <v/>
      </c>
      <c r="AL240" s="141" t="str">
        <f>IF('Task list'!AR240="","",$F$240-((_xlfn.DAYS(AL$6,'Task list'!AR240))*24))</f>
        <v/>
      </c>
      <c r="AM240" s="141" t="str">
        <f>IF('Task list'!AS240="","",$F$240-((_xlfn.DAYS(AM$6,'Task list'!AS240))*24))</f>
        <v/>
      </c>
      <c r="AN240" s="141" t="str">
        <f>IF('Task list'!AT240="","",$F$240-((_xlfn.DAYS(AN$6,'Task list'!AT240))*24))</f>
        <v/>
      </c>
      <c r="AO240" s="141" t="str">
        <f>IF('Task list'!AU240="","",$F$240-((_xlfn.DAYS(AO$6,'Task list'!AU240))*24))</f>
        <v/>
      </c>
      <c r="AP240" s="141" t="str">
        <f>IF('Task list'!AV240="","",$F$240-((_xlfn.DAYS(AP$6,'Task list'!AV240))*24))</f>
        <v/>
      </c>
      <c r="AQ240" s="141" t="str">
        <f>IF('Task list'!AW240="","",$F$240-((_xlfn.DAYS(AQ$6,'Task list'!AW240))*24))</f>
        <v/>
      </c>
      <c r="AR240" s="141" t="str">
        <f>IF('Task list'!AX240="","",$F$240-((_xlfn.DAYS(AR$6,'Task list'!AX240))*24))</f>
        <v/>
      </c>
      <c r="AS240" s="141" t="str">
        <f>IF('Task list'!AY240="","",$F$240-((_xlfn.DAYS(AS$6,'Task list'!AY240))*24))</f>
        <v/>
      </c>
      <c r="AT240" s="141" t="str">
        <f>IF('Task list'!AZ240="","",$F$240-((_xlfn.DAYS(AT$6,'Task list'!AZ240))*24))</f>
        <v/>
      </c>
      <c r="AU240" s="141" t="str">
        <f>IF('Task list'!BA240="","",$F$240-((_xlfn.DAYS(AU$6,'Task list'!BA240))*24))</f>
        <v/>
      </c>
      <c r="AV240" s="141" t="str">
        <f>IF('Task list'!BB240="","",$F$240-((_xlfn.DAYS(AV$6,'Task list'!BB240))*24))</f>
        <v/>
      </c>
      <c r="AW240" s="141" t="str">
        <f>IF('Task list'!BC240="","",$F$240-((_xlfn.DAYS(AW$6,'Task list'!BC240))*24))</f>
        <v/>
      </c>
      <c r="AX240" s="141" t="str">
        <f>IF('Task list'!BD240="","",$F$240-((_xlfn.DAYS(AX$6,'Task list'!BD240))*24))</f>
        <v/>
      </c>
      <c r="AY240" s="141" t="str">
        <f>IF('Task list'!BE240="","",$F$240-((_xlfn.DAYS(AY$6,'Task list'!BE240))*24))</f>
        <v/>
      </c>
      <c r="AZ240" s="141" t="str">
        <f>IF('Task list'!BF240="","",$F$240-((_xlfn.DAYS(AZ$6,'Task list'!BF240))*24))</f>
        <v/>
      </c>
      <c r="BA240" s="141" t="str">
        <f>IF('Task list'!BG240="","",$F$240-((_xlfn.DAYS(BA$6,'Task list'!BG240))*24))</f>
        <v/>
      </c>
      <c r="BB240" s="141" t="str">
        <f>IF('Task list'!BH240="","",$F$240-((_xlfn.DAYS(BB$6,'Task list'!BH240))*24))</f>
        <v/>
      </c>
      <c r="BC240" s="141" t="str">
        <f>IF('Task list'!BI240="","",$F$240-((_xlfn.DAYS(BC$6,'Task list'!BI240))*24))</f>
        <v/>
      </c>
      <c r="BD240" s="141" t="str">
        <f>IF('Task list'!BJ240="","",$F$240-((_xlfn.DAYS(BD$6,'Task list'!BJ240))*24))</f>
        <v/>
      </c>
      <c r="BE240" s="141" t="str">
        <f>IF('Task list'!BK240="","",$F$240-((_xlfn.DAYS(BE$6,'Task list'!BK240))*24))</f>
        <v/>
      </c>
      <c r="BF240" s="141" t="str">
        <f>IF('Task list'!BL240="","",$F$240-((_xlfn.DAYS(BF$6,'Task list'!BL240))*24))</f>
        <v/>
      </c>
    </row>
    <row r="241" spans="1:58" x14ac:dyDescent="0.3">
      <c r="A241" s="1">
        <f>'Task list'!A241</f>
        <v>0</v>
      </c>
      <c r="B241" s="1">
        <f>'Task list'!B241</f>
        <v>0</v>
      </c>
      <c r="C241" s="1">
        <f>'Task list'!C241</f>
        <v>0</v>
      </c>
      <c r="D241" s="133"/>
      <c r="E241" s="61" t="str">
        <f>'Task list'!E241</f>
        <v>Gear box SEW Oure Drive Undertow no.2</v>
      </c>
      <c r="F241" s="1">
        <f>'Task list'!J241</f>
        <v>6000</v>
      </c>
      <c r="G241" s="141" t="str">
        <f>IF('Task list'!M241="","",$F$241-((_xlfn.DAYS(G$6,'Task list'!M241))*24))</f>
        <v/>
      </c>
      <c r="H241" s="141" t="str">
        <f>IF('Task list'!N241="","",$F$241-((_xlfn.DAYS(H$6,'Task list'!N241))*24))</f>
        <v/>
      </c>
      <c r="I241" s="141" t="str">
        <f>IF('Task list'!O241="","",$F$241-((_xlfn.DAYS(I$6,'Task list'!O241))*24))</f>
        <v/>
      </c>
      <c r="J241" s="141" t="str">
        <f>IF('Task list'!P241="","",$F$241-((_xlfn.DAYS(J$6,'Task list'!P241))*24))</f>
        <v/>
      </c>
      <c r="K241" s="141" t="str">
        <f>IF('Task list'!Q241="","",$F$241-((_xlfn.DAYS(K$6,'Task list'!Q241))*24))</f>
        <v/>
      </c>
      <c r="L241" s="141" t="str">
        <f>IF('Task list'!R241="","",$F$241-((_xlfn.DAYS(L$6,'Task list'!R241))*24))</f>
        <v/>
      </c>
      <c r="M241" s="141" t="str">
        <f>IF('Task list'!S241="","",$F$241-((_xlfn.DAYS(M$6,'Task list'!S241))*24))</f>
        <v/>
      </c>
      <c r="N241" s="141" t="str">
        <f>IF('Task list'!T241="","",$F$241-((_xlfn.DAYS(N$6,'Task list'!T241))*24))</f>
        <v/>
      </c>
      <c r="O241" s="141" t="str">
        <f>IF('Task list'!U241="","",$F$241-((_xlfn.DAYS(O$6,'Task list'!U241))*24))</f>
        <v/>
      </c>
      <c r="P241" s="141" t="str">
        <f>IF('Task list'!V241="","",$F$241-((_xlfn.DAYS(P$6,'Task list'!V241))*24))</f>
        <v/>
      </c>
      <c r="Q241" s="141" t="str">
        <f>IF('Task list'!W241="","",$F$241-((_xlfn.DAYS(Q$6,'Task list'!W241))*24))</f>
        <v/>
      </c>
      <c r="R241" s="141" t="str">
        <f>IF('Task list'!X241="","",$F$241-((_xlfn.DAYS(R$6,'Task list'!X241))*24))</f>
        <v/>
      </c>
      <c r="S241" s="141" t="str">
        <f>IF('Task list'!Y241="","",$F$241-((_xlfn.DAYS(S$6,'Task list'!Y241))*24))</f>
        <v/>
      </c>
      <c r="T241" s="141" t="str">
        <f>IF('Task list'!Z241="","",$F$241-((_xlfn.DAYS(T$6,'Task list'!Z241))*24))</f>
        <v/>
      </c>
      <c r="U241" s="141" t="str">
        <f>IF('Task list'!AA241="","",$F$241-((_xlfn.DAYS(U$6,'Task list'!AA241))*24))</f>
        <v/>
      </c>
      <c r="V241" s="141" t="str">
        <f>IF('Task list'!AB241="","",$F$241-((_xlfn.DAYS(V$6,'Task list'!AB241))*24))</f>
        <v/>
      </c>
      <c r="W241" s="141" t="str">
        <f>IF('Task list'!AC241="","",$F$241-((_xlfn.DAYS(W$6,'Task list'!AC241))*24))</f>
        <v/>
      </c>
      <c r="X241" s="141" t="str">
        <f>IF('Task list'!AD241="","",$F$241-((_xlfn.DAYS(X$6,'Task list'!AD241))*24))</f>
        <v/>
      </c>
      <c r="Y241" s="141" t="str">
        <f>IF('Task list'!AE241="","",$F$241-((_xlfn.DAYS(Y$6,'Task list'!AE241))*24))</f>
        <v/>
      </c>
      <c r="Z241" s="141" t="str">
        <f>IF('Task list'!AF241="","",$F$241-((_xlfn.DAYS(Z$6,'Task list'!AF241))*24))</f>
        <v/>
      </c>
      <c r="AA241" s="141" t="str">
        <f>IF('Task list'!AG241="","",$F$241-((_xlfn.DAYS(AA$6,'Task list'!AG241))*24))</f>
        <v/>
      </c>
      <c r="AB241" s="141" t="str">
        <f>IF('Task list'!AH241="","",$F$241-((_xlfn.DAYS(AB$6,'Task list'!AH241))*24))</f>
        <v/>
      </c>
      <c r="AC241" s="141" t="str">
        <f>IF('Task list'!AI241="","",$F$241-((_xlfn.DAYS(AC$6,'Task list'!AI241))*24))</f>
        <v/>
      </c>
      <c r="AD241" s="141" t="str">
        <f>IF('Task list'!AJ241="","",$F$241-((_xlfn.DAYS(AD$6,'Task list'!AJ241))*24))</f>
        <v/>
      </c>
      <c r="AE241" s="141" t="str">
        <f>IF('Task list'!AK241="","",$F$241-((_xlfn.DAYS(AE$6,'Task list'!AK241))*24))</f>
        <v/>
      </c>
      <c r="AF241" s="141" t="str">
        <f>IF('Task list'!AL241="","",$F$241-((_xlfn.DAYS(AF$6,'Task list'!AL241))*24))</f>
        <v/>
      </c>
      <c r="AG241" s="141" t="str">
        <f>IF('Task list'!AM241="","",$F$241-((_xlfn.DAYS(AG$6,'Task list'!AM241))*24))</f>
        <v/>
      </c>
      <c r="AH241" s="141" t="str">
        <f>IF('Task list'!AN241="","",$F$241-((_xlfn.DAYS(AH$6,'Task list'!AN241))*24))</f>
        <v/>
      </c>
      <c r="AI241" s="141" t="str">
        <f>IF('Task list'!AO241="","",$F$241-((_xlfn.DAYS(AI$6,'Task list'!AO241))*24))</f>
        <v/>
      </c>
      <c r="AJ241" s="141" t="str">
        <f>IF('Task list'!AP241="","",$F$241-((_xlfn.DAYS(AJ$6,'Task list'!AP241))*24))</f>
        <v/>
      </c>
      <c r="AK241" s="141" t="str">
        <f>IF('Task list'!AQ241="","",$F$241-((_xlfn.DAYS(AK$6,'Task list'!AQ241))*24))</f>
        <v/>
      </c>
      <c r="AL241" s="141" t="str">
        <f>IF('Task list'!AR241="","",$F$241-((_xlfn.DAYS(AL$6,'Task list'!AR241))*24))</f>
        <v/>
      </c>
      <c r="AM241" s="141" t="str">
        <f>IF('Task list'!AS241="","",$F$241-((_xlfn.DAYS(AM$6,'Task list'!AS241))*24))</f>
        <v/>
      </c>
      <c r="AN241" s="141" t="str">
        <f>IF('Task list'!AT241="","",$F$241-((_xlfn.DAYS(AN$6,'Task list'!AT241))*24))</f>
        <v/>
      </c>
      <c r="AO241" s="141" t="str">
        <f>IF('Task list'!AU241="","",$F$241-((_xlfn.DAYS(AO$6,'Task list'!AU241))*24))</f>
        <v/>
      </c>
      <c r="AP241" s="141" t="str">
        <f>IF('Task list'!AV241="","",$F$241-((_xlfn.DAYS(AP$6,'Task list'!AV241))*24))</f>
        <v/>
      </c>
      <c r="AQ241" s="141" t="str">
        <f>IF('Task list'!AW241="","",$F$241-((_xlfn.DAYS(AQ$6,'Task list'!AW241))*24))</f>
        <v/>
      </c>
      <c r="AR241" s="141" t="str">
        <f>IF('Task list'!AX241="","",$F$241-((_xlfn.DAYS(AR$6,'Task list'!AX241))*24))</f>
        <v/>
      </c>
      <c r="AS241" s="141" t="str">
        <f>IF('Task list'!AY241="","",$F$241-((_xlfn.DAYS(AS$6,'Task list'!AY241))*24))</f>
        <v/>
      </c>
      <c r="AT241" s="141" t="str">
        <f>IF('Task list'!AZ241="","",$F$241-((_xlfn.DAYS(AT$6,'Task list'!AZ241))*24))</f>
        <v/>
      </c>
      <c r="AU241" s="141" t="str">
        <f>IF('Task list'!BA241="","",$F$241-((_xlfn.DAYS(AU$6,'Task list'!BA241))*24))</f>
        <v/>
      </c>
      <c r="AV241" s="141" t="str">
        <f>IF('Task list'!BB241="","",$F$241-((_xlfn.DAYS(AV$6,'Task list'!BB241))*24))</f>
        <v/>
      </c>
      <c r="AW241" s="141" t="str">
        <f>IF('Task list'!BC241="","",$F$241-((_xlfn.DAYS(AW$6,'Task list'!BC241))*24))</f>
        <v/>
      </c>
      <c r="AX241" s="141" t="str">
        <f>IF('Task list'!BD241="","",$F$241-((_xlfn.DAYS(AX$6,'Task list'!BD241))*24))</f>
        <v/>
      </c>
      <c r="AY241" s="141" t="str">
        <f>IF('Task list'!BE241="","",$F$241-((_xlfn.DAYS(AY$6,'Task list'!BE241))*24))</f>
        <v/>
      </c>
      <c r="AZ241" s="141" t="str">
        <f>IF('Task list'!BF241="","",$F$241-((_xlfn.DAYS(AZ$6,'Task list'!BF241))*24))</f>
        <v/>
      </c>
      <c r="BA241" s="141" t="str">
        <f>IF('Task list'!BG241="","",$F$241-((_xlfn.DAYS(BA$6,'Task list'!BG241))*24))</f>
        <v/>
      </c>
      <c r="BB241" s="141" t="str">
        <f>IF('Task list'!BH241="","",$F$241-((_xlfn.DAYS(BB$6,'Task list'!BH241))*24))</f>
        <v/>
      </c>
      <c r="BC241" s="141" t="str">
        <f>IF('Task list'!BI241="","",$F$241-((_xlfn.DAYS(BC$6,'Task list'!BI241))*24))</f>
        <v/>
      </c>
      <c r="BD241" s="141" t="str">
        <f>IF('Task list'!BJ241="","",$F$241-((_xlfn.DAYS(BD$6,'Task list'!BJ241))*24))</f>
        <v/>
      </c>
      <c r="BE241" s="141" t="str">
        <f>IF('Task list'!BK241="","",$F$241-((_xlfn.DAYS(BE$6,'Task list'!BK241))*24))</f>
        <v/>
      </c>
      <c r="BF241" s="141" t="str">
        <f>IF('Task list'!BL241="","",$F$241-((_xlfn.DAYS(BF$6,'Task list'!BL241))*24))</f>
        <v/>
      </c>
    </row>
    <row r="242" spans="1:58" x14ac:dyDescent="0.3">
      <c r="A242" s="1">
        <f>'Task list'!A242</f>
        <v>0</v>
      </c>
      <c r="B242" s="1">
        <f>'Task list'!B242</f>
        <v>0</v>
      </c>
      <c r="C242" s="1">
        <f>'Task list'!C242</f>
        <v>0</v>
      </c>
      <c r="D242" s="133"/>
      <c r="E242" s="61" t="str">
        <f>'Task list'!E242</f>
        <v>Gear box SEW Oure Drive Undertow no.3</v>
      </c>
      <c r="F242" s="1">
        <f>'Task list'!J242</f>
        <v>6000</v>
      </c>
      <c r="G242" s="141" t="str">
        <f>IF('Task list'!M242="","",$F$242-((_xlfn.DAYS(G$6,'Task list'!M242))*24))</f>
        <v/>
      </c>
      <c r="H242" s="141" t="str">
        <f>IF('Task list'!N242="","",$F$242-((_xlfn.DAYS(H$6,'Task list'!N242))*24))</f>
        <v/>
      </c>
      <c r="I242" s="141" t="str">
        <f>IF('Task list'!O242="","",$F$242-((_xlfn.DAYS(I$6,'Task list'!O242))*24))</f>
        <v/>
      </c>
      <c r="J242" s="141" t="str">
        <f>IF('Task list'!P242="","",$F$242-((_xlfn.DAYS(J$6,'Task list'!P242))*24))</f>
        <v/>
      </c>
      <c r="K242" s="141" t="str">
        <f>IF('Task list'!Q242="","",$F$242-((_xlfn.DAYS(K$6,'Task list'!Q242))*24))</f>
        <v/>
      </c>
      <c r="L242" s="141" t="str">
        <f>IF('Task list'!R242="","",$F$242-((_xlfn.DAYS(L$6,'Task list'!R242))*24))</f>
        <v/>
      </c>
      <c r="M242" s="141" t="str">
        <f>IF('Task list'!S242="","",$F$242-((_xlfn.DAYS(M$6,'Task list'!S242))*24))</f>
        <v/>
      </c>
      <c r="N242" s="141" t="str">
        <f>IF('Task list'!T242="","",$F$242-((_xlfn.DAYS(N$6,'Task list'!T242))*24))</f>
        <v/>
      </c>
      <c r="O242" s="141" t="str">
        <f>IF('Task list'!U242="","",$F$242-((_xlfn.DAYS(O$6,'Task list'!U242))*24))</f>
        <v/>
      </c>
      <c r="P242" s="141" t="str">
        <f>IF('Task list'!V242="","",$F$242-((_xlfn.DAYS(P$6,'Task list'!V242))*24))</f>
        <v/>
      </c>
      <c r="Q242" s="141" t="str">
        <f>IF('Task list'!W242="","",$F$242-((_xlfn.DAYS(Q$6,'Task list'!W242))*24))</f>
        <v/>
      </c>
      <c r="R242" s="141" t="str">
        <f>IF('Task list'!X242="","",$F$242-((_xlfn.DAYS(R$6,'Task list'!X242))*24))</f>
        <v/>
      </c>
      <c r="S242" s="141" t="str">
        <f>IF('Task list'!Y242="","",$F$242-((_xlfn.DAYS(S$6,'Task list'!Y242))*24))</f>
        <v/>
      </c>
      <c r="T242" s="141" t="str">
        <f>IF('Task list'!Z242="","",$F$242-((_xlfn.DAYS(T$6,'Task list'!Z242))*24))</f>
        <v/>
      </c>
      <c r="U242" s="141" t="str">
        <f>IF('Task list'!AA242="","",$F$242-((_xlfn.DAYS(U$6,'Task list'!AA242))*24))</f>
        <v/>
      </c>
      <c r="V242" s="141" t="str">
        <f>IF('Task list'!AB242="","",$F$242-((_xlfn.DAYS(V$6,'Task list'!AB242))*24))</f>
        <v/>
      </c>
      <c r="W242" s="141" t="str">
        <f>IF('Task list'!AC242="","",$F$242-((_xlfn.DAYS(W$6,'Task list'!AC242))*24))</f>
        <v/>
      </c>
      <c r="X242" s="141" t="str">
        <f>IF('Task list'!AD242="","",$F$242-((_xlfn.DAYS(X$6,'Task list'!AD242))*24))</f>
        <v/>
      </c>
      <c r="Y242" s="141" t="str">
        <f>IF('Task list'!AE242="","",$F$242-((_xlfn.DAYS(Y$6,'Task list'!AE242))*24))</f>
        <v/>
      </c>
      <c r="Z242" s="141" t="str">
        <f>IF('Task list'!AF242="","",$F$242-((_xlfn.DAYS(Z$6,'Task list'!AF242))*24))</f>
        <v/>
      </c>
      <c r="AA242" s="141" t="str">
        <f>IF('Task list'!AG242="","",$F$242-((_xlfn.DAYS(AA$6,'Task list'!AG242))*24))</f>
        <v/>
      </c>
      <c r="AB242" s="141" t="str">
        <f>IF('Task list'!AH242="","",$F$242-((_xlfn.DAYS(AB$6,'Task list'!AH242))*24))</f>
        <v/>
      </c>
      <c r="AC242" s="141" t="str">
        <f>IF('Task list'!AI242="","",$F$242-((_xlfn.DAYS(AC$6,'Task list'!AI242))*24))</f>
        <v/>
      </c>
      <c r="AD242" s="141" t="str">
        <f>IF('Task list'!AJ242="","",$F$242-((_xlfn.DAYS(AD$6,'Task list'!AJ242))*24))</f>
        <v/>
      </c>
      <c r="AE242" s="141" t="str">
        <f>IF('Task list'!AK242="","",$F$242-((_xlfn.DAYS(AE$6,'Task list'!AK242))*24))</f>
        <v/>
      </c>
      <c r="AF242" s="141" t="str">
        <f>IF('Task list'!AL242="","",$F$242-((_xlfn.DAYS(AF$6,'Task list'!AL242))*24))</f>
        <v/>
      </c>
      <c r="AG242" s="141" t="str">
        <f>IF('Task list'!AM242="","",$F$242-((_xlfn.DAYS(AG$6,'Task list'!AM242))*24))</f>
        <v/>
      </c>
      <c r="AH242" s="141" t="str">
        <f>IF('Task list'!AN242="","",$F$242-((_xlfn.DAYS(AH$6,'Task list'!AN242))*24))</f>
        <v/>
      </c>
      <c r="AI242" s="141" t="str">
        <f>IF('Task list'!AO242="","",$F$242-((_xlfn.DAYS(AI$6,'Task list'!AO242))*24))</f>
        <v/>
      </c>
      <c r="AJ242" s="141" t="str">
        <f>IF('Task list'!AP242="","",$F$242-((_xlfn.DAYS(AJ$6,'Task list'!AP242))*24))</f>
        <v/>
      </c>
      <c r="AK242" s="141" t="str">
        <f>IF('Task list'!AQ242="","",$F$242-((_xlfn.DAYS(AK$6,'Task list'!AQ242))*24))</f>
        <v/>
      </c>
      <c r="AL242" s="141" t="str">
        <f>IF('Task list'!AR242="","",$F$242-((_xlfn.DAYS(AL$6,'Task list'!AR242))*24))</f>
        <v/>
      </c>
      <c r="AM242" s="141" t="str">
        <f>IF('Task list'!AS242="","",$F$242-((_xlfn.DAYS(AM$6,'Task list'!AS242))*24))</f>
        <v/>
      </c>
      <c r="AN242" s="141" t="str">
        <f>IF('Task list'!AT242="","",$F$242-((_xlfn.DAYS(AN$6,'Task list'!AT242))*24))</f>
        <v/>
      </c>
      <c r="AO242" s="141" t="str">
        <f>IF('Task list'!AU242="","",$F$242-((_xlfn.DAYS(AO$6,'Task list'!AU242))*24))</f>
        <v/>
      </c>
      <c r="AP242" s="141" t="str">
        <f>IF('Task list'!AV242="","",$F$242-((_xlfn.DAYS(AP$6,'Task list'!AV242))*24))</f>
        <v/>
      </c>
      <c r="AQ242" s="141" t="str">
        <f>IF('Task list'!AW242="","",$F$242-((_xlfn.DAYS(AQ$6,'Task list'!AW242))*24))</f>
        <v/>
      </c>
      <c r="AR242" s="141" t="str">
        <f>IF('Task list'!AX242="","",$F$242-((_xlfn.DAYS(AR$6,'Task list'!AX242))*24))</f>
        <v/>
      </c>
      <c r="AS242" s="141" t="str">
        <f>IF('Task list'!AY242="","",$F$242-((_xlfn.DAYS(AS$6,'Task list'!AY242))*24))</f>
        <v/>
      </c>
      <c r="AT242" s="141" t="str">
        <f>IF('Task list'!AZ242="","",$F$242-((_xlfn.DAYS(AT$6,'Task list'!AZ242))*24))</f>
        <v/>
      </c>
      <c r="AU242" s="141" t="str">
        <f>IF('Task list'!BA242="","",$F$242-((_xlfn.DAYS(AU$6,'Task list'!BA242))*24))</f>
        <v/>
      </c>
      <c r="AV242" s="141" t="str">
        <f>IF('Task list'!BB242="","",$F$242-((_xlfn.DAYS(AV$6,'Task list'!BB242))*24))</f>
        <v/>
      </c>
      <c r="AW242" s="141" t="str">
        <f>IF('Task list'!BC242="","",$F$242-((_xlfn.DAYS(AW$6,'Task list'!BC242))*24))</f>
        <v/>
      </c>
      <c r="AX242" s="141" t="str">
        <f>IF('Task list'!BD242="","",$F$242-((_xlfn.DAYS(AX$6,'Task list'!BD242))*24))</f>
        <v/>
      </c>
      <c r="AY242" s="141" t="str">
        <f>IF('Task list'!BE242="","",$F$242-((_xlfn.DAYS(AY$6,'Task list'!BE242))*24))</f>
        <v/>
      </c>
      <c r="AZ242" s="141" t="str">
        <f>IF('Task list'!BF242="","",$F$242-((_xlfn.DAYS(AZ$6,'Task list'!BF242))*24))</f>
        <v/>
      </c>
      <c r="BA242" s="141" t="str">
        <f>IF('Task list'!BG242="","",$F$242-((_xlfn.DAYS(BA$6,'Task list'!BG242))*24))</f>
        <v/>
      </c>
      <c r="BB242" s="141" t="str">
        <f>IF('Task list'!BH242="","",$F$242-((_xlfn.DAYS(BB$6,'Task list'!BH242))*24))</f>
        <v/>
      </c>
      <c r="BC242" s="141" t="str">
        <f>IF('Task list'!BI242="","",$F$242-((_xlfn.DAYS(BC$6,'Task list'!BI242))*24))</f>
        <v/>
      </c>
      <c r="BD242" s="141" t="str">
        <f>IF('Task list'!BJ242="","",$F$242-((_xlfn.DAYS(BD$6,'Task list'!BJ242))*24))</f>
        <v/>
      </c>
      <c r="BE242" s="141" t="str">
        <f>IF('Task list'!BK242="","",$F$242-((_xlfn.DAYS(BE$6,'Task list'!BK242))*24))</f>
        <v/>
      </c>
      <c r="BF242" s="141" t="str">
        <f>IF('Task list'!BL242="","",$F$242-((_xlfn.DAYS(BF$6,'Task list'!BL242))*24))</f>
        <v/>
      </c>
    </row>
    <row r="243" spans="1:58" x14ac:dyDescent="0.3">
      <c r="A243" s="1">
        <f>'Task list'!A243</f>
        <v>0</v>
      </c>
      <c r="B243" s="1">
        <f>'Task list'!B243</f>
        <v>0</v>
      </c>
      <c r="C243" s="1">
        <f>'Task list'!C243</f>
        <v>0</v>
      </c>
      <c r="D243" s="133"/>
      <c r="E243" s="61" t="str">
        <f>'Task list'!E243</f>
        <v>Gear box SEW Oure Drive Undertow no.4</v>
      </c>
      <c r="F243" s="1">
        <f>'Task list'!J243</f>
        <v>6000</v>
      </c>
      <c r="G243" s="141" t="str">
        <f>IF('Task list'!M243="","",$F$243-((_xlfn.DAYS(G$6,'Task list'!M243))*24))</f>
        <v/>
      </c>
      <c r="H243" s="141" t="str">
        <f>IF('Task list'!N243="","",$F$243-((_xlfn.DAYS(H$6,'Task list'!N243))*24))</f>
        <v/>
      </c>
      <c r="I243" s="141" t="str">
        <f>IF('Task list'!O243="","",$F$243-((_xlfn.DAYS(I$6,'Task list'!O243))*24))</f>
        <v/>
      </c>
      <c r="J243" s="141" t="str">
        <f>IF('Task list'!P243="","",$F$243-((_xlfn.DAYS(J$6,'Task list'!P243))*24))</f>
        <v/>
      </c>
      <c r="K243" s="141" t="str">
        <f>IF('Task list'!Q243="","",$F$243-((_xlfn.DAYS(K$6,'Task list'!Q243))*24))</f>
        <v/>
      </c>
      <c r="L243" s="141" t="str">
        <f>IF('Task list'!R243="","",$F$243-((_xlfn.DAYS(L$6,'Task list'!R243))*24))</f>
        <v/>
      </c>
      <c r="M243" s="141" t="str">
        <f>IF('Task list'!S243="","",$F$243-((_xlfn.DAYS(M$6,'Task list'!S243))*24))</f>
        <v/>
      </c>
      <c r="N243" s="141" t="str">
        <f>IF('Task list'!T243="","",$F$243-((_xlfn.DAYS(N$6,'Task list'!T243))*24))</f>
        <v/>
      </c>
      <c r="O243" s="141" t="str">
        <f>IF('Task list'!U243="","",$F$243-((_xlfn.DAYS(O$6,'Task list'!U243))*24))</f>
        <v/>
      </c>
      <c r="P243" s="141" t="str">
        <f>IF('Task list'!V243="","",$F$243-((_xlfn.DAYS(P$6,'Task list'!V243))*24))</f>
        <v/>
      </c>
      <c r="Q243" s="141" t="str">
        <f>IF('Task list'!W243="","",$F$243-((_xlfn.DAYS(Q$6,'Task list'!W243))*24))</f>
        <v/>
      </c>
      <c r="R243" s="141" t="str">
        <f>IF('Task list'!X243="","",$F$243-((_xlfn.DAYS(R$6,'Task list'!X243))*24))</f>
        <v/>
      </c>
      <c r="S243" s="141" t="str">
        <f>IF('Task list'!Y243="","",$F$243-((_xlfn.DAYS(S$6,'Task list'!Y243))*24))</f>
        <v/>
      </c>
      <c r="T243" s="141" t="str">
        <f>IF('Task list'!Z243="","",$F$243-((_xlfn.DAYS(T$6,'Task list'!Z243))*24))</f>
        <v/>
      </c>
      <c r="U243" s="141" t="str">
        <f>IF('Task list'!AA243="","",$F$243-((_xlfn.DAYS(U$6,'Task list'!AA243))*24))</f>
        <v/>
      </c>
      <c r="V243" s="141" t="str">
        <f>IF('Task list'!AB243="","",$F$243-((_xlfn.DAYS(V$6,'Task list'!AB243))*24))</f>
        <v/>
      </c>
      <c r="W243" s="141" t="str">
        <f>IF('Task list'!AC243="","",$F$243-((_xlfn.DAYS(W$6,'Task list'!AC243))*24))</f>
        <v/>
      </c>
      <c r="X243" s="141" t="str">
        <f>IF('Task list'!AD243="","",$F$243-((_xlfn.DAYS(X$6,'Task list'!AD243))*24))</f>
        <v/>
      </c>
      <c r="Y243" s="141" t="str">
        <f>IF('Task list'!AE243="","",$F$243-((_xlfn.DAYS(Y$6,'Task list'!AE243))*24))</f>
        <v/>
      </c>
      <c r="Z243" s="141" t="str">
        <f>IF('Task list'!AF243="","",$F$243-((_xlfn.DAYS(Z$6,'Task list'!AF243))*24))</f>
        <v/>
      </c>
      <c r="AA243" s="141" t="str">
        <f>IF('Task list'!AG243="","",$F$243-((_xlfn.DAYS(AA$6,'Task list'!AG243))*24))</f>
        <v/>
      </c>
      <c r="AB243" s="141" t="str">
        <f>IF('Task list'!AH243="","",$F$243-((_xlfn.DAYS(AB$6,'Task list'!AH243))*24))</f>
        <v/>
      </c>
      <c r="AC243" s="141" t="str">
        <f>IF('Task list'!AI243="","",$F$243-((_xlfn.DAYS(AC$6,'Task list'!AI243))*24))</f>
        <v/>
      </c>
      <c r="AD243" s="141" t="str">
        <f>IF('Task list'!AJ243="","",$F$243-((_xlfn.DAYS(AD$6,'Task list'!AJ243))*24))</f>
        <v/>
      </c>
      <c r="AE243" s="141" t="str">
        <f>IF('Task list'!AK243="","",$F$243-((_xlfn.DAYS(AE$6,'Task list'!AK243))*24))</f>
        <v/>
      </c>
      <c r="AF243" s="141" t="str">
        <f>IF('Task list'!AL243="","",$F$243-((_xlfn.DAYS(AF$6,'Task list'!AL243))*24))</f>
        <v/>
      </c>
      <c r="AG243" s="141" t="str">
        <f>IF('Task list'!AM243="","",$F$243-((_xlfn.DAYS(AG$6,'Task list'!AM243))*24))</f>
        <v/>
      </c>
      <c r="AH243" s="141" t="str">
        <f>IF('Task list'!AN243="","",$F$243-((_xlfn.DAYS(AH$6,'Task list'!AN243))*24))</f>
        <v/>
      </c>
      <c r="AI243" s="141" t="str">
        <f>IF('Task list'!AO243="","",$F$243-((_xlfn.DAYS(AI$6,'Task list'!AO243))*24))</f>
        <v/>
      </c>
      <c r="AJ243" s="141" t="str">
        <f>IF('Task list'!AP243="","",$F$243-((_xlfn.DAYS(AJ$6,'Task list'!AP243))*24))</f>
        <v/>
      </c>
      <c r="AK243" s="141" t="str">
        <f>IF('Task list'!AQ243="","",$F$243-((_xlfn.DAYS(AK$6,'Task list'!AQ243))*24))</f>
        <v/>
      </c>
      <c r="AL243" s="141" t="str">
        <f>IF('Task list'!AR243="","",$F$243-((_xlfn.DAYS(AL$6,'Task list'!AR243))*24))</f>
        <v/>
      </c>
      <c r="AM243" s="141" t="str">
        <f>IF('Task list'!AS243="","",$F$243-((_xlfn.DAYS(AM$6,'Task list'!AS243))*24))</f>
        <v/>
      </c>
      <c r="AN243" s="141" t="str">
        <f>IF('Task list'!AT243="","",$F$243-((_xlfn.DAYS(AN$6,'Task list'!AT243))*24))</f>
        <v/>
      </c>
      <c r="AO243" s="141" t="str">
        <f>IF('Task list'!AU243="","",$F$243-((_xlfn.DAYS(AO$6,'Task list'!AU243))*24))</f>
        <v/>
      </c>
      <c r="AP243" s="141" t="str">
        <f>IF('Task list'!AV243="","",$F$243-((_xlfn.DAYS(AP$6,'Task list'!AV243))*24))</f>
        <v/>
      </c>
      <c r="AQ243" s="141" t="str">
        <f>IF('Task list'!AW243="","",$F$243-((_xlfn.DAYS(AQ$6,'Task list'!AW243))*24))</f>
        <v/>
      </c>
      <c r="AR243" s="141" t="str">
        <f>IF('Task list'!AX243="","",$F$243-((_xlfn.DAYS(AR$6,'Task list'!AX243))*24))</f>
        <v/>
      </c>
      <c r="AS243" s="141" t="str">
        <f>IF('Task list'!AY243="","",$F$243-((_xlfn.DAYS(AS$6,'Task list'!AY243))*24))</f>
        <v/>
      </c>
      <c r="AT243" s="141" t="str">
        <f>IF('Task list'!AZ243="","",$F$243-((_xlfn.DAYS(AT$6,'Task list'!AZ243))*24))</f>
        <v/>
      </c>
      <c r="AU243" s="141" t="str">
        <f>IF('Task list'!BA243="","",$F$243-((_xlfn.DAYS(AU$6,'Task list'!BA243))*24))</f>
        <v/>
      </c>
      <c r="AV243" s="141" t="str">
        <f>IF('Task list'!BB243="","",$F$243-((_xlfn.DAYS(AV$6,'Task list'!BB243))*24))</f>
        <v/>
      </c>
      <c r="AW243" s="141" t="str">
        <f>IF('Task list'!BC243="","",$F$243-((_xlfn.DAYS(AW$6,'Task list'!BC243))*24))</f>
        <v/>
      </c>
      <c r="AX243" s="141" t="str">
        <f>IF('Task list'!BD243="","",$F$243-((_xlfn.DAYS(AX$6,'Task list'!BD243))*24))</f>
        <v/>
      </c>
      <c r="AY243" s="141" t="str">
        <f>IF('Task list'!BE243="","",$F$243-((_xlfn.DAYS(AY$6,'Task list'!BE243))*24))</f>
        <v/>
      </c>
      <c r="AZ243" s="141" t="str">
        <f>IF('Task list'!BF243="","",$F$243-((_xlfn.DAYS(AZ$6,'Task list'!BF243))*24))</f>
        <v/>
      </c>
      <c r="BA243" s="141" t="str">
        <f>IF('Task list'!BG243="","",$F$243-((_xlfn.DAYS(BA$6,'Task list'!BG243))*24))</f>
        <v/>
      </c>
      <c r="BB243" s="141" t="str">
        <f>IF('Task list'!BH243="","",$F$243-((_xlfn.DAYS(BB$6,'Task list'!BH243))*24))</f>
        <v/>
      </c>
      <c r="BC243" s="141" t="str">
        <f>IF('Task list'!BI243="","",$F$243-((_xlfn.DAYS(BC$6,'Task list'!BI243))*24))</f>
        <v/>
      </c>
      <c r="BD243" s="141" t="str">
        <f>IF('Task list'!BJ243="","",$F$243-((_xlfn.DAYS(BD$6,'Task list'!BJ243))*24))</f>
        <v/>
      </c>
      <c r="BE243" s="141" t="str">
        <f>IF('Task list'!BK243="","",$F$243-((_xlfn.DAYS(BE$6,'Task list'!BK243))*24))</f>
        <v/>
      </c>
      <c r="BF243" s="141" t="str">
        <f>IF('Task list'!BL243="","",$F$243-((_xlfn.DAYS(BF$6,'Task list'!BL243))*24))</f>
        <v/>
      </c>
    </row>
    <row r="244" spans="1:58" x14ac:dyDescent="0.3">
      <c r="A244" s="1">
        <f>'Task list'!A244</f>
        <v>0</v>
      </c>
      <c r="B244" s="1">
        <f>'Task list'!B244</f>
        <v>0</v>
      </c>
      <c r="C244" s="1">
        <f>'Task list'!C244</f>
        <v>0</v>
      </c>
      <c r="D244" s="133"/>
      <c r="E244" s="61" t="str">
        <f>'Task list'!E244</f>
        <v>Gear box SEW Oure Drive Undertow no.5</v>
      </c>
      <c r="F244" s="1">
        <f>'Task list'!J244</f>
        <v>6000</v>
      </c>
      <c r="G244" s="141" t="str">
        <f>IF('Task list'!M244="","",$F$244-((_xlfn.DAYS(G$6,'Task list'!M244))*24))</f>
        <v/>
      </c>
      <c r="H244" s="141" t="str">
        <f>IF('Task list'!N244="","",$F$244-((_xlfn.DAYS(H$6,'Task list'!N244))*24))</f>
        <v/>
      </c>
      <c r="I244" s="141" t="str">
        <f>IF('Task list'!O244="","",$F$244-((_xlfn.DAYS(I$6,'Task list'!O244))*24))</f>
        <v/>
      </c>
      <c r="J244" s="141" t="str">
        <f>IF('Task list'!P244="","",$F$244-((_xlfn.DAYS(J$6,'Task list'!P244))*24))</f>
        <v/>
      </c>
      <c r="K244" s="141" t="str">
        <f>IF('Task list'!Q244="","",$F$244-((_xlfn.DAYS(K$6,'Task list'!Q244))*24))</f>
        <v/>
      </c>
      <c r="L244" s="141" t="str">
        <f>IF('Task list'!R244="","",$F$244-((_xlfn.DAYS(L$6,'Task list'!R244))*24))</f>
        <v/>
      </c>
      <c r="M244" s="141" t="str">
        <f>IF('Task list'!S244="","",$F$244-((_xlfn.DAYS(M$6,'Task list'!S244))*24))</f>
        <v/>
      </c>
      <c r="N244" s="141" t="str">
        <f>IF('Task list'!T244="","",$F$244-((_xlfn.DAYS(N$6,'Task list'!T244))*24))</f>
        <v/>
      </c>
      <c r="O244" s="141" t="str">
        <f>IF('Task list'!U244="","",$F$244-((_xlfn.DAYS(O$6,'Task list'!U244))*24))</f>
        <v/>
      </c>
      <c r="P244" s="141" t="str">
        <f>IF('Task list'!V244="","",$F$244-((_xlfn.DAYS(P$6,'Task list'!V244))*24))</f>
        <v/>
      </c>
      <c r="Q244" s="141" t="str">
        <f>IF('Task list'!W244="","",$F$244-((_xlfn.DAYS(Q$6,'Task list'!W244))*24))</f>
        <v/>
      </c>
      <c r="R244" s="141" t="str">
        <f>IF('Task list'!X244="","",$F$244-((_xlfn.DAYS(R$6,'Task list'!X244))*24))</f>
        <v/>
      </c>
      <c r="S244" s="141" t="str">
        <f>IF('Task list'!Y244="","",$F$244-((_xlfn.DAYS(S$6,'Task list'!Y244))*24))</f>
        <v/>
      </c>
      <c r="T244" s="141" t="str">
        <f>IF('Task list'!Z244="","",$F$244-((_xlfn.DAYS(T$6,'Task list'!Z244))*24))</f>
        <v/>
      </c>
      <c r="U244" s="141" t="str">
        <f>IF('Task list'!AA244="","",$F$244-((_xlfn.DAYS(U$6,'Task list'!AA244))*24))</f>
        <v/>
      </c>
      <c r="V244" s="141" t="str">
        <f>IF('Task list'!AB244="","",$F$244-((_xlfn.DAYS(V$6,'Task list'!AB244))*24))</f>
        <v/>
      </c>
      <c r="W244" s="141" t="str">
        <f>IF('Task list'!AC244="","",$F$244-((_xlfn.DAYS(W$6,'Task list'!AC244))*24))</f>
        <v/>
      </c>
      <c r="X244" s="141" t="str">
        <f>IF('Task list'!AD244="","",$F$244-((_xlfn.DAYS(X$6,'Task list'!AD244))*24))</f>
        <v/>
      </c>
      <c r="Y244" s="141" t="str">
        <f>IF('Task list'!AE244="","",$F$244-((_xlfn.DAYS(Y$6,'Task list'!AE244))*24))</f>
        <v/>
      </c>
      <c r="Z244" s="141" t="str">
        <f>IF('Task list'!AF244="","",$F$244-((_xlfn.DAYS(Z$6,'Task list'!AF244))*24))</f>
        <v/>
      </c>
      <c r="AA244" s="141" t="str">
        <f>IF('Task list'!AG244="","",$F$244-((_xlfn.DAYS(AA$6,'Task list'!AG244))*24))</f>
        <v/>
      </c>
      <c r="AB244" s="141" t="str">
        <f>IF('Task list'!AH244="","",$F$244-((_xlfn.DAYS(AB$6,'Task list'!AH244))*24))</f>
        <v/>
      </c>
      <c r="AC244" s="141" t="str">
        <f>IF('Task list'!AI244="","",$F$244-((_xlfn.DAYS(AC$6,'Task list'!AI244))*24))</f>
        <v/>
      </c>
      <c r="AD244" s="141" t="str">
        <f>IF('Task list'!AJ244="","",$F$244-((_xlfn.DAYS(AD$6,'Task list'!AJ244))*24))</f>
        <v/>
      </c>
      <c r="AE244" s="141" t="str">
        <f>IF('Task list'!AK244="","",$F$244-((_xlfn.DAYS(AE$6,'Task list'!AK244))*24))</f>
        <v/>
      </c>
      <c r="AF244" s="141" t="str">
        <f>IF('Task list'!AL244="","",$F$244-((_xlfn.DAYS(AF$6,'Task list'!AL244))*24))</f>
        <v/>
      </c>
      <c r="AG244" s="141" t="str">
        <f>IF('Task list'!AM244="","",$F$244-((_xlfn.DAYS(AG$6,'Task list'!AM244))*24))</f>
        <v/>
      </c>
      <c r="AH244" s="141" t="str">
        <f>IF('Task list'!AN244="","",$F$244-((_xlfn.DAYS(AH$6,'Task list'!AN244))*24))</f>
        <v/>
      </c>
      <c r="AI244" s="141" t="str">
        <f>IF('Task list'!AO244="","",$F$244-((_xlfn.DAYS(AI$6,'Task list'!AO244))*24))</f>
        <v/>
      </c>
      <c r="AJ244" s="141" t="str">
        <f>IF('Task list'!AP244="","",$F$244-((_xlfn.DAYS(AJ$6,'Task list'!AP244))*24))</f>
        <v/>
      </c>
      <c r="AK244" s="141" t="str">
        <f>IF('Task list'!AQ244="","",$F$244-((_xlfn.DAYS(AK$6,'Task list'!AQ244))*24))</f>
        <v/>
      </c>
      <c r="AL244" s="141" t="str">
        <f>IF('Task list'!AR244="","",$F$244-((_xlfn.DAYS(AL$6,'Task list'!AR244))*24))</f>
        <v/>
      </c>
      <c r="AM244" s="141" t="str">
        <f>IF('Task list'!AS244="","",$F$244-((_xlfn.DAYS(AM$6,'Task list'!AS244))*24))</f>
        <v/>
      </c>
      <c r="AN244" s="141" t="str">
        <f>IF('Task list'!AT244="","",$F$244-((_xlfn.DAYS(AN$6,'Task list'!AT244))*24))</f>
        <v/>
      </c>
      <c r="AO244" s="141" t="str">
        <f>IF('Task list'!AU244="","",$F$244-((_xlfn.DAYS(AO$6,'Task list'!AU244))*24))</f>
        <v/>
      </c>
      <c r="AP244" s="141" t="str">
        <f>IF('Task list'!AV244="","",$F$244-((_xlfn.DAYS(AP$6,'Task list'!AV244))*24))</f>
        <v/>
      </c>
      <c r="AQ244" s="141" t="str">
        <f>IF('Task list'!AW244="","",$F$244-((_xlfn.DAYS(AQ$6,'Task list'!AW244))*24))</f>
        <v/>
      </c>
      <c r="AR244" s="141" t="str">
        <f>IF('Task list'!AX244="","",$F$244-((_xlfn.DAYS(AR$6,'Task list'!AX244))*24))</f>
        <v/>
      </c>
      <c r="AS244" s="141" t="str">
        <f>IF('Task list'!AY244="","",$F$244-((_xlfn.DAYS(AS$6,'Task list'!AY244))*24))</f>
        <v/>
      </c>
      <c r="AT244" s="141" t="str">
        <f>IF('Task list'!AZ244="","",$F$244-((_xlfn.DAYS(AT$6,'Task list'!AZ244))*24))</f>
        <v/>
      </c>
      <c r="AU244" s="141" t="str">
        <f>IF('Task list'!BA244="","",$F$244-((_xlfn.DAYS(AU$6,'Task list'!BA244))*24))</f>
        <v/>
      </c>
      <c r="AV244" s="141" t="str">
        <f>IF('Task list'!BB244="","",$F$244-((_xlfn.DAYS(AV$6,'Task list'!BB244))*24))</f>
        <v/>
      </c>
      <c r="AW244" s="141" t="str">
        <f>IF('Task list'!BC244="","",$F$244-((_xlfn.DAYS(AW$6,'Task list'!BC244))*24))</f>
        <v/>
      </c>
      <c r="AX244" s="141" t="str">
        <f>IF('Task list'!BD244="","",$F$244-((_xlfn.DAYS(AX$6,'Task list'!BD244))*24))</f>
        <v/>
      </c>
      <c r="AY244" s="141" t="str">
        <f>IF('Task list'!BE244="","",$F$244-((_xlfn.DAYS(AY$6,'Task list'!BE244))*24))</f>
        <v/>
      </c>
      <c r="AZ244" s="141" t="str">
        <f>IF('Task list'!BF244="","",$F$244-((_xlfn.DAYS(AZ$6,'Task list'!BF244))*24))</f>
        <v/>
      </c>
      <c r="BA244" s="141" t="str">
        <f>IF('Task list'!BG244="","",$F$244-((_xlfn.DAYS(BA$6,'Task list'!BG244))*24))</f>
        <v/>
      </c>
      <c r="BB244" s="141" t="str">
        <f>IF('Task list'!BH244="","",$F$244-((_xlfn.DAYS(BB$6,'Task list'!BH244))*24))</f>
        <v/>
      </c>
      <c r="BC244" s="141" t="str">
        <f>IF('Task list'!BI244="","",$F$244-((_xlfn.DAYS(BC$6,'Task list'!BI244))*24))</f>
        <v/>
      </c>
      <c r="BD244" s="141" t="str">
        <f>IF('Task list'!BJ244="","",$F$244-((_xlfn.DAYS(BD$6,'Task list'!BJ244))*24))</f>
        <v/>
      </c>
      <c r="BE244" s="141" t="str">
        <f>IF('Task list'!BK244="","",$F$244-((_xlfn.DAYS(BE$6,'Task list'!BK244))*24))</f>
        <v/>
      </c>
      <c r="BF244" s="141" t="str">
        <f>IF('Task list'!BL244="","",$F$244-((_xlfn.DAYS(BF$6,'Task list'!BL244))*24))</f>
        <v/>
      </c>
    </row>
    <row r="245" spans="1:58" x14ac:dyDescent="0.3">
      <c r="A245" s="1">
        <f>'Task list'!A245</f>
        <v>0</v>
      </c>
      <c r="B245" s="1">
        <f>'Task list'!B245</f>
        <v>0</v>
      </c>
      <c r="C245" s="1">
        <f>'Task list'!C245</f>
        <v>0</v>
      </c>
      <c r="D245" s="133"/>
      <c r="E245" s="61" t="str">
        <f>'Task list'!E245</f>
        <v>Gear box SEW Oure Drive Undertow no.6</v>
      </c>
      <c r="F245" s="1">
        <f>'Task list'!J245</f>
        <v>6000</v>
      </c>
      <c r="G245" s="141" t="str">
        <f>IF('Task list'!M245="","",$F$245-((_xlfn.DAYS(G$6,'Task list'!M245))*24))</f>
        <v/>
      </c>
      <c r="H245" s="141" t="str">
        <f>IF('Task list'!N245="","",$F$245-((_xlfn.DAYS(H$6,'Task list'!N245))*24))</f>
        <v/>
      </c>
      <c r="I245" s="141" t="str">
        <f>IF('Task list'!O245="","",$F$245-((_xlfn.DAYS(I$6,'Task list'!O245))*24))</f>
        <v/>
      </c>
      <c r="J245" s="141" t="str">
        <f>IF('Task list'!P245="","",$F$245-((_xlfn.DAYS(J$6,'Task list'!P245))*24))</f>
        <v/>
      </c>
      <c r="K245" s="141" t="str">
        <f>IF('Task list'!Q245="","",$F$245-((_xlfn.DAYS(K$6,'Task list'!Q245))*24))</f>
        <v/>
      </c>
      <c r="L245" s="141" t="str">
        <f>IF('Task list'!R245="","",$F$245-((_xlfn.DAYS(L$6,'Task list'!R245))*24))</f>
        <v/>
      </c>
      <c r="M245" s="141" t="str">
        <f>IF('Task list'!S245="","",$F$245-((_xlfn.DAYS(M$6,'Task list'!S245))*24))</f>
        <v/>
      </c>
      <c r="N245" s="141" t="str">
        <f>IF('Task list'!T245="","",$F$245-((_xlfn.DAYS(N$6,'Task list'!T245))*24))</f>
        <v/>
      </c>
      <c r="O245" s="141" t="str">
        <f>IF('Task list'!U245="","",$F$245-((_xlfn.DAYS(O$6,'Task list'!U245))*24))</f>
        <v/>
      </c>
      <c r="P245" s="141" t="str">
        <f>IF('Task list'!V245="","",$F$245-((_xlfn.DAYS(P$6,'Task list'!V245))*24))</f>
        <v/>
      </c>
      <c r="Q245" s="141" t="str">
        <f>IF('Task list'!W245="","",$F$245-((_xlfn.DAYS(Q$6,'Task list'!W245))*24))</f>
        <v/>
      </c>
      <c r="R245" s="141" t="str">
        <f>IF('Task list'!X245="","",$F$245-((_xlfn.DAYS(R$6,'Task list'!X245))*24))</f>
        <v/>
      </c>
      <c r="S245" s="141" t="str">
        <f>IF('Task list'!Y245="","",$F$245-((_xlfn.DAYS(S$6,'Task list'!Y245))*24))</f>
        <v/>
      </c>
      <c r="T245" s="141" t="str">
        <f>IF('Task list'!Z245="","",$F$245-((_xlfn.DAYS(T$6,'Task list'!Z245))*24))</f>
        <v/>
      </c>
      <c r="U245" s="141" t="str">
        <f>IF('Task list'!AA245="","",$F$245-((_xlfn.DAYS(U$6,'Task list'!AA245))*24))</f>
        <v/>
      </c>
      <c r="V245" s="141" t="str">
        <f>IF('Task list'!AB245="","",$F$245-((_xlfn.DAYS(V$6,'Task list'!AB245))*24))</f>
        <v/>
      </c>
      <c r="W245" s="141" t="str">
        <f>IF('Task list'!AC245="","",$F$245-((_xlfn.DAYS(W$6,'Task list'!AC245))*24))</f>
        <v/>
      </c>
      <c r="X245" s="141" t="str">
        <f>IF('Task list'!AD245="","",$F$245-((_xlfn.DAYS(X$6,'Task list'!AD245))*24))</f>
        <v/>
      </c>
      <c r="Y245" s="141" t="str">
        <f>IF('Task list'!AE245="","",$F$245-((_xlfn.DAYS(Y$6,'Task list'!AE245))*24))</f>
        <v/>
      </c>
      <c r="Z245" s="141" t="str">
        <f>IF('Task list'!AF245="","",$F$245-((_xlfn.DAYS(Z$6,'Task list'!AF245))*24))</f>
        <v/>
      </c>
      <c r="AA245" s="141" t="str">
        <f>IF('Task list'!AG245="","",$F$245-((_xlfn.DAYS(AA$6,'Task list'!AG245))*24))</f>
        <v/>
      </c>
      <c r="AB245" s="141" t="str">
        <f>IF('Task list'!AH245="","",$F$245-((_xlfn.DAYS(AB$6,'Task list'!AH245))*24))</f>
        <v/>
      </c>
      <c r="AC245" s="141" t="str">
        <f>IF('Task list'!AI245="","",$F$245-((_xlfn.DAYS(AC$6,'Task list'!AI245))*24))</f>
        <v/>
      </c>
      <c r="AD245" s="141" t="str">
        <f>IF('Task list'!AJ245="","",$F$245-((_xlfn.DAYS(AD$6,'Task list'!AJ245))*24))</f>
        <v/>
      </c>
      <c r="AE245" s="141" t="str">
        <f>IF('Task list'!AK245="","",$F$245-((_xlfn.DAYS(AE$6,'Task list'!AK245))*24))</f>
        <v/>
      </c>
      <c r="AF245" s="141" t="str">
        <f>IF('Task list'!AL245="","",$F$245-((_xlfn.DAYS(AF$6,'Task list'!AL245))*24))</f>
        <v/>
      </c>
      <c r="AG245" s="141" t="str">
        <f>IF('Task list'!AM245="","",$F$245-((_xlfn.DAYS(AG$6,'Task list'!AM245))*24))</f>
        <v/>
      </c>
      <c r="AH245" s="141" t="str">
        <f>IF('Task list'!AN245="","",$F$245-((_xlfn.DAYS(AH$6,'Task list'!AN245))*24))</f>
        <v/>
      </c>
      <c r="AI245" s="141" t="str">
        <f>IF('Task list'!AO245="","",$F$245-((_xlfn.DAYS(AI$6,'Task list'!AO245))*24))</f>
        <v/>
      </c>
      <c r="AJ245" s="141" t="str">
        <f>IF('Task list'!AP245="","",$F$245-((_xlfn.DAYS(AJ$6,'Task list'!AP245))*24))</f>
        <v/>
      </c>
      <c r="AK245" s="141" t="str">
        <f>IF('Task list'!AQ245="","",$F$245-((_xlfn.DAYS(AK$6,'Task list'!AQ245))*24))</f>
        <v/>
      </c>
      <c r="AL245" s="141" t="str">
        <f>IF('Task list'!AR245="","",$F$245-((_xlfn.DAYS(AL$6,'Task list'!AR245))*24))</f>
        <v/>
      </c>
      <c r="AM245" s="141" t="str">
        <f>IF('Task list'!AS245="","",$F$245-((_xlfn.DAYS(AM$6,'Task list'!AS245))*24))</f>
        <v/>
      </c>
      <c r="AN245" s="141" t="str">
        <f>IF('Task list'!AT245="","",$F$245-((_xlfn.DAYS(AN$6,'Task list'!AT245))*24))</f>
        <v/>
      </c>
      <c r="AO245" s="141" t="str">
        <f>IF('Task list'!AU245="","",$F$245-((_xlfn.DAYS(AO$6,'Task list'!AU245))*24))</f>
        <v/>
      </c>
      <c r="AP245" s="141" t="str">
        <f>IF('Task list'!AV245="","",$F$245-((_xlfn.DAYS(AP$6,'Task list'!AV245))*24))</f>
        <v/>
      </c>
      <c r="AQ245" s="141" t="str">
        <f>IF('Task list'!AW245="","",$F$245-((_xlfn.DAYS(AQ$6,'Task list'!AW245))*24))</f>
        <v/>
      </c>
      <c r="AR245" s="141" t="str">
        <f>IF('Task list'!AX245="","",$F$245-((_xlfn.DAYS(AR$6,'Task list'!AX245))*24))</f>
        <v/>
      </c>
      <c r="AS245" s="141" t="str">
        <f>IF('Task list'!AY245="","",$F$245-((_xlfn.DAYS(AS$6,'Task list'!AY245))*24))</f>
        <v/>
      </c>
      <c r="AT245" s="141" t="str">
        <f>IF('Task list'!AZ245="","",$F$245-((_xlfn.DAYS(AT$6,'Task list'!AZ245))*24))</f>
        <v/>
      </c>
      <c r="AU245" s="141" t="str">
        <f>IF('Task list'!BA245="","",$F$245-((_xlfn.DAYS(AU$6,'Task list'!BA245))*24))</f>
        <v/>
      </c>
      <c r="AV245" s="141" t="str">
        <f>IF('Task list'!BB245="","",$F$245-((_xlfn.DAYS(AV$6,'Task list'!BB245))*24))</f>
        <v/>
      </c>
      <c r="AW245" s="141" t="str">
        <f>IF('Task list'!BC245="","",$F$245-((_xlfn.DAYS(AW$6,'Task list'!BC245))*24))</f>
        <v/>
      </c>
      <c r="AX245" s="141" t="str">
        <f>IF('Task list'!BD245="","",$F$245-((_xlfn.DAYS(AX$6,'Task list'!BD245))*24))</f>
        <v/>
      </c>
      <c r="AY245" s="141" t="str">
        <f>IF('Task list'!BE245="","",$F$245-((_xlfn.DAYS(AY$6,'Task list'!BE245))*24))</f>
        <v/>
      </c>
      <c r="AZ245" s="141" t="str">
        <f>IF('Task list'!BF245="","",$F$245-((_xlfn.DAYS(AZ$6,'Task list'!BF245))*24))</f>
        <v/>
      </c>
      <c r="BA245" s="141" t="str">
        <f>IF('Task list'!BG245="","",$F$245-((_xlfn.DAYS(BA$6,'Task list'!BG245))*24))</f>
        <v/>
      </c>
      <c r="BB245" s="141" t="str">
        <f>IF('Task list'!BH245="","",$F$245-((_xlfn.DAYS(BB$6,'Task list'!BH245))*24))</f>
        <v/>
      </c>
      <c r="BC245" s="141" t="str">
        <f>IF('Task list'!BI245="","",$F$245-((_xlfn.DAYS(BC$6,'Task list'!BI245))*24))</f>
        <v/>
      </c>
      <c r="BD245" s="141" t="str">
        <f>IF('Task list'!BJ245="","",$F$245-((_xlfn.DAYS(BD$6,'Task list'!BJ245))*24))</f>
        <v/>
      </c>
      <c r="BE245" s="141" t="str">
        <f>IF('Task list'!BK245="","",$F$245-((_xlfn.DAYS(BE$6,'Task list'!BK245))*24))</f>
        <v/>
      </c>
      <c r="BF245" s="141" t="str">
        <f>IF('Task list'!BL245="","",$F$245-((_xlfn.DAYS(BF$6,'Task list'!BL245))*24))</f>
        <v/>
      </c>
    </row>
    <row r="246" spans="1:58" x14ac:dyDescent="0.3">
      <c r="A246" s="1">
        <f>'Task list'!A246</f>
        <v>0</v>
      </c>
      <c r="B246" s="1">
        <f>'Task list'!B246</f>
        <v>0</v>
      </c>
      <c r="C246" s="1">
        <f>'Task list'!C246</f>
        <v>0</v>
      </c>
      <c r="D246" s="133"/>
      <c r="E246" s="61" t="str">
        <f>'Task list'!E246</f>
        <v>Gear box SEW Oure Drive Undertow no.7</v>
      </c>
      <c r="F246" s="1">
        <f>'Task list'!J246</f>
        <v>6000</v>
      </c>
      <c r="G246" s="141" t="str">
        <f>IF('Task list'!M246="","",$F$246-((_xlfn.DAYS(G$6,'Task list'!M246))*24))</f>
        <v/>
      </c>
      <c r="H246" s="141" t="str">
        <f>IF('Task list'!N246="","",$F$246-((_xlfn.DAYS(H$6,'Task list'!N246))*24))</f>
        <v/>
      </c>
      <c r="I246" s="141" t="str">
        <f>IF('Task list'!O246="","",$F$246-((_xlfn.DAYS(I$6,'Task list'!O246))*24))</f>
        <v/>
      </c>
      <c r="J246" s="141" t="str">
        <f>IF('Task list'!P246="","",$F$246-((_xlfn.DAYS(J$6,'Task list'!P246))*24))</f>
        <v/>
      </c>
      <c r="K246" s="141" t="str">
        <f>IF('Task list'!Q246="","",$F$246-((_xlfn.DAYS(K$6,'Task list'!Q246))*24))</f>
        <v/>
      </c>
      <c r="L246" s="141" t="str">
        <f>IF('Task list'!R246="","",$F$246-((_xlfn.DAYS(L$6,'Task list'!R246))*24))</f>
        <v/>
      </c>
      <c r="M246" s="141" t="str">
        <f>IF('Task list'!S246="","",$F$246-((_xlfn.DAYS(M$6,'Task list'!S246))*24))</f>
        <v/>
      </c>
      <c r="N246" s="141" t="str">
        <f>IF('Task list'!T246="","",$F$246-((_xlfn.DAYS(N$6,'Task list'!T246))*24))</f>
        <v/>
      </c>
      <c r="O246" s="141" t="str">
        <f>IF('Task list'!U246="","",$F$246-((_xlfn.DAYS(O$6,'Task list'!U246))*24))</f>
        <v/>
      </c>
      <c r="P246" s="141" t="str">
        <f>IF('Task list'!V246="","",$F$246-((_xlfn.DAYS(P$6,'Task list'!V246))*24))</f>
        <v/>
      </c>
      <c r="Q246" s="141" t="str">
        <f>IF('Task list'!W246="","",$F$246-((_xlfn.DAYS(Q$6,'Task list'!W246))*24))</f>
        <v/>
      </c>
      <c r="R246" s="141" t="str">
        <f>IF('Task list'!X246="","",$F$246-((_xlfn.DAYS(R$6,'Task list'!X246))*24))</f>
        <v/>
      </c>
      <c r="S246" s="141" t="str">
        <f>IF('Task list'!Y246="","",$F$246-((_xlfn.DAYS(S$6,'Task list'!Y246))*24))</f>
        <v/>
      </c>
      <c r="T246" s="141" t="str">
        <f>IF('Task list'!Z246="","",$F$246-((_xlfn.DAYS(T$6,'Task list'!Z246))*24))</f>
        <v/>
      </c>
      <c r="U246" s="141" t="str">
        <f>IF('Task list'!AA246="","",$F$246-((_xlfn.DAYS(U$6,'Task list'!AA246))*24))</f>
        <v/>
      </c>
      <c r="V246" s="141" t="str">
        <f>IF('Task list'!AB246="","",$F$246-((_xlfn.DAYS(V$6,'Task list'!AB246))*24))</f>
        <v/>
      </c>
      <c r="W246" s="141" t="str">
        <f>IF('Task list'!AC246="","",$F$246-((_xlfn.DAYS(W$6,'Task list'!AC246))*24))</f>
        <v/>
      </c>
      <c r="X246" s="141" t="str">
        <f>IF('Task list'!AD246="","",$F$246-((_xlfn.DAYS(X$6,'Task list'!AD246))*24))</f>
        <v/>
      </c>
      <c r="Y246" s="141" t="str">
        <f>IF('Task list'!AE246="","",$F$246-((_xlfn.DAYS(Y$6,'Task list'!AE246))*24))</f>
        <v/>
      </c>
      <c r="Z246" s="141" t="str">
        <f>IF('Task list'!AF246="","",$F$246-((_xlfn.DAYS(Z$6,'Task list'!AF246))*24))</f>
        <v/>
      </c>
      <c r="AA246" s="141" t="str">
        <f>IF('Task list'!AG246="","",$F$246-((_xlfn.DAYS(AA$6,'Task list'!AG246))*24))</f>
        <v/>
      </c>
      <c r="AB246" s="141" t="str">
        <f>IF('Task list'!AH246="","",$F$246-((_xlfn.DAYS(AB$6,'Task list'!AH246))*24))</f>
        <v/>
      </c>
      <c r="AC246" s="141" t="str">
        <f>IF('Task list'!AI246="","",$F$246-((_xlfn.DAYS(AC$6,'Task list'!AI246))*24))</f>
        <v/>
      </c>
      <c r="AD246" s="141" t="str">
        <f>IF('Task list'!AJ246="","",$F$246-((_xlfn.DAYS(AD$6,'Task list'!AJ246))*24))</f>
        <v/>
      </c>
      <c r="AE246" s="141" t="str">
        <f>IF('Task list'!AK246="","",$F$246-((_xlfn.DAYS(AE$6,'Task list'!AK246))*24))</f>
        <v/>
      </c>
      <c r="AF246" s="141" t="str">
        <f>IF('Task list'!AL246="","",$F$246-((_xlfn.DAYS(AF$6,'Task list'!AL246))*24))</f>
        <v/>
      </c>
      <c r="AG246" s="141" t="str">
        <f>IF('Task list'!AM246="","",$F$246-((_xlfn.DAYS(AG$6,'Task list'!AM246))*24))</f>
        <v/>
      </c>
      <c r="AH246" s="141" t="str">
        <f>IF('Task list'!AN246="","",$F$246-((_xlfn.DAYS(AH$6,'Task list'!AN246))*24))</f>
        <v/>
      </c>
      <c r="AI246" s="141" t="str">
        <f>IF('Task list'!AO246="","",$F$246-((_xlfn.DAYS(AI$6,'Task list'!AO246))*24))</f>
        <v/>
      </c>
      <c r="AJ246" s="141" t="str">
        <f>IF('Task list'!AP246="","",$F$246-((_xlfn.DAYS(AJ$6,'Task list'!AP246))*24))</f>
        <v/>
      </c>
      <c r="AK246" s="141" t="str">
        <f>IF('Task list'!AQ246="","",$F$246-((_xlfn.DAYS(AK$6,'Task list'!AQ246))*24))</f>
        <v/>
      </c>
      <c r="AL246" s="141" t="str">
        <f>IF('Task list'!AR246="","",$F$246-((_xlfn.DAYS(AL$6,'Task list'!AR246))*24))</f>
        <v/>
      </c>
      <c r="AM246" s="141" t="str">
        <f>IF('Task list'!AS246="","",$F$246-((_xlfn.DAYS(AM$6,'Task list'!AS246))*24))</f>
        <v/>
      </c>
      <c r="AN246" s="141" t="str">
        <f>IF('Task list'!AT246="","",$F$246-((_xlfn.DAYS(AN$6,'Task list'!AT246))*24))</f>
        <v/>
      </c>
      <c r="AO246" s="141" t="str">
        <f>IF('Task list'!AU246="","",$F$246-((_xlfn.DAYS(AO$6,'Task list'!AU246))*24))</f>
        <v/>
      </c>
      <c r="AP246" s="141" t="str">
        <f>IF('Task list'!AV246="","",$F$246-((_xlfn.DAYS(AP$6,'Task list'!AV246))*24))</f>
        <v/>
      </c>
      <c r="AQ246" s="141" t="str">
        <f>IF('Task list'!AW246="","",$F$246-((_xlfn.DAYS(AQ$6,'Task list'!AW246))*24))</f>
        <v/>
      </c>
      <c r="AR246" s="141" t="str">
        <f>IF('Task list'!AX246="","",$F$246-((_xlfn.DAYS(AR$6,'Task list'!AX246))*24))</f>
        <v/>
      </c>
      <c r="AS246" s="141" t="str">
        <f>IF('Task list'!AY246="","",$F$246-((_xlfn.DAYS(AS$6,'Task list'!AY246))*24))</f>
        <v/>
      </c>
      <c r="AT246" s="141" t="str">
        <f>IF('Task list'!AZ246="","",$F$246-((_xlfn.DAYS(AT$6,'Task list'!AZ246))*24))</f>
        <v/>
      </c>
      <c r="AU246" s="141" t="str">
        <f>IF('Task list'!BA246="","",$F$246-((_xlfn.DAYS(AU$6,'Task list'!BA246))*24))</f>
        <v/>
      </c>
      <c r="AV246" s="141" t="str">
        <f>IF('Task list'!BB246="","",$F$246-((_xlfn.DAYS(AV$6,'Task list'!BB246))*24))</f>
        <v/>
      </c>
      <c r="AW246" s="141" t="str">
        <f>IF('Task list'!BC246="","",$F$246-((_xlfn.DAYS(AW$6,'Task list'!BC246))*24))</f>
        <v/>
      </c>
      <c r="AX246" s="141" t="str">
        <f>IF('Task list'!BD246="","",$F$246-((_xlfn.DAYS(AX$6,'Task list'!BD246))*24))</f>
        <v/>
      </c>
      <c r="AY246" s="141" t="str">
        <f>IF('Task list'!BE246="","",$F$246-((_xlfn.DAYS(AY$6,'Task list'!BE246))*24))</f>
        <v/>
      </c>
      <c r="AZ246" s="141" t="str">
        <f>IF('Task list'!BF246="","",$F$246-((_xlfn.DAYS(AZ$6,'Task list'!BF246))*24))</f>
        <v/>
      </c>
      <c r="BA246" s="141" t="str">
        <f>IF('Task list'!BG246="","",$F$246-((_xlfn.DAYS(BA$6,'Task list'!BG246))*24))</f>
        <v/>
      </c>
      <c r="BB246" s="141" t="str">
        <f>IF('Task list'!BH246="","",$F$246-((_xlfn.DAYS(BB$6,'Task list'!BH246))*24))</f>
        <v/>
      </c>
      <c r="BC246" s="141" t="str">
        <f>IF('Task list'!BI246="","",$F$246-((_xlfn.DAYS(BC$6,'Task list'!BI246))*24))</f>
        <v/>
      </c>
      <c r="BD246" s="141" t="str">
        <f>IF('Task list'!BJ246="","",$F$246-((_xlfn.DAYS(BD$6,'Task list'!BJ246))*24))</f>
        <v/>
      </c>
      <c r="BE246" s="141" t="str">
        <f>IF('Task list'!BK246="","",$F$246-((_xlfn.DAYS(BE$6,'Task list'!BK246))*24))</f>
        <v/>
      </c>
      <c r="BF246" s="141" t="str">
        <f>IF('Task list'!BL246="","",$F$246-((_xlfn.DAYS(BF$6,'Task list'!BL246))*24))</f>
        <v/>
      </c>
    </row>
    <row r="247" spans="1:58" x14ac:dyDescent="0.3">
      <c r="A247" s="1">
        <f>'Task list'!A247</f>
        <v>0</v>
      </c>
      <c r="B247" s="1">
        <f>'Task list'!B247</f>
        <v>0</v>
      </c>
      <c r="C247" s="1">
        <f>'Task list'!C247</f>
        <v>0</v>
      </c>
      <c r="D247" s="133"/>
      <c r="E247" s="61" t="str">
        <f>'Task list'!E247</f>
        <v>Gear box SEW Oure Drive Undertow no.8</v>
      </c>
      <c r="F247" s="1">
        <f>'Task list'!J247</f>
        <v>6000</v>
      </c>
      <c r="G247" s="141" t="str">
        <f>IF('Task list'!M247="","",$F$247-((_xlfn.DAYS(G$6,'Task list'!M247))*24))</f>
        <v/>
      </c>
      <c r="H247" s="141" t="str">
        <f>IF('Task list'!N247="","",$F$247-((_xlfn.DAYS(H$6,'Task list'!N247))*24))</f>
        <v/>
      </c>
      <c r="I247" s="141" t="str">
        <f>IF('Task list'!O247="","",$F$247-((_xlfn.DAYS(I$6,'Task list'!O247))*24))</f>
        <v/>
      </c>
      <c r="J247" s="141" t="str">
        <f>IF('Task list'!P247="","",$F$247-((_xlfn.DAYS(J$6,'Task list'!P247))*24))</f>
        <v/>
      </c>
      <c r="K247" s="141" t="str">
        <f>IF('Task list'!Q247="","",$F$247-((_xlfn.DAYS(K$6,'Task list'!Q247))*24))</f>
        <v/>
      </c>
      <c r="L247" s="141" t="str">
        <f>IF('Task list'!R247="","",$F$247-((_xlfn.DAYS(L$6,'Task list'!R247))*24))</f>
        <v/>
      </c>
      <c r="M247" s="141" t="str">
        <f>IF('Task list'!S247="","",$F$247-((_xlfn.DAYS(M$6,'Task list'!S247))*24))</f>
        <v/>
      </c>
      <c r="N247" s="141" t="str">
        <f>IF('Task list'!T247="","",$F$247-((_xlfn.DAYS(N$6,'Task list'!T247))*24))</f>
        <v/>
      </c>
      <c r="O247" s="141" t="str">
        <f>IF('Task list'!U247="","",$F$247-((_xlfn.DAYS(O$6,'Task list'!U247))*24))</f>
        <v/>
      </c>
      <c r="P247" s="141" t="str">
        <f>IF('Task list'!V247="","",$F$247-((_xlfn.DAYS(P$6,'Task list'!V247))*24))</f>
        <v/>
      </c>
      <c r="Q247" s="141" t="str">
        <f>IF('Task list'!W247="","",$F$247-((_xlfn.DAYS(Q$6,'Task list'!W247))*24))</f>
        <v/>
      </c>
      <c r="R247" s="141" t="str">
        <f>IF('Task list'!X247="","",$F$247-((_xlfn.DAYS(R$6,'Task list'!X247))*24))</f>
        <v/>
      </c>
      <c r="S247" s="141" t="str">
        <f>IF('Task list'!Y247="","",$F$247-((_xlfn.DAYS(S$6,'Task list'!Y247))*24))</f>
        <v/>
      </c>
      <c r="T247" s="141" t="str">
        <f>IF('Task list'!Z247="","",$F$247-((_xlfn.DAYS(T$6,'Task list'!Z247))*24))</f>
        <v/>
      </c>
      <c r="U247" s="141" t="str">
        <f>IF('Task list'!AA247="","",$F$247-((_xlfn.DAYS(U$6,'Task list'!AA247))*24))</f>
        <v/>
      </c>
      <c r="V247" s="141" t="str">
        <f>IF('Task list'!AB247="","",$F$247-((_xlfn.DAYS(V$6,'Task list'!AB247))*24))</f>
        <v/>
      </c>
      <c r="W247" s="141" t="str">
        <f>IF('Task list'!AC247="","",$F$247-((_xlfn.DAYS(W$6,'Task list'!AC247))*24))</f>
        <v/>
      </c>
      <c r="X247" s="141" t="str">
        <f>IF('Task list'!AD247="","",$F$247-((_xlfn.DAYS(X$6,'Task list'!AD247))*24))</f>
        <v/>
      </c>
      <c r="Y247" s="141" t="str">
        <f>IF('Task list'!AE247="","",$F$247-((_xlfn.DAYS(Y$6,'Task list'!AE247))*24))</f>
        <v/>
      </c>
      <c r="Z247" s="141" t="str">
        <f>IF('Task list'!AF247="","",$F$247-((_xlfn.DAYS(Z$6,'Task list'!AF247))*24))</f>
        <v/>
      </c>
      <c r="AA247" s="141" t="str">
        <f>IF('Task list'!AG247="","",$F$247-((_xlfn.DAYS(AA$6,'Task list'!AG247))*24))</f>
        <v/>
      </c>
      <c r="AB247" s="141" t="str">
        <f>IF('Task list'!AH247="","",$F$247-((_xlfn.DAYS(AB$6,'Task list'!AH247))*24))</f>
        <v/>
      </c>
      <c r="AC247" s="141" t="str">
        <f>IF('Task list'!AI247="","",$F$247-((_xlfn.DAYS(AC$6,'Task list'!AI247))*24))</f>
        <v/>
      </c>
      <c r="AD247" s="141" t="str">
        <f>IF('Task list'!AJ247="","",$F$247-((_xlfn.DAYS(AD$6,'Task list'!AJ247))*24))</f>
        <v/>
      </c>
      <c r="AE247" s="141" t="str">
        <f>IF('Task list'!AK247="","",$F$247-((_xlfn.DAYS(AE$6,'Task list'!AK247))*24))</f>
        <v/>
      </c>
      <c r="AF247" s="141" t="str">
        <f>IF('Task list'!AL247="","",$F$247-((_xlfn.DAYS(AF$6,'Task list'!AL247))*24))</f>
        <v/>
      </c>
      <c r="AG247" s="141" t="str">
        <f>IF('Task list'!AM247="","",$F$247-((_xlfn.DAYS(AG$6,'Task list'!AM247))*24))</f>
        <v/>
      </c>
      <c r="AH247" s="141" t="str">
        <f>IF('Task list'!AN247="","",$F$247-((_xlfn.DAYS(AH$6,'Task list'!AN247))*24))</f>
        <v/>
      </c>
      <c r="AI247" s="141" t="str">
        <f>IF('Task list'!AO247="","",$F$247-((_xlfn.DAYS(AI$6,'Task list'!AO247))*24))</f>
        <v/>
      </c>
      <c r="AJ247" s="141" t="str">
        <f>IF('Task list'!AP247="","",$F$247-((_xlfn.DAYS(AJ$6,'Task list'!AP247))*24))</f>
        <v/>
      </c>
      <c r="AK247" s="141" t="str">
        <f>IF('Task list'!AQ247="","",$F$247-((_xlfn.DAYS(AK$6,'Task list'!AQ247))*24))</f>
        <v/>
      </c>
      <c r="AL247" s="141" t="str">
        <f>IF('Task list'!AR247="","",$F$247-((_xlfn.DAYS(AL$6,'Task list'!AR247))*24))</f>
        <v/>
      </c>
      <c r="AM247" s="141" t="str">
        <f>IF('Task list'!AS247="","",$F$247-((_xlfn.DAYS(AM$6,'Task list'!AS247))*24))</f>
        <v/>
      </c>
      <c r="AN247" s="141" t="str">
        <f>IF('Task list'!AT247="","",$F$247-((_xlfn.DAYS(AN$6,'Task list'!AT247))*24))</f>
        <v/>
      </c>
      <c r="AO247" s="141" t="str">
        <f>IF('Task list'!AU247="","",$F$247-((_xlfn.DAYS(AO$6,'Task list'!AU247))*24))</f>
        <v/>
      </c>
      <c r="AP247" s="141" t="str">
        <f>IF('Task list'!AV247="","",$F$247-((_xlfn.DAYS(AP$6,'Task list'!AV247))*24))</f>
        <v/>
      </c>
      <c r="AQ247" s="141" t="str">
        <f>IF('Task list'!AW247="","",$F$247-((_xlfn.DAYS(AQ$6,'Task list'!AW247))*24))</f>
        <v/>
      </c>
      <c r="AR247" s="141" t="str">
        <f>IF('Task list'!AX247="","",$F$247-((_xlfn.DAYS(AR$6,'Task list'!AX247))*24))</f>
        <v/>
      </c>
      <c r="AS247" s="141" t="str">
        <f>IF('Task list'!AY247="","",$F$247-((_xlfn.DAYS(AS$6,'Task list'!AY247))*24))</f>
        <v/>
      </c>
      <c r="AT247" s="141" t="str">
        <f>IF('Task list'!AZ247="","",$F$247-((_xlfn.DAYS(AT$6,'Task list'!AZ247))*24))</f>
        <v/>
      </c>
      <c r="AU247" s="141" t="str">
        <f>IF('Task list'!BA247="","",$F$247-((_xlfn.DAYS(AU$6,'Task list'!BA247))*24))</f>
        <v/>
      </c>
      <c r="AV247" s="141" t="str">
        <f>IF('Task list'!BB247="","",$F$247-((_xlfn.DAYS(AV$6,'Task list'!BB247))*24))</f>
        <v/>
      </c>
      <c r="AW247" s="141" t="str">
        <f>IF('Task list'!BC247="","",$F$247-((_xlfn.DAYS(AW$6,'Task list'!BC247))*24))</f>
        <v/>
      </c>
      <c r="AX247" s="141" t="str">
        <f>IF('Task list'!BD247="","",$F$247-((_xlfn.DAYS(AX$6,'Task list'!BD247))*24))</f>
        <v/>
      </c>
      <c r="AY247" s="141" t="str">
        <f>IF('Task list'!BE247="","",$F$247-((_xlfn.DAYS(AY$6,'Task list'!BE247))*24))</f>
        <v/>
      </c>
      <c r="AZ247" s="141" t="str">
        <f>IF('Task list'!BF247="","",$F$247-((_xlfn.DAYS(AZ$6,'Task list'!BF247))*24))</f>
        <v/>
      </c>
      <c r="BA247" s="141" t="str">
        <f>IF('Task list'!BG247="","",$F$247-((_xlfn.DAYS(BA$6,'Task list'!BG247))*24))</f>
        <v/>
      </c>
      <c r="BB247" s="141" t="str">
        <f>IF('Task list'!BH247="","",$F$247-((_xlfn.DAYS(BB$6,'Task list'!BH247))*24))</f>
        <v/>
      </c>
      <c r="BC247" s="141" t="str">
        <f>IF('Task list'!BI247="","",$F$247-((_xlfn.DAYS(BC$6,'Task list'!BI247))*24))</f>
        <v/>
      </c>
      <c r="BD247" s="141" t="str">
        <f>IF('Task list'!BJ247="","",$F$247-((_xlfn.DAYS(BD$6,'Task list'!BJ247))*24))</f>
        <v/>
      </c>
      <c r="BE247" s="141" t="str">
        <f>IF('Task list'!BK247="","",$F$247-((_xlfn.DAYS(BE$6,'Task list'!BK247))*24))</f>
        <v/>
      </c>
      <c r="BF247" s="141" t="str">
        <f>IF('Task list'!BL247="","",$F$247-((_xlfn.DAYS(BF$6,'Task list'!BL247))*24))</f>
        <v/>
      </c>
    </row>
    <row r="248" spans="1:58" x14ac:dyDescent="0.3">
      <c r="A248" s="1">
        <f>'Task list'!A248</f>
        <v>0</v>
      </c>
      <c r="B248" s="1">
        <f>'Task list'!B248</f>
        <v>0</v>
      </c>
      <c r="C248" s="1">
        <f>'Task list'!C248</f>
        <v>0</v>
      </c>
      <c r="D248" s="133"/>
      <c r="E248" s="61" t="str">
        <f>'Task list'!E248</f>
        <v>Gear box SEW Oure Drive Undertow no.9</v>
      </c>
      <c r="F248" s="1">
        <f>'Task list'!J248</f>
        <v>6000</v>
      </c>
      <c r="G248" s="141" t="str">
        <f>IF('Task list'!M248="","",$F$248-((_xlfn.DAYS(G$6,'Task list'!M248))*24))</f>
        <v/>
      </c>
      <c r="H248" s="141" t="str">
        <f>IF('Task list'!N248="","",$F$248-((_xlfn.DAYS(H$6,'Task list'!N248))*24))</f>
        <v/>
      </c>
      <c r="I248" s="141" t="str">
        <f>IF('Task list'!O248="","",$F$248-((_xlfn.DAYS(I$6,'Task list'!O248))*24))</f>
        <v/>
      </c>
      <c r="J248" s="141" t="str">
        <f>IF('Task list'!P248="","",$F$248-((_xlfn.DAYS(J$6,'Task list'!P248))*24))</f>
        <v/>
      </c>
      <c r="K248" s="141" t="str">
        <f>IF('Task list'!Q248="","",$F$248-((_xlfn.DAYS(K$6,'Task list'!Q248))*24))</f>
        <v/>
      </c>
      <c r="L248" s="141" t="str">
        <f>IF('Task list'!R248="","",$F$248-((_xlfn.DAYS(L$6,'Task list'!R248))*24))</f>
        <v/>
      </c>
      <c r="M248" s="141" t="str">
        <f>IF('Task list'!S248="","",$F$248-((_xlfn.DAYS(M$6,'Task list'!S248))*24))</f>
        <v/>
      </c>
      <c r="N248" s="141" t="str">
        <f>IF('Task list'!T248="","",$F$248-((_xlfn.DAYS(N$6,'Task list'!T248))*24))</f>
        <v/>
      </c>
      <c r="O248" s="141" t="str">
        <f>IF('Task list'!U248="","",$F$248-((_xlfn.DAYS(O$6,'Task list'!U248))*24))</f>
        <v/>
      </c>
      <c r="P248" s="141" t="str">
        <f>IF('Task list'!V248="","",$F$248-((_xlfn.DAYS(P$6,'Task list'!V248))*24))</f>
        <v/>
      </c>
      <c r="Q248" s="141" t="str">
        <f>IF('Task list'!W248="","",$F$248-((_xlfn.DAYS(Q$6,'Task list'!W248))*24))</f>
        <v/>
      </c>
      <c r="R248" s="141" t="str">
        <f>IF('Task list'!X248="","",$F$248-((_xlfn.DAYS(R$6,'Task list'!X248))*24))</f>
        <v/>
      </c>
      <c r="S248" s="141" t="str">
        <f>IF('Task list'!Y248="","",$F$248-((_xlfn.DAYS(S$6,'Task list'!Y248))*24))</f>
        <v/>
      </c>
      <c r="T248" s="141" t="str">
        <f>IF('Task list'!Z248="","",$F$248-((_xlfn.DAYS(T$6,'Task list'!Z248))*24))</f>
        <v/>
      </c>
      <c r="U248" s="141" t="str">
        <f>IF('Task list'!AA248="","",$F$248-((_xlfn.DAYS(U$6,'Task list'!AA248))*24))</f>
        <v/>
      </c>
      <c r="V248" s="141" t="str">
        <f>IF('Task list'!AB248="","",$F$248-((_xlfn.DAYS(V$6,'Task list'!AB248))*24))</f>
        <v/>
      </c>
      <c r="W248" s="141" t="str">
        <f>IF('Task list'!AC248="","",$F$248-((_xlfn.DAYS(W$6,'Task list'!AC248))*24))</f>
        <v/>
      </c>
      <c r="X248" s="141" t="str">
        <f>IF('Task list'!AD248="","",$F$248-((_xlfn.DAYS(X$6,'Task list'!AD248))*24))</f>
        <v/>
      </c>
      <c r="Y248" s="141" t="str">
        <f>IF('Task list'!AE248="","",$F$248-((_xlfn.DAYS(Y$6,'Task list'!AE248))*24))</f>
        <v/>
      </c>
      <c r="Z248" s="141" t="str">
        <f>IF('Task list'!AF248="","",$F$248-((_xlfn.DAYS(Z$6,'Task list'!AF248))*24))</f>
        <v/>
      </c>
      <c r="AA248" s="141" t="str">
        <f>IF('Task list'!AG248="","",$F$248-((_xlfn.DAYS(AA$6,'Task list'!AG248))*24))</f>
        <v/>
      </c>
      <c r="AB248" s="141" t="str">
        <f>IF('Task list'!AH248="","",$F$248-((_xlfn.DAYS(AB$6,'Task list'!AH248))*24))</f>
        <v/>
      </c>
      <c r="AC248" s="141" t="str">
        <f>IF('Task list'!AI248="","",$F$248-((_xlfn.DAYS(AC$6,'Task list'!AI248))*24))</f>
        <v/>
      </c>
      <c r="AD248" s="141" t="str">
        <f>IF('Task list'!AJ248="","",$F$248-((_xlfn.DAYS(AD$6,'Task list'!AJ248))*24))</f>
        <v/>
      </c>
      <c r="AE248" s="141" t="str">
        <f>IF('Task list'!AK248="","",$F$248-((_xlfn.DAYS(AE$6,'Task list'!AK248))*24))</f>
        <v/>
      </c>
      <c r="AF248" s="141" t="str">
        <f>IF('Task list'!AL248="","",$F$248-((_xlfn.DAYS(AF$6,'Task list'!AL248))*24))</f>
        <v/>
      </c>
      <c r="AG248" s="141" t="str">
        <f>IF('Task list'!AM248="","",$F$248-((_xlfn.DAYS(AG$6,'Task list'!AM248))*24))</f>
        <v/>
      </c>
      <c r="AH248" s="141" t="str">
        <f>IF('Task list'!AN248="","",$F$248-((_xlfn.DAYS(AH$6,'Task list'!AN248))*24))</f>
        <v/>
      </c>
      <c r="AI248" s="141" t="str">
        <f>IF('Task list'!AO248="","",$F$248-((_xlfn.DAYS(AI$6,'Task list'!AO248))*24))</f>
        <v/>
      </c>
      <c r="AJ248" s="141" t="str">
        <f>IF('Task list'!AP248="","",$F$248-((_xlfn.DAYS(AJ$6,'Task list'!AP248))*24))</f>
        <v/>
      </c>
      <c r="AK248" s="141" t="str">
        <f>IF('Task list'!AQ248="","",$F$248-((_xlfn.DAYS(AK$6,'Task list'!AQ248))*24))</f>
        <v/>
      </c>
      <c r="AL248" s="141" t="str">
        <f>IF('Task list'!AR248="","",$F$248-((_xlfn.DAYS(AL$6,'Task list'!AR248))*24))</f>
        <v/>
      </c>
      <c r="AM248" s="141" t="str">
        <f>IF('Task list'!AS248="","",$F$248-((_xlfn.DAYS(AM$6,'Task list'!AS248))*24))</f>
        <v/>
      </c>
      <c r="AN248" s="141" t="str">
        <f>IF('Task list'!AT248="","",$F$248-((_xlfn.DAYS(AN$6,'Task list'!AT248))*24))</f>
        <v/>
      </c>
      <c r="AO248" s="141" t="str">
        <f>IF('Task list'!AU248="","",$F$248-((_xlfn.DAYS(AO$6,'Task list'!AU248))*24))</f>
        <v/>
      </c>
      <c r="AP248" s="141" t="str">
        <f>IF('Task list'!AV248="","",$F$248-((_xlfn.DAYS(AP$6,'Task list'!AV248))*24))</f>
        <v/>
      </c>
      <c r="AQ248" s="141" t="str">
        <f>IF('Task list'!AW248="","",$F$248-((_xlfn.DAYS(AQ$6,'Task list'!AW248))*24))</f>
        <v/>
      </c>
      <c r="AR248" s="141" t="str">
        <f>IF('Task list'!AX248="","",$F$248-((_xlfn.DAYS(AR$6,'Task list'!AX248))*24))</f>
        <v/>
      </c>
      <c r="AS248" s="141" t="str">
        <f>IF('Task list'!AY248="","",$F$248-((_xlfn.DAYS(AS$6,'Task list'!AY248))*24))</f>
        <v/>
      </c>
      <c r="AT248" s="141" t="str">
        <f>IF('Task list'!AZ248="","",$F$248-((_xlfn.DAYS(AT$6,'Task list'!AZ248))*24))</f>
        <v/>
      </c>
      <c r="AU248" s="141" t="str">
        <f>IF('Task list'!BA248="","",$F$248-((_xlfn.DAYS(AU$6,'Task list'!BA248))*24))</f>
        <v/>
      </c>
      <c r="AV248" s="141" t="str">
        <f>IF('Task list'!BB248="","",$F$248-((_xlfn.DAYS(AV$6,'Task list'!BB248))*24))</f>
        <v/>
      </c>
      <c r="AW248" s="141" t="str">
        <f>IF('Task list'!BC248="","",$F$248-((_xlfn.DAYS(AW$6,'Task list'!BC248))*24))</f>
        <v/>
      </c>
      <c r="AX248" s="141" t="str">
        <f>IF('Task list'!BD248="","",$F$248-((_xlfn.DAYS(AX$6,'Task list'!BD248))*24))</f>
        <v/>
      </c>
      <c r="AY248" s="141" t="str">
        <f>IF('Task list'!BE248="","",$F$248-((_xlfn.DAYS(AY$6,'Task list'!BE248))*24))</f>
        <v/>
      </c>
      <c r="AZ248" s="141" t="str">
        <f>IF('Task list'!BF248="","",$F$248-((_xlfn.DAYS(AZ$6,'Task list'!BF248))*24))</f>
        <v/>
      </c>
      <c r="BA248" s="141" t="str">
        <f>IF('Task list'!BG248="","",$F$248-((_xlfn.DAYS(BA$6,'Task list'!BG248))*24))</f>
        <v/>
      </c>
      <c r="BB248" s="141" t="str">
        <f>IF('Task list'!BH248="","",$F$248-((_xlfn.DAYS(BB$6,'Task list'!BH248))*24))</f>
        <v/>
      </c>
      <c r="BC248" s="141" t="str">
        <f>IF('Task list'!BI248="","",$F$248-((_xlfn.DAYS(BC$6,'Task list'!BI248))*24))</f>
        <v/>
      </c>
      <c r="BD248" s="141" t="str">
        <f>IF('Task list'!BJ248="","",$F$248-((_xlfn.DAYS(BD$6,'Task list'!BJ248))*24))</f>
        <v/>
      </c>
      <c r="BE248" s="141" t="str">
        <f>IF('Task list'!BK248="","",$F$248-((_xlfn.DAYS(BE$6,'Task list'!BK248))*24))</f>
        <v/>
      </c>
      <c r="BF248" s="141" t="str">
        <f>IF('Task list'!BL248="","",$F$248-((_xlfn.DAYS(BF$6,'Task list'!BL248))*24))</f>
        <v/>
      </c>
    </row>
    <row r="249" spans="1:58" x14ac:dyDescent="0.3">
      <c r="A249" s="1">
        <f>'Task list'!A249</f>
        <v>0</v>
      </c>
      <c r="B249" s="1">
        <f>'Task list'!B249</f>
        <v>0</v>
      </c>
      <c r="C249" s="1">
        <f>'Task list'!C249</f>
        <v>0</v>
      </c>
      <c r="D249" s="133"/>
      <c r="E249" s="61" t="str">
        <f>'Task list'!E249</f>
        <v>Gear box SEW Oure Drive Undertow no.10</v>
      </c>
      <c r="F249" s="1">
        <f>'Task list'!J249</f>
        <v>6000</v>
      </c>
      <c r="G249" s="141" t="str">
        <f>IF('Task list'!M249="","",$F$249-((_xlfn.DAYS(G$6,'Task list'!M249))*24))</f>
        <v/>
      </c>
      <c r="H249" s="141" t="str">
        <f>IF('Task list'!N249="","",$F$249-((_xlfn.DAYS(H$6,'Task list'!N249))*24))</f>
        <v/>
      </c>
      <c r="I249" s="141" t="str">
        <f>IF('Task list'!O249="","",$F$249-((_xlfn.DAYS(I$6,'Task list'!O249))*24))</f>
        <v/>
      </c>
      <c r="J249" s="141" t="str">
        <f>IF('Task list'!P249="","",$F$249-((_xlfn.DAYS(J$6,'Task list'!P249))*24))</f>
        <v/>
      </c>
      <c r="K249" s="141" t="str">
        <f>IF('Task list'!Q249="","",$F$249-((_xlfn.DAYS(K$6,'Task list'!Q249))*24))</f>
        <v/>
      </c>
      <c r="L249" s="141" t="str">
        <f>IF('Task list'!R249="","",$F$249-((_xlfn.DAYS(L$6,'Task list'!R249))*24))</f>
        <v/>
      </c>
      <c r="M249" s="141" t="str">
        <f>IF('Task list'!S249="","",$F$249-((_xlfn.DAYS(M$6,'Task list'!S249))*24))</f>
        <v/>
      </c>
      <c r="N249" s="141" t="str">
        <f>IF('Task list'!T249="","",$F$249-((_xlfn.DAYS(N$6,'Task list'!T249))*24))</f>
        <v/>
      </c>
      <c r="O249" s="141" t="str">
        <f>IF('Task list'!U249="","",$F$249-((_xlfn.DAYS(O$6,'Task list'!U249))*24))</f>
        <v/>
      </c>
      <c r="P249" s="141" t="str">
        <f>IF('Task list'!V249="","",$F$249-((_xlfn.DAYS(P$6,'Task list'!V249))*24))</f>
        <v/>
      </c>
      <c r="Q249" s="141" t="str">
        <f>IF('Task list'!W249="","",$F$249-((_xlfn.DAYS(Q$6,'Task list'!W249))*24))</f>
        <v/>
      </c>
      <c r="R249" s="141" t="str">
        <f>IF('Task list'!X249="","",$F$249-((_xlfn.DAYS(R$6,'Task list'!X249))*24))</f>
        <v/>
      </c>
      <c r="S249" s="141" t="str">
        <f>IF('Task list'!Y249="","",$F$249-((_xlfn.DAYS(S$6,'Task list'!Y249))*24))</f>
        <v/>
      </c>
      <c r="T249" s="141" t="str">
        <f>IF('Task list'!Z249="","",$F$249-((_xlfn.DAYS(T$6,'Task list'!Z249))*24))</f>
        <v/>
      </c>
      <c r="U249" s="141" t="str">
        <f>IF('Task list'!AA249="","",$F$249-((_xlfn.DAYS(U$6,'Task list'!AA249))*24))</f>
        <v/>
      </c>
      <c r="V249" s="141" t="str">
        <f>IF('Task list'!AB249="","",$F$249-((_xlfn.DAYS(V$6,'Task list'!AB249))*24))</f>
        <v/>
      </c>
      <c r="W249" s="141" t="str">
        <f>IF('Task list'!AC249="","",$F$249-((_xlfn.DAYS(W$6,'Task list'!AC249))*24))</f>
        <v/>
      </c>
      <c r="X249" s="141" t="str">
        <f>IF('Task list'!AD249="","",$F$249-((_xlfn.DAYS(X$6,'Task list'!AD249))*24))</f>
        <v/>
      </c>
      <c r="Y249" s="141" t="str">
        <f>IF('Task list'!AE249="","",$F$249-((_xlfn.DAYS(Y$6,'Task list'!AE249))*24))</f>
        <v/>
      </c>
      <c r="Z249" s="141" t="str">
        <f>IF('Task list'!AF249="","",$F$249-((_xlfn.DAYS(Z$6,'Task list'!AF249))*24))</f>
        <v/>
      </c>
      <c r="AA249" s="141" t="str">
        <f>IF('Task list'!AG249="","",$F$249-((_xlfn.DAYS(AA$6,'Task list'!AG249))*24))</f>
        <v/>
      </c>
      <c r="AB249" s="141" t="str">
        <f>IF('Task list'!AH249="","",$F$249-((_xlfn.DAYS(AB$6,'Task list'!AH249))*24))</f>
        <v/>
      </c>
      <c r="AC249" s="141" t="str">
        <f>IF('Task list'!AI249="","",$F$249-((_xlfn.DAYS(AC$6,'Task list'!AI249))*24))</f>
        <v/>
      </c>
      <c r="AD249" s="141" t="str">
        <f>IF('Task list'!AJ249="","",$F$249-((_xlfn.DAYS(AD$6,'Task list'!AJ249))*24))</f>
        <v/>
      </c>
      <c r="AE249" s="141" t="str">
        <f>IF('Task list'!AK249="","",$F$249-((_xlfn.DAYS(AE$6,'Task list'!AK249))*24))</f>
        <v/>
      </c>
      <c r="AF249" s="141" t="str">
        <f>IF('Task list'!AL249="","",$F$249-((_xlfn.DAYS(AF$6,'Task list'!AL249))*24))</f>
        <v/>
      </c>
      <c r="AG249" s="141" t="str">
        <f>IF('Task list'!AM249="","",$F$249-((_xlfn.DAYS(AG$6,'Task list'!AM249))*24))</f>
        <v/>
      </c>
      <c r="AH249" s="141" t="str">
        <f>IF('Task list'!AN249="","",$F$249-((_xlfn.DAYS(AH$6,'Task list'!AN249))*24))</f>
        <v/>
      </c>
      <c r="AI249" s="141" t="str">
        <f>IF('Task list'!AO249="","",$F$249-((_xlfn.DAYS(AI$6,'Task list'!AO249))*24))</f>
        <v/>
      </c>
      <c r="AJ249" s="141" t="str">
        <f>IF('Task list'!AP249="","",$F$249-((_xlfn.DAYS(AJ$6,'Task list'!AP249))*24))</f>
        <v/>
      </c>
      <c r="AK249" s="141" t="str">
        <f>IF('Task list'!AQ249="","",$F$249-((_xlfn.DAYS(AK$6,'Task list'!AQ249))*24))</f>
        <v/>
      </c>
      <c r="AL249" s="141" t="str">
        <f>IF('Task list'!AR249="","",$F$249-((_xlfn.DAYS(AL$6,'Task list'!AR249))*24))</f>
        <v/>
      </c>
      <c r="AM249" s="141" t="str">
        <f>IF('Task list'!AS249="","",$F$249-((_xlfn.DAYS(AM$6,'Task list'!AS249))*24))</f>
        <v/>
      </c>
      <c r="AN249" s="141" t="str">
        <f>IF('Task list'!AT249="","",$F$249-((_xlfn.DAYS(AN$6,'Task list'!AT249))*24))</f>
        <v/>
      </c>
      <c r="AO249" s="141" t="str">
        <f>IF('Task list'!AU249="","",$F$249-((_xlfn.DAYS(AO$6,'Task list'!AU249))*24))</f>
        <v/>
      </c>
      <c r="AP249" s="141" t="str">
        <f>IF('Task list'!AV249="","",$F$249-((_xlfn.DAYS(AP$6,'Task list'!AV249))*24))</f>
        <v/>
      </c>
      <c r="AQ249" s="141" t="str">
        <f>IF('Task list'!AW249="","",$F$249-((_xlfn.DAYS(AQ$6,'Task list'!AW249))*24))</f>
        <v/>
      </c>
      <c r="AR249" s="141" t="str">
        <f>IF('Task list'!AX249="","",$F$249-((_xlfn.DAYS(AR$6,'Task list'!AX249))*24))</f>
        <v/>
      </c>
      <c r="AS249" s="141" t="str">
        <f>IF('Task list'!AY249="","",$F$249-((_xlfn.DAYS(AS$6,'Task list'!AY249))*24))</f>
        <v/>
      </c>
      <c r="AT249" s="141" t="str">
        <f>IF('Task list'!AZ249="","",$F$249-((_xlfn.DAYS(AT$6,'Task list'!AZ249))*24))</f>
        <v/>
      </c>
      <c r="AU249" s="141" t="str">
        <f>IF('Task list'!BA249="","",$F$249-((_xlfn.DAYS(AU$6,'Task list'!BA249))*24))</f>
        <v/>
      </c>
      <c r="AV249" s="141" t="str">
        <f>IF('Task list'!BB249="","",$F$249-((_xlfn.DAYS(AV$6,'Task list'!BB249))*24))</f>
        <v/>
      </c>
      <c r="AW249" s="141" t="str">
        <f>IF('Task list'!BC249="","",$F$249-((_xlfn.DAYS(AW$6,'Task list'!BC249))*24))</f>
        <v/>
      </c>
      <c r="AX249" s="141" t="str">
        <f>IF('Task list'!BD249="","",$F$249-((_xlfn.DAYS(AX$6,'Task list'!BD249))*24))</f>
        <v/>
      </c>
      <c r="AY249" s="141" t="str">
        <f>IF('Task list'!BE249="","",$F$249-((_xlfn.DAYS(AY$6,'Task list'!BE249))*24))</f>
        <v/>
      </c>
      <c r="AZ249" s="141" t="str">
        <f>IF('Task list'!BF249="","",$F$249-((_xlfn.DAYS(AZ$6,'Task list'!BF249))*24))</f>
        <v/>
      </c>
      <c r="BA249" s="141" t="str">
        <f>IF('Task list'!BG249="","",$F$249-((_xlfn.DAYS(BA$6,'Task list'!BG249))*24))</f>
        <v/>
      </c>
      <c r="BB249" s="141" t="str">
        <f>IF('Task list'!BH249="","",$F$249-((_xlfn.DAYS(BB$6,'Task list'!BH249))*24))</f>
        <v/>
      </c>
      <c r="BC249" s="141" t="str">
        <f>IF('Task list'!BI249="","",$F$249-((_xlfn.DAYS(BC$6,'Task list'!BI249))*24))</f>
        <v/>
      </c>
      <c r="BD249" s="141" t="str">
        <f>IF('Task list'!BJ249="","",$F$249-((_xlfn.DAYS(BD$6,'Task list'!BJ249))*24))</f>
        <v/>
      </c>
      <c r="BE249" s="141" t="str">
        <f>IF('Task list'!BK249="","",$F$249-((_xlfn.DAYS(BE$6,'Task list'!BK249))*24))</f>
        <v/>
      </c>
      <c r="BF249" s="141" t="str">
        <f>IF('Task list'!BL249="","",$F$249-((_xlfn.DAYS(BF$6,'Task list'!BL249))*24))</f>
        <v/>
      </c>
    </row>
    <row r="250" spans="1:58" x14ac:dyDescent="0.3">
      <c r="A250" s="1">
        <f>'Task list'!A250</f>
        <v>0</v>
      </c>
      <c r="B250" s="1">
        <f>'Task list'!B250</f>
        <v>0</v>
      </c>
      <c r="C250" s="1">
        <f>'Task list'!C250</f>
        <v>0</v>
      </c>
      <c r="D250" s="133"/>
      <c r="E250" s="61" t="str">
        <f>'Task list'!E250</f>
        <v>Power pack Hydrolick pump inlet Pintu and Drow Brige Sterilizer  no.1,2,3,4</v>
      </c>
      <c r="F250" s="1">
        <f>'Task list'!J250</f>
        <v>6000</v>
      </c>
      <c r="G250" s="141" t="str">
        <f>IF('Task list'!M250="","",$F$250-((_xlfn.DAYS(G$6,'Task list'!M250))*24))</f>
        <v/>
      </c>
      <c r="H250" s="141" t="str">
        <f>IF('Task list'!N250="","",$F$250-((_xlfn.DAYS(H$6,'Task list'!N250))*24))</f>
        <v/>
      </c>
      <c r="I250" s="141" t="str">
        <f>IF('Task list'!O250="","",$F$250-((_xlfn.DAYS(I$6,'Task list'!O250))*24))</f>
        <v/>
      </c>
      <c r="J250" s="141" t="str">
        <f>IF('Task list'!P250="","",$F$250-((_xlfn.DAYS(J$6,'Task list'!P250))*24))</f>
        <v/>
      </c>
      <c r="K250" s="141" t="str">
        <f>IF('Task list'!Q250="","",$F$250-((_xlfn.DAYS(K$6,'Task list'!Q250))*24))</f>
        <v/>
      </c>
      <c r="L250" s="141" t="str">
        <f>IF('Task list'!R250="","",$F$250-((_xlfn.DAYS(L$6,'Task list'!R250))*24))</f>
        <v/>
      </c>
      <c r="M250" s="141" t="str">
        <f>IF('Task list'!S250="","",$F$250-((_xlfn.DAYS(M$6,'Task list'!S250))*24))</f>
        <v/>
      </c>
      <c r="N250" s="141" t="str">
        <f>IF('Task list'!T250="","",$F$250-((_xlfn.DAYS(N$6,'Task list'!T250))*24))</f>
        <v/>
      </c>
      <c r="O250" s="141" t="str">
        <f>IF('Task list'!U250="","",$F$250-((_xlfn.DAYS(O$6,'Task list'!U250))*24))</f>
        <v/>
      </c>
      <c r="P250" s="141" t="str">
        <f>IF('Task list'!V250="","",$F$250-((_xlfn.DAYS(P$6,'Task list'!V250))*24))</f>
        <v/>
      </c>
      <c r="Q250" s="141" t="str">
        <f>IF('Task list'!W250="","",$F$250-((_xlfn.DAYS(Q$6,'Task list'!W250))*24))</f>
        <v/>
      </c>
      <c r="R250" s="141" t="str">
        <f>IF('Task list'!X250="","",$F$250-((_xlfn.DAYS(R$6,'Task list'!X250))*24))</f>
        <v/>
      </c>
      <c r="S250" s="141" t="str">
        <f>IF('Task list'!Y250="","",$F$250-((_xlfn.DAYS(S$6,'Task list'!Y250))*24))</f>
        <v/>
      </c>
      <c r="T250" s="141" t="str">
        <f>IF('Task list'!Z250="","",$F$250-((_xlfn.DAYS(T$6,'Task list'!Z250))*24))</f>
        <v/>
      </c>
      <c r="U250" s="141" t="str">
        <f>IF('Task list'!AA250="","",$F$250-((_xlfn.DAYS(U$6,'Task list'!AA250))*24))</f>
        <v/>
      </c>
      <c r="V250" s="141" t="str">
        <f>IF('Task list'!AB250="","",$F$250-((_xlfn.DAYS(V$6,'Task list'!AB250))*24))</f>
        <v/>
      </c>
      <c r="W250" s="141" t="str">
        <f>IF('Task list'!AC250="","",$F$250-((_xlfn.DAYS(W$6,'Task list'!AC250))*24))</f>
        <v/>
      </c>
      <c r="X250" s="141" t="str">
        <f>IF('Task list'!AD250="","",$F$250-((_xlfn.DAYS(X$6,'Task list'!AD250))*24))</f>
        <v/>
      </c>
      <c r="Y250" s="141" t="str">
        <f>IF('Task list'!AE250="","",$F$250-((_xlfn.DAYS(Y$6,'Task list'!AE250))*24))</f>
        <v/>
      </c>
      <c r="Z250" s="141" t="str">
        <f>IF('Task list'!AF250="","",$F$250-((_xlfn.DAYS(Z$6,'Task list'!AF250))*24))</f>
        <v/>
      </c>
      <c r="AA250" s="141" t="str">
        <f>IF('Task list'!AG250="","",$F$250-((_xlfn.DAYS(AA$6,'Task list'!AG250))*24))</f>
        <v/>
      </c>
      <c r="AB250" s="141" t="str">
        <f>IF('Task list'!AH250="","",$F$250-((_xlfn.DAYS(AB$6,'Task list'!AH250))*24))</f>
        <v/>
      </c>
      <c r="AC250" s="141" t="str">
        <f>IF('Task list'!AI250="","",$F$250-((_xlfn.DAYS(AC$6,'Task list'!AI250))*24))</f>
        <v/>
      </c>
      <c r="AD250" s="141" t="str">
        <f>IF('Task list'!AJ250="","",$F$250-((_xlfn.DAYS(AD$6,'Task list'!AJ250))*24))</f>
        <v/>
      </c>
      <c r="AE250" s="141" t="str">
        <f>IF('Task list'!AK250="","",$F$250-((_xlfn.DAYS(AE$6,'Task list'!AK250))*24))</f>
        <v/>
      </c>
      <c r="AF250" s="141" t="str">
        <f>IF('Task list'!AL250="","",$F$250-((_xlfn.DAYS(AF$6,'Task list'!AL250))*24))</f>
        <v/>
      </c>
      <c r="AG250" s="141" t="str">
        <f>IF('Task list'!AM250="","",$F$250-((_xlfn.DAYS(AG$6,'Task list'!AM250))*24))</f>
        <v/>
      </c>
      <c r="AH250" s="141" t="str">
        <f>IF('Task list'!AN250="","",$F$250-((_xlfn.DAYS(AH$6,'Task list'!AN250))*24))</f>
        <v/>
      </c>
      <c r="AI250" s="141" t="str">
        <f>IF('Task list'!AO250="","",$F$250-((_xlfn.DAYS(AI$6,'Task list'!AO250))*24))</f>
        <v/>
      </c>
      <c r="AJ250" s="141" t="str">
        <f>IF('Task list'!AP250="","",$F$250-((_xlfn.DAYS(AJ$6,'Task list'!AP250))*24))</f>
        <v/>
      </c>
      <c r="AK250" s="141" t="str">
        <f>IF('Task list'!AQ250="","",$F$250-((_xlfn.DAYS(AK$6,'Task list'!AQ250))*24))</f>
        <v/>
      </c>
      <c r="AL250" s="141" t="str">
        <f>IF('Task list'!AR250="","",$F$250-((_xlfn.DAYS(AL$6,'Task list'!AR250))*24))</f>
        <v/>
      </c>
      <c r="AM250" s="141" t="str">
        <f>IF('Task list'!AS250="","",$F$250-((_xlfn.DAYS(AM$6,'Task list'!AS250))*24))</f>
        <v/>
      </c>
      <c r="AN250" s="141" t="str">
        <f>IF('Task list'!AT250="","",$F$250-((_xlfn.DAYS(AN$6,'Task list'!AT250))*24))</f>
        <v/>
      </c>
      <c r="AO250" s="141" t="str">
        <f>IF('Task list'!AU250="","",$F$250-((_xlfn.DAYS(AO$6,'Task list'!AU250))*24))</f>
        <v/>
      </c>
      <c r="AP250" s="141" t="str">
        <f>IF('Task list'!AV250="","",$F$250-((_xlfn.DAYS(AP$6,'Task list'!AV250))*24))</f>
        <v/>
      </c>
      <c r="AQ250" s="141" t="str">
        <f>IF('Task list'!AW250="","",$F$250-((_xlfn.DAYS(AQ$6,'Task list'!AW250))*24))</f>
        <v/>
      </c>
      <c r="AR250" s="141" t="str">
        <f>IF('Task list'!AX250="","",$F$250-((_xlfn.DAYS(AR$6,'Task list'!AX250))*24))</f>
        <v/>
      </c>
      <c r="AS250" s="141" t="str">
        <f>IF('Task list'!AY250="","",$F$250-((_xlfn.DAYS(AS$6,'Task list'!AY250))*24))</f>
        <v/>
      </c>
      <c r="AT250" s="141" t="str">
        <f>IF('Task list'!AZ250="","",$F$250-((_xlfn.DAYS(AT$6,'Task list'!AZ250))*24))</f>
        <v/>
      </c>
      <c r="AU250" s="141" t="str">
        <f>IF('Task list'!BA250="","",$F$250-((_xlfn.DAYS(AU$6,'Task list'!BA250))*24))</f>
        <v/>
      </c>
      <c r="AV250" s="141" t="str">
        <f>IF('Task list'!BB250="","",$F$250-((_xlfn.DAYS(AV$6,'Task list'!BB250))*24))</f>
        <v/>
      </c>
      <c r="AW250" s="141" t="str">
        <f>IF('Task list'!BC250="","",$F$250-((_xlfn.DAYS(AW$6,'Task list'!BC250))*24))</f>
        <v/>
      </c>
      <c r="AX250" s="141" t="str">
        <f>IF('Task list'!BD250="","",$F$250-((_xlfn.DAYS(AX$6,'Task list'!BD250))*24))</f>
        <v/>
      </c>
      <c r="AY250" s="141" t="str">
        <f>IF('Task list'!BE250="","",$F$250-((_xlfn.DAYS(AY$6,'Task list'!BE250))*24))</f>
        <v/>
      </c>
      <c r="AZ250" s="141" t="str">
        <f>IF('Task list'!BF250="","",$F$250-((_xlfn.DAYS(AZ$6,'Task list'!BF250))*24))</f>
        <v/>
      </c>
      <c r="BA250" s="141" t="str">
        <f>IF('Task list'!BG250="","",$F$250-((_xlfn.DAYS(BA$6,'Task list'!BG250))*24))</f>
        <v/>
      </c>
      <c r="BB250" s="141" t="str">
        <f>IF('Task list'!BH250="","",$F$250-((_xlfn.DAYS(BB$6,'Task list'!BH250))*24))</f>
        <v/>
      </c>
      <c r="BC250" s="141" t="str">
        <f>IF('Task list'!BI250="","",$F$250-((_xlfn.DAYS(BC$6,'Task list'!BI250))*24))</f>
        <v/>
      </c>
      <c r="BD250" s="141" t="str">
        <f>IF('Task list'!BJ250="","",$F$250-((_xlfn.DAYS(BD$6,'Task list'!BJ250))*24))</f>
        <v/>
      </c>
      <c r="BE250" s="141" t="str">
        <f>IF('Task list'!BK250="","",$F$250-((_xlfn.DAYS(BE$6,'Task list'!BK250))*24))</f>
        <v/>
      </c>
      <c r="BF250" s="141" t="str">
        <f>IF('Task list'!BL250="","",$F$250-((_xlfn.DAYS(BF$6,'Task list'!BL250))*24))</f>
        <v/>
      </c>
    </row>
    <row r="251" spans="1:58" x14ac:dyDescent="0.3">
      <c r="A251" s="1">
        <f>'Task list'!A251</f>
        <v>0</v>
      </c>
      <c r="B251" s="1">
        <f>'Task list'!B251</f>
        <v>0</v>
      </c>
      <c r="C251" s="1">
        <f>'Task list'!C251</f>
        <v>0</v>
      </c>
      <c r="D251" s="133"/>
      <c r="E251" s="61" t="str">
        <f>'Task list'!E251</f>
        <v>Power Pack Hydrolick pump Out let Pintu and Drow Brige Sterilizer no.1, 2, 3, 4</v>
      </c>
      <c r="F251" s="1">
        <f>'Task list'!J251</f>
        <v>6000</v>
      </c>
      <c r="G251" s="141" t="str">
        <f>IF('Task list'!M251="","",$F$251-((_xlfn.DAYS(G$6,'Task list'!M251))*24))</f>
        <v/>
      </c>
      <c r="H251" s="141" t="str">
        <f>IF('Task list'!N251="","",$F$251-((_xlfn.DAYS(H$6,'Task list'!N251))*24))</f>
        <v/>
      </c>
      <c r="I251" s="141" t="str">
        <f>IF('Task list'!O251="","",$F$251-((_xlfn.DAYS(I$6,'Task list'!O251))*24))</f>
        <v/>
      </c>
      <c r="J251" s="141" t="str">
        <f>IF('Task list'!P251="","",$F$251-((_xlfn.DAYS(J$6,'Task list'!P251))*24))</f>
        <v/>
      </c>
      <c r="K251" s="141" t="str">
        <f>IF('Task list'!Q251="","",$F$251-((_xlfn.DAYS(K$6,'Task list'!Q251))*24))</f>
        <v/>
      </c>
      <c r="L251" s="141" t="str">
        <f>IF('Task list'!R251="","",$F$251-((_xlfn.DAYS(L$6,'Task list'!R251))*24))</f>
        <v/>
      </c>
      <c r="M251" s="141" t="str">
        <f>IF('Task list'!S251="","",$F$251-((_xlfn.DAYS(M$6,'Task list'!S251))*24))</f>
        <v/>
      </c>
      <c r="N251" s="141" t="str">
        <f>IF('Task list'!T251="","",$F$251-((_xlfn.DAYS(N$6,'Task list'!T251))*24))</f>
        <v/>
      </c>
      <c r="O251" s="141" t="str">
        <f>IF('Task list'!U251="","",$F$251-((_xlfn.DAYS(O$6,'Task list'!U251))*24))</f>
        <v/>
      </c>
      <c r="P251" s="141" t="str">
        <f>IF('Task list'!V251="","",$F$251-((_xlfn.DAYS(P$6,'Task list'!V251))*24))</f>
        <v/>
      </c>
      <c r="Q251" s="141" t="str">
        <f>IF('Task list'!W251="","",$F$251-((_xlfn.DAYS(Q$6,'Task list'!W251))*24))</f>
        <v/>
      </c>
      <c r="R251" s="141" t="str">
        <f>IF('Task list'!X251="","",$F$251-((_xlfn.DAYS(R$6,'Task list'!X251))*24))</f>
        <v/>
      </c>
      <c r="S251" s="141" t="str">
        <f>IF('Task list'!Y251="","",$F$251-((_xlfn.DAYS(S$6,'Task list'!Y251))*24))</f>
        <v/>
      </c>
      <c r="T251" s="141" t="str">
        <f>IF('Task list'!Z251="","",$F$251-((_xlfn.DAYS(T$6,'Task list'!Z251))*24))</f>
        <v/>
      </c>
      <c r="U251" s="141" t="str">
        <f>IF('Task list'!AA251="","",$F$251-((_xlfn.DAYS(U$6,'Task list'!AA251))*24))</f>
        <v/>
      </c>
      <c r="V251" s="141" t="str">
        <f>IF('Task list'!AB251="","",$F$251-((_xlfn.DAYS(V$6,'Task list'!AB251))*24))</f>
        <v/>
      </c>
      <c r="W251" s="141" t="str">
        <f>IF('Task list'!AC251="","",$F$251-((_xlfn.DAYS(W$6,'Task list'!AC251))*24))</f>
        <v/>
      </c>
      <c r="X251" s="141" t="str">
        <f>IF('Task list'!AD251="","",$F$251-((_xlfn.DAYS(X$6,'Task list'!AD251))*24))</f>
        <v/>
      </c>
      <c r="Y251" s="141" t="str">
        <f>IF('Task list'!AE251="","",$F$251-((_xlfn.DAYS(Y$6,'Task list'!AE251))*24))</f>
        <v/>
      </c>
      <c r="Z251" s="141" t="str">
        <f>IF('Task list'!AF251="","",$F$251-((_xlfn.DAYS(Z$6,'Task list'!AF251))*24))</f>
        <v/>
      </c>
      <c r="AA251" s="141" t="str">
        <f>IF('Task list'!AG251="","",$F$251-((_xlfn.DAYS(AA$6,'Task list'!AG251))*24))</f>
        <v/>
      </c>
      <c r="AB251" s="141" t="str">
        <f>IF('Task list'!AH251="","",$F$251-((_xlfn.DAYS(AB$6,'Task list'!AH251))*24))</f>
        <v/>
      </c>
      <c r="AC251" s="141" t="str">
        <f>IF('Task list'!AI251="","",$F$251-((_xlfn.DAYS(AC$6,'Task list'!AI251))*24))</f>
        <v/>
      </c>
      <c r="AD251" s="141" t="str">
        <f>IF('Task list'!AJ251="","",$F$251-((_xlfn.DAYS(AD$6,'Task list'!AJ251))*24))</f>
        <v/>
      </c>
      <c r="AE251" s="141" t="str">
        <f>IF('Task list'!AK251="","",$F$251-((_xlfn.DAYS(AE$6,'Task list'!AK251))*24))</f>
        <v/>
      </c>
      <c r="AF251" s="141" t="str">
        <f>IF('Task list'!AL251="","",$F$251-((_xlfn.DAYS(AF$6,'Task list'!AL251))*24))</f>
        <v/>
      </c>
      <c r="AG251" s="141" t="str">
        <f>IF('Task list'!AM251="","",$F$251-((_xlfn.DAYS(AG$6,'Task list'!AM251))*24))</f>
        <v/>
      </c>
      <c r="AH251" s="141" t="str">
        <f>IF('Task list'!AN251="","",$F$251-((_xlfn.DAYS(AH$6,'Task list'!AN251))*24))</f>
        <v/>
      </c>
      <c r="AI251" s="141" t="str">
        <f>IF('Task list'!AO251="","",$F$251-((_xlfn.DAYS(AI$6,'Task list'!AO251))*24))</f>
        <v/>
      </c>
      <c r="AJ251" s="141" t="str">
        <f>IF('Task list'!AP251="","",$F$251-((_xlfn.DAYS(AJ$6,'Task list'!AP251))*24))</f>
        <v/>
      </c>
      <c r="AK251" s="141" t="str">
        <f>IF('Task list'!AQ251="","",$F$251-((_xlfn.DAYS(AK$6,'Task list'!AQ251))*24))</f>
        <v/>
      </c>
      <c r="AL251" s="141" t="str">
        <f>IF('Task list'!AR251="","",$F$251-((_xlfn.DAYS(AL$6,'Task list'!AR251))*24))</f>
        <v/>
      </c>
      <c r="AM251" s="141" t="str">
        <f>IF('Task list'!AS251="","",$F$251-((_xlfn.DAYS(AM$6,'Task list'!AS251))*24))</f>
        <v/>
      </c>
      <c r="AN251" s="141" t="str">
        <f>IF('Task list'!AT251="","",$F$251-((_xlfn.DAYS(AN$6,'Task list'!AT251))*24))</f>
        <v/>
      </c>
      <c r="AO251" s="141" t="str">
        <f>IF('Task list'!AU251="","",$F$251-((_xlfn.DAYS(AO$6,'Task list'!AU251))*24))</f>
        <v/>
      </c>
      <c r="AP251" s="141" t="str">
        <f>IF('Task list'!AV251="","",$F$251-((_xlfn.DAYS(AP$6,'Task list'!AV251))*24))</f>
        <v/>
      </c>
      <c r="AQ251" s="141" t="str">
        <f>IF('Task list'!AW251="","",$F$251-((_xlfn.DAYS(AQ$6,'Task list'!AW251))*24))</f>
        <v/>
      </c>
      <c r="AR251" s="141" t="str">
        <f>IF('Task list'!AX251="","",$F$251-((_xlfn.DAYS(AR$6,'Task list'!AX251))*24))</f>
        <v/>
      </c>
      <c r="AS251" s="141" t="str">
        <f>IF('Task list'!AY251="","",$F$251-((_xlfn.DAYS(AS$6,'Task list'!AY251))*24))</f>
        <v/>
      </c>
      <c r="AT251" s="141" t="str">
        <f>IF('Task list'!AZ251="","",$F$251-((_xlfn.DAYS(AT$6,'Task list'!AZ251))*24))</f>
        <v/>
      </c>
      <c r="AU251" s="141" t="str">
        <f>IF('Task list'!BA251="","",$F$251-((_xlfn.DAYS(AU$6,'Task list'!BA251))*24))</f>
        <v/>
      </c>
      <c r="AV251" s="141" t="str">
        <f>IF('Task list'!BB251="","",$F$251-((_xlfn.DAYS(AV$6,'Task list'!BB251))*24))</f>
        <v/>
      </c>
      <c r="AW251" s="141" t="str">
        <f>IF('Task list'!BC251="","",$F$251-((_xlfn.DAYS(AW$6,'Task list'!BC251))*24))</f>
        <v/>
      </c>
      <c r="AX251" s="141" t="str">
        <f>IF('Task list'!BD251="","",$F$251-((_xlfn.DAYS(AX$6,'Task list'!BD251))*24))</f>
        <v/>
      </c>
      <c r="AY251" s="141" t="str">
        <f>IF('Task list'!BE251="","",$F$251-((_xlfn.DAYS(AY$6,'Task list'!BE251))*24))</f>
        <v/>
      </c>
      <c r="AZ251" s="141" t="str">
        <f>IF('Task list'!BF251="","",$F$251-((_xlfn.DAYS(AZ$6,'Task list'!BF251))*24))</f>
        <v/>
      </c>
      <c r="BA251" s="141" t="str">
        <f>IF('Task list'!BG251="","",$F$251-((_xlfn.DAYS(BA$6,'Task list'!BG251))*24))</f>
        <v/>
      </c>
      <c r="BB251" s="141" t="str">
        <f>IF('Task list'!BH251="","",$F$251-((_xlfn.DAYS(BB$6,'Task list'!BH251))*24))</f>
        <v/>
      </c>
      <c r="BC251" s="141" t="str">
        <f>IF('Task list'!BI251="","",$F$251-((_xlfn.DAYS(BC$6,'Task list'!BI251))*24))</f>
        <v/>
      </c>
      <c r="BD251" s="141" t="str">
        <f>IF('Task list'!BJ251="","",$F$251-((_xlfn.DAYS(BD$6,'Task list'!BJ251))*24))</f>
        <v/>
      </c>
      <c r="BE251" s="141" t="str">
        <f>IF('Task list'!BK251="","",$F$251-((_xlfn.DAYS(BE$6,'Task list'!BK251))*24))</f>
        <v/>
      </c>
      <c r="BF251" s="141" t="str">
        <f>IF('Task list'!BL251="","",$F$251-((_xlfn.DAYS(BF$6,'Task list'!BL251))*24))</f>
        <v/>
      </c>
    </row>
    <row r="252" spans="1:58" x14ac:dyDescent="0.3">
      <c r="A252" s="1">
        <f>'Task list'!A252</f>
        <v>0</v>
      </c>
      <c r="B252" s="1">
        <f>'Task list'!B252</f>
        <v>0</v>
      </c>
      <c r="C252" s="1">
        <f>'Task list'!C252</f>
        <v>0</v>
      </c>
      <c r="D252" s="133"/>
      <c r="E252" s="61" t="str">
        <f>'Task list'!E252</f>
        <v xml:space="preserve">Surumi Sible pump Pit Transfer Carriage no 1  </v>
      </c>
      <c r="F252" s="1">
        <f>'Task list'!J252</f>
        <v>6000</v>
      </c>
      <c r="G252" s="141" t="str">
        <f>IF('Task list'!M252="","",$F$252-((_xlfn.DAYS(G$6,'Task list'!M252))*24))</f>
        <v/>
      </c>
      <c r="H252" s="141" t="str">
        <f>IF('Task list'!N252="","",$F$252-((_xlfn.DAYS(H$6,'Task list'!N252))*24))</f>
        <v/>
      </c>
      <c r="I252" s="141" t="str">
        <f>IF('Task list'!O252="","",$F$252-((_xlfn.DAYS(I$6,'Task list'!O252))*24))</f>
        <v/>
      </c>
      <c r="J252" s="141" t="str">
        <f>IF('Task list'!P252="","",$F$252-((_xlfn.DAYS(J$6,'Task list'!P252))*24))</f>
        <v/>
      </c>
      <c r="K252" s="141" t="str">
        <f>IF('Task list'!Q252="","",$F$252-((_xlfn.DAYS(K$6,'Task list'!Q252))*24))</f>
        <v/>
      </c>
      <c r="L252" s="141" t="str">
        <f>IF('Task list'!R252="","",$F$252-((_xlfn.DAYS(L$6,'Task list'!R252))*24))</f>
        <v/>
      </c>
      <c r="M252" s="141" t="str">
        <f>IF('Task list'!S252="","",$F$252-((_xlfn.DAYS(M$6,'Task list'!S252))*24))</f>
        <v/>
      </c>
      <c r="N252" s="141" t="str">
        <f>IF('Task list'!T252="","",$F$252-((_xlfn.DAYS(N$6,'Task list'!T252))*24))</f>
        <v/>
      </c>
      <c r="O252" s="141" t="str">
        <f>IF('Task list'!U252="","",$F$252-((_xlfn.DAYS(O$6,'Task list'!U252))*24))</f>
        <v/>
      </c>
      <c r="P252" s="141" t="str">
        <f>IF('Task list'!V252="","",$F$252-((_xlfn.DAYS(P$6,'Task list'!V252))*24))</f>
        <v/>
      </c>
      <c r="Q252" s="141" t="str">
        <f>IF('Task list'!W252="","",$F$252-((_xlfn.DAYS(Q$6,'Task list'!W252))*24))</f>
        <v/>
      </c>
      <c r="R252" s="141" t="str">
        <f>IF('Task list'!X252="","",$F$252-((_xlfn.DAYS(R$6,'Task list'!X252))*24))</f>
        <v/>
      </c>
      <c r="S252" s="141" t="str">
        <f>IF('Task list'!Y252="","",$F$252-((_xlfn.DAYS(S$6,'Task list'!Y252))*24))</f>
        <v/>
      </c>
      <c r="T252" s="141" t="str">
        <f>IF('Task list'!Z252="","",$F$252-((_xlfn.DAYS(T$6,'Task list'!Z252))*24))</f>
        <v/>
      </c>
      <c r="U252" s="141" t="str">
        <f>IF('Task list'!AA252="","",$F$252-((_xlfn.DAYS(U$6,'Task list'!AA252))*24))</f>
        <v/>
      </c>
      <c r="V252" s="141" t="str">
        <f>IF('Task list'!AB252="","",$F$252-((_xlfn.DAYS(V$6,'Task list'!AB252))*24))</f>
        <v/>
      </c>
      <c r="W252" s="141" t="str">
        <f>IF('Task list'!AC252="","",$F$252-((_xlfn.DAYS(W$6,'Task list'!AC252))*24))</f>
        <v/>
      </c>
      <c r="X252" s="141" t="str">
        <f>IF('Task list'!AD252="","",$F$252-((_xlfn.DAYS(X$6,'Task list'!AD252))*24))</f>
        <v/>
      </c>
      <c r="Y252" s="141" t="str">
        <f>IF('Task list'!AE252="","",$F$252-((_xlfn.DAYS(Y$6,'Task list'!AE252))*24))</f>
        <v/>
      </c>
      <c r="Z252" s="141" t="str">
        <f>IF('Task list'!AF252="","",$F$252-((_xlfn.DAYS(Z$6,'Task list'!AF252))*24))</f>
        <v/>
      </c>
      <c r="AA252" s="141" t="str">
        <f>IF('Task list'!AG252="","",$F$252-((_xlfn.DAYS(AA$6,'Task list'!AG252))*24))</f>
        <v/>
      </c>
      <c r="AB252" s="141" t="str">
        <f>IF('Task list'!AH252="","",$F$252-((_xlfn.DAYS(AB$6,'Task list'!AH252))*24))</f>
        <v/>
      </c>
      <c r="AC252" s="141" t="str">
        <f>IF('Task list'!AI252="","",$F$252-((_xlfn.DAYS(AC$6,'Task list'!AI252))*24))</f>
        <v/>
      </c>
      <c r="AD252" s="141" t="str">
        <f>IF('Task list'!AJ252="","",$F$252-((_xlfn.DAYS(AD$6,'Task list'!AJ252))*24))</f>
        <v/>
      </c>
      <c r="AE252" s="141" t="str">
        <f>IF('Task list'!AK252="","",$F$252-((_xlfn.DAYS(AE$6,'Task list'!AK252))*24))</f>
        <v/>
      </c>
      <c r="AF252" s="141" t="str">
        <f>IF('Task list'!AL252="","",$F$252-((_xlfn.DAYS(AF$6,'Task list'!AL252))*24))</f>
        <v/>
      </c>
      <c r="AG252" s="141" t="str">
        <f>IF('Task list'!AM252="","",$F$252-((_xlfn.DAYS(AG$6,'Task list'!AM252))*24))</f>
        <v/>
      </c>
      <c r="AH252" s="141" t="str">
        <f>IF('Task list'!AN252="","",$F$252-((_xlfn.DAYS(AH$6,'Task list'!AN252))*24))</f>
        <v/>
      </c>
      <c r="AI252" s="141" t="str">
        <f>IF('Task list'!AO252="","",$F$252-((_xlfn.DAYS(AI$6,'Task list'!AO252))*24))</f>
        <v/>
      </c>
      <c r="AJ252" s="141" t="str">
        <f>IF('Task list'!AP252="","",$F$252-((_xlfn.DAYS(AJ$6,'Task list'!AP252))*24))</f>
        <v/>
      </c>
      <c r="AK252" s="141" t="str">
        <f>IF('Task list'!AQ252="","",$F$252-((_xlfn.DAYS(AK$6,'Task list'!AQ252))*24))</f>
        <v/>
      </c>
      <c r="AL252" s="141" t="str">
        <f>IF('Task list'!AR252="","",$F$252-((_xlfn.DAYS(AL$6,'Task list'!AR252))*24))</f>
        <v/>
      </c>
      <c r="AM252" s="141" t="str">
        <f>IF('Task list'!AS252="","",$F$252-((_xlfn.DAYS(AM$6,'Task list'!AS252))*24))</f>
        <v/>
      </c>
      <c r="AN252" s="141" t="str">
        <f>IF('Task list'!AT252="","",$F$252-((_xlfn.DAYS(AN$6,'Task list'!AT252))*24))</f>
        <v/>
      </c>
      <c r="AO252" s="141" t="str">
        <f>IF('Task list'!AU252="","",$F$252-((_xlfn.DAYS(AO$6,'Task list'!AU252))*24))</f>
        <v/>
      </c>
      <c r="AP252" s="141" t="str">
        <f>IF('Task list'!AV252="","",$F$252-((_xlfn.DAYS(AP$6,'Task list'!AV252))*24))</f>
        <v/>
      </c>
      <c r="AQ252" s="141" t="str">
        <f>IF('Task list'!AW252="","",$F$252-((_xlfn.DAYS(AQ$6,'Task list'!AW252))*24))</f>
        <v/>
      </c>
      <c r="AR252" s="141" t="str">
        <f>IF('Task list'!AX252="","",$F$252-((_xlfn.DAYS(AR$6,'Task list'!AX252))*24))</f>
        <v/>
      </c>
      <c r="AS252" s="141" t="str">
        <f>IF('Task list'!AY252="","",$F$252-((_xlfn.DAYS(AS$6,'Task list'!AY252))*24))</f>
        <v/>
      </c>
      <c r="AT252" s="141" t="str">
        <f>IF('Task list'!AZ252="","",$F$252-((_xlfn.DAYS(AT$6,'Task list'!AZ252))*24))</f>
        <v/>
      </c>
      <c r="AU252" s="141" t="str">
        <f>IF('Task list'!BA252="","",$F$252-((_xlfn.DAYS(AU$6,'Task list'!BA252))*24))</f>
        <v/>
      </c>
      <c r="AV252" s="141" t="str">
        <f>IF('Task list'!BB252="","",$F$252-((_xlfn.DAYS(AV$6,'Task list'!BB252))*24))</f>
        <v/>
      </c>
      <c r="AW252" s="141" t="str">
        <f>IF('Task list'!BC252="","",$F$252-((_xlfn.DAYS(AW$6,'Task list'!BC252))*24))</f>
        <v/>
      </c>
      <c r="AX252" s="141" t="str">
        <f>IF('Task list'!BD252="","",$F$252-((_xlfn.DAYS(AX$6,'Task list'!BD252))*24))</f>
        <v/>
      </c>
      <c r="AY252" s="141" t="str">
        <f>IF('Task list'!BE252="","",$F$252-((_xlfn.DAYS(AY$6,'Task list'!BE252))*24))</f>
        <v/>
      </c>
      <c r="AZ252" s="141" t="str">
        <f>IF('Task list'!BF252="","",$F$252-((_xlfn.DAYS(AZ$6,'Task list'!BF252))*24))</f>
        <v/>
      </c>
      <c r="BA252" s="141" t="str">
        <f>IF('Task list'!BG252="","",$F$252-((_xlfn.DAYS(BA$6,'Task list'!BG252))*24))</f>
        <v/>
      </c>
      <c r="BB252" s="141" t="str">
        <f>IF('Task list'!BH252="","",$F$252-((_xlfn.DAYS(BB$6,'Task list'!BH252))*24))</f>
        <v/>
      </c>
      <c r="BC252" s="141" t="str">
        <f>IF('Task list'!BI252="","",$F$252-((_xlfn.DAYS(BC$6,'Task list'!BI252))*24))</f>
        <v/>
      </c>
      <c r="BD252" s="141" t="str">
        <f>IF('Task list'!BJ252="","",$F$252-((_xlfn.DAYS(BD$6,'Task list'!BJ252))*24))</f>
        <v/>
      </c>
      <c r="BE252" s="141" t="str">
        <f>IF('Task list'!BK252="","",$F$252-((_xlfn.DAYS(BE$6,'Task list'!BK252))*24))</f>
        <v/>
      </c>
      <c r="BF252" s="141" t="str">
        <f>IF('Task list'!BL252="","",$F$252-((_xlfn.DAYS(BF$6,'Task list'!BL252))*24))</f>
        <v/>
      </c>
    </row>
    <row r="253" spans="1:58" x14ac:dyDescent="0.3">
      <c r="A253" s="1">
        <f>'Task list'!A253</f>
        <v>0</v>
      </c>
      <c r="B253" s="1">
        <f>'Task list'!B253</f>
        <v>0</v>
      </c>
      <c r="C253" s="1">
        <f>'Task list'!C253</f>
        <v>0</v>
      </c>
      <c r="D253" s="133"/>
      <c r="E253" s="61" t="str">
        <f>'Task list'!E253</f>
        <v>Power pack Hydrolick Pump IndexerTransfer cariage no 1</v>
      </c>
      <c r="F253" s="1">
        <f>'Task list'!J253</f>
        <v>6000</v>
      </c>
      <c r="G253" s="141" t="str">
        <f>IF('Task list'!M253="","",$F$253-((_xlfn.DAYS(G$6,'Task list'!M253))*24))</f>
        <v/>
      </c>
      <c r="H253" s="141" t="str">
        <f>IF('Task list'!N253="","",$F$253-((_xlfn.DAYS(H$6,'Task list'!N253))*24))</f>
        <v/>
      </c>
      <c r="I253" s="141" t="str">
        <f>IF('Task list'!O253="","",$F$253-((_xlfn.DAYS(I$6,'Task list'!O253))*24))</f>
        <v/>
      </c>
      <c r="J253" s="141" t="str">
        <f>IF('Task list'!P253="","",$F$253-((_xlfn.DAYS(J$6,'Task list'!P253))*24))</f>
        <v/>
      </c>
      <c r="K253" s="141" t="str">
        <f>IF('Task list'!Q253="","",$F$253-((_xlfn.DAYS(K$6,'Task list'!Q253))*24))</f>
        <v/>
      </c>
      <c r="L253" s="141" t="str">
        <f>IF('Task list'!R253="","",$F$253-((_xlfn.DAYS(L$6,'Task list'!R253))*24))</f>
        <v/>
      </c>
      <c r="M253" s="141" t="str">
        <f>IF('Task list'!S253="","",$F$253-((_xlfn.DAYS(M$6,'Task list'!S253))*24))</f>
        <v/>
      </c>
      <c r="N253" s="141" t="str">
        <f>IF('Task list'!T253="","",$F$253-((_xlfn.DAYS(N$6,'Task list'!T253))*24))</f>
        <v/>
      </c>
      <c r="O253" s="141" t="str">
        <f>IF('Task list'!U253="","",$F$253-((_xlfn.DAYS(O$6,'Task list'!U253))*24))</f>
        <v/>
      </c>
      <c r="P253" s="141" t="str">
        <f>IF('Task list'!V253="","",$F$253-((_xlfn.DAYS(P$6,'Task list'!V253))*24))</f>
        <v/>
      </c>
      <c r="Q253" s="141" t="str">
        <f>IF('Task list'!W253="","",$F$253-((_xlfn.DAYS(Q$6,'Task list'!W253))*24))</f>
        <v/>
      </c>
      <c r="R253" s="141" t="str">
        <f>IF('Task list'!X253="","",$F$253-((_xlfn.DAYS(R$6,'Task list'!X253))*24))</f>
        <v/>
      </c>
      <c r="S253" s="141" t="str">
        <f>IF('Task list'!Y253="","",$F$253-((_xlfn.DAYS(S$6,'Task list'!Y253))*24))</f>
        <v/>
      </c>
      <c r="T253" s="141" t="str">
        <f>IF('Task list'!Z253="","",$F$253-((_xlfn.DAYS(T$6,'Task list'!Z253))*24))</f>
        <v/>
      </c>
      <c r="U253" s="141" t="str">
        <f>IF('Task list'!AA253="","",$F$253-((_xlfn.DAYS(U$6,'Task list'!AA253))*24))</f>
        <v/>
      </c>
      <c r="V253" s="141" t="str">
        <f>IF('Task list'!AB253="","",$F$253-((_xlfn.DAYS(V$6,'Task list'!AB253))*24))</f>
        <v/>
      </c>
      <c r="W253" s="141" t="str">
        <f>IF('Task list'!AC253="","",$F$253-((_xlfn.DAYS(W$6,'Task list'!AC253))*24))</f>
        <v/>
      </c>
      <c r="X253" s="141" t="str">
        <f>IF('Task list'!AD253="","",$F$253-((_xlfn.DAYS(X$6,'Task list'!AD253))*24))</f>
        <v/>
      </c>
      <c r="Y253" s="141" t="str">
        <f>IF('Task list'!AE253="","",$F$253-((_xlfn.DAYS(Y$6,'Task list'!AE253))*24))</f>
        <v/>
      </c>
      <c r="Z253" s="141" t="str">
        <f>IF('Task list'!AF253="","",$F$253-((_xlfn.DAYS(Z$6,'Task list'!AF253))*24))</f>
        <v/>
      </c>
      <c r="AA253" s="141" t="str">
        <f>IF('Task list'!AG253="","",$F$253-((_xlfn.DAYS(AA$6,'Task list'!AG253))*24))</f>
        <v/>
      </c>
      <c r="AB253" s="141" t="str">
        <f>IF('Task list'!AH253="","",$F$253-((_xlfn.DAYS(AB$6,'Task list'!AH253))*24))</f>
        <v/>
      </c>
      <c r="AC253" s="141" t="str">
        <f>IF('Task list'!AI253="","",$F$253-((_xlfn.DAYS(AC$6,'Task list'!AI253))*24))</f>
        <v/>
      </c>
      <c r="AD253" s="141" t="str">
        <f>IF('Task list'!AJ253="","",$F$253-((_xlfn.DAYS(AD$6,'Task list'!AJ253))*24))</f>
        <v/>
      </c>
      <c r="AE253" s="141" t="str">
        <f>IF('Task list'!AK253="","",$F$253-((_xlfn.DAYS(AE$6,'Task list'!AK253))*24))</f>
        <v/>
      </c>
      <c r="AF253" s="141" t="str">
        <f>IF('Task list'!AL253="","",$F$253-((_xlfn.DAYS(AF$6,'Task list'!AL253))*24))</f>
        <v/>
      </c>
      <c r="AG253" s="141" t="str">
        <f>IF('Task list'!AM253="","",$F$253-((_xlfn.DAYS(AG$6,'Task list'!AM253))*24))</f>
        <v/>
      </c>
      <c r="AH253" s="141" t="str">
        <f>IF('Task list'!AN253="","",$F$253-((_xlfn.DAYS(AH$6,'Task list'!AN253))*24))</f>
        <v/>
      </c>
      <c r="AI253" s="141" t="str">
        <f>IF('Task list'!AO253="","",$F$253-((_xlfn.DAYS(AI$6,'Task list'!AO253))*24))</f>
        <v/>
      </c>
      <c r="AJ253" s="141" t="str">
        <f>IF('Task list'!AP253="","",$F$253-((_xlfn.DAYS(AJ$6,'Task list'!AP253))*24))</f>
        <v/>
      </c>
      <c r="AK253" s="141" t="str">
        <f>IF('Task list'!AQ253="","",$F$253-((_xlfn.DAYS(AK$6,'Task list'!AQ253))*24))</f>
        <v/>
      </c>
      <c r="AL253" s="141" t="str">
        <f>IF('Task list'!AR253="","",$F$253-((_xlfn.DAYS(AL$6,'Task list'!AR253))*24))</f>
        <v/>
      </c>
      <c r="AM253" s="141" t="str">
        <f>IF('Task list'!AS253="","",$F$253-((_xlfn.DAYS(AM$6,'Task list'!AS253))*24))</f>
        <v/>
      </c>
      <c r="AN253" s="141" t="str">
        <f>IF('Task list'!AT253="","",$F$253-((_xlfn.DAYS(AN$6,'Task list'!AT253))*24))</f>
        <v/>
      </c>
      <c r="AO253" s="141" t="str">
        <f>IF('Task list'!AU253="","",$F$253-((_xlfn.DAYS(AO$6,'Task list'!AU253))*24))</f>
        <v/>
      </c>
      <c r="AP253" s="141" t="str">
        <f>IF('Task list'!AV253="","",$F$253-((_xlfn.DAYS(AP$6,'Task list'!AV253))*24))</f>
        <v/>
      </c>
      <c r="AQ253" s="141" t="str">
        <f>IF('Task list'!AW253="","",$F$253-((_xlfn.DAYS(AQ$6,'Task list'!AW253))*24))</f>
        <v/>
      </c>
      <c r="AR253" s="141" t="str">
        <f>IF('Task list'!AX253="","",$F$253-((_xlfn.DAYS(AR$6,'Task list'!AX253))*24))</f>
        <v/>
      </c>
      <c r="AS253" s="141" t="str">
        <f>IF('Task list'!AY253="","",$F$253-((_xlfn.DAYS(AS$6,'Task list'!AY253))*24))</f>
        <v/>
      </c>
      <c r="AT253" s="141" t="str">
        <f>IF('Task list'!AZ253="","",$F$253-((_xlfn.DAYS(AT$6,'Task list'!AZ253))*24))</f>
        <v/>
      </c>
      <c r="AU253" s="141" t="str">
        <f>IF('Task list'!BA253="","",$F$253-((_xlfn.DAYS(AU$6,'Task list'!BA253))*24))</f>
        <v/>
      </c>
      <c r="AV253" s="141" t="str">
        <f>IF('Task list'!BB253="","",$F$253-((_xlfn.DAYS(AV$6,'Task list'!BB253))*24))</f>
        <v/>
      </c>
      <c r="AW253" s="141" t="str">
        <f>IF('Task list'!BC253="","",$F$253-((_xlfn.DAYS(AW$6,'Task list'!BC253))*24))</f>
        <v/>
      </c>
      <c r="AX253" s="141" t="str">
        <f>IF('Task list'!BD253="","",$F$253-((_xlfn.DAYS(AX$6,'Task list'!BD253))*24))</f>
        <v/>
      </c>
      <c r="AY253" s="141" t="str">
        <f>IF('Task list'!BE253="","",$F$253-((_xlfn.DAYS(AY$6,'Task list'!BE253))*24))</f>
        <v/>
      </c>
      <c r="AZ253" s="141" t="str">
        <f>IF('Task list'!BF253="","",$F$253-((_xlfn.DAYS(AZ$6,'Task list'!BF253))*24))</f>
        <v/>
      </c>
      <c r="BA253" s="141" t="str">
        <f>IF('Task list'!BG253="","",$F$253-((_xlfn.DAYS(BA$6,'Task list'!BG253))*24))</f>
        <v/>
      </c>
      <c r="BB253" s="141" t="str">
        <f>IF('Task list'!BH253="","",$F$253-((_xlfn.DAYS(BB$6,'Task list'!BH253))*24))</f>
        <v/>
      </c>
      <c r="BC253" s="141" t="str">
        <f>IF('Task list'!BI253="","",$F$253-((_xlfn.DAYS(BC$6,'Task list'!BI253))*24))</f>
        <v/>
      </c>
      <c r="BD253" s="141" t="str">
        <f>IF('Task list'!BJ253="","",$F$253-((_xlfn.DAYS(BD$6,'Task list'!BJ253))*24))</f>
        <v/>
      </c>
      <c r="BE253" s="141" t="str">
        <f>IF('Task list'!BK253="","",$F$253-((_xlfn.DAYS(BE$6,'Task list'!BK253))*24))</f>
        <v/>
      </c>
      <c r="BF253" s="141" t="str">
        <f>IF('Task list'!BL253="","",$F$253-((_xlfn.DAYS(BF$6,'Task list'!BL253))*24))</f>
        <v/>
      </c>
    </row>
    <row r="254" spans="1:58" x14ac:dyDescent="0.25">
      <c r="A254" s="1">
        <f>'Task list'!A254</f>
        <v>0</v>
      </c>
      <c r="B254" s="1">
        <f>'Task list'!B254</f>
        <v>0</v>
      </c>
      <c r="C254" s="1">
        <f>'Task list'!C254</f>
        <v>0</v>
      </c>
      <c r="D254" s="126" t="s">
        <v>377</v>
      </c>
      <c r="E254" s="61" t="str">
        <f>'Task list'!E254</f>
        <v>Power pack Hydrolick Pump Indexer Transfer cariage no 2</v>
      </c>
      <c r="F254" s="1">
        <f>'Task list'!J254</f>
        <v>6000</v>
      </c>
      <c r="G254" s="141" t="str">
        <f>IF('Task list'!M254="","",$F$254-((_xlfn.DAYS(G$6,'Task list'!M254))*24))</f>
        <v/>
      </c>
      <c r="H254" s="141" t="str">
        <f>IF('Task list'!N254="","",$F$254-((_xlfn.DAYS(H$6,'Task list'!N254))*24))</f>
        <v/>
      </c>
      <c r="I254" s="141" t="str">
        <f>IF('Task list'!O254="","",$F$254-((_xlfn.DAYS(I$6,'Task list'!O254))*24))</f>
        <v/>
      </c>
      <c r="J254" s="141" t="str">
        <f>IF('Task list'!P254="","",$F$254-((_xlfn.DAYS(J$6,'Task list'!P254))*24))</f>
        <v/>
      </c>
      <c r="K254" s="141" t="str">
        <f>IF('Task list'!Q254="","",$F$254-((_xlfn.DAYS(K$6,'Task list'!Q254))*24))</f>
        <v/>
      </c>
      <c r="L254" s="141" t="str">
        <f>IF('Task list'!R254="","",$F$254-((_xlfn.DAYS(L$6,'Task list'!R254))*24))</f>
        <v/>
      </c>
      <c r="M254" s="141" t="str">
        <f>IF('Task list'!S254="","",$F$254-((_xlfn.DAYS(M$6,'Task list'!S254))*24))</f>
        <v/>
      </c>
      <c r="N254" s="141" t="str">
        <f>IF('Task list'!T254="","",$F$254-((_xlfn.DAYS(N$6,'Task list'!T254))*24))</f>
        <v/>
      </c>
      <c r="O254" s="141" t="str">
        <f>IF('Task list'!U254="","",$F$254-((_xlfn.DAYS(O$6,'Task list'!U254))*24))</f>
        <v/>
      </c>
      <c r="P254" s="141" t="str">
        <f>IF('Task list'!V254="","",$F$254-((_xlfn.DAYS(P$6,'Task list'!V254))*24))</f>
        <v/>
      </c>
      <c r="Q254" s="141" t="str">
        <f>IF('Task list'!W254="","",$F$254-((_xlfn.DAYS(Q$6,'Task list'!W254))*24))</f>
        <v/>
      </c>
      <c r="R254" s="141" t="str">
        <f>IF('Task list'!X254="","",$F$254-((_xlfn.DAYS(R$6,'Task list'!X254))*24))</f>
        <v/>
      </c>
      <c r="S254" s="141" t="str">
        <f>IF('Task list'!Y254="","",$F$254-((_xlfn.DAYS(S$6,'Task list'!Y254))*24))</f>
        <v/>
      </c>
      <c r="T254" s="141" t="str">
        <f>IF('Task list'!Z254="","",$F$254-((_xlfn.DAYS(T$6,'Task list'!Z254))*24))</f>
        <v/>
      </c>
      <c r="U254" s="141" t="str">
        <f>IF('Task list'!AA254="","",$F$254-((_xlfn.DAYS(U$6,'Task list'!AA254))*24))</f>
        <v/>
      </c>
      <c r="V254" s="141" t="str">
        <f>IF('Task list'!AB254="","",$F$254-((_xlfn.DAYS(V$6,'Task list'!AB254))*24))</f>
        <v/>
      </c>
      <c r="W254" s="141" t="str">
        <f>IF('Task list'!AC254="","",$F$254-((_xlfn.DAYS(W$6,'Task list'!AC254))*24))</f>
        <v/>
      </c>
      <c r="X254" s="141" t="str">
        <f>IF('Task list'!AD254="","",$F$254-((_xlfn.DAYS(X$6,'Task list'!AD254))*24))</f>
        <v/>
      </c>
      <c r="Y254" s="141" t="str">
        <f>IF('Task list'!AE254="","",$F$254-((_xlfn.DAYS(Y$6,'Task list'!AE254))*24))</f>
        <v/>
      </c>
      <c r="Z254" s="141" t="str">
        <f>IF('Task list'!AF254="","",$F$254-((_xlfn.DAYS(Z$6,'Task list'!AF254))*24))</f>
        <v/>
      </c>
      <c r="AA254" s="141" t="str">
        <f>IF('Task list'!AG254="","",$F$254-((_xlfn.DAYS(AA$6,'Task list'!AG254))*24))</f>
        <v/>
      </c>
      <c r="AB254" s="141" t="str">
        <f>IF('Task list'!AH254="","",$F$254-((_xlfn.DAYS(AB$6,'Task list'!AH254))*24))</f>
        <v/>
      </c>
      <c r="AC254" s="141" t="str">
        <f>IF('Task list'!AI254="","",$F$254-((_xlfn.DAYS(AC$6,'Task list'!AI254))*24))</f>
        <v/>
      </c>
      <c r="AD254" s="141" t="str">
        <f>IF('Task list'!AJ254="","",$F$254-((_xlfn.DAYS(AD$6,'Task list'!AJ254))*24))</f>
        <v/>
      </c>
      <c r="AE254" s="141" t="str">
        <f>IF('Task list'!AK254="","",$F$254-((_xlfn.DAYS(AE$6,'Task list'!AK254))*24))</f>
        <v/>
      </c>
      <c r="AF254" s="141" t="str">
        <f>IF('Task list'!AL254="","",$F$254-((_xlfn.DAYS(AF$6,'Task list'!AL254))*24))</f>
        <v/>
      </c>
      <c r="AG254" s="141" t="str">
        <f>IF('Task list'!AM254="","",$F$254-((_xlfn.DAYS(AG$6,'Task list'!AM254))*24))</f>
        <v/>
      </c>
      <c r="AH254" s="141" t="str">
        <f>IF('Task list'!AN254="","",$F$254-((_xlfn.DAYS(AH$6,'Task list'!AN254))*24))</f>
        <v/>
      </c>
      <c r="AI254" s="141" t="str">
        <f>IF('Task list'!AO254="","",$F$254-((_xlfn.DAYS(AI$6,'Task list'!AO254))*24))</f>
        <v/>
      </c>
      <c r="AJ254" s="141" t="str">
        <f>IF('Task list'!AP254="","",$F$254-((_xlfn.DAYS(AJ$6,'Task list'!AP254))*24))</f>
        <v/>
      </c>
      <c r="AK254" s="141" t="str">
        <f>IF('Task list'!AQ254="","",$F$254-((_xlfn.DAYS(AK$6,'Task list'!AQ254))*24))</f>
        <v/>
      </c>
      <c r="AL254" s="141" t="str">
        <f>IF('Task list'!AR254="","",$F$254-((_xlfn.DAYS(AL$6,'Task list'!AR254))*24))</f>
        <v/>
      </c>
      <c r="AM254" s="141" t="str">
        <f>IF('Task list'!AS254="","",$F$254-((_xlfn.DAYS(AM$6,'Task list'!AS254))*24))</f>
        <v/>
      </c>
      <c r="AN254" s="141" t="str">
        <f>IF('Task list'!AT254="","",$F$254-((_xlfn.DAYS(AN$6,'Task list'!AT254))*24))</f>
        <v/>
      </c>
      <c r="AO254" s="141" t="str">
        <f>IF('Task list'!AU254="","",$F$254-((_xlfn.DAYS(AO$6,'Task list'!AU254))*24))</f>
        <v/>
      </c>
      <c r="AP254" s="141" t="str">
        <f>IF('Task list'!AV254="","",$F$254-((_xlfn.DAYS(AP$6,'Task list'!AV254))*24))</f>
        <v/>
      </c>
      <c r="AQ254" s="141" t="str">
        <f>IF('Task list'!AW254="","",$F$254-((_xlfn.DAYS(AQ$6,'Task list'!AW254))*24))</f>
        <v/>
      </c>
      <c r="AR254" s="141" t="str">
        <f>IF('Task list'!AX254="","",$F$254-((_xlfn.DAYS(AR$6,'Task list'!AX254))*24))</f>
        <v/>
      </c>
      <c r="AS254" s="141" t="str">
        <f>IF('Task list'!AY254="","",$F$254-((_xlfn.DAYS(AS$6,'Task list'!AY254))*24))</f>
        <v/>
      </c>
      <c r="AT254" s="141" t="str">
        <f>IF('Task list'!AZ254="","",$F$254-((_xlfn.DAYS(AT$6,'Task list'!AZ254))*24))</f>
        <v/>
      </c>
      <c r="AU254" s="141" t="str">
        <f>IF('Task list'!BA254="","",$F$254-((_xlfn.DAYS(AU$6,'Task list'!BA254))*24))</f>
        <v/>
      </c>
      <c r="AV254" s="141" t="str">
        <f>IF('Task list'!BB254="","",$F$254-((_xlfn.DAYS(AV$6,'Task list'!BB254))*24))</f>
        <v/>
      </c>
      <c r="AW254" s="141" t="str">
        <f>IF('Task list'!BC254="","",$F$254-((_xlfn.DAYS(AW$6,'Task list'!BC254))*24))</f>
        <v/>
      </c>
      <c r="AX254" s="141" t="str">
        <f>IF('Task list'!BD254="","",$F$254-((_xlfn.DAYS(AX$6,'Task list'!BD254))*24))</f>
        <v/>
      </c>
      <c r="AY254" s="141" t="str">
        <f>IF('Task list'!BE254="","",$F$254-((_xlfn.DAYS(AY$6,'Task list'!BE254))*24))</f>
        <v/>
      </c>
      <c r="AZ254" s="141" t="str">
        <f>IF('Task list'!BF254="","",$F$254-((_xlfn.DAYS(AZ$6,'Task list'!BF254))*24))</f>
        <v/>
      </c>
      <c r="BA254" s="141" t="str">
        <f>IF('Task list'!BG254="","",$F$254-((_xlfn.DAYS(BA$6,'Task list'!BG254))*24))</f>
        <v/>
      </c>
      <c r="BB254" s="141" t="str">
        <f>IF('Task list'!BH254="","",$F$254-((_xlfn.DAYS(BB$6,'Task list'!BH254))*24))</f>
        <v/>
      </c>
      <c r="BC254" s="141" t="str">
        <f>IF('Task list'!BI254="","",$F$254-((_xlfn.DAYS(BC$6,'Task list'!BI254))*24))</f>
        <v/>
      </c>
      <c r="BD254" s="141" t="str">
        <f>IF('Task list'!BJ254="","",$F$254-((_xlfn.DAYS(BD$6,'Task list'!BJ254))*24))</f>
        <v/>
      </c>
      <c r="BE254" s="141" t="str">
        <f>IF('Task list'!BK254="","",$F$254-((_xlfn.DAYS(BE$6,'Task list'!BK254))*24))</f>
        <v/>
      </c>
      <c r="BF254" s="141" t="str">
        <f>IF('Task list'!BL254="","",$F$254-((_xlfn.DAYS(BF$6,'Task list'!BL254))*24))</f>
        <v/>
      </c>
    </row>
    <row r="255" spans="1:58" x14ac:dyDescent="0.3">
      <c r="A255" s="1">
        <f>'Task list'!A255</f>
        <v>0</v>
      </c>
      <c r="B255" s="1">
        <f>'Task list'!B255</f>
        <v>0</v>
      </c>
      <c r="C255" s="1">
        <f>'Task list'!C255</f>
        <v>0</v>
      </c>
      <c r="D255" s="133"/>
      <c r="E255" s="61" t="str">
        <f>'Task list'!E255</f>
        <v>Power Pack Hydraulic Pump Indexer inlet  &amp; Motor hydrolickTippler  no 1</v>
      </c>
      <c r="F255" s="1">
        <f>'Task list'!J255</f>
        <v>6000</v>
      </c>
      <c r="G255" s="141" t="str">
        <f>IF('Task list'!M255="","",$F$255-((_xlfn.DAYS(G$6,'Task list'!M255))*24))</f>
        <v/>
      </c>
      <c r="H255" s="141" t="str">
        <f>IF('Task list'!N255="","",$F$255-((_xlfn.DAYS(H$6,'Task list'!N255))*24))</f>
        <v/>
      </c>
      <c r="I255" s="141" t="str">
        <f>IF('Task list'!O255="","",$F$255-((_xlfn.DAYS(I$6,'Task list'!O255))*24))</f>
        <v/>
      </c>
      <c r="J255" s="141" t="str">
        <f>IF('Task list'!P255="","",$F$255-((_xlfn.DAYS(J$6,'Task list'!P255))*24))</f>
        <v/>
      </c>
      <c r="K255" s="141" t="str">
        <f>IF('Task list'!Q255="","",$F$255-((_xlfn.DAYS(K$6,'Task list'!Q255))*24))</f>
        <v/>
      </c>
      <c r="L255" s="141" t="str">
        <f>IF('Task list'!R255="","",$F$255-((_xlfn.DAYS(L$6,'Task list'!R255))*24))</f>
        <v/>
      </c>
      <c r="M255" s="141" t="str">
        <f>IF('Task list'!S255="","",$F$255-((_xlfn.DAYS(M$6,'Task list'!S255))*24))</f>
        <v/>
      </c>
      <c r="N255" s="141" t="str">
        <f>IF('Task list'!T255="","",$F$255-((_xlfn.DAYS(N$6,'Task list'!T255))*24))</f>
        <v/>
      </c>
      <c r="O255" s="141" t="str">
        <f>IF('Task list'!U255="","",$F$255-((_xlfn.DAYS(O$6,'Task list'!U255))*24))</f>
        <v/>
      </c>
      <c r="P255" s="141" t="str">
        <f>IF('Task list'!V255="","",$F$255-((_xlfn.DAYS(P$6,'Task list'!V255))*24))</f>
        <v/>
      </c>
      <c r="Q255" s="141" t="str">
        <f>IF('Task list'!W255="","",$F$255-((_xlfn.DAYS(Q$6,'Task list'!W255))*24))</f>
        <v/>
      </c>
      <c r="R255" s="141" t="str">
        <f>IF('Task list'!X255="","",$F$255-((_xlfn.DAYS(R$6,'Task list'!X255))*24))</f>
        <v/>
      </c>
      <c r="S255" s="141" t="str">
        <f>IF('Task list'!Y255="","",$F$255-((_xlfn.DAYS(S$6,'Task list'!Y255))*24))</f>
        <v/>
      </c>
      <c r="T255" s="141" t="str">
        <f>IF('Task list'!Z255="","",$F$255-((_xlfn.DAYS(T$6,'Task list'!Z255))*24))</f>
        <v/>
      </c>
      <c r="U255" s="141" t="str">
        <f>IF('Task list'!AA255="","",$F$255-((_xlfn.DAYS(U$6,'Task list'!AA255))*24))</f>
        <v/>
      </c>
      <c r="V255" s="141" t="str">
        <f>IF('Task list'!AB255="","",$F$255-((_xlfn.DAYS(V$6,'Task list'!AB255))*24))</f>
        <v/>
      </c>
      <c r="W255" s="141" t="str">
        <f>IF('Task list'!AC255="","",$F$255-((_xlfn.DAYS(W$6,'Task list'!AC255))*24))</f>
        <v/>
      </c>
      <c r="X255" s="141" t="str">
        <f>IF('Task list'!AD255="","",$F$255-((_xlfn.DAYS(X$6,'Task list'!AD255))*24))</f>
        <v/>
      </c>
      <c r="Y255" s="141" t="str">
        <f>IF('Task list'!AE255="","",$F$255-((_xlfn.DAYS(Y$6,'Task list'!AE255))*24))</f>
        <v/>
      </c>
      <c r="Z255" s="141" t="str">
        <f>IF('Task list'!AF255="","",$F$255-((_xlfn.DAYS(Z$6,'Task list'!AF255))*24))</f>
        <v/>
      </c>
      <c r="AA255" s="141" t="str">
        <f>IF('Task list'!AG255="","",$F$255-((_xlfn.DAYS(AA$6,'Task list'!AG255))*24))</f>
        <v/>
      </c>
      <c r="AB255" s="141" t="str">
        <f>IF('Task list'!AH255="","",$F$255-((_xlfn.DAYS(AB$6,'Task list'!AH255))*24))</f>
        <v/>
      </c>
      <c r="AC255" s="141" t="str">
        <f>IF('Task list'!AI255="","",$F$255-((_xlfn.DAYS(AC$6,'Task list'!AI255))*24))</f>
        <v/>
      </c>
      <c r="AD255" s="141" t="str">
        <f>IF('Task list'!AJ255="","",$F$255-((_xlfn.DAYS(AD$6,'Task list'!AJ255))*24))</f>
        <v/>
      </c>
      <c r="AE255" s="141" t="str">
        <f>IF('Task list'!AK255="","",$F$255-((_xlfn.DAYS(AE$6,'Task list'!AK255))*24))</f>
        <v/>
      </c>
      <c r="AF255" s="141" t="str">
        <f>IF('Task list'!AL255="","",$F$255-((_xlfn.DAYS(AF$6,'Task list'!AL255))*24))</f>
        <v/>
      </c>
      <c r="AG255" s="141" t="str">
        <f>IF('Task list'!AM255="","",$F$255-((_xlfn.DAYS(AG$6,'Task list'!AM255))*24))</f>
        <v/>
      </c>
      <c r="AH255" s="141" t="str">
        <f>IF('Task list'!AN255="","",$F$255-((_xlfn.DAYS(AH$6,'Task list'!AN255))*24))</f>
        <v/>
      </c>
      <c r="AI255" s="141" t="str">
        <f>IF('Task list'!AO255="","",$F$255-((_xlfn.DAYS(AI$6,'Task list'!AO255))*24))</f>
        <v/>
      </c>
      <c r="AJ255" s="141" t="str">
        <f>IF('Task list'!AP255="","",$F$255-((_xlfn.DAYS(AJ$6,'Task list'!AP255))*24))</f>
        <v/>
      </c>
      <c r="AK255" s="141" t="str">
        <f>IF('Task list'!AQ255="","",$F$255-((_xlfn.DAYS(AK$6,'Task list'!AQ255))*24))</f>
        <v/>
      </c>
      <c r="AL255" s="141" t="str">
        <f>IF('Task list'!AR255="","",$F$255-((_xlfn.DAYS(AL$6,'Task list'!AR255))*24))</f>
        <v/>
      </c>
      <c r="AM255" s="141" t="str">
        <f>IF('Task list'!AS255="","",$F$255-((_xlfn.DAYS(AM$6,'Task list'!AS255))*24))</f>
        <v/>
      </c>
      <c r="AN255" s="141" t="str">
        <f>IF('Task list'!AT255="","",$F$255-((_xlfn.DAYS(AN$6,'Task list'!AT255))*24))</f>
        <v/>
      </c>
      <c r="AO255" s="141" t="str">
        <f>IF('Task list'!AU255="","",$F$255-((_xlfn.DAYS(AO$6,'Task list'!AU255))*24))</f>
        <v/>
      </c>
      <c r="AP255" s="141" t="str">
        <f>IF('Task list'!AV255="","",$F$255-((_xlfn.DAYS(AP$6,'Task list'!AV255))*24))</f>
        <v/>
      </c>
      <c r="AQ255" s="141" t="str">
        <f>IF('Task list'!AW255="","",$F$255-((_xlfn.DAYS(AQ$6,'Task list'!AW255))*24))</f>
        <v/>
      </c>
      <c r="AR255" s="141" t="str">
        <f>IF('Task list'!AX255="","",$F$255-((_xlfn.DAYS(AR$6,'Task list'!AX255))*24))</f>
        <v/>
      </c>
      <c r="AS255" s="141" t="str">
        <f>IF('Task list'!AY255="","",$F$255-((_xlfn.DAYS(AS$6,'Task list'!AY255))*24))</f>
        <v/>
      </c>
      <c r="AT255" s="141" t="str">
        <f>IF('Task list'!AZ255="","",$F$255-((_xlfn.DAYS(AT$6,'Task list'!AZ255))*24))</f>
        <v/>
      </c>
      <c r="AU255" s="141" t="str">
        <f>IF('Task list'!BA255="","",$F$255-((_xlfn.DAYS(AU$6,'Task list'!BA255))*24))</f>
        <v/>
      </c>
      <c r="AV255" s="141" t="str">
        <f>IF('Task list'!BB255="","",$F$255-((_xlfn.DAYS(AV$6,'Task list'!BB255))*24))</f>
        <v/>
      </c>
      <c r="AW255" s="141" t="str">
        <f>IF('Task list'!BC255="","",$F$255-((_xlfn.DAYS(AW$6,'Task list'!BC255))*24))</f>
        <v/>
      </c>
      <c r="AX255" s="141" t="str">
        <f>IF('Task list'!BD255="","",$F$255-((_xlfn.DAYS(AX$6,'Task list'!BD255))*24))</f>
        <v/>
      </c>
      <c r="AY255" s="141" t="str">
        <f>IF('Task list'!BE255="","",$F$255-((_xlfn.DAYS(AY$6,'Task list'!BE255))*24))</f>
        <v/>
      </c>
      <c r="AZ255" s="141" t="str">
        <f>IF('Task list'!BF255="","",$F$255-((_xlfn.DAYS(AZ$6,'Task list'!BF255))*24))</f>
        <v/>
      </c>
      <c r="BA255" s="141" t="str">
        <f>IF('Task list'!BG255="","",$F$255-((_xlfn.DAYS(BA$6,'Task list'!BG255))*24))</f>
        <v/>
      </c>
      <c r="BB255" s="141" t="str">
        <f>IF('Task list'!BH255="","",$F$255-((_xlfn.DAYS(BB$6,'Task list'!BH255))*24))</f>
        <v/>
      </c>
      <c r="BC255" s="141" t="str">
        <f>IF('Task list'!BI255="","",$F$255-((_xlfn.DAYS(BC$6,'Task list'!BI255))*24))</f>
        <v/>
      </c>
      <c r="BD255" s="141" t="str">
        <f>IF('Task list'!BJ255="","",$F$255-((_xlfn.DAYS(BD$6,'Task list'!BJ255))*24))</f>
        <v/>
      </c>
      <c r="BE255" s="141" t="str">
        <f>IF('Task list'!BK255="","",$F$255-((_xlfn.DAYS(BE$6,'Task list'!BK255))*24))</f>
        <v/>
      </c>
      <c r="BF255" s="141" t="str">
        <f>IF('Task list'!BL255="","",$F$255-((_xlfn.DAYS(BF$6,'Task list'!BL255))*24))</f>
        <v/>
      </c>
    </row>
    <row r="256" spans="1:58" x14ac:dyDescent="0.3">
      <c r="A256" s="1">
        <f>'Task list'!A256</f>
        <v>0</v>
      </c>
      <c r="B256" s="1">
        <f>'Task list'!B256</f>
        <v>0</v>
      </c>
      <c r="C256" s="1">
        <f>'Task list'!C256</f>
        <v>0</v>
      </c>
      <c r="D256" s="133"/>
      <c r="E256" s="61" t="str">
        <f>'Task list'!E256</f>
        <v>Power Pack Hydraulic Pump Indexer inlet  &amp; Motor hydrolickTippler  no 2</v>
      </c>
      <c r="F256" s="1">
        <f>'Task list'!J256</f>
        <v>6000</v>
      </c>
      <c r="G256" s="141" t="str">
        <f>IF('Task list'!M256="","",$F$256-((_xlfn.DAYS(G$6,'Task list'!M256))*24))</f>
        <v/>
      </c>
      <c r="H256" s="141" t="str">
        <f>IF('Task list'!N256="","",$F$256-((_xlfn.DAYS(H$6,'Task list'!N256))*24))</f>
        <v/>
      </c>
      <c r="I256" s="141" t="str">
        <f>IF('Task list'!O256="","",$F$256-((_xlfn.DAYS(I$6,'Task list'!O256))*24))</f>
        <v/>
      </c>
      <c r="J256" s="141" t="str">
        <f>IF('Task list'!P256="","",$F$256-((_xlfn.DAYS(J$6,'Task list'!P256))*24))</f>
        <v/>
      </c>
      <c r="K256" s="141" t="str">
        <f>IF('Task list'!Q256="","",$F$256-((_xlfn.DAYS(K$6,'Task list'!Q256))*24))</f>
        <v/>
      </c>
      <c r="L256" s="141" t="str">
        <f>IF('Task list'!R256="","",$F$256-((_xlfn.DAYS(L$6,'Task list'!R256))*24))</f>
        <v/>
      </c>
      <c r="M256" s="141" t="str">
        <f>IF('Task list'!S256="","",$F$256-((_xlfn.DAYS(M$6,'Task list'!S256))*24))</f>
        <v/>
      </c>
      <c r="N256" s="141" t="str">
        <f>IF('Task list'!T256="","",$F$256-((_xlfn.DAYS(N$6,'Task list'!T256))*24))</f>
        <v/>
      </c>
      <c r="O256" s="141" t="str">
        <f>IF('Task list'!U256="","",$F$256-((_xlfn.DAYS(O$6,'Task list'!U256))*24))</f>
        <v/>
      </c>
      <c r="P256" s="141" t="str">
        <f>IF('Task list'!V256="","",$F$256-((_xlfn.DAYS(P$6,'Task list'!V256))*24))</f>
        <v/>
      </c>
      <c r="Q256" s="141" t="str">
        <f>IF('Task list'!W256="","",$F$256-((_xlfn.DAYS(Q$6,'Task list'!W256))*24))</f>
        <v/>
      </c>
      <c r="R256" s="141" t="str">
        <f>IF('Task list'!X256="","",$F$256-((_xlfn.DAYS(R$6,'Task list'!X256))*24))</f>
        <v/>
      </c>
      <c r="S256" s="141" t="str">
        <f>IF('Task list'!Y256="","",$F$256-((_xlfn.DAYS(S$6,'Task list'!Y256))*24))</f>
        <v/>
      </c>
      <c r="T256" s="141" t="str">
        <f>IF('Task list'!Z256="","",$F$256-((_xlfn.DAYS(T$6,'Task list'!Z256))*24))</f>
        <v/>
      </c>
      <c r="U256" s="141" t="str">
        <f>IF('Task list'!AA256="","",$F$256-((_xlfn.DAYS(U$6,'Task list'!AA256))*24))</f>
        <v/>
      </c>
      <c r="V256" s="141" t="str">
        <f>IF('Task list'!AB256="","",$F$256-((_xlfn.DAYS(V$6,'Task list'!AB256))*24))</f>
        <v/>
      </c>
      <c r="W256" s="141" t="str">
        <f>IF('Task list'!AC256="","",$F$256-((_xlfn.DAYS(W$6,'Task list'!AC256))*24))</f>
        <v/>
      </c>
      <c r="X256" s="141" t="str">
        <f>IF('Task list'!AD256="","",$F$256-((_xlfn.DAYS(X$6,'Task list'!AD256))*24))</f>
        <v/>
      </c>
      <c r="Y256" s="141" t="str">
        <f>IF('Task list'!AE256="","",$F$256-((_xlfn.DAYS(Y$6,'Task list'!AE256))*24))</f>
        <v/>
      </c>
      <c r="Z256" s="141" t="str">
        <f>IF('Task list'!AF256="","",$F$256-((_xlfn.DAYS(Z$6,'Task list'!AF256))*24))</f>
        <v/>
      </c>
      <c r="AA256" s="141" t="str">
        <f>IF('Task list'!AG256="","",$F$256-((_xlfn.DAYS(AA$6,'Task list'!AG256))*24))</f>
        <v/>
      </c>
      <c r="AB256" s="141" t="str">
        <f>IF('Task list'!AH256="","",$F$256-((_xlfn.DAYS(AB$6,'Task list'!AH256))*24))</f>
        <v/>
      </c>
      <c r="AC256" s="141" t="str">
        <f>IF('Task list'!AI256="","",$F$256-((_xlfn.DAYS(AC$6,'Task list'!AI256))*24))</f>
        <v/>
      </c>
      <c r="AD256" s="141" t="str">
        <f>IF('Task list'!AJ256="","",$F$256-((_xlfn.DAYS(AD$6,'Task list'!AJ256))*24))</f>
        <v/>
      </c>
      <c r="AE256" s="141" t="str">
        <f>IF('Task list'!AK256="","",$F$256-((_xlfn.DAYS(AE$6,'Task list'!AK256))*24))</f>
        <v/>
      </c>
      <c r="AF256" s="141" t="str">
        <f>IF('Task list'!AL256="","",$F$256-((_xlfn.DAYS(AF$6,'Task list'!AL256))*24))</f>
        <v/>
      </c>
      <c r="AG256" s="141" t="str">
        <f>IF('Task list'!AM256="","",$F$256-((_xlfn.DAYS(AG$6,'Task list'!AM256))*24))</f>
        <v/>
      </c>
      <c r="AH256" s="141" t="str">
        <f>IF('Task list'!AN256="","",$F$256-((_xlfn.DAYS(AH$6,'Task list'!AN256))*24))</f>
        <v/>
      </c>
      <c r="AI256" s="141" t="str">
        <f>IF('Task list'!AO256="","",$F$256-((_xlfn.DAYS(AI$6,'Task list'!AO256))*24))</f>
        <v/>
      </c>
      <c r="AJ256" s="141" t="str">
        <f>IF('Task list'!AP256="","",$F$256-((_xlfn.DAYS(AJ$6,'Task list'!AP256))*24))</f>
        <v/>
      </c>
      <c r="AK256" s="141" t="str">
        <f>IF('Task list'!AQ256="","",$F$256-((_xlfn.DAYS(AK$6,'Task list'!AQ256))*24))</f>
        <v/>
      </c>
      <c r="AL256" s="141" t="str">
        <f>IF('Task list'!AR256="","",$F$256-((_xlfn.DAYS(AL$6,'Task list'!AR256))*24))</f>
        <v/>
      </c>
      <c r="AM256" s="141" t="str">
        <f>IF('Task list'!AS256="","",$F$256-((_xlfn.DAYS(AM$6,'Task list'!AS256))*24))</f>
        <v/>
      </c>
      <c r="AN256" s="141" t="str">
        <f>IF('Task list'!AT256="","",$F$256-((_xlfn.DAYS(AN$6,'Task list'!AT256))*24))</f>
        <v/>
      </c>
      <c r="AO256" s="141" t="str">
        <f>IF('Task list'!AU256="","",$F$256-((_xlfn.DAYS(AO$6,'Task list'!AU256))*24))</f>
        <v/>
      </c>
      <c r="AP256" s="141" t="str">
        <f>IF('Task list'!AV256="","",$F$256-((_xlfn.DAYS(AP$6,'Task list'!AV256))*24))</f>
        <v/>
      </c>
      <c r="AQ256" s="141" t="str">
        <f>IF('Task list'!AW256="","",$F$256-((_xlfn.DAYS(AQ$6,'Task list'!AW256))*24))</f>
        <v/>
      </c>
      <c r="AR256" s="141" t="str">
        <f>IF('Task list'!AX256="","",$F$256-((_xlfn.DAYS(AR$6,'Task list'!AX256))*24))</f>
        <v/>
      </c>
      <c r="AS256" s="141" t="str">
        <f>IF('Task list'!AY256="","",$F$256-((_xlfn.DAYS(AS$6,'Task list'!AY256))*24))</f>
        <v/>
      </c>
      <c r="AT256" s="141" t="str">
        <f>IF('Task list'!AZ256="","",$F$256-((_xlfn.DAYS(AT$6,'Task list'!AZ256))*24))</f>
        <v/>
      </c>
      <c r="AU256" s="141" t="str">
        <f>IF('Task list'!BA256="","",$F$256-((_xlfn.DAYS(AU$6,'Task list'!BA256))*24))</f>
        <v/>
      </c>
      <c r="AV256" s="141" t="str">
        <f>IF('Task list'!BB256="","",$F$256-((_xlfn.DAYS(AV$6,'Task list'!BB256))*24))</f>
        <v/>
      </c>
      <c r="AW256" s="141" t="str">
        <f>IF('Task list'!BC256="","",$F$256-((_xlfn.DAYS(AW$6,'Task list'!BC256))*24))</f>
        <v/>
      </c>
      <c r="AX256" s="141" t="str">
        <f>IF('Task list'!BD256="","",$F$256-((_xlfn.DAYS(AX$6,'Task list'!BD256))*24))</f>
        <v/>
      </c>
      <c r="AY256" s="141" t="str">
        <f>IF('Task list'!BE256="","",$F$256-((_xlfn.DAYS(AY$6,'Task list'!BE256))*24))</f>
        <v/>
      </c>
      <c r="AZ256" s="141" t="str">
        <f>IF('Task list'!BF256="","",$F$256-((_xlfn.DAYS(AZ$6,'Task list'!BF256))*24))</f>
        <v/>
      </c>
      <c r="BA256" s="141" t="str">
        <f>IF('Task list'!BG256="","",$F$256-((_xlfn.DAYS(BA$6,'Task list'!BG256))*24))</f>
        <v/>
      </c>
      <c r="BB256" s="141" t="str">
        <f>IF('Task list'!BH256="","",$F$256-((_xlfn.DAYS(BB$6,'Task list'!BH256))*24))</f>
        <v/>
      </c>
      <c r="BC256" s="141" t="str">
        <f>IF('Task list'!BI256="","",$F$256-((_xlfn.DAYS(BC$6,'Task list'!BI256))*24))</f>
        <v/>
      </c>
      <c r="BD256" s="141" t="str">
        <f>IF('Task list'!BJ256="","",$F$256-((_xlfn.DAYS(BD$6,'Task list'!BJ256))*24))</f>
        <v/>
      </c>
      <c r="BE256" s="141" t="str">
        <f>IF('Task list'!BK256="","",$F$256-((_xlfn.DAYS(BE$6,'Task list'!BK256))*24))</f>
        <v/>
      </c>
      <c r="BF256" s="141" t="str">
        <f>IF('Task list'!BL256="","",$F$256-((_xlfn.DAYS(BF$6,'Task list'!BL256))*24))</f>
        <v/>
      </c>
    </row>
    <row r="257" spans="1:58" x14ac:dyDescent="0.3">
      <c r="A257" s="1">
        <f>'Task list'!A257</f>
        <v>0</v>
      </c>
      <c r="B257" s="1">
        <f>'Task list'!B257</f>
        <v>0</v>
      </c>
      <c r="C257" s="1">
        <f>'Task list'!C257</f>
        <v>0</v>
      </c>
      <c r="D257" s="133"/>
      <c r="E257" s="61" t="str">
        <f>'Task list'!E257</f>
        <v xml:space="preserve">Power Pack Hydrolick Pump Out Indexter Tippler no 1 &amp; 2 </v>
      </c>
      <c r="F257" s="1">
        <f>'Task list'!J257</f>
        <v>6000</v>
      </c>
      <c r="G257" s="141" t="str">
        <f>IF('Task list'!M257="","",$F$257-((_xlfn.DAYS(G$6,'Task list'!M257))*24))</f>
        <v/>
      </c>
      <c r="H257" s="141" t="str">
        <f>IF('Task list'!N257="","",$F$257-((_xlfn.DAYS(H$6,'Task list'!N257))*24))</f>
        <v/>
      </c>
      <c r="I257" s="141" t="str">
        <f>IF('Task list'!O257="","",$F$257-((_xlfn.DAYS(I$6,'Task list'!O257))*24))</f>
        <v/>
      </c>
      <c r="J257" s="141" t="str">
        <f>IF('Task list'!P257="","",$F$257-((_xlfn.DAYS(J$6,'Task list'!P257))*24))</f>
        <v/>
      </c>
      <c r="K257" s="141" t="str">
        <f>IF('Task list'!Q257="","",$F$257-((_xlfn.DAYS(K$6,'Task list'!Q257))*24))</f>
        <v/>
      </c>
      <c r="L257" s="141" t="str">
        <f>IF('Task list'!R257="","",$F$257-((_xlfn.DAYS(L$6,'Task list'!R257))*24))</f>
        <v/>
      </c>
      <c r="M257" s="141" t="str">
        <f>IF('Task list'!S257="","",$F$257-((_xlfn.DAYS(M$6,'Task list'!S257))*24))</f>
        <v/>
      </c>
      <c r="N257" s="141" t="str">
        <f>IF('Task list'!T257="","",$F$257-((_xlfn.DAYS(N$6,'Task list'!T257))*24))</f>
        <v/>
      </c>
      <c r="O257" s="141" t="str">
        <f>IF('Task list'!U257="","",$F$257-((_xlfn.DAYS(O$6,'Task list'!U257))*24))</f>
        <v/>
      </c>
      <c r="P257" s="141" t="str">
        <f>IF('Task list'!V257="","",$F$257-((_xlfn.DAYS(P$6,'Task list'!V257))*24))</f>
        <v/>
      </c>
      <c r="Q257" s="141" t="str">
        <f>IF('Task list'!W257="","",$F$257-((_xlfn.DAYS(Q$6,'Task list'!W257))*24))</f>
        <v/>
      </c>
      <c r="R257" s="141" t="str">
        <f>IF('Task list'!X257="","",$F$257-((_xlfn.DAYS(R$6,'Task list'!X257))*24))</f>
        <v/>
      </c>
      <c r="S257" s="141" t="str">
        <f>IF('Task list'!Y257="","",$F$257-((_xlfn.DAYS(S$6,'Task list'!Y257))*24))</f>
        <v/>
      </c>
      <c r="T257" s="141" t="str">
        <f>IF('Task list'!Z257="","",$F$257-((_xlfn.DAYS(T$6,'Task list'!Z257))*24))</f>
        <v/>
      </c>
      <c r="U257" s="141" t="str">
        <f>IF('Task list'!AA257="","",$F$257-((_xlfn.DAYS(U$6,'Task list'!AA257))*24))</f>
        <v/>
      </c>
      <c r="V257" s="141" t="str">
        <f>IF('Task list'!AB257="","",$F$257-((_xlfn.DAYS(V$6,'Task list'!AB257))*24))</f>
        <v/>
      </c>
      <c r="W257" s="141" t="str">
        <f>IF('Task list'!AC257="","",$F$257-((_xlfn.DAYS(W$6,'Task list'!AC257))*24))</f>
        <v/>
      </c>
      <c r="X257" s="141" t="str">
        <f>IF('Task list'!AD257="","",$F$257-((_xlfn.DAYS(X$6,'Task list'!AD257))*24))</f>
        <v/>
      </c>
      <c r="Y257" s="141" t="str">
        <f>IF('Task list'!AE257="","",$F$257-((_xlfn.DAYS(Y$6,'Task list'!AE257))*24))</f>
        <v/>
      </c>
      <c r="Z257" s="141" t="str">
        <f>IF('Task list'!AF257="","",$F$257-((_xlfn.DAYS(Z$6,'Task list'!AF257))*24))</f>
        <v/>
      </c>
      <c r="AA257" s="141" t="str">
        <f>IF('Task list'!AG257="","",$F$257-((_xlfn.DAYS(AA$6,'Task list'!AG257))*24))</f>
        <v/>
      </c>
      <c r="AB257" s="141" t="str">
        <f>IF('Task list'!AH257="","",$F$257-((_xlfn.DAYS(AB$6,'Task list'!AH257))*24))</f>
        <v/>
      </c>
      <c r="AC257" s="141" t="str">
        <f>IF('Task list'!AI257="","",$F$257-((_xlfn.DAYS(AC$6,'Task list'!AI257))*24))</f>
        <v/>
      </c>
      <c r="AD257" s="141" t="str">
        <f>IF('Task list'!AJ257="","",$F$257-((_xlfn.DAYS(AD$6,'Task list'!AJ257))*24))</f>
        <v/>
      </c>
      <c r="AE257" s="141" t="str">
        <f>IF('Task list'!AK257="","",$F$257-((_xlfn.DAYS(AE$6,'Task list'!AK257))*24))</f>
        <v/>
      </c>
      <c r="AF257" s="141" t="str">
        <f>IF('Task list'!AL257="","",$F$257-((_xlfn.DAYS(AF$6,'Task list'!AL257))*24))</f>
        <v/>
      </c>
      <c r="AG257" s="141" t="str">
        <f>IF('Task list'!AM257="","",$F$257-((_xlfn.DAYS(AG$6,'Task list'!AM257))*24))</f>
        <v/>
      </c>
      <c r="AH257" s="141" t="str">
        <f>IF('Task list'!AN257="","",$F$257-((_xlfn.DAYS(AH$6,'Task list'!AN257))*24))</f>
        <v/>
      </c>
      <c r="AI257" s="141" t="str">
        <f>IF('Task list'!AO257="","",$F$257-((_xlfn.DAYS(AI$6,'Task list'!AO257))*24))</f>
        <v/>
      </c>
      <c r="AJ257" s="141" t="str">
        <f>IF('Task list'!AP257="","",$F$257-((_xlfn.DAYS(AJ$6,'Task list'!AP257))*24))</f>
        <v/>
      </c>
      <c r="AK257" s="141" t="str">
        <f>IF('Task list'!AQ257="","",$F$257-((_xlfn.DAYS(AK$6,'Task list'!AQ257))*24))</f>
        <v/>
      </c>
      <c r="AL257" s="141" t="str">
        <f>IF('Task list'!AR257="","",$F$257-((_xlfn.DAYS(AL$6,'Task list'!AR257))*24))</f>
        <v/>
      </c>
      <c r="AM257" s="141" t="str">
        <f>IF('Task list'!AS257="","",$F$257-((_xlfn.DAYS(AM$6,'Task list'!AS257))*24))</f>
        <v/>
      </c>
      <c r="AN257" s="141" t="str">
        <f>IF('Task list'!AT257="","",$F$257-((_xlfn.DAYS(AN$6,'Task list'!AT257))*24))</f>
        <v/>
      </c>
      <c r="AO257" s="141" t="str">
        <f>IF('Task list'!AU257="","",$F$257-((_xlfn.DAYS(AO$6,'Task list'!AU257))*24))</f>
        <v/>
      </c>
      <c r="AP257" s="141" t="str">
        <f>IF('Task list'!AV257="","",$F$257-((_xlfn.DAYS(AP$6,'Task list'!AV257))*24))</f>
        <v/>
      </c>
      <c r="AQ257" s="141" t="str">
        <f>IF('Task list'!AW257="","",$F$257-((_xlfn.DAYS(AQ$6,'Task list'!AW257))*24))</f>
        <v/>
      </c>
      <c r="AR257" s="141" t="str">
        <f>IF('Task list'!AX257="","",$F$257-((_xlfn.DAYS(AR$6,'Task list'!AX257))*24))</f>
        <v/>
      </c>
      <c r="AS257" s="141" t="str">
        <f>IF('Task list'!AY257="","",$F$257-((_xlfn.DAYS(AS$6,'Task list'!AY257))*24))</f>
        <v/>
      </c>
      <c r="AT257" s="141" t="str">
        <f>IF('Task list'!AZ257="","",$F$257-((_xlfn.DAYS(AT$6,'Task list'!AZ257))*24))</f>
        <v/>
      </c>
      <c r="AU257" s="141" t="str">
        <f>IF('Task list'!BA257="","",$F$257-((_xlfn.DAYS(AU$6,'Task list'!BA257))*24))</f>
        <v/>
      </c>
      <c r="AV257" s="141" t="str">
        <f>IF('Task list'!BB257="","",$F$257-((_xlfn.DAYS(AV$6,'Task list'!BB257))*24))</f>
        <v/>
      </c>
      <c r="AW257" s="141" t="str">
        <f>IF('Task list'!BC257="","",$F$257-((_xlfn.DAYS(AW$6,'Task list'!BC257))*24))</f>
        <v/>
      </c>
      <c r="AX257" s="141" t="str">
        <f>IF('Task list'!BD257="","",$F$257-((_xlfn.DAYS(AX$6,'Task list'!BD257))*24))</f>
        <v/>
      </c>
      <c r="AY257" s="141" t="str">
        <f>IF('Task list'!BE257="","",$F$257-((_xlfn.DAYS(AY$6,'Task list'!BE257))*24))</f>
        <v/>
      </c>
      <c r="AZ257" s="141" t="str">
        <f>IF('Task list'!BF257="","",$F$257-((_xlfn.DAYS(AZ$6,'Task list'!BF257))*24))</f>
        <v/>
      </c>
      <c r="BA257" s="141" t="str">
        <f>IF('Task list'!BG257="","",$F$257-((_xlfn.DAYS(BA$6,'Task list'!BG257))*24))</f>
        <v/>
      </c>
      <c r="BB257" s="141" t="str">
        <f>IF('Task list'!BH257="","",$F$257-((_xlfn.DAYS(BB$6,'Task list'!BH257))*24))</f>
        <v/>
      </c>
      <c r="BC257" s="141" t="str">
        <f>IF('Task list'!BI257="","",$F$257-((_xlfn.DAYS(BC$6,'Task list'!BI257))*24))</f>
        <v/>
      </c>
      <c r="BD257" s="141" t="str">
        <f>IF('Task list'!BJ257="","",$F$257-((_xlfn.DAYS(BD$6,'Task list'!BJ257))*24))</f>
        <v/>
      </c>
      <c r="BE257" s="141" t="str">
        <f>IF('Task list'!BK257="","",$F$257-((_xlfn.DAYS(BE$6,'Task list'!BK257))*24))</f>
        <v/>
      </c>
      <c r="BF257" s="141" t="str">
        <f>IF('Task list'!BL257="","",$F$257-((_xlfn.DAYS(BF$6,'Task list'!BL257))*24))</f>
        <v/>
      </c>
    </row>
    <row r="258" spans="1:58" x14ac:dyDescent="0.3">
      <c r="A258" s="1">
        <f>'Task list'!A258</f>
        <v>0</v>
      </c>
      <c r="B258" s="1">
        <f>'Task list'!B258</f>
        <v>0</v>
      </c>
      <c r="C258" s="1">
        <f>'Task list'!C258</f>
        <v>0</v>
      </c>
      <c r="D258" s="133"/>
      <c r="E258" s="61" t="str">
        <f>'Task list'!E258</f>
        <v>Surumi Sible pit Tippler no 1, 2</v>
      </c>
      <c r="F258" s="1">
        <f>'Task list'!J258</f>
        <v>6000</v>
      </c>
      <c r="G258" s="141" t="str">
        <f>IF('Task list'!M258="","",$F$258-((_xlfn.DAYS(G$6,'Task list'!M258))*24))</f>
        <v/>
      </c>
      <c r="H258" s="141" t="str">
        <f>IF('Task list'!N258="","",$F$258-((_xlfn.DAYS(H$6,'Task list'!N258))*24))</f>
        <v/>
      </c>
      <c r="I258" s="141" t="str">
        <f>IF('Task list'!O258="","",$F$258-((_xlfn.DAYS(I$6,'Task list'!O258))*24))</f>
        <v/>
      </c>
      <c r="J258" s="141" t="str">
        <f>IF('Task list'!P258="","",$F$258-((_xlfn.DAYS(J$6,'Task list'!P258))*24))</f>
        <v/>
      </c>
      <c r="K258" s="141" t="str">
        <f>IF('Task list'!Q258="","",$F$258-((_xlfn.DAYS(K$6,'Task list'!Q258))*24))</f>
        <v/>
      </c>
      <c r="L258" s="141" t="str">
        <f>IF('Task list'!R258="","",$F$258-((_xlfn.DAYS(L$6,'Task list'!R258))*24))</f>
        <v/>
      </c>
      <c r="M258" s="141" t="str">
        <f>IF('Task list'!S258="","",$F$258-((_xlfn.DAYS(M$6,'Task list'!S258))*24))</f>
        <v/>
      </c>
      <c r="N258" s="141" t="str">
        <f>IF('Task list'!T258="","",$F$258-((_xlfn.DAYS(N$6,'Task list'!T258))*24))</f>
        <v/>
      </c>
      <c r="O258" s="141" t="str">
        <f>IF('Task list'!U258="","",$F$258-((_xlfn.DAYS(O$6,'Task list'!U258))*24))</f>
        <v/>
      </c>
      <c r="P258" s="141" t="str">
        <f>IF('Task list'!V258="","",$F$258-((_xlfn.DAYS(P$6,'Task list'!V258))*24))</f>
        <v/>
      </c>
      <c r="Q258" s="141" t="str">
        <f>IF('Task list'!W258="","",$F$258-((_xlfn.DAYS(Q$6,'Task list'!W258))*24))</f>
        <v/>
      </c>
      <c r="R258" s="141" t="str">
        <f>IF('Task list'!X258="","",$F$258-((_xlfn.DAYS(R$6,'Task list'!X258))*24))</f>
        <v/>
      </c>
      <c r="S258" s="141" t="str">
        <f>IF('Task list'!Y258="","",$F$258-((_xlfn.DAYS(S$6,'Task list'!Y258))*24))</f>
        <v/>
      </c>
      <c r="T258" s="141" t="str">
        <f>IF('Task list'!Z258="","",$F$258-((_xlfn.DAYS(T$6,'Task list'!Z258))*24))</f>
        <v/>
      </c>
      <c r="U258" s="141" t="str">
        <f>IF('Task list'!AA258="","",$F$258-((_xlfn.DAYS(U$6,'Task list'!AA258))*24))</f>
        <v/>
      </c>
      <c r="V258" s="141" t="str">
        <f>IF('Task list'!AB258="","",$F$258-((_xlfn.DAYS(V$6,'Task list'!AB258))*24))</f>
        <v/>
      </c>
      <c r="W258" s="141" t="str">
        <f>IF('Task list'!AC258="","",$F$258-((_xlfn.DAYS(W$6,'Task list'!AC258))*24))</f>
        <v/>
      </c>
      <c r="X258" s="141" t="str">
        <f>IF('Task list'!AD258="","",$F$258-((_xlfn.DAYS(X$6,'Task list'!AD258))*24))</f>
        <v/>
      </c>
      <c r="Y258" s="141" t="str">
        <f>IF('Task list'!AE258="","",$F$258-((_xlfn.DAYS(Y$6,'Task list'!AE258))*24))</f>
        <v/>
      </c>
      <c r="Z258" s="141" t="str">
        <f>IF('Task list'!AF258="","",$F$258-((_xlfn.DAYS(Z$6,'Task list'!AF258))*24))</f>
        <v/>
      </c>
      <c r="AA258" s="141" t="str">
        <f>IF('Task list'!AG258="","",$F$258-((_xlfn.DAYS(AA$6,'Task list'!AG258))*24))</f>
        <v/>
      </c>
      <c r="AB258" s="141" t="str">
        <f>IF('Task list'!AH258="","",$F$258-((_xlfn.DAYS(AB$6,'Task list'!AH258))*24))</f>
        <v/>
      </c>
      <c r="AC258" s="141" t="str">
        <f>IF('Task list'!AI258="","",$F$258-((_xlfn.DAYS(AC$6,'Task list'!AI258))*24))</f>
        <v/>
      </c>
      <c r="AD258" s="141" t="str">
        <f>IF('Task list'!AJ258="","",$F$258-((_xlfn.DAYS(AD$6,'Task list'!AJ258))*24))</f>
        <v/>
      </c>
      <c r="AE258" s="141" t="str">
        <f>IF('Task list'!AK258="","",$F$258-((_xlfn.DAYS(AE$6,'Task list'!AK258))*24))</f>
        <v/>
      </c>
      <c r="AF258" s="141" t="str">
        <f>IF('Task list'!AL258="","",$F$258-((_xlfn.DAYS(AF$6,'Task list'!AL258))*24))</f>
        <v/>
      </c>
      <c r="AG258" s="141" t="str">
        <f>IF('Task list'!AM258="","",$F$258-((_xlfn.DAYS(AG$6,'Task list'!AM258))*24))</f>
        <v/>
      </c>
      <c r="AH258" s="141" t="str">
        <f>IF('Task list'!AN258="","",$F$258-((_xlfn.DAYS(AH$6,'Task list'!AN258))*24))</f>
        <v/>
      </c>
      <c r="AI258" s="141" t="str">
        <f>IF('Task list'!AO258="","",$F$258-((_xlfn.DAYS(AI$6,'Task list'!AO258))*24))</f>
        <v/>
      </c>
      <c r="AJ258" s="141" t="str">
        <f>IF('Task list'!AP258="","",$F$258-((_xlfn.DAYS(AJ$6,'Task list'!AP258))*24))</f>
        <v/>
      </c>
      <c r="AK258" s="141" t="str">
        <f>IF('Task list'!AQ258="","",$F$258-((_xlfn.DAYS(AK$6,'Task list'!AQ258))*24))</f>
        <v/>
      </c>
      <c r="AL258" s="141" t="str">
        <f>IF('Task list'!AR258="","",$F$258-((_xlfn.DAYS(AL$6,'Task list'!AR258))*24))</f>
        <v/>
      </c>
      <c r="AM258" s="141" t="str">
        <f>IF('Task list'!AS258="","",$F$258-((_xlfn.DAYS(AM$6,'Task list'!AS258))*24))</f>
        <v/>
      </c>
      <c r="AN258" s="141" t="str">
        <f>IF('Task list'!AT258="","",$F$258-((_xlfn.DAYS(AN$6,'Task list'!AT258))*24))</f>
        <v/>
      </c>
      <c r="AO258" s="141" t="str">
        <f>IF('Task list'!AU258="","",$F$258-((_xlfn.DAYS(AO$6,'Task list'!AU258))*24))</f>
        <v/>
      </c>
      <c r="AP258" s="141" t="str">
        <f>IF('Task list'!AV258="","",$F$258-((_xlfn.DAYS(AP$6,'Task list'!AV258))*24))</f>
        <v/>
      </c>
      <c r="AQ258" s="141" t="str">
        <f>IF('Task list'!AW258="","",$F$258-((_xlfn.DAYS(AQ$6,'Task list'!AW258))*24))</f>
        <v/>
      </c>
      <c r="AR258" s="141" t="str">
        <f>IF('Task list'!AX258="","",$F$258-((_xlfn.DAYS(AR$6,'Task list'!AX258))*24))</f>
        <v/>
      </c>
      <c r="AS258" s="141" t="str">
        <f>IF('Task list'!AY258="","",$F$258-((_xlfn.DAYS(AS$6,'Task list'!AY258))*24))</f>
        <v/>
      </c>
      <c r="AT258" s="141" t="str">
        <f>IF('Task list'!AZ258="","",$F$258-((_xlfn.DAYS(AT$6,'Task list'!AZ258))*24))</f>
        <v/>
      </c>
      <c r="AU258" s="141" t="str">
        <f>IF('Task list'!BA258="","",$F$258-((_xlfn.DAYS(AU$6,'Task list'!BA258))*24))</f>
        <v/>
      </c>
      <c r="AV258" s="141" t="str">
        <f>IF('Task list'!BB258="","",$F$258-((_xlfn.DAYS(AV$6,'Task list'!BB258))*24))</f>
        <v/>
      </c>
      <c r="AW258" s="141" t="str">
        <f>IF('Task list'!BC258="","",$F$258-((_xlfn.DAYS(AW$6,'Task list'!BC258))*24))</f>
        <v/>
      </c>
      <c r="AX258" s="141" t="str">
        <f>IF('Task list'!BD258="","",$F$258-((_xlfn.DAYS(AX$6,'Task list'!BD258))*24))</f>
        <v/>
      </c>
      <c r="AY258" s="141" t="str">
        <f>IF('Task list'!BE258="","",$F$258-((_xlfn.DAYS(AY$6,'Task list'!BE258))*24))</f>
        <v/>
      </c>
      <c r="AZ258" s="141" t="str">
        <f>IF('Task list'!BF258="","",$F$258-((_xlfn.DAYS(AZ$6,'Task list'!BF258))*24))</f>
        <v/>
      </c>
      <c r="BA258" s="141" t="str">
        <f>IF('Task list'!BG258="","",$F$258-((_xlfn.DAYS(BA$6,'Task list'!BG258))*24))</f>
        <v/>
      </c>
      <c r="BB258" s="141" t="str">
        <f>IF('Task list'!BH258="","",$F$258-((_xlfn.DAYS(BB$6,'Task list'!BH258))*24))</f>
        <v/>
      </c>
      <c r="BC258" s="141" t="str">
        <f>IF('Task list'!BI258="","",$F$258-((_xlfn.DAYS(BC$6,'Task list'!BI258))*24))</f>
        <v/>
      </c>
      <c r="BD258" s="141" t="str">
        <f>IF('Task list'!BJ258="","",$F$258-((_xlfn.DAYS(BD$6,'Task list'!BJ258))*24))</f>
        <v/>
      </c>
      <c r="BE258" s="141" t="str">
        <f>IF('Task list'!BK258="","",$F$258-((_xlfn.DAYS(BE$6,'Task list'!BK258))*24))</f>
        <v/>
      </c>
      <c r="BF258" s="141" t="str">
        <f>IF('Task list'!BL258="","",$F$258-((_xlfn.DAYS(BF$6,'Task list'!BL258))*24))</f>
        <v/>
      </c>
    </row>
    <row r="259" spans="1:58" x14ac:dyDescent="0.25">
      <c r="A259" s="1">
        <f>'Task list'!A259</f>
        <v>0</v>
      </c>
      <c r="B259" s="1">
        <f>'Task list'!B259</f>
        <v>0</v>
      </c>
      <c r="C259" s="1">
        <f>'Task list'!C259</f>
        <v>0</v>
      </c>
      <c r="D259" s="126" t="s">
        <v>378</v>
      </c>
      <c r="E259" s="61" t="str">
        <f>'Task list'!E259</f>
        <v>Gera box Sumitomo Cyclo Drive Sterilized Fruit Bunch Conveyor no.1</v>
      </c>
      <c r="F259" s="1">
        <f>'Task list'!J259</f>
        <v>6000</v>
      </c>
      <c r="G259" s="141" t="str">
        <f>IF('Task list'!M259="","",$F$259-((_xlfn.DAYS(G$6,'Task list'!M259))*24))</f>
        <v/>
      </c>
      <c r="H259" s="141" t="str">
        <f>IF('Task list'!N259="","",$F$259-((_xlfn.DAYS(H$6,'Task list'!N259))*24))</f>
        <v/>
      </c>
      <c r="I259" s="141" t="str">
        <f>IF('Task list'!O259="","",$F$259-((_xlfn.DAYS(I$6,'Task list'!O259))*24))</f>
        <v/>
      </c>
      <c r="J259" s="141" t="str">
        <f>IF('Task list'!P259="","",$F$259-((_xlfn.DAYS(J$6,'Task list'!P259))*24))</f>
        <v/>
      </c>
      <c r="K259" s="141" t="str">
        <f>IF('Task list'!Q259="","",$F$259-((_xlfn.DAYS(K$6,'Task list'!Q259))*24))</f>
        <v/>
      </c>
      <c r="L259" s="141" t="str">
        <f>IF('Task list'!R259="","",$F$259-((_xlfn.DAYS(L$6,'Task list'!R259))*24))</f>
        <v/>
      </c>
      <c r="M259" s="141" t="str">
        <f>IF('Task list'!S259="","",$F$259-((_xlfn.DAYS(M$6,'Task list'!S259))*24))</f>
        <v/>
      </c>
      <c r="N259" s="141" t="str">
        <f>IF('Task list'!T259="","",$F$259-((_xlfn.DAYS(N$6,'Task list'!T259))*24))</f>
        <v/>
      </c>
      <c r="O259" s="141" t="str">
        <f>IF('Task list'!U259="","",$F$259-((_xlfn.DAYS(O$6,'Task list'!U259))*24))</f>
        <v/>
      </c>
      <c r="P259" s="141" t="str">
        <f>IF('Task list'!V259="","",$F$259-((_xlfn.DAYS(P$6,'Task list'!V259))*24))</f>
        <v/>
      </c>
      <c r="Q259" s="141" t="str">
        <f>IF('Task list'!W259="","",$F$259-((_xlfn.DAYS(Q$6,'Task list'!W259))*24))</f>
        <v/>
      </c>
      <c r="R259" s="141" t="str">
        <f>IF('Task list'!X259="","",$F$259-((_xlfn.DAYS(R$6,'Task list'!X259))*24))</f>
        <v/>
      </c>
      <c r="S259" s="141" t="str">
        <f>IF('Task list'!Y259="","",$F$259-((_xlfn.DAYS(S$6,'Task list'!Y259))*24))</f>
        <v/>
      </c>
      <c r="T259" s="141" t="str">
        <f>IF('Task list'!Z259="","",$F$259-((_xlfn.DAYS(T$6,'Task list'!Z259))*24))</f>
        <v/>
      </c>
      <c r="U259" s="141" t="str">
        <f>IF('Task list'!AA259="","",$F$259-((_xlfn.DAYS(U$6,'Task list'!AA259))*24))</f>
        <v/>
      </c>
      <c r="V259" s="141" t="str">
        <f>IF('Task list'!AB259="","",$F$259-((_xlfn.DAYS(V$6,'Task list'!AB259))*24))</f>
        <v/>
      </c>
      <c r="W259" s="141" t="str">
        <f>IF('Task list'!AC259="","",$F$259-((_xlfn.DAYS(W$6,'Task list'!AC259))*24))</f>
        <v/>
      </c>
      <c r="X259" s="141" t="str">
        <f>IF('Task list'!AD259="","",$F$259-((_xlfn.DAYS(X$6,'Task list'!AD259))*24))</f>
        <v/>
      </c>
      <c r="Y259" s="141" t="str">
        <f>IF('Task list'!AE259="","",$F$259-((_xlfn.DAYS(Y$6,'Task list'!AE259))*24))</f>
        <v/>
      </c>
      <c r="Z259" s="141" t="str">
        <f>IF('Task list'!AF259="","",$F$259-((_xlfn.DAYS(Z$6,'Task list'!AF259))*24))</f>
        <v/>
      </c>
      <c r="AA259" s="141" t="str">
        <f>IF('Task list'!AG259="","",$F$259-((_xlfn.DAYS(AA$6,'Task list'!AG259))*24))</f>
        <v/>
      </c>
      <c r="AB259" s="141" t="str">
        <f>IF('Task list'!AH259="","",$F$259-((_xlfn.DAYS(AB$6,'Task list'!AH259))*24))</f>
        <v/>
      </c>
      <c r="AC259" s="141" t="str">
        <f>IF('Task list'!AI259="","",$F$259-((_xlfn.DAYS(AC$6,'Task list'!AI259))*24))</f>
        <v/>
      </c>
      <c r="AD259" s="141" t="str">
        <f>IF('Task list'!AJ259="","",$F$259-((_xlfn.DAYS(AD$6,'Task list'!AJ259))*24))</f>
        <v/>
      </c>
      <c r="AE259" s="141" t="str">
        <f>IF('Task list'!AK259="","",$F$259-((_xlfn.DAYS(AE$6,'Task list'!AK259))*24))</f>
        <v/>
      </c>
      <c r="AF259" s="141" t="str">
        <f>IF('Task list'!AL259="","",$F$259-((_xlfn.DAYS(AF$6,'Task list'!AL259))*24))</f>
        <v/>
      </c>
      <c r="AG259" s="141" t="str">
        <f>IF('Task list'!AM259="","",$F$259-((_xlfn.DAYS(AG$6,'Task list'!AM259))*24))</f>
        <v/>
      </c>
      <c r="AH259" s="141" t="str">
        <f>IF('Task list'!AN259="","",$F$259-((_xlfn.DAYS(AH$6,'Task list'!AN259))*24))</f>
        <v/>
      </c>
      <c r="AI259" s="141" t="str">
        <f>IF('Task list'!AO259="","",$F$259-((_xlfn.DAYS(AI$6,'Task list'!AO259))*24))</f>
        <v/>
      </c>
      <c r="AJ259" s="141" t="str">
        <f>IF('Task list'!AP259="","",$F$259-((_xlfn.DAYS(AJ$6,'Task list'!AP259))*24))</f>
        <v/>
      </c>
      <c r="AK259" s="141" t="str">
        <f>IF('Task list'!AQ259="","",$F$259-((_xlfn.DAYS(AK$6,'Task list'!AQ259))*24))</f>
        <v/>
      </c>
      <c r="AL259" s="141" t="str">
        <f>IF('Task list'!AR259="","",$F$259-((_xlfn.DAYS(AL$6,'Task list'!AR259))*24))</f>
        <v/>
      </c>
      <c r="AM259" s="141" t="str">
        <f>IF('Task list'!AS259="","",$F$259-((_xlfn.DAYS(AM$6,'Task list'!AS259))*24))</f>
        <v/>
      </c>
      <c r="AN259" s="141" t="str">
        <f>IF('Task list'!AT259="","",$F$259-((_xlfn.DAYS(AN$6,'Task list'!AT259))*24))</f>
        <v/>
      </c>
      <c r="AO259" s="141" t="str">
        <f>IF('Task list'!AU259="","",$F$259-((_xlfn.DAYS(AO$6,'Task list'!AU259))*24))</f>
        <v/>
      </c>
      <c r="AP259" s="141" t="str">
        <f>IF('Task list'!AV259="","",$F$259-((_xlfn.DAYS(AP$6,'Task list'!AV259))*24))</f>
        <v/>
      </c>
      <c r="AQ259" s="141" t="str">
        <f>IF('Task list'!AW259="","",$F$259-((_xlfn.DAYS(AQ$6,'Task list'!AW259))*24))</f>
        <v/>
      </c>
      <c r="AR259" s="141" t="str">
        <f>IF('Task list'!AX259="","",$F$259-((_xlfn.DAYS(AR$6,'Task list'!AX259))*24))</f>
        <v/>
      </c>
      <c r="AS259" s="141" t="str">
        <f>IF('Task list'!AY259="","",$F$259-((_xlfn.DAYS(AS$6,'Task list'!AY259))*24))</f>
        <v/>
      </c>
      <c r="AT259" s="141" t="str">
        <f>IF('Task list'!AZ259="","",$F$259-((_xlfn.DAYS(AT$6,'Task list'!AZ259))*24))</f>
        <v/>
      </c>
      <c r="AU259" s="141" t="str">
        <f>IF('Task list'!BA259="","",$F$259-((_xlfn.DAYS(AU$6,'Task list'!BA259))*24))</f>
        <v/>
      </c>
      <c r="AV259" s="141" t="str">
        <f>IF('Task list'!BB259="","",$F$259-((_xlfn.DAYS(AV$6,'Task list'!BB259))*24))</f>
        <v/>
      </c>
      <c r="AW259" s="141" t="str">
        <f>IF('Task list'!BC259="","",$F$259-((_xlfn.DAYS(AW$6,'Task list'!BC259))*24))</f>
        <v/>
      </c>
      <c r="AX259" s="141" t="str">
        <f>IF('Task list'!BD259="","",$F$259-((_xlfn.DAYS(AX$6,'Task list'!BD259))*24))</f>
        <v/>
      </c>
      <c r="AY259" s="141" t="str">
        <f>IF('Task list'!BE259="","",$F$259-((_xlfn.DAYS(AY$6,'Task list'!BE259))*24))</f>
        <v/>
      </c>
      <c r="AZ259" s="141" t="str">
        <f>IF('Task list'!BF259="","",$F$259-((_xlfn.DAYS(AZ$6,'Task list'!BF259))*24))</f>
        <v/>
      </c>
      <c r="BA259" s="141" t="str">
        <f>IF('Task list'!BG259="","",$F$259-((_xlfn.DAYS(BA$6,'Task list'!BG259))*24))</f>
        <v/>
      </c>
      <c r="BB259" s="141" t="str">
        <f>IF('Task list'!BH259="","",$F$259-((_xlfn.DAYS(BB$6,'Task list'!BH259))*24))</f>
        <v/>
      </c>
      <c r="BC259" s="141" t="str">
        <f>IF('Task list'!BI259="","",$F$259-((_xlfn.DAYS(BC$6,'Task list'!BI259))*24))</f>
        <v/>
      </c>
      <c r="BD259" s="141" t="str">
        <f>IF('Task list'!BJ259="","",$F$259-((_xlfn.DAYS(BD$6,'Task list'!BJ259))*24))</f>
        <v/>
      </c>
      <c r="BE259" s="141" t="str">
        <f>IF('Task list'!BK259="","",$F$259-((_xlfn.DAYS(BE$6,'Task list'!BK259))*24))</f>
        <v/>
      </c>
      <c r="BF259" s="141" t="str">
        <f>IF('Task list'!BL259="","",$F$259-((_xlfn.DAYS(BF$6,'Task list'!BL259))*24))</f>
        <v/>
      </c>
    </row>
    <row r="260" spans="1:58" x14ac:dyDescent="0.3">
      <c r="A260" s="1">
        <f>'Task list'!A260</f>
        <v>0</v>
      </c>
      <c r="B260" s="1">
        <f>'Task list'!B260</f>
        <v>0</v>
      </c>
      <c r="C260" s="1">
        <f>'Task list'!C260</f>
        <v>0</v>
      </c>
      <c r="D260" s="133"/>
      <c r="E260" s="61" t="str">
        <f>'Task list'!E260</f>
        <v>Gear box Sumitomo Cyclo Drive Sterilized Fruit Bunch Conveyor no.2</v>
      </c>
      <c r="F260" s="1">
        <f>'Task list'!J260</f>
        <v>6000</v>
      </c>
      <c r="G260" s="141" t="str">
        <f>IF('Task list'!M260="","",$F$260-((_xlfn.DAYS(G$6,'Task list'!M260))*24))</f>
        <v/>
      </c>
      <c r="H260" s="141" t="str">
        <f>IF('Task list'!N260="","",$F$260-((_xlfn.DAYS(H$6,'Task list'!N260))*24))</f>
        <v/>
      </c>
      <c r="I260" s="141" t="str">
        <f>IF('Task list'!O260="","",$F$260-((_xlfn.DAYS(I$6,'Task list'!O260))*24))</f>
        <v/>
      </c>
      <c r="J260" s="141" t="str">
        <f>IF('Task list'!P260="","",$F$260-((_xlfn.DAYS(J$6,'Task list'!P260))*24))</f>
        <v/>
      </c>
      <c r="K260" s="141" t="str">
        <f>IF('Task list'!Q260="","",$F$260-((_xlfn.DAYS(K$6,'Task list'!Q260))*24))</f>
        <v/>
      </c>
      <c r="L260" s="141" t="str">
        <f>IF('Task list'!R260="","",$F$260-((_xlfn.DAYS(L$6,'Task list'!R260))*24))</f>
        <v/>
      </c>
      <c r="M260" s="141" t="str">
        <f>IF('Task list'!S260="","",$F$260-((_xlfn.DAYS(M$6,'Task list'!S260))*24))</f>
        <v/>
      </c>
      <c r="N260" s="141" t="str">
        <f>IF('Task list'!T260="","",$F$260-((_xlfn.DAYS(N$6,'Task list'!T260))*24))</f>
        <v/>
      </c>
      <c r="O260" s="141" t="str">
        <f>IF('Task list'!U260="","",$F$260-((_xlfn.DAYS(O$6,'Task list'!U260))*24))</f>
        <v/>
      </c>
      <c r="P260" s="141" t="str">
        <f>IF('Task list'!V260="","",$F$260-((_xlfn.DAYS(P$6,'Task list'!V260))*24))</f>
        <v/>
      </c>
      <c r="Q260" s="141" t="str">
        <f>IF('Task list'!W260="","",$F$260-((_xlfn.DAYS(Q$6,'Task list'!W260))*24))</f>
        <v/>
      </c>
      <c r="R260" s="141" t="str">
        <f>IF('Task list'!X260="","",$F$260-((_xlfn.DAYS(R$6,'Task list'!X260))*24))</f>
        <v/>
      </c>
      <c r="S260" s="141" t="str">
        <f>IF('Task list'!Y260="","",$F$260-((_xlfn.DAYS(S$6,'Task list'!Y260))*24))</f>
        <v/>
      </c>
      <c r="T260" s="141" t="str">
        <f>IF('Task list'!Z260="","",$F$260-((_xlfn.DAYS(T$6,'Task list'!Z260))*24))</f>
        <v/>
      </c>
      <c r="U260" s="141" t="str">
        <f>IF('Task list'!AA260="","",$F$260-((_xlfn.DAYS(U$6,'Task list'!AA260))*24))</f>
        <v/>
      </c>
      <c r="V260" s="141" t="str">
        <f>IF('Task list'!AB260="","",$F$260-((_xlfn.DAYS(V$6,'Task list'!AB260))*24))</f>
        <v/>
      </c>
      <c r="W260" s="141" t="str">
        <f>IF('Task list'!AC260="","",$F$260-((_xlfn.DAYS(W$6,'Task list'!AC260))*24))</f>
        <v/>
      </c>
      <c r="X260" s="141" t="str">
        <f>IF('Task list'!AD260="","",$F$260-((_xlfn.DAYS(X$6,'Task list'!AD260))*24))</f>
        <v/>
      </c>
      <c r="Y260" s="141" t="str">
        <f>IF('Task list'!AE260="","",$F$260-((_xlfn.DAYS(Y$6,'Task list'!AE260))*24))</f>
        <v/>
      </c>
      <c r="Z260" s="141" t="str">
        <f>IF('Task list'!AF260="","",$F$260-((_xlfn.DAYS(Z$6,'Task list'!AF260))*24))</f>
        <v/>
      </c>
      <c r="AA260" s="141" t="str">
        <f>IF('Task list'!AG260="","",$F$260-((_xlfn.DAYS(AA$6,'Task list'!AG260))*24))</f>
        <v/>
      </c>
      <c r="AB260" s="141" t="str">
        <f>IF('Task list'!AH260="","",$F$260-((_xlfn.DAYS(AB$6,'Task list'!AH260))*24))</f>
        <v/>
      </c>
      <c r="AC260" s="141" t="str">
        <f>IF('Task list'!AI260="","",$F$260-((_xlfn.DAYS(AC$6,'Task list'!AI260))*24))</f>
        <v/>
      </c>
      <c r="AD260" s="141" t="str">
        <f>IF('Task list'!AJ260="","",$F$260-((_xlfn.DAYS(AD$6,'Task list'!AJ260))*24))</f>
        <v/>
      </c>
      <c r="AE260" s="141" t="str">
        <f>IF('Task list'!AK260="","",$F$260-((_xlfn.DAYS(AE$6,'Task list'!AK260))*24))</f>
        <v/>
      </c>
      <c r="AF260" s="141" t="str">
        <f>IF('Task list'!AL260="","",$F$260-((_xlfn.DAYS(AF$6,'Task list'!AL260))*24))</f>
        <v/>
      </c>
      <c r="AG260" s="141" t="str">
        <f>IF('Task list'!AM260="","",$F$260-((_xlfn.DAYS(AG$6,'Task list'!AM260))*24))</f>
        <v/>
      </c>
      <c r="AH260" s="141" t="str">
        <f>IF('Task list'!AN260="","",$F$260-((_xlfn.DAYS(AH$6,'Task list'!AN260))*24))</f>
        <v/>
      </c>
      <c r="AI260" s="141" t="str">
        <f>IF('Task list'!AO260="","",$F$260-((_xlfn.DAYS(AI$6,'Task list'!AO260))*24))</f>
        <v/>
      </c>
      <c r="AJ260" s="141" t="str">
        <f>IF('Task list'!AP260="","",$F$260-((_xlfn.DAYS(AJ$6,'Task list'!AP260))*24))</f>
        <v/>
      </c>
      <c r="AK260" s="141" t="str">
        <f>IF('Task list'!AQ260="","",$F$260-((_xlfn.DAYS(AK$6,'Task list'!AQ260))*24))</f>
        <v/>
      </c>
      <c r="AL260" s="141" t="str">
        <f>IF('Task list'!AR260="","",$F$260-((_xlfn.DAYS(AL$6,'Task list'!AR260))*24))</f>
        <v/>
      </c>
      <c r="AM260" s="141" t="str">
        <f>IF('Task list'!AS260="","",$F$260-((_xlfn.DAYS(AM$6,'Task list'!AS260))*24))</f>
        <v/>
      </c>
      <c r="AN260" s="141" t="str">
        <f>IF('Task list'!AT260="","",$F$260-((_xlfn.DAYS(AN$6,'Task list'!AT260))*24))</f>
        <v/>
      </c>
      <c r="AO260" s="141" t="str">
        <f>IF('Task list'!AU260="","",$F$260-((_xlfn.DAYS(AO$6,'Task list'!AU260))*24))</f>
        <v/>
      </c>
      <c r="AP260" s="141" t="str">
        <f>IF('Task list'!AV260="","",$F$260-((_xlfn.DAYS(AP$6,'Task list'!AV260))*24))</f>
        <v/>
      </c>
      <c r="AQ260" s="141" t="str">
        <f>IF('Task list'!AW260="","",$F$260-((_xlfn.DAYS(AQ$6,'Task list'!AW260))*24))</f>
        <v/>
      </c>
      <c r="AR260" s="141" t="str">
        <f>IF('Task list'!AX260="","",$F$260-((_xlfn.DAYS(AR$6,'Task list'!AX260))*24))</f>
        <v/>
      </c>
      <c r="AS260" s="141" t="str">
        <f>IF('Task list'!AY260="","",$F$260-((_xlfn.DAYS(AS$6,'Task list'!AY260))*24))</f>
        <v/>
      </c>
      <c r="AT260" s="141" t="str">
        <f>IF('Task list'!AZ260="","",$F$260-((_xlfn.DAYS(AT$6,'Task list'!AZ260))*24))</f>
        <v/>
      </c>
      <c r="AU260" s="141" t="str">
        <f>IF('Task list'!BA260="","",$F$260-((_xlfn.DAYS(AU$6,'Task list'!BA260))*24))</f>
        <v/>
      </c>
      <c r="AV260" s="141" t="str">
        <f>IF('Task list'!BB260="","",$F$260-((_xlfn.DAYS(AV$6,'Task list'!BB260))*24))</f>
        <v/>
      </c>
      <c r="AW260" s="141" t="str">
        <f>IF('Task list'!BC260="","",$F$260-((_xlfn.DAYS(AW$6,'Task list'!BC260))*24))</f>
        <v/>
      </c>
      <c r="AX260" s="141" t="str">
        <f>IF('Task list'!BD260="","",$F$260-((_xlfn.DAYS(AX$6,'Task list'!BD260))*24))</f>
        <v/>
      </c>
      <c r="AY260" s="141" t="str">
        <f>IF('Task list'!BE260="","",$F$260-((_xlfn.DAYS(AY$6,'Task list'!BE260))*24))</f>
        <v/>
      </c>
      <c r="AZ260" s="141" t="str">
        <f>IF('Task list'!BF260="","",$F$260-((_xlfn.DAYS(AZ$6,'Task list'!BF260))*24))</f>
        <v/>
      </c>
      <c r="BA260" s="141" t="str">
        <f>IF('Task list'!BG260="","",$F$260-((_xlfn.DAYS(BA$6,'Task list'!BG260))*24))</f>
        <v/>
      </c>
      <c r="BB260" s="141" t="str">
        <f>IF('Task list'!BH260="","",$F$260-((_xlfn.DAYS(BB$6,'Task list'!BH260))*24))</f>
        <v/>
      </c>
      <c r="BC260" s="141" t="str">
        <f>IF('Task list'!BI260="","",$F$260-((_xlfn.DAYS(BC$6,'Task list'!BI260))*24))</f>
        <v/>
      </c>
      <c r="BD260" s="141" t="str">
        <f>IF('Task list'!BJ260="","",$F$260-((_xlfn.DAYS(BD$6,'Task list'!BJ260))*24))</f>
        <v/>
      </c>
      <c r="BE260" s="141" t="str">
        <f>IF('Task list'!BK260="","",$F$260-((_xlfn.DAYS(BE$6,'Task list'!BK260))*24))</f>
        <v/>
      </c>
      <c r="BF260" s="141" t="str">
        <f>IF('Task list'!BL260="","",$F$260-((_xlfn.DAYS(BF$6,'Task list'!BL260))*24))</f>
        <v/>
      </c>
    </row>
    <row r="261" spans="1:58" x14ac:dyDescent="0.3">
      <c r="A261" s="1">
        <f>'Task list'!A261</f>
        <v>0</v>
      </c>
      <c r="B261" s="1">
        <f>'Task list'!B261</f>
        <v>0</v>
      </c>
      <c r="C261" s="1">
        <f>'Task list'!C261</f>
        <v>0</v>
      </c>
      <c r="D261" s="133"/>
      <c r="E261" s="61" t="str">
        <f>'Task list'!E261</f>
        <v>Gear box Sumitomo Cyclo DriveThresher Feeding Conveyor no.1</v>
      </c>
      <c r="F261" s="1">
        <f>'Task list'!J261</f>
        <v>6000</v>
      </c>
      <c r="G261" s="141" t="str">
        <f>IF('Task list'!M261="","",$F$261-((_xlfn.DAYS(G$6,'Task list'!M261))*24))</f>
        <v/>
      </c>
      <c r="H261" s="141" t="str">
        <f>IF('Task list'!N261="","",$F$261-((_xlfn.DAYS(H$6,'Task list'!N261))*24))</f>
        <v/>
      </c>
      <c r="I261" s="141" t="str">
        <f>IF('Task list'!O261="","",$F$261-((_xlfn.DAYS(I$6,'Task list'!O261))*24))</f>
        <v/>
      </c>
      <c r="J261" s="141" t="str">
        <f>IF('Task list'!P261="","",$F$261-((_xlfn.DAYS(J$6,'Task list'!P261))*24))</f>
        <v/>
      </c>
      <c r="K261" s="141" t="str">
        <f>IF('Task list'!Q261="","",$F$261-((_xlfn.DAYS(K$6,'Task list'!Q261))*24))</f>
        <v/>
      </c>
      <c r="L261" s="141" t="str">
        <f>IF('Task list'!R261="","",$F$261-((_xlfn.DAYS(L$6,'Task list'!R261))*24))</f>
        <v/>
      </c>
      <c r="M261" s="141" t="str">
        <f>IF('Task list'!S261="","",$F$261-((_xlfn.DAYS(M$6,'Task list'!S261))*24))</f>
        <v/>
      </c>
      <c r="N261" s="141" t="str">
        <f>IF('Task list'!T261="","",$F$261-((_xlfn.DAYS(N$6,'Task list'!T261))*24))</f>
        <v/>
      </c>
      <c r="O261" s="141" t="str">
        <f>IF('Task list'!U261="","",$F$261-((_xlfn.DAYS(O$6,'Task list'!U261))*24))</f>
        <v/>
      </c>
      <c r="P261" s="141" t="str">
        <f>IF('Task list'!V261="","",$F$261-((_xlfn.DAYS(P$6,'Task list'!V261))*24))</f>
        <v/>
      </c>
      <c r="Q261" s="141" t="str">
        <f>IF('Task list'!W261="","",$F$261-((_xlfn.DAYS(Q$6,'Task list'!W261))*24))</f>
        <v/>
      </c>
      <c r="R261" s="141" t="str">
        <f>IF('Task list'!X261="","",$F$261-((_xlfn.DAYS(R$6,'Task list'!X261))*24))</f>
        <v/>
      </c>
      <c r="S261" s="141" t="str">
        <f>IF('Task list'!Y261="","",$F$261-((_xlfn.DAYS(S$6,'Task list'!Y261))*24))</f>
        <v/>
      </c>
      <c r="T261" s="141" t="str">
        <f>IF('Task list'!Z261="","",$F$261-((_xlfn.DAYS(T$6,'Task list'!Z261))*24))</f>
        <v/>
      </c>
      <c r="U261" s="141" t="str">
        <f>IF('Task list'!AA261="","",$F$261-((_xlfn.DAYS(U$6,'Task list'!AA261))*24))</f>
        <v/>
      </c>
      <c r="V261" s="141" t="str">
        <f>IF('Task list'!AB261="","",$F$261-((_xlfn.DAYS(V$6,'Task list'!AB261))*24))</f>
        <v/>
      </c>
      <c r="W261" s="141" t="str">
        <f>IF('Task list'!AC261="","",$F$261-((_xlfn.DAYS(W$6,'Task list'!AC261))*24))</f>
        <v/>
      </c>
      <c r="X261" s="141" t="str">
        <f>IF('Task list'!AD261="","",$F$261-((_xlfn.DAYS(X$6,'Task list'!AD261))*24))</f>
        <v/>
      </c>
      <c r="Y261" s="141" t="str">
        <f>IF('Task list'!AE261="","",$F$261-((_xlfn.DAYS(Y$6,'Task list'!AE261))*24))</f>
        <v/>
      </c>
      <c r="Z261" s="141" t="str">
        <f>IF('Task list'!AF261="","",$F$261-((_xlfn.DAYS(Z$6,'Task list'!AF261))*24))</f>
        <v/>
      </c>
      <c r="AA261" s="141" t="str">
        <f>IF('Task list'!AG261="","",$F$261-((_xlfn.DAYS(AA$6,'Task list'!AG261))*24))</f>
        <v/>
      </c>
      <c r="AB261" s="141" t="str">
        <f>IF('Task list'!AH261="","",$F$261-((_xlfn.DAYS(AB$6,'Task list'!AH261))*24))</f>
        <v/>
      </c>
      <c r="AC261" s="141" t="str">
        <f>IF('Task list'!AI261="","",$F$261-((_xlfn.DAYS(AC$6,'Task list'!AI261))*24))</f>
        <v/>
      </c>
      <c r="AD261" s="141" t="str">
        <f>IF('Task list'!AJ261="","",$F$261-((_xlfn.DAYS(AD$6,'Task list'!AJ261))*24))</f>
        <v/>
      </c>
      <c r="AE261" s="141" t="str">
        <f>IF('Task list'!AK261="","",$F$261-((_xlfn.DAYS(AE$6,'Task list'!AK261))*24))</f>
        <v/>
      </c>
      <c r="AF261" s="141" t="str">
        <f>IF('Task list'!AL261="","",$F$261-((_xlfn.DAYS(AF$6,'Task list'!AL261))*24))</f>
        <v/>
      </c>
      <c r="AG261" s="141" t="str">
        <f>IF('Task list'!AM261="","",$F$261-((_xlfn.DAYS(AG$6,'Task list'!AM261))*24))</f>
        <v/>
      </c>
      <c r="AH261" s="141" t="str">
        <f>IF('Task list'!AN261="","",$F$261-((_xlfn.DAYS(AH$6,'Task list'!AN261))*24))</f>
        <v/>
      </c>
      <c r="AI261" s="141" t="str">
        <f>IF('Task list'!AO261="","",$F$261-((_xlfn.DAYS(AI$6,'Task list'!AO261))*24))</f>
        <v/>
      </c>
      <c r="AJ261" s="141" t="str">
        <f>IF('Task list'!AP261="","",$F$261-((_xlfn.DAYS(AJ$6,'Task list'!AP261))*24))</f>
        <v/>
      </c>
      <c r="AK261" s="141" t="str">
        <f>IF('Task list'!AQ261="","",$F$261-((_xlfn.DAYS(AK$6,'Task list'!AQ261))*24))</f>
        <v/>
      </c>
      <c r="AL261" s="141" t="str">
        <f>IF('Task list'!AR261="","",$F$261-((_xlfn.DAYS(AL$6,'Task list'!AR261))*24))</f>
        <v/>
      </c>
      <c r="AM261" s="141" t="str">
        <f>IF('Task list'!AS261="","",$F$261-((_xlfn.DAYS(AM$6,'Task list'!AS261))*24))</f>
        <v/>
      </c>
      <c r="AN261" s="141" t="str">
        <f>IF('Task list'!AT261="","",$F$261-((_xlfn.DAYS(AN$6,'Task list'!AT261))*24))</f>
        <v/>
      </c>
      <c r="AO261" s="141" t="str">
        <f>IF('Task list'!AU261="","",$F$261-((_xlfn.DAYS(AO$6,'Task list'!AU261))*24))</f>
        <v/>
      </c>
      <c r="AP261" s="141" t="str">
        <f>IF('Task list'!AV261="","",$F$261-((_xlfn.DAYS(AP$6,'Task list'!AV261))*24))</f>
        <v/>
      </c>
      <c r="AQ261" s="141" t="str">
        <f>IF('Task list'!AW261="","",$F$261-((_xlfn.DAYS(AQ$6,'Task list'!AW261))*24))</f>
        <v/>
      </c>
      <c r="AR261" s="141" t="str">
        <f>IF('Task list'!AX261="","",$F$261-((_xlfn.DAYS(AR$6,'Task list'!AX261))*24))</f>
        <v/>
      </c>
      <c r="AS261" s="141" t="str">
        <f>IF('Task list'!AY261="","",$F$261-((_xlfn.DAYS(AS$6,'Task list'!AY261))*24))</f>
        <v/>
      </c>
      <c r="AT261" s="141" t="str">
        <f>IF('Task list'!AZ261="","",$F$261-((_xlfn.DAYS(AT$6,'Task list'!AZ261))*24))</f>
        <v/>
      </c>
      <c r="AU261" s="141" t="str">
        <f>IF('Task list'!BA261="","",$F$261-((_xlfn.DAYS(AU$6,'Task list'!BA261))*24))</f>
        <v/>
      </c>
      <c r="AV261" s="141" t="str">
        <f>IF('Task list'!BB261="","",$F$261-((_xlfn.DAYS(AV$6,'Task list'!BB261))*24))</f>
        <v/>
      </c>
      <c r="AW261" s="141" t="str">
        <f>IF('Task list'!BC261="","",$F$261-((_xlfn.DAYS(AW$6,'Task list'!BC261))*24))</f>
        <v/>
      </c>
      <c r="AX261" s="141" t="str">
        <f>IF('Task list'!BD261="","",$F$261-((_xlfn.DAYS(AX$6,'Task list'!BD261))*24))</f>
        <v/>
      </c>
      <c r="AY261" s="141" t="str">
        <f>IF('Task list'!BE261="","",$F$261-((_xlfn.DAYS(AY$6,'Task list'!BE261))*24))</f>
        <v/>
      </c>
      <c r="AZ261" s="141" t="str">
        <f>IF('Task list'!BF261="","",$F$261-((_xlfn.DAYS(AZ$6,'Task list'!BF261))*24))</f>
        <v/>
      </c>
      <c r="BA261" s="141" t="str">
        <f>IF('Task list'!BG261="","",$F$261-((_xlfn.DAYS(BA$6,'Task list'!BG261))*24))</f>
        <v/>
      </c>
      <c r="BB261" s="141" t="str">
        <f>IF('Task list'!BH261="","",$F$261-((_xlfn.DAYS(BB$6,'Task list'!BH261))*24))</f>
        <v/>
      </c>
      <c r="BC261" s="141" t="str">
        <f>IF('Task list'!BI261="","",$F$261-((_xlfn.DAYS(BC$6,'Task list'!BI261))*24))</f>
        <v/>
      </c>
      <c r="BD261" s="141" t="str">
        <f>IF('Task list'!BJ261="","",$F$261-((_xlfn.DAYS(BD$6,'Task list'!BJ261))*24))</f>
        <v/>
      </c>
      <c r="BE261" s="141" t="str">
        <f>IF('Task list'!BK261="","",$F$261-((_xlfn.DAYS(BE$6,'Task list'!BK261))*24))</f>
        <v/>
      </c>
      <c r="BF261" s="141" t="str">
        <f>IF('Task list'!BL261="","",$F$261-((_xlfn.DAYS(BF$6,'Task list'!BL261))*24))</f>
        <v/>
      </c>
    </row>
    <row r="262" spans="1:58" x14ac:dyDescent="0.3">
      <c r="A262" s="1">
        <f>'Task list'!A262</f>
        <v>0</v>
      </c>
      <c r="B262" s="1">
        <f>'Task list'!B262</f>
        <v>0</v>
      </c>
      <c r="C262" s="1">
        <f>'Task list'!C262</f>
        <v>0</v>
      </c>
      <c r="D262" s="133"/>
      <c r="E262" s="61" t="str">
        <f>'Task list'!E262</f>
        <v>Gear Box Sumitomo Cyclo Drive Thresher Feeding Conveyor no.2</v>
      </c>
      <c r="F262" s="1">
        <f>'Task list'!J262</f>
        <v>6000</v>
      </c>
      <c r="G262" s="141" t="str">
        <f>IF('Task list'!M262="","",$F$262-((_xlfn.DAYS(G$6,'Task list'!M262))*24))</f>
        <v/>
      </c>
      <c r="H262" s="141" t="str">
        <f>IF('Task list'!N262="","",$F$262-((_xlfn.DAYS(H$6,'Task list'!N262))*24))</f>
        <v/>
      </c>
      <c r="I262" s="141" t="str">
        <f>IF('Task list'!O262="","",$F$262-((_xlfn.DAYS(I$6,'Task list'!O262))*24))</f>
        <v/>
      </c>
      <c r="J262" s="141" t="str">
        <f>IF('Task list'!P262="","",$F$262-((_xlfn.DAYS(J$6,'Task list'!P262))*24))</f>
        <v/>
      </c>
      <c r="K262" s="141" t="str">
        <f>IF('Task list'!Q262="","",$F$262-((_xlfn.DAYS(K$6,'Task list'!Q262))*24))</f>
        <v/>
      </c>
      <c r="L262" s="141" t="str">
        <f>IF('Task list'!R262="","",$F$262-((_xlfn.DAYS(L$6,'Task list'!R262))*24))</f>
        <v/>
      </c>
      <c r="M262" s="141" t="str">
        <f>IF('Task list'!S262="","",$F$262-((_xlfn.DAYS(M$6,'Task list'!S262))*24))</f>
        <v/>
      </c>
      <c r="N262" s="141" t="str">
        <f>IF('Task list'!T262="","",$F$262-((_xlfn.DAYS(N$6,'Task list'!T262))*24))</f>
        <v/>
      </c>
      <c r="O262" s="141" t="str">
        <f>IF('Task list'!U262="","",$F$262-((_xlfn.DAYS(O$6,'Task list'!U262))*24))</f>
        <v/>
      </c>
      <c r="P262" s="141" t="str">
        <f>IF('Task list'!V262="","",$F$262-((_xlfn.DAYS(P$6,'Task list'!V262))*24))</f>
        <v/>
      </c>
      <c r="Q262" s="141" t="str">
        <f>IF('Task list'!W262="","",$F$262-((_xlfn.DAYS(Q$6,'Task list'!W262))*24))</f>
        <v/>
      </c>
      <c r="R262" s="141" t="str">
        <f>IF('Task list'!X262="","",$F$262-((_xlfn.DAYS(R$6,'Task list'!X262))*24))</f>
        <v/>
      </c>
      <c r="S262" s="141" t="str">
        <f>IF('Task list'!Y262="","",$F$262-((_xlfn.DAYS(S$6,'Task list'!Y262))*24))</f>
        <v/>
      </c>
      <c r="T262" s="141" t="str">
        <f>IF('Task list'!Z262="","",$F$262-((_xlfn.DAYS(T$6,'Task list'!Z262))*24))</f>
        <v/>
      </c>
      <c r="U262" s="141" t="str">
        <f>IF('Task list'!AA262="","",$F$262-((_xlfn.DAYS(U$6,'Task list'!AA262))*24))</f>
        <v/>
      </c>
      <c r="V262" s="141" t="str">
        <f>IF('Task list'!AB262="","",$F$262-((_xlfn.DAYS(V$6,'Task list'!AB262))*24))</f>
        <v/>
      </c>
      <c r="W262" s="141" t="str">
        <f>IF('Task list'!AC262="","",$F$262-((_xlfn.DAYS(W$6,'Task list'!AC262))*24))</f>
        <v/>
      </c>
      <c r="X262" s="141" t="str">
        <f>IF('Task list'!AD262="","",$F$262-((_xlfn.DAYS(X$6,'Task list'!AD262))*24))</f>
        <v/>
      </c>
      <c r="Y262" s="141" t="str">
        <f>IF('Task list'!AE262="","",$F$262-((_xlfn.DAYS(Y$6,'Task list'!AE262))*24))</f>
        <v/>
      </c>
      <c r="Z262" s="141" t="str">
        <f>IF('Task list'!AF262="","",$F$262-((_xlfn.DAYS(Z$6,'Task list'!AF262))*24))</f>
        <v/>
      </c>
      <c r="AA262" s="141" t="str">
        <f>IF('Task list'!AG262="","",$F$262-((_xlfn.DAYS(AA$6,'Task list'!AG262))*24))</f>
        <v/>
      </c>
      <c r="AB262" s="141" t="str">
        <f>IF('Task list'!AH262="","",$F$262-((_xlfn.DAYS(AB$6,'Task list'!AH262))*24))</f>
        <v/>
      </c>
      <c r="AC262" s="141" t="str">
        <f>IF('Task list'!AI262="","",$F$262-((_xlfn.DAYS(AC$6,'Task list'!AI262))*24))</f>
        <v/>
      </c>
      <c r="AD262" s="141" t="str">
        <f>IF('Task list'!AJ262="","",$F$262-((_xlfn.DAYS(AD$6,'Task list'!AJ262))*24))</f>
        <v/>
      </c>
      <c r="AE262" s="141" t="str">
        <f>IF('Task list'!AK262="","",$F$262-((_xlfn.DAYS(AE$6,'Task list'!AK262))*24))</f>
        <v/>
      </c>
      <c r="AF262" s="141" t="str">
        <f>IF('Task list'!AL262="","",$F$262-((_xlfn.DAYS(AF$6,'Task list'!AL262))*24))</f>
        <v/>
      </c>
      <c r="AG262" s="141" t="str">
        <f>IF('Task list'!AM262="","",$F$262-((_xlfn.DAYS(AG$6,'Task list'!AM262))*24))</f>
        <v/>
      </c>
      <c r="AH262" s="141" t="str">
        <f>IF('Task list'!AN262="","",$F$262-((_xlfn.DAYS(AH$6,'Task list'!AN262))*24))</f>
        <v/>
      </c>
      <c r="AI262" s="141" t="str">
        <f>IF('Task list'!AO262="","",$F$262-((_xlfn.DAYS(AI$6,'Task list'!AO262))*24))</f>
        <v/>
      </c>
      <c r="AJ262" s="141" t="str">
        <f>IF('Task list'!AP262="","",$F$262-((_xlfn.DAYS(AJ$6,'Task list'!AP262))*24))</f>
        <v/>
      </c>
      <c r="AK262" s="141" t="str">
        <f>IF('Task list'!AQ262="","",$F$262-((_xlfn.DAYS(AK$6,'Task list'!AQ262))*24))</f>
        <v/>
      </c>
      <c r="AL262" s="141" t="str">
        <f>IF('Task list'!AR262="","",$F$262-((_xlfn.DAYS(AL$6,'Task list'!AR262))*24))</f>
        <v/>
      </c>
      <c r="AM262" s="141" t="str">
        <f>IF('Task list'!AS262="","",$F$262-((_xlfn.DAYS(AM$6,'Task list'!AS262))*24))</f>
        <v/>
      </c>
      <c r="AN262" s="141" t="str">
        <f>IF('Task list'!AT262="","",$F$262-((_xlfn.DAYS(AN$6,'Task list'!AT262))*24))</f>
        <v/>
      </c>
      <c r="AO262" s="141" t="str">
        <f>IF('Task list'!AU262="","",$F$262-((_xlfn.DAYS(AO$6,'Task list'!AU262))*24))</f>
        <v/>
      </c>
      <c r="AP262" s="141" t="str">
        <f>IF('Task list'!AV262="","",$F$262-((_xlfn.DAYS(AP$6,'Task list'!AV262))*24))</f>
        <v/>
      </c>
      <c r="AQ262" s="141" t="str">
        <f>IF('Task list'!AW262="","",$F$262-((_xlfn.DAYS(AQ$6,'Task list'!AW262))*24))</f>
        <v/>
      </c>
      <c r="AR262" s="141" t="str">
        <f>IF('Task list'!AX262="","",$F$262-((_xlfn.DAYS(AR$6,'Task list'!AX262))*24))</f>
        <v/>
      </c>
      <c r="AS262" s="141" t="str">
        <f>IF('Task list'!AY262="","",$F$262-((_xlfn.DAYS(AS$6,'Task list'!AY262))*24))</f>
        <v/>
      </c>
      <c r="AT262" s="141" t="str">
        <f>IF('Task list'!AZ262="","",$F$262-((_xlfn.DAYS(AT$6,'Task list'!AZ262))*24))</f>
        <v/>
      </c>
      <c r="AU262" s="141" t="str">
        <f>IF('Task list'!BA262="","",$F$262-((_xlfn.DAYS(AU$6,'Task list'!BA262))*24))</f>
        <v/>
      </c>
      <c r="AV262" s="141" t="str">
        <f>IF('Task list'!BB262="","",$F$262-((_xlfn.DAYS(AV$6,'Task list'!BB262))*24))</f>
        <v/>
      </c>
      <c r="AW262" s="141" t="str">
        <f>IF('Task list'!BC262="","",$F$262-((_xlfn.DAYS(AW$6,'Task list'!BC262))*24))</f>
        <v/>
      </c>
      <c r="AX262" s="141" t="str">
        <f>IF('Task list'!BD262="","",$F$262-((_xlfn.DAYS(AX$6,'Task list'!BD262))*24))</f>
        <v/>
      </c>
      <c r="AY262" s="141" t="str">
        <f>IF('Task list'!BE262="","",$F$262-((_xlfn.DAYS(AY$6,'Task list'!BE262))*24))</f>
        <v/>
      </c>
      <c r="AZ262" s="141" t="str">
        <f>IF('Task list'!BF262="","",$F$262-((_xlfn.DAYS(AZ$6,'Task list'!BF262))*24))</f>
        <v/>
      </c>
      <c r="BA262" s="141" t="str">
        <f>IF('Task list'!BG262="","",$F$262-((_xlfn.DAYS(BA$6,'Task list'!BG262))*24))</f>
        <v/>
      </c>
      <c r="BB262" s="141" t="str">
        <f>IF('Task list'!BH262="","",$F$262-((_xlfn.DAYS(BB$6,'Task list'!BH262))*24))</f>
        <v/>
      </c>
      <c r="BC262" s="141" t="str">
        <f>IF('Task list'!BI262="","",$F$262-((_xlfn.DAYS(BC$6,'Task list'!BI262))*24))</f>
        <v/>
      </c>
      <c r="BD262" s="141" t="str">
        <f>IF('Task list'!BJ262="","",$F$262-((_xlfn.DAYS(BD$6,'Task list'!BJ262))*24))</f>
        <v/>
      </c>
      <c r="BE262" s="141" t="str">
        <f>IF('Task list'!BK262="","",$F$262-((_xlfn.DAYS(BE$6,'Task list'!BK262))*24))</f>
        <v/>
      </c>
      <c r="BF262" s="141" t="str">
        <f>IF('Task list'!BL262="","",$F$262-((_xlfn.DAYS(BF$6,'Task list'!BL262))*24))</f>
        <v/>
      </c>
    </row>
    <row r="263" spans="1:58" x14ac:dyDescent="0.3">
      <c r="A263" s="1">
        <f>'Task list'!A263</f>
        <v>0</v>
      </c>
      <c r="B263" s="1">
        <f>'Task list'!B263</f>
        <v>0</v>
      </c>
      <c r="C263" s="1">
        <f>'Task list'!C263</f>
        <v>0</v>
      </c>
      <c r="D263" s="133"/>
      <c r="E263" s="61" t="str">
        <f>'Task list'!E263</f>
        <v>Gear box Sumitomo Cyclo Drive Thresher no.1</v>
      </c>
      <c r="F263" s="1">
        <f>'Task list'!J263</f>
        <v>6000</v>
      </c>
      <c r="G263" s="141" t="str">
        <f>IF('Task list'!M263="","",$F$263-((_xlfn.DAYS(G$6,'Task list'!M263))*24))</f>
        <v/>
      </c>
      <c r="H263" s="141" t="str">
        <f>IF('Task list'!N263="","",$F$263-((_xlfn.DAYS(H$6,'Task list'!N263))*24))</f>
        <v/>
      </c>
      <c r="I263" s="141" t="str">
        <f>IF('Task list'!O263="","",$F$263-((_xlfn.DAYS(I$6,'Task list'!O263))*24))</f>
        <v/>
      </c>
      <c r="J263" s="141" t="str">
        <f>IF('Task list'!P263="","",$F$263-((_xlfn.DAYS(J$6,'Task list'!P263))*24))</f>
        <v/>
      </c>
      <c r="K263" s="141" t="str">
        <f>IF('Task list'!Q263="","",$F$263-((_xlfn.DAYS(K$6,'Task list'!Q263))*24))</f>
        <v/>
      </c>
      <c r="L263" s="141" t="str">
        <f>IF('Task list'!R263="","",$F$263-((_xlfn.DAYS(L$6,'Task list'!R263))*24))</f>
        <v/>
      </c>
      <c r="M263" s="141" t="str">
        <f>IF('Task list'!S263="","",$F$263-((_xlfn.DAYS(M$6,'Task list'!S263))*24))</f>
        <v/>
      </c>
      <c r="N263" s="141" t="str">
        <f>IF('Task list'!T263="","",$F$263-((_xlfn.DAYS(N$6,'Task list'!T263))*24))</f>
        <v/>
      </c>
      <c r="O263" s="141" t="str">
        <f>IF('Task list'!U263="","",$F$263-((_xlfn.DAYS(O$6,'Task list'!U263))*24))</f>
        <v/>
      </c>
      <c r="P263" s="141" t="str">
        <f>IF('Task list'!V263="","",$F$263-((_xlfn.DAYS(P$6,'Task list'!V263))*24))</f>
        <v/>
      </c>
      <c r="Q263" s="141" t="str">
        <f>IF('Task list'!W263="","",$F$263-((_xlfn.DAYS(Q$6,'Task list'!W263))*24))</f>
        <v/>
      </c>
      <c r="R263" s="141" t="str">
        <f>IF('Task list'!X263="","",$F$263-((_xlfn.DAYS(R$6,'Task list'!X263))*24))</f>
        <v/>
      </c>
      <c r="S263" s="141" t="str">
        <f>IF('Task list'!Y263="","",$F$263-((_xlfn.DAYS(S$6,'Task list'!Y263))*24))</f>
        <v/>
      </c>
      <c r="T263" s="141" t="str">
        <f>IF('Task list'!Z263="","",$F$263-((_xlfn.DAYS(T$6,'Task list'!Z263))*24))</f>
        <v/>
      </c>
      <c r="U263" s="141" t="str">
        <f>IF('Task list'!AA263="","",$F$263-((_xlfn.DAYS(U$6,'Task list'!AA263))*24))</f>
        <v/>
      </c>
      <c r="V263" s="141" t="str">
        <f>IF('Task list'!AB263="","",$F$263-((_xlfn.DAYS(V$6,'Task list'!AB263))*24))</f>
        <v/>
      </c>
      <c r="W263" s="141" t="str">
        <f>IF('Task list'!AC263="","",$F$263-((_xlfn.DAYS(W$6,'Task list'!AC263))*24))</f>
        <v/>
      </c>
      <c r="X263" s="141" t="str">
        <f>IF('Task list'!AD263="","",$F$263-((_xlfn.DAYS(X$6,'Task list'!AD263))*24))</f>
        <v/>
      </c>
      <c r="Y263" s="141" t="str">
        <f>IF('Task list'!AE263="","",$F$263-((_xlfn.DAYS(Y$6,'Task list'!AE263))*24))</f>
        <v/>
      </c>
      <c r="Z263" s="141" t="str">
        <f>IF('Task list'!AF263="","",$F$263-((_xlfn.DAYS(Z$6,'Task list'!AF263))*24))</f>
        <v/>
      </c>
      <c r="AA263" s="141" t="str">
        <f>IF('Task list'!AG263="","",$F$263-((_xlfn.DAYS(AA$6,'Task list'!AG263))*24))</f>
        <v/>
      </c>
      <c r="AB263" s="141" t="str">
        <f>IF('Task list'!AH263="","",$F$263-((_xlfn.DAYS(AB$6,'Task list'!AH263))*24))</f>
        <v/>
      </c>
      <c r="AC263" s="141" t="str">
        <f>IF('Task list'!AI263="","",$F$263-((_xlfn.DAYS(AC$6,'Task list'!AI263))*24))</f>
        <v/>
      </c>
      <c r="AD263" s="141" t="str">
        <f>IF('Task list'!AJ263="","",$F$263-((_xlfn.DAYS(AD$6,'Task list'!AJ263))*24))</f>
        <v/>
      </c>
      <c r="AE263" s="141" t="str">
        <f>IF('Task list'!AK263="","",$F$263-((_xlfn.DAYS(AE$6,'Task list'!AK263))*24))</f>
        <v/>
      </c>
      <c r="AF263" s="141" t="str">
        <f>IF('Task list'!AL263="","",$F$263-((_xlfn.DAYS(AF$6,'Task list'!AL263))*24))</f>
        <v/>
      </c>
      <c r="AG263" s="141" t="str">
        <f>IF('Task list'!AM263="","",$F$263-((_xlfn.DAYS(AG$6,'Task list'!AM263))*24))</f>
        <v/>
      </c>
      <c r="AH263" s="141" t="str">
        <f>IF('Task list'!AN263="","",$F$263-((_xlfn.DAYS(AH$6,'Task list'!AN263))*24))</f>
        <v/>
      </c>
      <c r="AI263" s="141" t="str">
        <f>IF('Task list'!AO263="","",$F$263-((_xlfn.DAYS(AI$6,'Task list'!AO263))*24))</f>
        <v/>
      </c>
      <c r="AJ263" s="141" t="str">
        <f>IF('Task list'!AP263="","",$F$263-((_xlfn.DAYS(AJ$6,'Task list'!AP263))*24))</f>
        <v/>
      </c>
      <c r="AK263" s="141" t="str">
        <f>IF('Task list'!AQ263="","",$F$263-((_xlfn.DAYS(AK$6,'Task list'!AQ263))*24))</f>
        <v/>
      </c>
      <c r="AL263" s="141" t="str">
        <f>IF('Task list'!AR263="","",$F$263-((_xlfn.DAYS(AL$6,'Task list'!AR263))*24))</f>
        <v/>
      </c>
      <c r="AM263" s="141" t="str">
        <f>IF('Task list'!AS263="","",$F$263-((_xlfn.DAYS(AM$6,'Task list'!AS263))*24))</f>
        <v/>
      </c>
      <c r="AN263" s="141" t="str">
        <f>IF('Task list'!AT263="","",$F$263-((_xlfn.DAYS(AN$6,'Task list'!AT263))*24))</f>
        <v/>
      </c>
      <c r="AO263" s="141" t="str">
        <f>IF('Task list'!AU263="","",$F$263-((_xlfn.DAYS(AO$6,'Task list'!AU263))*24))</f>
        <v/>
      </c>
      <c r="AP263" s="141" t="str">
        <f>IF('Task list'!AV263="","",$F$263-((_xlfn.DAYS(AP$6,'Task list'!AV263))*24))</f>
        <v/>
      </c>
      <c r="AQ263" s="141" t="str">
        <f>IF('Task list'!AW263="","",$F$263-((_xlfn.DAYS(AQ$6,'Task list'!AW263))*24))</f>
        <v/>
      </c>
      <c r="AR263" s="141" t="str">
        <f>IF('Task list'!AX263="","",$F$263-((_xlfn.DAYS(AR$6,'Task list'!AX263))*24))</f>
        <v/>
      </c>
      <c r="AS263" s="141" t="str">
        <f>IF('Task list'!AY263="","",$F$263-((_xlfn.DAYS(AS$6,'Task list'!AY263))*24))</f>
        <v/>
      </c>
      <c r="AT263" s="141" t="str">
        <f>IF('Task list'!AZ263="","",$F$263-((_xlfn.DAYS(AT$6,'Task list'!AZ263))*24))</f>
        <v/>
      </c>
      <c r="AU263" s="141" t="str">
        <f>IF('Task list'!BA263="","",$F$263-((_xlfn.DAYS(AU$6,'Task list'!BA263))*24))</f>
        <v/>
      </c>
      <c r="AV263" s="141" t="str">
        <f>IF('Task list'!BB263="","",$F$263-((_xlfn.DAYS(AV$6,'Task list'!BB263))*24))</f>
        <v/>
      </c>
      <c r="AW263" s="141" t="str">
        <f>IF('Task list'!BC263="","",$F$263-((_xlfn.DAYS(AW$6,'Task list'!BC263))*24))</f>
        <v/>
      </c>
      <c r="AX263" s="141" t="str">
        <f>IF('Task list'!BD263="","",$F$263-((_xlfn.DAYS(AX$6,'Task list'!BD263))*24))</f>
        <v/>
      </c>
      <c r="AY263" s="141" t="str">
        <f>IF('Task list'!BE263="","",$F$263-((_xlfn.DAYS(AY$6,'Task list'!BE263))*24))</f>
        <v/>
      </c>
      <c r="AZ263" s="141" t="str">
        <f>IF('Task list'!BF263="","",$F$263-((_xlfn.DAYS(AZ$6,'Task list'!BF263))*24))</f>
        <v/>
      </c>
      <c r="BA263" s="141" t="str">
        <f>IF('Task list'!BG263="","",$F$263-((_xlfn.DAYS(BA$6,'Task list'!BG263))*24))</f>
        <v/>
      </c>
      <c r="BB263" s="141" t="str">
        <f>IF('Task list'!BH263="","",$F$263-((_xlfn.DAYS(BB$6,'Task list'!BH263))*24))</f>
        <v/>
      </c>
      <c r="BC263" s="141" t="str">
        <f>IF('Task list'!BI263="","",$F$263-((_xlfn.DAYS(BC$6,'Task list'!BI263))*24))</f>
        <v/>
      </c>
      <c r="BD263" s="141" t="str">
        <f>IF('Task list'!BJ263="","",$F$263-((_xlfn.DAYS(BD$6,'Task list'!BJ263))*24))</f>
        <v/>
      </c>
      <c r="BE263" s="141" t="str">
        <f>IF('Task list'!BK263="","",$F$263-((_xlfn.DAYS(BE$6,'Task list'!BK263))*24))</f>
        <v/>
      </c>
      <c r="BF263" s="141" t="str">
        <f>IF('Task list'!BL263="","",$F$263-((_xlfn.DAYS(BF$6,'Task list'!BL263))*24))</f>
        <v/>
      </c>
    </row>
    <row r="264" spans="1:58" x14ac:dyDescent="0.3">
      <c r="A264" s="1">
        <f>'Task list'!A264</f>
        <v>0</v>
      </c>
      <c r="B264" s="1">
        <f>'Task list'!B264</f>
        <v>0</v>
      </c>
      <c r="C264" s="1">
        <f>'Task list'!C264</f>
        <v>0</v>
      </c>
      <c r="D264" s="133"/>
      <c r="E264" s="61" t="str">
        <f>'Task list'!E264</f>
        <v>Gear box Sumitomo Cyclo Drive Thresher no.2</v>
      </c>
      <c r="F264" s="1">
        <f>'Task list'!J264</f>
        <v>6000</v>
      </c>
      <c r="G264" s="141" t="str">
        <f>IF('Task list'!M264="","",$F$264-((_xlfn.DAYS(G$6,'Task list'!M264))*24))</f>
        <v/>
      </c>
      <c r="H264" s="141" t="str">
        <f>IF('Task list'!N264="","",$F$264-((_xlfn.DAYS(H$6,'Task list'!N264))*24))</f>
        <v/>
      </c>
      <c r="I264" s="141" t="str">
        <f>IF('Task list'!O264="","",$F$264-((_xlfn.DAYS(I$6,'Task list'!O264))*24))</f>
        <v/>
      </c>
      <c r="J264" s="141" t="str">
        <f>IF('Task list'!P264="","",$F$264-((_xlfn.DAYS(J$6,'Task list'!P264))*24))</f>
        <v/>
      </c>
      <c r="K264" s="141" t="str">
        <f>IF('Task list'!Q264="","",$F$264-((_xlfn.DAYS(K$6,'Task list'!Q264))*24))</f>
        <v/>
      </c>
      <c r="L264" s="141" t="str">
        <f>IF('Task list'!R264="","",$F$264-((_xlfn.DAYS(L$6,'Task list'!R264))*24))</f>
        <v/>
      </c>
      <c r="M264" s="141" t="str">
        <f>IF('Task list'!S264="","",$F$264-((_xlfn.DAYS(M$6,'Task list'!S264))*24))</f>
        <v/>
      </c>
      <c r="N264" s="141" t="str">
        <f>IF('Task list'!T264="","",$F$264-((_xlfn.DAYS(N$6,'Task list'!T264))*24))</f>
        <v/>
      </c>
      <c r="O264" s="141" t="str">
        <f>IF('Task list'!U264="","",$F$264-((_xlfn.DAYS(O$6,'Task list'!U264))*24))</f>
        <v/>
      </c>
      <c r="P264" s="141" t="str">
        <f>IF('Task list'!V264="","",$F$264-((_xlfn.DAYS(P$6,'Task list'!V264))*24))</f>
        <v/>
      </c>
      <c r="Q264" s="141" t="str">
        <f>IF('Task list'!W264="","",$F$264-((_xlfn.DAYS(Q$6,'Task list'!W264))*24))</f>
        <v/>
      </c>
      <c r="R264" s="141" t="str">
        <f>IF('Task list'!X264="","",$F$264-((_xlfn.DAYS(R$6,'Task list'!X264))*24))</f>
        <v/>
      </c>
      <c r="S264" s="141" t="str">
        <f>IF('Task list'!Y264="","",$F$264-((_xlfn.DAYS(S$6,'Task list'!Y264))*24))</f>
        <v/>
      </c>
      <c r="T264" s="141" t="str">
        <f>IF('Task list'!Z264="","",$F$264-((_xlfn.DAYS(T$6,'Task list'!Z264))*24))</f>
        <v/>
      </c>
      <c r="U264" s="141" t="str">
        <f>IF('Task list'!AA264="","",$F$264-((_xlfn.DAYS(U$6,'Task list'!AA264))*24))</f>
        <v/>
      </c>
      <c r="V264" s="141" t="str">
        <f>IF('Task list'!AB264="","",$F$264-((_xlfn.DAYS(V$6,'Task list'!AB264))*24))</f>
        <v/>
      </c>
      <c r="W264" s="141" t="str">
        <f>IF('Task list'!AC264="","",$F$264-((_xlfn.DAYS(W$6,'Task list'!AC264))*24))</f>
        <v/>
      </c>
      <c r="X264" s="141" t="str">
        <f>IF('Task list'!AD264="","",$F$264-((_xlfn.DAYS(X$6,'Task list'!AD264))*24))</f>
        <v/>
      </c>
      <c r="Y264" s="141" t="str">
        <f>IF('Task list'!AE264="","",$F$264-((_xlfn.DAYS(Y$6,'Task list'!AE264))*24))</f>
        <v/>
      </c>
      <c r="Z264" s="141" t="str">
        <f>IF('Task list'!AF264="","",$F$264-((_xlfn.DAYS(Z$6,'Task list'!AF264))*24))</f>
        <v/>
      </c>
      <c r="AA264" s="141" t="str">
        <f>IF('Task list'!AG264="","",$F$264-((_xlfn.DAYS(AA$6,'Task list'!AG264))*24))</f>
        <v/>
      </c>
      <c r="AB264" s="141" t="str">
        <f>IF('Task list'!AH264="","",$F$264-((_xlfn.DAYS(AB$6,'Task list'!AH264))*24))</f>
        <v/>
      </c>
      <c r="AC264" s="141" t="str">
        <f>IF('Task list'!AI264="","",$F$264-((_xlfn.DAYS(AC$6,'Task list'!AI264))*24))</f>
        <v/>
      </c>
      <c r="AD264" s="141" t="str">
        <f>IF('Task list'!AJ264="","",$F$264-((_xlfn.DAYS(AD$6,'Task list'!AJ264))*24))</f>
        <v/>
      </c>
      <c r="AE264" s="141" t="str">
        <f>IF('Task list'!AK264="","",$F$264-((_xlfn.DAYS(AE$6,'Task list'!AK264))*24))</f>
        <v/>
      </c>
      <c r="AF264" s="141" t="str">
        <f>IF('Task list'!AL264="","",$F$264-((_xlfn.DAYS(AF$6,'Task list'!AL264))*24))</f>
        <v/>
      </c>
      <c r="AG264" s="141" t="str">
        <f>IF('Task list'!AM264="","",$F$264-((_xlfn.DAYS(AG$6,'Task list'!AM264))*24))</f>
        <v/>
      </c>
      <c r="AH264" s="141" t="str">
        <f>IF('Task list'!AN264="","",$F$264-((_xlfn.DAYS(AH$6,'Task list'!AN264))*24))</f>
        <v/>
      </c>
      <c r="AI264" s="141" t="str">
        <f>IF('Task list'!AO264="","",$F$264-((_xlfn.DAYS(AI$6,'Task list'!AO264))*24))</f>
        <v/>
      </c>
      <c r="AJ264" s="141" t="str">
        <f>IF('Task list'!AP264="","",$F$264-((_xlfn.DAYS(AJ$6,'Task list'!AP264))*24))</f>
        <v/>
      </c>
      <c r="AK264" s="141" t="str">
        <f>IF('Task list'!AQ264="","",$F$264-((_xlfn.DAYS(AK$6,'Task list'!AQ264))*24))</f>
        <v/>
      </c>
      <c r="AL264" s="141" t="str">
        <f>IF('Task list'!AR264="","",$F$264-((_xlfn.DAYS(AL$6,'Task list'!AR264))*24))</f>
        <v/>
      </c>
      <c r="AM264" s="141" t="str">
        <f>IF('Task list'!AS264="","",$F$264-((_xlfn.DAYS(AM$6,'Task list'!AS264))*24))</f>
        <v/>
      </c>
      <c r="AN264" s="141" t="str">
        <f>IF('Task list'!AT264="","",$F$264-((_xlfn.DAYS(AN$6,'Task list'!AT264))*24))</f>
        <v/>
      </c>
      <c r="AO264" s="141" t="str">
        <f>IF('Task list'!AU264="","",$F$264-((_xlfn.DAYS(AO$6,'Task list'!AU264))*24))</f>
        <v/>
      </c>
      <c r="AP264" s="141" t="str">
        <f>IF('Task list'!AV264="","",$F$264-((_xlfn.DAYS(AP$6,'Task list'!AV264))*24))</f>
        <v/>
      </c>
      <c r="AQ264" s="141" t="str">
        <f>IF('Task list'!AW264="","",$F$264-((_xlfn.DAYS(AQ$6,'Task list'!AW264))*24))</f>
        <v/>
      </c>
      <c r="AR264" s="141" t="str">
        <f>IF('Task list'!AX264="","",$F$264-((_xlfn.DAYS(AR$6,'Task list'!AX264))*24))</f>
        <v/>
      </c>
      <c r="AS264" s="141" t="str">
        <f>IF('Task list'!AY264="","",$F$264-((_xlfn.DAYS(AS$6,'Task list'!AY264))*24))</f>
        <v/>
      </c>
      <c r="AT264" s="141" t="str">
        <f>IF('Task list'!AZ264="","",$F$264-((_xlfn.DAYS(AT$6,'Task list'!AZ264))*24))</f>
        <v/>
      </c>
      <c r="AU264" s="141" t="str">
        <f>IF('Task list'!BA264="","",$F$264-((_xlfn.DAYS(AU$6,'Task list'!BA264))*24))</f>
        <v/>
      </c>
      <c r="AV264" s="141" t="str">
        <f>IF('Task list'!BB264="","",$F$264-((_xlfn.DAYS(AV$6,'Task list'!BB264))*24))</f>
        <v/>
      </c>
      <c r="AW264" s="141" t="str">
        <f>IF('Task list'!BC264="","",$F$264-((_xlfn.DAYS(AW$6,'Task list'!BC264))*24))</f>
        <v/>
      </c>
      <c r="AX264" s="141" t="str">
        <f>IF('Task list'!BD264="","",$F$264-((_xlfn.DAYS(AX$6,'Task list'!BD264))*24))</f>
        <v/>
      </c>
      <c r="AY264" s="141" t="str">
        <f>IF('Task list'!BE264="","",$F$264-((_xlfn.DAYS(AY$6,'Task list'!BE264))*24))</f>
        <v/>
      </c>
      <c r="AZ264" s="141" t="str">
        <f>IF('Task list'!BF264="","",$F$264-((_xlfn.DAYS(AZ$6,'Task list'!BF264))*24))</f>
        <v/>
      </c>
      <c r="BA264" s="141" t="str">
        <f>IF('Task list'!BG264="","",$F$264-((_xlfn.DAYS(BA$6,'Task list'!BG264))*24))</f>
        <v/>
      </c>
      <c r="BB264" s="141" t="str">
        <f>IF('Task list'!BH264="","",$F$264-((_xlfn.DAYS(BB$6,'Task list'!BH264))*24))</f>
        <v/>
      </c>
      <c r="BC264" s="141" t="str">
        <f>IF('Task list'!BI264="","",$F$264-((_xlfn.DAYS(BC$6,'Task list'!BI264))*24))</f>
        <v/>
      </c>
      <c r="BD264" s="141" t="str">
        <f>IF('Task list'!BJ264="","",$F$264-((_xlfn.DAYS(BD$6,'Task list'!BJ264))*24))</f>
        <v/>
      </c>
      <c r="BE264" s="141" t="str">
        <f>IF('Task list'!BK264="","",$F$264-((_xlfn.DAYS(BE$6,'Task list'!BK264))*24))</f>
        <v/>
      </c>
      <c r="BF264" s="141" t="str">
        <f>IF('Task list'!BL264="","",$F$264-((_xlfn.DAYS(BF$6,'Task list'!BL264))*24))</f>
        <v/>
      </c>
    </row>
    <row r="265" spans="1:58" x14ac:dyDescent="0.3">
      <c r="A265" s="1">
        <f>'Task list'!A265</f>
        <v>0</v>
      </c>
      <c r="B265" s="1">
        <f>'Task list'!B265</f>
        <v>0</v>
      </c>
      <c r="C265" s="1">
        <f>'Task list'!C265</f>
        <v>0</v>
      </c>
      <c r="D265" s="133"/>
      <c r="E265" s="61" t="str">
        <f>'Task list'!E265</f>
        <v>Gear box Sumitomo Cyclo Drive Thresher no.3</v>
      </c>
      <c r="F265" s="1">
        <f>'Task list'!J265</f>
        <v>6000</v>
      </c>
      <c r="G265" s="141" t="str">
        <f>IF('Task list'!M265="","",$F$265-((_xlfn.DAYS(G$6,'Task list'!M265))*24))</f>
        <v/>
      </c>
      <c r="H265" s="141" t="str">
        <f>IF('Task list'!N265="","",$F$265-((_xlfn.DAYS(H$6,'Task list'!N265))*24))</f>
        <v/>
      </c>
      <c r="I265" s="141" t="str">
        <f>IF('Task list'!O265="","",$F$265-((_xlfn.DAYS(I$6,'Task list'!O265))*24))</f>
        <v/>
      </c>
      <c r="J265" s="141" t="str">
        <f>IF('Task list'!P265="","",$F$265-((_xlfn.DAYS(J$6,'Task list'!P265))*24))</f>
        <v/>
      </c>
      <c r="K265" s="141" t="str">
        <f>IF('Task list'!Q265="","",$F$265-((_xlfn.DAYS(K$6,'Task list'!Q265))*24))</f>
        <v/>
      </c>
      <c r="L265" s="141" t="str">
        <f>IF('Task list'!R265="","",$F$265-((_xlfn.DAYS(L$6,'Task list'!R265))*24))</f>
        <v/>
      </c>
      <c r="M265" s="141" t="str">
        <f>IF('Task list'!S265="","",$F$265-((_xlfn.DAYS(M$6,'Task list'!S265))*24))</f>
        <v/>
      </c>
      <c r="N265" s="141" t="str">
        <f>IF('Task list'!T265="","",$F$265-((_xlfn.DAYS(N$6,'Task list'!T265))*24))</f>
        <v/>
      </c>
      <c r="O265" s="141" t="str">
        <f>IF('Task list'!U265="","",$F$265-((_xlfn.DAYS(O$6,'Task list'!U265))*24))</f>
        <v/>
      </c>
      <c r="P265" s="141" t="str">
        <f>IF('Task list'!V265="","",$F$265-((_xlfn.DAYS(P$6,'Task list'!V265))*24))</f>
        <v/>
      </c>
      <c r="Q265" s="141" t="str">
        <f>IF('Task list'!W265="","",$F$265-((_xlfn.DAYS(Q$6,'Task list'!W265))*24))</f>
        <v/>
      </c>
      <c r="R265" s="141" t="str">
        <f>IF('Task list'!X265="","",$F$265-((_xlfn.DAYS(R$6,'Task list'!X265))*24))</f>
        <v/>
      </c>
      <c r="S265" s="141" t="str">
        <f>IF('Task list'!Y265="","",$F$265-((_xlfn.DAYS(S$6,'Task list'!Y265))*24))</f>
        <v/>
      </c>
      <c r="T265" s="141" t="str">
        <f>IF('Task list'!Z265="","",$F$265-((_xlfn.DAYS(T$6,'Task list'!Z265))*24))</f>
        <v/>
      </c>
      <c r="U265" s="141" t="str">
        <f>IF('Task list'!AA265="","",$F$265-((_xlfn.DAYS(U$6,'Task list'!AA265))*24))</f>
        <v/>
      </c>
      <c r="V265" s="141" t="str">
        <f>IF('Task list'!AB265="","",$F$265-((_xlfn.DAYS(V$6,'Task list'!AB265))*24))</f>
        <v/>
      </c>
      <c r="W265" s="141" t="str">
        <f>IF('Task list'!AC265="","",$F$265-((_xlfn.DAYS(W$6,'Task list'!AC265))*24))</f>
        <v/>
      </c>
      <c r="X265" s="141" t="str">
        <f>IF('Task list'!AD265="","",$F$265-((_xlfn.DAYS(X$6,'Task list'!AD265))*24))</f>
        <v/>
      </c>
      <c r="Y265" s="141" t="str">
        <f>IF('Task list'!AE265="","",$F$265-((_xlfn.DAYS(Y$6,'Task list'!AE265))*24))</f>
        <v/>
      </c>
      <c r="Z265" s="141" t="str">
        <f>IF('Task list'!AF265="","",$F$265-((_xlfn.DAYS(Z$6,'Task list'!AF265))*24))</f>
        <v/>
      </c>
      <c r="AA265" s="141" t="str">
        <f>IF('Task list'!AG265="","",$F$265-((_xlfn.DAYS(AA$6,'Task list'!AG265))*24))</f>
        <v/>
      </c>
      <c r="AB265" s="141" t="str">
        <f>IF('Task list'!AH265="","",$F$265-((_xlfn.DAYS(AB$6,'Task list'!AH265))*24))</f>
        <v/>
      </c>
      <c r="AC265" s="141" t="str">
        <f>IF('Task list'!AI265="","",$F$265-((_xlfn.DAYS(AC$6,'Task list'!AI265))*24))</f>
        <v/>
      </c>
      <c r="AD265" s="141" t="str">
        <f>IF('Task list'!AJ265="","",$F$265-((_xlfn.DAYS(AD$6,'Task list'!AJ265))*24))</f>
        <v/>
      </c>
      <c r="AE265" s="141" t="str">
        <f>IF('Task list'!AK265="","",$F$265-((_xlfn.DAYS(AE$6,'Task list'!AK265))*24))</f>
        <v/>
      </c>
      <c r="AF265" s="141" t="str">
        <f>IF('Task list'!AL265="","",$F$265-((_xlfn.DAYS(AF$6,'Task list'!AL265))*24))</f>
        <v/>
      </c>
      <c r="AG265" s="141" t="str">
        <f>IF('Task list'!AM265="","",$F$265-((_xlfn.DAYS(AG$6,'Task list'!AM265))*24))</f>
        <v/>
      </c>
      <c r="AH265" s="141" t="str">
        <f>IF('Task list'!AN265="","",$F$265-((_xlfn.DAYS(AH$6,'Task list'!AN265))*24))</f>
        <v/>
      </c>
      <c r="AI265" s="141" t="str">
        <f>IF('Task list'!AO265="","",$F$265-((_xlfn.DAYS(AI$6,'Task list'!AO265))*24))</f>
        <v/>
      </c>
      <c r="AJ265" s="141" t="str">
        <f>IF('Task list'!AP265="","",$F$265-((_xlfn.DAYS(AJ$6,'Task list'!AP265))*24))</f>
        <v/>
      </c>
      <c r="AK265" s="141" t="str">
        <f>IF('Task list'!AQ265="","",$F$265-((_xlfn.DAYS(AK$6,'Task list'!AQ265))*24))</f>
        <v/>
      </c>
      <c r="AL265" s="141" t="str">
        <f>IF('Task list'!AR265="","",$F$265-((_xlfn.DAYS(AL$6,'Task list'!AR265))*24))</f>
        <v/>
      </c>
      <c r="AM265" s="141" t="str">
        <f>IF('Task list'!AS265="","",$F$265-((_xlfn.DAYS(AM$6,'Task list'!AS265))*24))</f>
        <v/>
      </c>
      <c r="AN265" s="141" t="str">
        <f>IF('Task list'!AT265="","",$F$265-((_xlfn.DAYS(AN$6,'Task list'!AT265))*24))</f>
        <v/>
      </c>
      <c r="AO265" s="141" t="str">
        <f>IF('Task list'!AU265="","",$F$265-((_xlfn.DAYS(AO$6,'Task list'!AU265))*24))</f>
        <v/>
      </c>
      <c r="AP265" s="141" t="str">
        <f>IF('Task list'!AV265="","",$F$265-((_xlfn.DAYS(AP$6,'Task list'!AV265))*24))</f>
        <v/>
      </c>
      <c r="AQ265" s="141" t="str">
        <f>IF('Task list'!AW265="","",$F$265-((_xlfn.DAYS(AQ$6,'Task list'!AW265))*24))</f>
        <v/>
      </c>
      <c r="AR265" s="141" t="str">
        <f>IF('Task list'!AX265="","",$F$265-((_xlfn.DAYS(AR$6,'Task list'!AX265))*24))</f>
        <v/>
      </c>
      <c r="AS265" s="141" t="str">
        <f>IF('Task list'!AY265="","",$F$265-((_xlfn.DAYS(AS$6,'Task list'!AY265))*24))</f>
        <v/>
      </c>
      <c r="AT265" s="141" t="str">
        <f>IF('Task list'!AZ265="","",$F$265-((_xlfn.DAYS(AT$6,'Task list'!AZ265))*24))</f>
        <v/>
      </c>
      <c r="AU265" s="141" t="str">
        <f>IF('Task list'!BA265="","",$F$265-((_xlfn.DAYS(AU$6,'Task list'!BA265))*24))</f>
        <v/>
      </c>
      <c r="AV265" s="141" t="str">
        <f>IF('Task list'!BB265="","",$F$265-((_xlfn.DAYS(AV$6,'Task list'!BB265))*24))</f>
        <v/>
      </c>
      <c r="AW265" s="141" t="str">
        <f>IF('Task list'!BC265="","",$F$265-((_xlfn.DAYS(AW$6,'Task list'!BC265))*24))</f>
        <v/>
      </c>
      <c r="AX265" s="141" t="str">
        <f>IF('Task list'!BD265="","",$F$265-((_xlfn.DAYS(AX$6,'Task list'!BD265))*24))</f>
        <v/>
      </c>
      <c r="AY265" s="141" t="str">
        <f>IF('Task list'!BE265="","",$F$265-((_xlfn.DAYS(AY$6,'Task list'!BE265))*24))</f>
        <v/>
      </c>
      <c r="AZ265" s="141" t="str">
        <f>IF('Task list'!BF265="","",$F$265-((_xlfn.DAYS(AZ$6,'Task list'!BF265))*24))</f>
        <v/>
      </c>
      <c r="BA265" s="141" t="str">
        <f>IF('Task list'!BG265="","",$F$265-((_xlfn.DAYS(BA$6,'Task list'!BG265))*24))</f>
        <v/>
      </c>
      <c r="BB265" s="141" t="str">
        <f>IF('Task list'!BH265="","",$F$265-((_xlfn.DAYS(BB$6,'Task list'!BH265))*24))</f>
        <v/>
      </c>
      <c r="BC265" s="141" t="str">
        <f>IF('Task list'!BI265="","",$F$265-((_xlfn.DAYS(BC$6,'Task list'!BI265))*24))</f>
        <v/>
      </c>
      <c r="BD265" s="141" t="str">
        <f>IF('Task list'!BJ265="","",$F$265-((_xlfn.DAYS(BD$6,'Task list'!BJ265))*24))</f>
        <v/>
      </c>
      <c r="BE265" s="141" t="str">
        <f>IF('Task list'!BK265="","",$F$265-((_xlfn.DAYS(BE$6,'Task list'!BK265))*24))</f>
        <v/>
      </c>
      <c r="BF265" s="141" t="str">
        <f>IF('Task list'!BL265="","",$F$265-((_xlfn.DAYS(BF$6,'Task list'!BL265))*24))</f>
        <v/>
      </c>
    </row>
    <row r="266" spans="1:58" x14ac:dyDescent="0.3">
      <c r="A266" s="1">
        <f>'Task list'!A266</f>
        <v>0</v>
      </c>
      <c r="B266" s="1">
        <f>'Task list'!B266</f>
        <v>0</v>
      </c>
      <c r="C266" s="1">
        <f>'Task list'!C266</f>
        <v>0</v>
      </c>
      <c r="D266" s="133"/>
      <c r="E266" s="61" t="str">
        <f>'Task list'!E266</f>
        <v>Gear box Sumitomo Cyclo Drive Thresher no.4</v>
      </c>
      <c r="F266" s="1">
        <f>'Task list'!J266</f>
        <v>6000</v>
      </c>
      <c r="G266" s="141" t="str">
        <f>IF('Task list'!M266="","",$F$266-((_xlfn.DAYS(G$6,'Task list'!M266))*24))</f>
        <v/>
      </c>
      <c r="H266" s="141" t="str">
        <f>IF('Task list'!N266="","",$F$266-((_xlfn.DAYS(H$6,'Task list'!N266))*24))</f>
        <v/>
      </c>
      <c r="I266" s="141" t="str">
        <f>IF('Task list'!O266="","",$F$266-((_xlfn.DAYS(I$6,'Task list'!O266))*24))</f>
        <v/>
      </c>
      <c r="J266" s="141" t="str">
        <f>IF('Task list'!P266="","",$F$266-((_xlfn.DAYS(J$6,'Task list'!P266))*24))</f>
        <v/>
      </c>
      <c r="K266" s="141" t="str">
        <f>IF('Task list'!Q266="","",$F$266-((_xlfn.DAYS(K$6,'Task list'!Q266))*24))</f>
        <v/>
      </c>
      <c r="L266" s="141" t="str">
        <f>IF('Task list'!R266="","",$F$266-((_xlfn.DAYS(L$6,'Task list'!R266))*24))</f>
        <v/>
      </c>
      <c r="M266" s="141" t="str">
        <f>IF('Task list'!S266="","",$F$266-((_xlfn.DAYS(M$6,'Task list'!S266))*24))</f>
        <v/>
      </c>
      <c r="N266" s="141" t="str">
        <f>IF('Task list'!T266="","",$F$266-((_xlfn.DAYS(N$6,'Task list'!T266))*24))</f>
        <v/>
      </c>
      <c r="O266" s="141" t="str">
        <f>IF('Task list'!U266="","",$F$266-((_xlfn.DAYS(O$6,'Task list'!U266))*24))</f>
        <v/>
      </c>
      <c r="P266" s="141" t="str">
        <f>IF('Task list'!V266="","",$F$266-((_xlfn.DAYS(P$6,'Task list'!V266))*24))</f>
        <v/>
      </c>
      <c r="Q266" s="141" t="str">
        <f>IF('Task list'!W266="","",$F$266-((_xlfn.DAYS(Q$6,'Task list'!W266))*24))</f>
        <v/>
      </c>
      <c r="R266" s="141" t="str">
        <f>IF('Task list'!X266="","",$F$266-((_xlfn.DAYS(R$6,'Task list'!X266))*24))</f>
        <v/>
      </c>
      <c r="S266" s="141" t="str">
        <f>IF('Task list'!Y266="","",$F$266-((_xlfn.DAYS(S$6,'Task list'!Y266))*24))</f>
        <v/>
      </c>
      <c r="T266" s="141" t="str">
        <f>IF('Task list'!Z266="","",$F$266-((_xlfn.DAYS(T$6,'Task list'!Z266))*24))</f>
        <v/>
      </c>
      <c r="U266" s="141" t="str">
        <f>IF('Task list'!AA266="","",$F$266-((_xlfn.DAYS(U$6,'Task list'!AA266))*24))</f>
        <v/>
      </c>
      <c r="V266" s="141" t="str">
        <f>IF('Task list'!AB266="","",$F$266-((_xlfn.DAYS(V$6,'Task list'!AB266))*24))</f>
        <v/>
      </c>
      <c r="W266" s="141" t="str">
        <f>IF('Task list'!AC266="","",$F$266-((_xlfn.DAYS(W$6,'Task list'!AC266))*24))</f>
        <v/>
      </c>
      <c r="X266" s="141" t="str">
        <f>IF('Task list'!AD266="","",$F$266-((_xlfn.DAYS(X$6,'Task list'!AD266))*24))</f>
        <v/>
      </c>
      <c r="Y266" s="141" t="str">
        <f>IF('Task list'!AE266="","",$F$266-((_xlfn.DAYS(Y$6,'Task list'!AE266))*24))</f>
        <v/>
      </c>
      <c r="Z266" s="141" t="str">
        <f>IF('Task list'!AF266="","",$F$266-((_xlfn.DAYS(Z$6,'Task list'!AF266))*24))</f>
        <v/>
      </c>
      <c r="AA266" s="141" t="str">
        <f>IF('Task list'!AG266="","",$F$266-((_xlfn.DAYS(AA$6,'Task list'!AG266))*24))</f>
        <v/>
      </c>
      <c r="AB266" s="141" t="str">
        <f>IF('Task list'!AH266="","",$F$266-((_xlfn.DAYS(AB$6,'Task list'!AH266))*24))</f>
        <v/>
      </c>
      <c r="AC266" s="141" t="str">
        <f>IF('Task list'!AI266="","",$F$266-((_xlfn.DAYS(AC$6,'Task list'!AI266))*24))</f>
        <v/>
      </c>
      <c r="AD266" s="141" t="str">
        <f>IF('Task list'!AJ266="","",$F$266-((_xlfn.DAYS(AD$6,'Task list'!AJ266))*24))</f>
        <v/>
      </c>
      <c r="AE266" s="141" t="str">
        <f>IF('Task list'!AK266="","",$F$266-((_xlfn.DAYS(AE$6,'Task list'!AK266))*24))</f>
        <v/>
      </c>
      <c r="AF266" s="141" t="str">
        <f>IF('Task list'!AL266="","",$F$266-((_xlfn.DAYS(AF$6,'Task list'!AL266))*24))</f>
        <v/>
      </c>
      <c r="AG266" s="141" t="str">
        <f>IF('Task list'!AM266="","",$F$266-((_xlfn.DAYS(AG$6,'Task list'!AM266))*24))</f>
        <v/>
      </c>
      <c r="AH266" s="141" t="str">
        <f>IF('Task list'!AN266="","",$F$266-((_xlfn.DAYS(AH$6,'Task list'!AN266))*24))</f>
        <v/>
      </c>
      <c r="AI266" s="141" t="str">
        <f>IF('Task list'!AO266="","",$F$266-((_xlfn.DAYS(AI$6,'Task list'!AO266))*24))</f>
        <v/>
      </c>
      <c r="AJ266" s="141" t="str">
        <f>IF('Task list'!AP266="","",$F$266-((_xlfn.DAYS(AJ$6,'Task list'!AP266))*24))</f>
        <v/>
      </c>
      <c r="AK266" s="141" t="str">
        <f>IF('Task list'!AQ266="","",$F$266-((_xlfn.DAYS(AK$6,'Task list'!AQ266))*24))</f>
        <v/>
      </c>
      <c r="AL266" s="141" t="str">
        <f>IF('Task list'!AR266="","",$F$266-((_xlfn.DAYS(AL$6,'Task list'!AR266))*24))</f>
        <v/>
      </c>
      <c r="AM266" s="141" t="str">
        <f>IF('Task list'!AS266="","",$F$266-((_xlfn.DAYS(AM$6,'Task list'!AS266))*24))</f>
        <v/>
      </c>
      <c r="AN266" s="141" t="str">
        <f>IF('Task list'!AT266="","",$F$266-((_xlfn.DAYS(AN$6,'Task list'!AT266))*24))</f>
        <v/>
      </c>
      <c r="AO266" s="141" t="str">
        <f>IF('Task list'!AU266="","",$F$266-((_xlfn.DAYS(AO$6,'Task list'!AU266))*24))</f>
        <v/>
      </c>
      <c r="AP266" s="141" t="str">
        <f>IF('Task list'!AV266="","",$F$266-((_xlfn.DAYS(AP$6,'Task list'!AV266))*24))</f>
        <v/>
      </c>
      <c r="AQ266" s="141" t="str">
        <f>IF('Task list'!AW266="","",$F$266-((_xlfn.DAYS(AQ$6,'Task list'!AW266))*24))</f>
        <v/>
      </c>
      <c r="AR266" s="141" t="str">
        <f>IF('Task list'!AX266="","",$F$266-((_xlfn.DAYS(AR$6,'Task list'!AX266))*24))</f>
        <v/>
      </c>
      <c r="AS266" s="141" t="str">
        <f>IF('Task list'!AY266="","",$F$266-((_xlfn.DAYS(AS$6,'Task list'!AY266))*24))</f>
        <v/>
      </c>
      <c r="AT266" s="141" t="str">
        <f>IF('Task list'!AZ266="","",$F$266-((_xlfn.DAYS(AT$6,'Task list'!AZ266))*24))</f>
        <v/>
      </c>
      <c r="AU266" s="141" t="str">
        <f>IF('Task list'!BA266="","",$F$266-((_xlfn.DAYS(AU$6,'Task list'!BA266))*24))</f>
        <v/>
      </c>
      <c r="AV266" s="141" t="str">
        <f>IF('Task list'!BB266="","",$F$266-((_xlfn.DAYS(AV$6,'Task list'!BB266))*24))</f>
        <v/>
      </c>
      <c r="AW266" s="141" t="str">
        <f>IF('Task list'!BC266="","",$F$266-((_xlfn.DAYS(AW$6,'Task list'!BC266))*24))</f>
        <v/>
      </c>
      <c r="AX266" s="141" t="str">
        <f>IF('Task list'!BD266="","",$F$266-((_xlfn.DAYS(AX$6,'Task list'!BD266))*24))</f>
        <v/>
      </c>
      <c r="AY266" s="141" t="str">
        <f>IF('Task list'!BE266="","",$F$266-((_xlfn.DAYS(AY$6,'Task list'!BE266))*24))</f>
        <v/>
      </c>
      <c r="AZ266" s="141" t="str">
        <f>IF('Task list'!BF266="","",$F$266-((_xlfn.DAYS(AZ$6,'Task list'!BF266))*24))</f>
        <v/>
      </c>
      <c r="BA266" s="141" t="str">
        <f>IF('Task list'!BG266="","",$F$266-((_xlfn.DAYS(BA$6,'Task list'!BG266))*24))</f>
        <v/>
      </c>
      <c r="BB266" s="141" t="str">
        <f>IF('Task list'!BH266="","",$F$266-((_xlfn.DAYS(BB$6,'Task list'!BH266))*24))</f>
        <v/>
      </c>
      <c r="BC266" s="141" t="str">
        <f>IF('Task list'!BI266="","",$F$266-((_xlfn.DAYS(BC$6,'Task list'!BI266))*24))</f>
        <v/>
      </c>
      <c r="BD266" s="141" t="str">
        <f>IF('Task list'!BJ266="","",$F$266-((_xlfn.DAYS(BD$6,'Task list'!BJ266))*24))</f>
        <v/>
      </c>
      <c r="BE266" s="141" t="str">
        <f>IF('Task list'!BK266="","",$F$266-((_xlfn.DAYS(BE$6,'Task list'!BK266))*24))</f>
        <v/>
      </c>
      <c r="BF266" s="141" t="str">
        <f>IF('Task list'!BL266="","",$F$266-((_xlfn.DAYS(BF$6,'Task list'!BL266))*24))</f>
        <v/>
      </c>
    </row>
    <row r="267" spans="1:58" x14ac:dyDescent="0.3">
      <c r="A267" s="1">
        <f>'Task list'!A267</f>
        <v>0</v>
      </c>
      <c r="B267" s="1">
        <f>'Task list'!B267</f>
        <v>0</v>
      </c>
      <c r="C267" s="1">
        <f>'Task list'!C267</f>
        <v>0</v>
      </c>
      <c r="D267" s="133"/>
      <c r="E267" s="61" t="str">
        <f>'Task list'!E267</f>
        <v>Gear box Sumitomo Cyclo Drive Under Thresher Conveyor no.1</v>
      </c>
      <c r="F267" s="1">
        <f>'Task list'!J267</f>
        <v>6000</v>
      </c>
      <c r="G267" s="141" t="str">
        <f>IF('Task list'!M267="","",$F$267-((_xlfn.DAYS(G$6,'Task list'!M267))*24))</f>
        <v/>
      </c>
      <c r="H267" s="141" t="str">
        <f>IF('Task list'!N267="","",$F$267-((_xlfn.DAYS(H$6,'Task list'!N267))*24))</f>
        <v/>
      </c>
      <c r="I267" s="141" t="str">
        <f>IF('Task list'!O267="","",$F$267-((_xlfn.DAYS(I$6,'Task list'!O267))*24))</f>
        <v/>
      </c>
      <c r="J267" s="141" t="str">
        <f>IF('Task list'!P267="","",$F$267-((_xlfn.DAYS(J$6,'Task list'!P267))*24))</f>
        <v/>
      </c>
      <c r="K267" s="141" t="str">
        <f>IF('Task list'!Q267="","",$F$267-((_xlfn.DAYS(K$6,'Task list'!Q267))*24))</f>
        <v/>
      </c>
      <c r="L267" s="141" t="str">
        <f>IF('Task list'!R267="","",$F$267-((_xlfn.DAYS(L$6,'Task list'!R267))*24))</f>
        <v/>
      </c>
      <c r="M267" s="141" t="str">
        <f>IF('Task list'!S267="","",$F$267-((_xlfn.DAYS(M$6,'Task list'!S267))*24))</f>
        <v/>
      </c>
      <c r="N267" s="141" t="str">
        <f>IF('Task list'!T267="","",$F$267-((_xlfn.DAYS(N$6,'Task list'!T267))*24))</f>
        <v/>
      </c>
      <c r="O267" s="141" t="str">
        <f>IF('Task list'!U267="","",$F$267-((_xlfn.DAYS(O$6,'Task list'!U267))*24))</f>
        <v/>
      </c>
      <c r="P267" s="141" t="str">
        <f>IF('Task list'!V267="","",$F$267-((_xlfn.DAYS(P$6,'Task list'!V267))*24))</f>
        <v/>
      </c>
      <c r="Q267" s="141" t="str">
        <f>IF('Task list'!W267="","",$F$267-((_xlfn.DAYS(Q$6,'Task list'!W267))*24))</f>
        <v/>
      </c>
      <c r="R267" s="141" t="str">
        <f>IF('Task list'!X267="","",$F$267-((_xlfn.DAYS(R$6,'Task list'!X267))*24))</f>
        <v/>
      </c>
      <c r="S267" s="141" t="str">
        <f>IF('Task list'!Y267="","",$F$267-((_xlfn.DAYS(S$6,'Task list'!Y267))*24))</f>
        <v/>
      </c>
      <c r="T267" s="141" t="str">
        <f>IF('Task list'!Z267="","",$F$267-((_xlfn.DAYS(T$6,'Task list'!Z267))*24))</f>
        <v/>
      </c>
      <c r="U267" s="141" t="str">
        <f>IF('Task list'!AA267="","",$F$267-((_xlfn.DAYS(U$6,'Task list'!AA267))*24))</f>
        <v/>
      </c>
      <c r="V267" s="141" t="str">
        <f>IF('Task list'!AB267="","",$F$267-((_xlfn.DAYS(V$6,'Task list'!AB267))*24))</f>
        <v/>
      </c>
      <c r="W267" s="141" t="str">
        <f>IF('Task list'!AC267="","",$F$267-((_xlfn.DAYS(W$6,'Task list'!AC267))*24))</f>
        <v/>
      </c>
      <c r="X267" s="141" t="str">
        <f>IF('Task list'!AD267="","",$F$267-((_xlfn.DAYS(X$6,'Task list'!AD267))*24))</f>
        <v/>
      </c>
      <c r="Y267" s="141" t="str">
        <f>IF('Task list'!AE267="","",$F$267-((_xlfn.DAYS(Y$6,'Task list'!AE267))*24))</f>
        <v/>
      </c>
      <c r="Z267" s="141" t="str">
        <f>IF('Task list'!AF267="","",$F$267-((_xlfn.DAYS(Z$6,'Task list'!AF267))*24))</f>
        <v/>
      </c>
      <c r="AA267" s="141" t="str">
        <f>IF('Task list'!AG267="","",$F$267-((_xlfn.DAYS(AA$6,'Task list'!AG267))*24))</f>
        <v/>
      </c>
      <c r="AB267" s="141" t="str">
        <f>IF('Task list'!AH267="","",$F$267-((_xlfn.DAYS(AB$6,'Task list'!AH267))*24))</f>
        <v/>
      </c>
      <c r="AC267" s="141" t="str">
        <f>IF('Task list'!AI267="","",$F$267-((_xlfn.DAYS(AC$6,'Task list'!AI267))*24))</f>
        <v/>
      </c>
      <c r="AD267" s="141" t="str">
        <f>IF('Task list'!AJ267="","",$F$267-((_xlfn.DAYS(AD$6,'Task list'!AJ267))*24))</f>
        <v/>
      </c>
      <c r="AE267" s="141" t="str">
        <f>IF('Task list'!AK267="","",$F$267-((_xlfn.DAYS(AE$6,'Task list'!AK267))*24))</f>
        <v/>
      </c>
      <c r="AF267" s="141" t="str">
        <f>IF('Task list'!AL267="","",$F$267-((_xlfn.DAYS(AF$6,'Task list'!AL267))*24))</f>
        <v/>
      </c>
      <c r="AG267" s="141" t="str">
        <f>IF('Task list'!AM267="","",$F$267-((_xlfn.DAYS(AG$6,'Task list'!AM267))*24))</f>
        <v/>
      </c>
      <c r="AH267" s="141" t="str">
        <f>IF('Task list'!AN267="","",$F$267-((_xlfn.DAYS(AH$6,'Task list'!AN267))*24))</f>
        <v/>
      </c>
      <c r="AI267" s="141" t="str">
        <f>IF('Task list'!AO267="","",$F$267-((_xlfn.DAYS(AI$6,'Task list'!AO267))*24))</f>
        <v/>
      </c>
      <c r="AJ267" s="141" t="str">
        <f>IF('Task list'!AP267="","",$F$267-((_xlfn.DAYS(AJ$6,'Task list'!AP267))*24))</f>
        <v/>
      </c>
      <c r="AK267" s="141" t="str">
        <f>IF('Task list'!AQ267="","",$F$267-((_xlfn.DAYS(AK$6,'Task list'!AQ267))*24))</f>
        <v/>
      </c>
      <c r="AL267" s="141" t="str">
        <f>IF('Task list'!AR267="","",$F$267-((_xlfn.DAYS(AL$6,'Task list'!AR267))*24))</f>
        <v/>
      </c>
      <c r="AM267" s="141" t="str">
        <f>IF('Task list'!AS267="","",$F$267-((_xlfn.DAYS(AM$6,'Task list'!AS267))*24))</f>
        <v/>
      </c>
      <c r="AN267" s="141" t="str">
        <f>IF('Task list'!AT267="","",$F$267-((_xlfn.DAYS(AN$6,'Task list'!AT267))*24))</f>
        <v/>
      </c>
      <c r="AO267" s="141" t="str">
        <f>IF('Task list'!AU267="","",$F$267-((_xlfn.DAYS(AO$6,'Task list'!AU267))*24))</f>
        <v/>
      </c>
      <c r="AP267" s="141" t="str">
        <f>IF('Task list'!AV267="","",$F$267-((_xlfn.DAYS(AP$6,'Task list'!AV267))*24))</f>
        <v/>
      </c>
      <c r="AQ267" s="141" t="str">
        <f>IF('Task list'!AW267="","",$F$267-((_xlfn.DAYS(AQ$6,'Task list'!AW267))*24))</f>
        <v/>
      </c>
      <c r="AR267" s="141" t="str">
        <f>IF('Task list'!AX267="","",$F$267-((_xlfn.DAYS(AR$6,'Task list'!AX267))*24))</f>
        <v/>
      </c>
      <c r="AS267" s="141" t="str">
        <f>IF('Task list'!AY267="","",$F$267-((_xlfn.DAYS(AS$6,'Task list'!AY267))*24))</f>
        <v/>
      </c>
      <c r="AT267" s="141" t="str">
        <f>IF('Task list'!AZ267="","",$F$267-((_xlfn.DAYS(AT$6,'Task list'!AZ267))*24))</f>
        <v/>
      </c>
      <c r="AU267" s="141" t="str">
        <f>IF('Task list'!BA267="","",$F$267-((_xlfn.DAYS(AU$6,'Task list'!BA267))*24))</f>
        <v/>
      </c>
      <c r="AV267" s="141" t="str">
        <f>IF('Task list'!BB267="","",$F$267-((_xlfn.DAYS(AV$6,'Task list'!BB267))*24))</f>
        <v/>
      </c>
      <c r="AW267" s="141" t="str">
        <f>IF('Task list'!BC267="","",$F$267-((_xlfn.DAYS(AW$6,'Task list'!BC267))*24))</f>
        <v/>
      </c>
      <c r="AX267" s="141" t="str">
        <f>IF('Task list'!BD267="","",$F$267-((_xlfn.DAYS(AX$6,'Task list'!BD267))*24))</f>
        <v/>
      </c>
      <c r="AY267" s="141" t="str">
        <f>IF('Task list'!BE267="","",$F$267-((_xlfn.DAYS(AY$6,'Task list'!BE267))*24))</f>
        <v/>
      </c>
      <c r="AZ267" s="141" t="str">
        <f>IF('Task list'!BF267="","",$F$267-((_xlfn.DAYS(AZ$6,'Task list'!BF267))*24))</f>
        <v/>
      </c>
      <c r="BA267" s="141" t="str">
        <f>IF('Task list'!BG267="","",$F$267-((_xlfn.DAYS(BA$6,'Task list'!BG267))*24))</f>
        <v/>
      </c>
      <c r="BB267" s="141" t="str">
        <f>IF('Task list'!BH267="","",$F$267-((_xlfn.DAYS(BB$6,'Task list'!BH267))*24))</f>
        <v/>
      </c>
      <c r="BC267" s="141" t="str">
        <f>IF('Task list'!BI267="","",$F$267-((_xlfn.DAYS(BC$6,'Task list'!BI267))*24))</f>
        <v/>
      </c>
      <c r="BD267" s="141" t="str">
        <f>IF('Task list'!BJ267="","",$F$267-((_xlfn.DAYS(BD$6,'Task list'!BJ267))*24))</f>
        <v/>
      </c>
      <c r="BE267" s="141" t="str">
        <f>IF('Task list'!BK267="","",$F$267-((_xlfn.DAYS(BE$6,'Task list'!BK267))*24))</f>
        <v/>
      </c>
      <c r="BF267" s="141" t="str">
        <f>IF('Task list'!BL267="","",$F$267-((_xlfn.DAYS(BF$6,'Task list'!BL267))*24))</f>
        <v/>
      </c>
    </row>
    <row r="268" spans="1:58" x14ac:dyDescent="0.3">
      <c r="A268" s="1">
        <f>'Task list'!A268</f>
        <v>0</v>
      </c>
      <c r="B268" s="1">
        <f>'Task list'!B268</f>
        <v>0</v>
      </c>
      <c r="C268" s="1">
        <f>'Task list'!C268</f>
        <v>0</v>
      </c>
      <c r="D268" s="133"/>
      <c r="E268" s="61" t="str">
        <f>'Task list'!E268</f>
        <v>Gear box Sumitomo Cyclo Drive Under Thresher Conveyor no.2</v>
      </c>
      <c r="F268" s="1">
        <f>'Task list'!J268</f>
        <v>6000</v>
      </c>
      <c r="G268" s="141" t="str">
        <f>IF('Task list'!M268="","",$F$268-((_xlfn.DAYS(G$6,'Task list'!M268))*24))</f>
        <v/>
      </c>
      <c r="H268" s="141" t="str">
        <f>IF('Task list'!N268="","",$F$268-((_xlfn.DAYS(H$6,'Task list'!N268))*24))</f>
        <v/>
      </c>
      <c r="I268" s="141" t="str">
        <f>IF('Task list'!O268="","",$F$268-((_xlfn.DAYS(I$6,'Task list'!O268))*24))</f>
        <v/>
      </c>
      <c r="J268" s="141" t="str">
        <f>IF('Task list'!P268="","",$F$268-((_xlfn.DAYS(J$6,'Task list'!P268))*24))</f>
        <v/>
      </c>
      <c r="K268" s="141" t="str">
        <f>IF('Task list'!Q268="","",$F$268-((_xlfn.DAYS(K$6,'Task list'!Q268))*24))</f>
        <v/>
      </c>
      <c r="L268" s="141" t="str">
        <f>IF('Task list'!R268="","",$F$268-((_xlfn.DAYS(L$6,'Task list'!R268))*24))</f>
        <v/>
      </c>
      <c r="M268" s="141" t="str">
        <f>IF('Task list'!S268="","",$F$268-((_xlfn.DAYS(M$6,'Task list'!S268))*24))</f>
        <v/>
      </c>
      <c r="N268" s="141" t="str">
        <f>IF('Task list'!T268="","",$F$268-((_xlfn.DAYS(N$6,'Task list'!T268))*24))</f>
        <v/>
      </c>
      <c r="O268" s="141" t="str">
        <f>IF('Task list'!U268="","",$F$268-((_xlfn.DAYS(O$6,'Task list'!U268))*24))</f>
        <v/>
      </c>
      <c r="P268" s="141" t="str">
        <f>IF('Task list'!V268="","",$F$268-((_xlfn.DAYS(P$6,'Task list'!V268))*24))</f>
        <v/>
      </c>
      <c r="Q268" s="141" t="str">
        <f>IF('Task list'!W268="","",$F$268-((_xlfn.DAYS(Q$6,'Task list'!W268))*24))</f>
        <v/>
      </c>
      <c r="R268" s="141" t="str">
        <f>IF('Task list'!X268="","",$F$268-((_xlfn.DAYS(R$6,'Task list'!X268))*24))</f>
        <v/>
      </c>
      <c r="S268" s="141" t="str">
        <f>IF('Task list'!Y268="","",$F$268-((_xlfn.DAYS(S$6,'Task list'!Y268))*24))</f>
        <v/>
      </c>
      <c r="T268" s="141" t="str">
        <f>IF('Task list'!Z268="","",$F$268-((_xlfn.DAYS(T$6,'Task list'!Z268))*24))</f>
        <v/>
      </c>
      <c r="U268" s="141" t="str">
        <f>IF('Task list'!AA268="","",$F$268-((_xlfn.DAYS(U$6,'Task list'!AA268))*24))</f>
        <v/>
      </c>
      <c r="V268" s="141" t="str">
        <f>IF('Task list'!AB268="","",$F$268-((_xlfn.DAYS(V$6,'Task list'!AB268))*24))</f>
        <v/>
      </c>
      <c r="W268" s="141" t="str">
        <f>IF('Task list'!AC268="","",$F$268-((_xlfn.DAYS(W$6,'Task list'!AC268))*24))</f>
        <v/>
      </c>
      <c r="X268" s="141" t="str">
        <f>IF('Task list'!AD268="","",$F$268-((_xlfn.DAYS(X$6,'Task list'!AD268))*24))</f>
        <v/>
      </c>
      <c r="Y268" s="141" t="str">
        <f>IF('Task list'!AE268="","",$F$268-((_xlfn.DAYS(Y$6,'Task list'!AE268))*24))</f>
        <v/>
      </c>
      <c r="Z268" s="141" t="str">
        <f>IF('Task list'!AF268="","",$F$268-((_xlfn.DAYS(Z$6,'Task list'!AF268))*24))</f>
        <v/>
      </c>
      <c r="AA268" s="141" t="str">
        <f>IF('Task list'!AG268="","",$F$268-((_xlfn.DAYS(AA$6,'Task list'!AG268))*24))</f>
        <v/>
      </c>
      <c r="AB268" s="141" t="str">
        <f>IF('Task list'!AH268="","",$F$268-((_xlfn.DAYS(AB$6,'Task list'!AH268))*24))</f>
        <v/>
      </c>
      <c r="AC268" s="141" t="str">
        <f>IF('Task list'!AI268="","",$F$268-((_xlfn.DAYS(AC$6,'Task list'!AI268))*24))</f>
        <v/>
      </c>
      <c r="AD268" s="141" t="str">
        <f>IF('Task list'!AJ268="","",$F$268-((_xlfn.DAYS(AD$6,'Task list'!AJ268))*24))</f>
        <v/>
      </c>
      <c r="AE268" s="141" t="str">
        <f>IF('Task list'!AK268="","",$F$268-((_xlfn.DAYS(AE$6,'Task list'!AK268))*24))</f>
        <v/>
      </c>
      <c r="AF268" s="141" t="str">
        <f>IF('Task list'!AL268="","",$F$268-((_xlfn.DAYS(AF$6,'Task list'!AL268))*24))</f>
        <v/>
      </c>
      <c r="AG268" s="141" t="str">
        <f>IF('Task list'!AM268="","",$F$268-((_xlfn.DAYS(AG$6,'Task list'!AM268))*24))</f>
        <v/>
      </c>
      <c r="AH268" s="141" t="str">
        <f>IF('Task list'!AN268="","",$F$268-((_xlfn.DAYS(AH$6,'Task list'!AN268))*24))</f>
        <v/>
      </c>
      <c r="AI268" s="141" t="str">
        <f>IF('Task list'!AO268="","",$F$268-((_xlfn.DAYS(AI$6,'Task list'!AO268))*24))</f>
        <v/>
      </c>
      <c r="AJ268" s="141" t="str">
        <f>IF('Task list'!AP268="","",$F$268-((_xlfn.DAYS(AJ$6,'Task list'!AP268))*24))</f>
        <v/>
      </c>
      <c r="AK268" s="141" t="str">
        <f>IF('Task list'!AQ268="","",$F$268-((_xlfn.DAYS(AK$6,'Task list'!AQ268))*24))</f>
        <v/>
      </c>
      <c r="AL268" s="141" t="str">
        <f>IF('Task list'!AR268="","",$F$268-((_xlfn.DAYS(AL$6,'Task list'!AR268))*24))</f>
        <v/>
      </c>
      <c r="AM268" s="141" t="str">
        <f>IF('Task list'!AS268="","",$F$268-((_xlfn.DAYS(AM$6,'Task list'!AS268))*24))</f>
        <v/>
      </c>
      <c r="AN268" s="141" t="str">
        <f>IF('Task list'!AT268="","",$F$268-((_xlfn.DAYS(AN$6,'Task list'!AT268))*24))</f>
        <v/>
      </c>
      <c r="AO268" s="141" t="str">
        <f>IF('Task list'!AU268="","",$F$268-((_xlfn.DAYS(AO$6,'Task list'!AU268))*24))</f>
        <v/>
      </c>
      <c r="AP268" s="141" t="str">
        <f>IF('Task list'!AV268="","",$F$268-((_xlfn.DAYS(AP$6,'Task list'!AV268))*24))</f>
        <v/>
      </c>
      <c r="AQ268" s="141" t="str">
        <f>IF('Task list'!AW268="","",$F$268-((_xlfn.DAYS(AQ$6,'Task list'!AW268))*24))</f>
        <v/>
      </c>
      <c r="AR268" s="141" t="str">
        <f>IF('Task list'!AX268="","",$F$268-((_xlfn.DAYS(AR$6,'Task list'!AX268))*24))</f>
        <v/>
      </c>
      <c r="AS268" s="141" t="str">
        <f>IF('Task list'!AY268="","",$F$268-((_xlfn.DAYS(AS$6,'Task list'!AY268))*24))</f>
        <v/>
      </c>
      <c r="AT268" s="141" t="str">
        <f>IF('Task list'!AZ268="","",$F$268-((_xlfn.DAYS(AT$6,'Task list'!AZ268))*24))</f>
        <v/>
      </c>
      <c r="AU268" s="141" t="str">
        <f>IF('Task list'!BA268="","",$F$268-((_xlfn.DAYS(AU$6,'Task list'!BA268))*24))</f>
        <v/>
      </c>
      <c r="AV268" s="141" t="str">
        <f>IF('Task list'!BB268="","",$F$268-((_xlfn.DAYS(AV$6,'Task list'!BB268))*24))</f>
        <v/>
      </c>
      <c r="AW268" s="141" t="str">
        <f>IF('Task list'!BC268="","",$F$268-((_xlfn.DAYS(AW$6,'Task list'!BC268))*24))</f>
        <v/>
      </c>
      <c r="AX268" s="141" t="str">
        <f>IF('Task list'!BD268="","",$F$268-((_xlfn.DAYS(AX$6,'Task list'!BD268))*24))</f>
        <v/>
      </c>
      <c r="AY268" s="141" t="str">
        <f>IF('Task list'!BE268="","",$F$268-((_xlfn.DAYS(AY$6,'Task list'!BE268))*24))</f>
        <v/>
      </c>
      <c r="AZ268" s="141" t="str">
        <f>IF('Task list'!BF268="","",$F$268-((_xlfn.DAYS(AZ$6,'Task list'!BF268))*24))</f>
        <v/>
      </c>
      <c r="BA268" s="141" t="str">
        <f>IF('Task list'!BG268="","",$F$268-((_xlfn.DAYS(BA$6,'Task list'!BG268))*24))</f>
        <v/>
      </c>
      <c r="BB268" s="141" t="str">
        <f>IF('Task list'!BH268="","",$F$268-((_xlfn.DAYS(BB$6,'Task list'!BH268))*24))</f>
        <v/>
      </c>
      <c r="BC268" s="141" t="str">
        <f>IF('Task list'!BI268="","",$F$268-((_xlfn.DAYS(BC$6,'Task list'!BI268))*24))</f>
        <v/>
      </c>
      <c r="BD268" s="141" t="str">
        <f>IF('Task list'!BJ268="","",$F$268-((_xlfn.DAYS(BD$6,'Task list'!BJ268))*24))</f>
        <v/>
      </c>
      <c r="BE268" s="141" t="str">
        <f>IF('Task list'!BK268="","",$F$268-((_xlfn.DAYS(BE$6,'Task list'!BK268))*24))</f>
        <v/>
      </c>
      <c r="BF268" s="141" t="str">
        <f>IF('Task list'!BL268="","",$F$268-((_xlfn.DAYS(BF$6,'Task list'!BL268))*24))</f>
        <v/>
      </c>
    </row>
    <row r="269" spans="1:58" x14ac:dyDescent="0.3">
      <c r="A269" s="1">
        <f>'Task list'!A269</f>
        <v>0</v>
      </c>
      <c r="B269" s="1">
        <f>'Task list'!B269</f>
        <v>0</v>
      </c>
      <c r="C269" s="1">
        <f>'Task list'!C269</f>
        <v>0</v>
      </c>
      <c r="D269" s="133"/>
      <c r="E269" s="61" t="str">
        <f>'Task list'!E269</f>
        <v>Gear box Sumitomo Cyclo Drive Under Thresher Conveyor no.3</v>
      </c>
      <c r="F269" s="1">
        <f>'Task list'!J269</f>
        <v>6000</v>
      </c>
      <c r="G269" s="141" t="str">
        <f>IF('Task list'!M269="","",$F$269-((_xlfn.DAYS(G$6,'Task list'!M269))*24))</f>
        <v/>
      </c>
      <c r="H269" s="141" t="str">
        <f>IF('Task list'!N269="","",$F$269-((_xlfn.DAYS(H$6,'Task list'!N269))*24))</f>
        <v/>
      </c>
      <c r="I269" s="141" t="str">
        <f>IF('Task list'!O269="","",$F$269-((_xlfn.DAYS(I$6,'Task list'!O269))*24))</f>
        <v/>
      </c>
      <c r="J269" s="141" t="str">
        <f>IF('Task list'!P269="","",$F$269-((_xlfn.DAYS(J$6,'Task list'!P269))*24))</f>
        <v/>
      </c>
      <c r="K269" s="141" t="str">
        <f>IF('Task list'!Q269="","",$F$269-((_xlfn.DAYS(K$6,'Task list'!Q269))*24))</f>
        <v/>
      </c>
      <c r="L269" s="141" t="str">
        <f>IF('Task list'!R269="","",$F$269-((_xlfn.DAYS(L$6,'Task list'!R269))*24))</f>
        <v/>
      </c>
      <c r="M269" s="141" t="str">
        <f>IF('Task list'!S269="","",$F$269-((_xlfn.DAYS(M$6,'Task list'!S269))*24))</f>
        <v/>
      </c>
      <c r="N269" s="141" t="str">
        <f>IF('Task list'!T269="","",$F$269-((_xlfn.DAYS(N$6,'Task list'!T269))*24))</f>
        <v/>
      </c>
      <c r="O269" s="141" t="str">
        <f>IF('Task list'!U269="","",$F$269-((_xlfn.DAYS(O$6,'Task list'!U269))*24))</f>
        <v/>
      </c>
      <c r="P269" s="141" t="str">
        <f>IF('Task list'!V269="","",$F$269-((_xlfn.DAYS(P$6,'Task list'!V269))*24))</f>
        <v/>
      </c>
      <c r="Q269" s="141" t="str">
        <f>IF('Task list'!W269="","",$F$269-((_xlfn.DAYS(Q$6,'Task list'!W269))*24))</f>
        <v/>
      </c>
      <c r="R269" s="141" t="str">
        <f>IF('Task list'!X269="","",$F$269-((_xlfn.DAYS(R$6,'Task list'!X269))*24))</f>
        <v/>
      </c>
      <c r="S269" s="141" t="str">
        <f>IF('Task list'!Y269="","",$F$269-((_xlfn.DAYS(S$6,'Task list'!Y269))*24))</f>
        <v/>
      </c>
      <c r="T269" s="141" t="str">
        <f>IF('Task list'!Z269="","",$F$269-((_xlfn.DAYS(T$6,'Task list'!Z269))*24))</f>
        <v/>
      </c>
      <c r="U269" s="141" t="str">
        <f>IF('Task list'!AA269="","",$F$269-((_xlfn.DAYS(U$6,'Task list'!AA269))*24))</f>
        <v/>
      </c>
      <c r="V269" s="141" t="str">
        <f>IF('Task list'!AB269="","",$F$269-((_xlfn.DAYS(V$6,'Task list'!AB269))*24))</f>
        <v/>
      </c>
      <c r="W269" s="141" t="str">
        <f>IF('Task list'!AC269="","",$F$269-((_xlfn.DAYS(W$6,'Task list'!AC269))*24))</f>
        <v/>
      </c>
      <c r="X269" s="141" t="str">
        <f>IF('Task list'!AD269="","",$F$269-((_xlfn.DAYS(X$6,'Task list'!AD269))*24))</f>
        <v/>
      </c>
      <c r="Y269" s="141" t="str">
        <f>IF('Task list'!AE269="","",$F$269-((_xlfn.DAYS(Y$6,'Task list'!AE269))*24))</f>
        <v/>
      </c>
      <c r="Z269" s="141" t="str">
        <f>IF('Task list'!AF269="","",$F$269-((_xlfn.DAYS(Z$6,'Task list'!AF269))*24))</f>
        <v/>
      </c>
      <c r="AA269" s="141" t="str">
        <f>IF('Task list'!AG269="","",$F$269-((_xlfn.DAYS(AA$6,'Task list'!AG269))*24))</f>
        <v/>
      </c>
      <c r="AB269" s="141" t="str">
        <f>IF('Task list'!AH269="","",$F$269-((_xlfn.DAYS(AB$6,'Task list'!AH269))*24))</f>
        <v/>
      </c>
      <c r="AC269" s="141" t="str">
        <f>IF('Task list'!AI269="","",$F$269-((_xlfn.DAYS(AC$6,'Task list'!AI269))*24))</f>
        <v/>
      </c>
      <c r="AD269" s="141" t="str">
        <f>IF('Task list'!AJ269="","",$F$269-((_xlfn.DAYS(AD$6,'Task list'!AJ269))*24))</f>
        <v/>
      </c>
      <c r="AE269" s="141" t="str">
        <f>IF('Task list'!AK269="","",$F$269-((_xlfn.DAYS(AE$6,'Task list'!AK269))*24))</f>
        <v/>
      </c>
      <c r="AF269" s="141" t="str">
        <f>IF('Task list'!AL269="","",$F$269-((_xlfn.DAYS(AF$6,'Task list'!AL269))*24))</f>
        <v/>
      </c>
      <c r="AG269" s="141" t="str">
        <f>IF('Task list'!AM269="","",$F$269-((_xlfn.DAYS(AG$6,'Task list'!AM269))*24))</f>
        <v/>
      </c>
      <c r="AH269" s="141" t="str">
        <f>IF('Task list'!AN269="","",$F$269-((_xlfn.DAYS(AH$6,'Task list'!AN269))*24))</f>
        <v/>
      </c>
      <c r="AI269" s="141" t="str">
        <f>IF('Task list'!AO269="","",$F$269-((_xlfn.DAYS(AI$6,'Task list'!AO269))*24))</f>
        <v/>
      </c>
      <c r="AJ269" s="141" t="str">
        <f>IF('Task list'!AP269="","",$F$269-((_xlfn.DAYS(AJ$6,'Task list'!AP269))*24))</f>
        <v/>
      </c>
      <c r="AK269" s="141" t="str">
        <f>IF('Task list'!AQ269="","",$F$269-((_xlfn.DAYS(AK$6,'Task list'!AQ269))*24))</f>
        <v/>
      </c>
      <c r="AL269" s="141" t="str">
        <f>IF('Task list'!AR269="","",$F$269-((_xlfn.DAYS(AL$6,'Task list'!AR269))*24))</f>
        <v/>
      </c>
      <c r="AM269" s="141" t="str">
        <f>IF('Task list'!AS269="","",$F$269-((_xlfn.DAYS(AM$6,'Task list'!AS269))*24))</f>
        <v/>
      </c>
      <c r="AN269" s="141" t="str">
        <f>IF('Task list'!AT269="","",$F$269-((_xlfn.DAYS(AN$6,'Task list'!AT269))*24))</f>
        <v/>
      </c>
      <c r="AO269" s="141" t="str">
        <f>IF('Task list'!AU269="","",$F$269-((_xlfn.DAYS(AO$6,'Task list'!AU269))*24))</f>
        <v/>
      </c>
      <c r="AP269" s="141" t="str">
        <f>IF('Task list'!AV269="","",$F$269-((_xlfn.DAYS(AP$6,'Task list'!AV269))*24))</f>
        <v/>
      </c>
      <c r="AQ269" s="141" t="str">
        <f>IF('Task list'!AW269="","",$F$269-((_xlfn.DAYS(AQ$6,'Task list'!AW269))*24))</f>
        <v/>
      </c>
      <c r="AR269" s="141" t="str">
        <f>IF('Task list'!AX269="","",$F$269-((_xlfn.DAYS(AR$6,'Task list'!AX269))*24))</f>
        <v/>
      </c>
      <c r="AS269" s="141" t="str">
        <f>IF('Task list'!AY269="","",$F$269-((_xlfn.DAYS(AS$6,'Task list'!AY269))*24))</f>
        <v/>
      </c>
      <c r="AT269" s="141" t="str">
        <f>IF('Task list'!AZ269="","",$F$269-((_xlfn.DAYS(AT$6,'Task list'!AZ269))*24))</f>
        <v/>
      </c>
      <c r="AU269" s="141" t="str">
        <f>IF('Task list'!BA269="","",$F$269-((_xlfn.DAYS(AU$6,'Task list'!BA269))*24))</f>
        <v/>
      </c>
      <c r="AV269" s="141" t="str">
        <f>IF('Task list'!BB269="","",$F$269-((_xlfn.DAYS(AV$6,'Task list'!BB269))*24))</f>
        <v/>
      </c>
      <c r="AW269" s="141" t="str">
        <f>IF('Task list'!BC269="","",$F$269-((_xlfn.DAYS(AW$6,'Task list'!BC269))*24))</f>
        <v/>
      </c>
      <c r="AX269" s="141" t="str">
        <f>IF('Task list'!BD269="","",$F$269-((_xlfn.DAYS(AX$6,'Task list'!BD269))*24))</f>
        <v/>
      </c>
      <c r="AY269" s="141" t="str">
        <f>IF('Task list'!BE269="","",$F$269-((_xlfn.DAYS(AY$6,'Task list'!BE269))*24))</f>
        <v/>
      </c>
      <c r="AZ269" s="141" t="str">
        <f>IF('Task list'!BF269="","",$F$269-((_xlfn.DAYS(AZ$6,'Task list'!BF269))*24))</f>
        <v/>
      </c>
      <c r="BA269" s="141" t="str">
        <f>IF('Task list'!BG269="","",$F$269-((_xlfn.DAYS(BA$6,'Task list'!BG269))*24))</f>
        <v/>
      </c>
      <c r="BB269" s="141" t="str">
        <f>IF('Task list'!BH269="","",$F$269-((_xlfn.DAYS(BB$6,'Task list'!BH269))*24))</f>
        <v/>
      </c>
      <c r="BC269" s="141" t="str">
        <f>IF('Task list'!BI269="","",$F$269-((_xlfn.DAYS(BC$6,'Task list'!BI269))*24))</f>
        <v/>
      </c>
      <c r="BD269" s="141" t="str">
        <f>IF('Task list'!BJ269="","",$F$269-((_xlfn.DAYS(BD$6,'Task list'!BJ269))*24))</f>
        <v/>
      </c>
      <c r="BE269" s="141" t="str">
        <f>IF('Task list'!BK269="","",$F$269-((_xlfn.DAYS(BE$6,'Task list'!BK269))*24))</f>
        <v/>
      </c>
      <c r="BF269" s="141" t="str">
        <f>IF('Task list'!BL269="","",$F$269-((_xlfn.DAYS(BF$6,'Task list'!BL269))*24))</f>
        <v/>
      </c>
    </row>
    <row r="270" spans="1:58" x14ac:dyDescent="0.3">
      <c r="A270" s="1">
        <f>'Task list'!A270</f>
        <v>0</v>
      </c>
      <c r="B270" s="1">
        <f>'Task list'!B270</f>
        <v>0</v>
      </c>
      <c r="C270" s="1">
        <f>'Task list'!C270</f>
        <v>0</v>
      </c>
      <c r="D270" s="133"/>
      <c r="E270" s="61" t="str">
        <f>'Task list'!E270</f>
        <v>Gear box Sumitomo Cyclo Drive Under Thresher Conveyor no.4</v>
      </c>
      <c r="F270" s="1">
        <f>'Task list'!J270</f>
        <v>6000</v>
      </c>
      <c r="G270" s="141" t="str">
        <f>IF('Task list'!M270="","",$F$270-((_xlfn.DAYS(G$6,'Task list'!M270))*24))</f>
        <v/>
      </c>
      <c r="H270" s="141" t="str">
        <f>IF('Task list'!N270="","",$F$270-((_xlfn.DAYS(H$6,'Task list'!N270))*24))</f>
        <v/>
      </c>
      <c r="I270" s="141" t="str">
        <f>IF('Task list'!O270="","",$F$270-((_xlfn.DAYS(I$6,'Task list'!O270))*24))</f>
        <v/>
      </c>
      <c r="J270" s="141" t="str">
        <f>IF('Task list'!P270="","",$F$270-((_xlfn.DAYS(J$6,'Task list'!P270))*24))</f>
        <v/>
      </c>
      <c r="K270" s="141" t="str">
        <f>IF('Task list'!Q270="","",$F$270-((_xlfn.DAYS(K$6,'Task list'!Q270))*24))</f>
        <v/>
      </c>
      <c r="L270" s="141" t="str">
        <f>IF('Task list'!R270="","",$F$270-((_xlfn.DAYS(L$6,'Task list'!R270))*24))</f>
        <v/>
      </c>
      <c r="M270" s="141" t="str">
        <f>IF('Task list'!S270="","",$F$270-((_xlfn.DAYS(M$6,'Task list'!S270))*24))</f>
        <v/>
      </c>
      <c r="N270" s="141" t="str">
        <f>IF('Task list'!T270="","",$F$270-((_xlfn.DAYS(N$6,'Task list'!T270))*24))</f>
        <v/>
      </c>
      <c r="O270" s="141" t="str">
        <f>IF('Task list'!U270="","",$F$270-((_xlfn.DAYS(O$6,'Task list'!U270))*24))</f>
        <v/>
      </c>
      <c r="P270" s="141" t="str">
        <f>IF('Task list'!V270="","",$F$270-((_xlfn.DAYS(P$6,'Task list'!V270))*24))</f>
        <v/>
      </c>
      <c r="Q270" s="141" t="str">
        <f>IF('Task list'!W270="","",$F$270-((_xlfn.DAYS(Q$6,'Task list'!W270))*24))</f>
        <v/>
      </c>
      <c r="R270" s="141" t="str">
        <f>IF('Task list'!X270="","",$F$270-((_xlfn.DAYS(R$6,'Task list'!X270))*24))</f>
        <v/>
      </c>
      <c r="S270" s="141" t="str">
        <f>IF('Task list'!Y270="","",$F$270-((_xlfn.DAYS(S$6,'Task list'!Y270))*24))</f>
        <v/>
      </c>
      <c r="T270" s="141" t="str">
        <f>IF('Task list'!Z270="","",$F$270-((_xlfn.DAYS(T$6,'Task list'!Z270))*24))</f>
        <v/>
      </c>
      <c r="U270" s="141" t="str">
        <f>IF('Task list'!AA270="","",$F$270-((_xlfn.DAYS(U$6,'Task list'!AA270))*24))</f>
        <v/>
      </c>
      <c r="V270" s="141" t="str">
        <f>IF('Task list'!AB270="","",$F$270-((_xlfn.DAYS(V$6,'Task list'!AB270))*24))</f>
        <v/>
      </c>
      <c r="W270" s="141" t="str">
        <f>IF('Task list'!AC270="","",$F$270-((_xlfn.DAYS(W$6,'Task list'!AC270))*24))</f>
        <v/>
      </c>
      <c r="X270" s="141" t="str">
        <f>IF('Task list'!AD270="","",$F$270-((_xlfn.DAYS(X$6,'Task list'!AD270))*24))</f>
        <v/>
      </c>
      <c r="Y270" s="141" t="str">
        <f>IF('Task list'!AE270="","",$F$270-((_xlfn.DAYS(Y$6,'Task list'!AE270))*24))</f>
        <v/>
      </c>
      <c r="Z270" s="141" t="str">
        <f>IF('Task list'!AF270="","",$F$270-((_xlfn.DAYS(Z$6,'Task list'!AF270))*24))</f>
        <v/>
      </c>
      <c r="AA270" s="141" t="str">
        <f>IF('Task list'!AG270="","",$F$270-((_xlfn.DAYS(AA$6,'Task list'!AG270))*24))</f>
        <v/>
      </c>
      <c r="AB270" s="141" t="str">
        <f>IF('Task list'!AH270="","",$F$270-((_xlfn.DAYS(AB$6,'Task list'!AH270))*24))</f>
        <v/>
      </c>
      <c r="AC270" s="141" t="str">
        <f>IF('Task list'!AI270="","",$F$270-((_xlfn.DAYS(AC$6,'Task list'!AI270))*24))</f>
        <v/>
      </c>
      <c r="AD270" s="141" t="str">
        <f>IF('Task list'!AJ270="","",$F$270-((_xlfn.DAYS(AD$6,'Task list'!AJ270))*24))</f>
        <v/>
      </c>
      <c r="AE270" s="141" t="str">
        <f>IF('Task list'!AK270="","",$F$270-((_xlfn.DAYS(AE$6,'Task list'!AK270))*24))</f>
        <v/>
      </c>
      <c r="AF270" s="141" t="str">
        <f>IF('Task list'!AL270="","",$F$270-((_xlfn.DAYS(AF$6,'Task list'!AL270))*24))</f>
        <v/>
      </c>
      <c r="AG270" s="141" t="str">
        <f>IF('Task list'!AM270="","",$F$270-((_xlfn.DAYS(AG$6,'Task list'!AM270))*24))</f>
        <v/>
      </c>
      <c r="AH270" s="141" t="str">
        <f>IF('Task list'!AN270="","",$F$270-((_xlfn.DAYS(AH$6,'Task list'!AN270))*24))</f>
        <v/>
      </c>
      <c r="AI270" s="141" t="str">
        <f>IF('Task list'!AO270="","",$F$270-((_xlfn.DAYS(AI$6,'Task list'!AO270))*24))</f>
        <v/>
      </c>
      <c r="AJ270" s="141" t="str">
        <f>IF('Task list'!AP270="","",$F$270-((_xlfn.DAYS(AJ$6,'Task list'!AP270))*24))</f>
        <v/>
      </c>
      <c r="AK270" s="141" t="str">
        <f>IF('Task list'!AQ270="","",$F$270-((_xlfn.DAYS(AK$6,'Task list'!AQ270))*24))</f>
        <v/>
      </c>
      <c r="AL270" s="141" t="str">
        <f>IF('Task list'!AR270="","",$F$270-((_xlfn.DAYS(AL$6,'Task list'!AR270))*24))</f>
        <v/>
      </c>
      <c r="AM270" s="141" t="str">
        <f>IF('Task list'!AS270="","",$F$270-((_xlfn.DAYS(AM$6,'Task list'!AS270))*24))</f>
        <v/>
      </c>
      <c r="AN270" s="141" t="str">
        <f>IF('Task list'!AT270="","",$F$270-((_xlfn.DAYS(AN$6,'Task list'!AT270))*24))</f>
        <v/>
      </c>
      <c r="AO270" s="141" t="str">
        <f>IF('Task list'!AU270="","",$F$270-((_xlfn.DAYS(AO$6,'Task list'!AU270))*24))</f>
        <v/>
      </c>
      <c r="AP270" s="141" t="str">
        <f>IF('Task list'!AV270="","",$F$270-((_xlfn.DAYS(AP$6,'Task list'!AV270))*24))</f>
        <v/>
      </c>
      <c r="AQ270" s="141" t="str">
        <f>IF('Task list'!AW270="","",$F$270-((_xlfn.DAYS(AQ$6,'Task list'!AW270))*24))</f>
        <v/>
      </c>
      <c r="AR270" s="141" t="str">
        <f>IF('Task list'!AX270="","",$F$270-((_xlfn.DAYS(AR$6,'Task list'!AX270))*24))</f>
        <v/>
      </c>
      <c r="AS270" s="141" t="str">
        <f>IF('Task list'!AY270="","",$F$270-((_xlfn.DAYS(AS$6,'Task list'!AY270))*24))</f>
        <v/>
      </c>
      <c r="AT270" s="141" t="str">
        <f>IF('Task list'!AZ270="","",$F$270-((_xlfn.DAYS(AT$6,'Task list'!AZ270))*24))</f>
        <v/>
      </c>
      <c r="AU270" s="141" t="str">
        <f>IF('Task list'!BA270="","",$F$270-((_xlfn.DAYS(AU$6,'Task list'!BA270))*24))</f>
        <v/>
      </c>
      <c r="AV270" s="141" t="str">
        <f>IF('Task list'!BB270="","",$F$270-((_xlfn.DAYS(AV$6,'Task list'!BB270))*24))</f>
        <v/>
      </c>
      <c r="AW270" s="141" t="str">
        <f>IF('Task list'!BC270="","",$F$270-((_xlfn.DAYS(AW$6,'Task list'!BC270))*24))</f>
        <v/>
      </c>
      <c r="AX270" s="141" t="str">
        <f>IF('Task list'!BD270="","",$F$270-((_xlfn.DAYS(AX$6,'Task list'!BD270))*24))</f>
        <v/>
      </c>
      <c r="AY270" s="141" t="str">
        <f>IF('Task list'!BE270="","",$F$270-((_xlfn.DAYS(AY$6,'Task list'!BE270))*24))</f>
        <v/>
      </c>
      <c r="AZ270" s="141" t="str">
        <f>IF('Task list'!BF270="","",$F$270-((_xlfn.DAYS(AZ$6,'Task list'!BF270))*24))</f>
        <v/>
      </c>
      <c r="BA270" s="141" t="str">
        <f>IF('Task list'!BG270="","",$F$270-((_xlfn.DAYS(BA$6,'Task list'!BG270))*24))</f>
        <v/>
      </c>
      <c r="BB270" s="141" t="str">
        <f>IF('Task list'!BH270="","",$F$270-((_xlfn.DAYS(BB$6,'Task list'!BH270))*24))</f>
        <v/>
      </c>
      <c r="BC270" s="141" t="str">
        <f>IF('Task list'!BI270="","",$F$270-((_xlfn.DAYS(BC$6,'Task list'!BI270))*24))</f>
        <v/>
      </c>
      <c r="BD270" s="141" t="str">
        <f>IF('Task list'!BJ270="","",$F$270-((_xlfn.DAYS(BD$6,'Task list'!BJ270))*24))</f>
        <v/>
      </c>
      <c r="BE270" s="141" t="str">
        <f>IF('Task list'!BK270="","",$F$270-((_xlfn.DAYS(BE$6,'Task list'!BK270))*24))</f>
        <v/>
      </c>
      <c r="BF270" s="141" t="str">
        <f>IF('Task list'!BL270="","",$F$270-((_xlfn.DAYS(BF$6,'Task list'!BL270))*24))</f>
        <v/>
      </c>
    </row>
    <row r="271" spans="1:58" x14ac:dyDescent="0.3">
      <c r="A271" s="1">
        <f>'Task list'!A271</f>
        <v>0</v>
      </c>
      <c r="B271" s="1">
        <f>'Task list'!B271</f>
        <v>0</v>
      </c>
      <c r="C271" s="1">
        <f>'Task list'!C271</f>
        <v>0</v>
      </c>
      <c r="D271" s="133"/>
      <c r="E271" s="61" t="str">
        <f>'Task list'!E271</f>
        <v>Gear box Sumitomo Cyclo Drive Horizontal EFB Conveyor #1</v>
      </c>
      <c r="F271" s="1">
        <f>'Task list'!J271</f>
        <v>6000</v>
      </c>
      <c r="G271" s="141" t="str">
        <f>IF('Task list'!M271="","",$F$271-((_xlfn.DAYS(G$6,'Task list'!M271))*24))</f>
        <v/>
      </c>
      <c r="H271" s="141" t="str">
        <f>IF('Task list'!N271="","",$F$271-((_xlfn.DAYS(H$6,'Task list'!N271))*24))</f>
        <v/>
      </c>
      <c r="I271" s="141" t="str">
        <f>IF('Task list'!O271="","",$F$271-((_xlfn.DAYS(I$6,'Task list'!O271))*24))</f>
        <v/>
      </c>
      <c r="J271" s="141" t="str">
        <f>IF('Task list'!P271="","",$F$271-((_xlfn.DAYS(J$6,'Task list'!P271))*24))</f>
        <v/>
      </c>
      <c r="K271" s="141" t="str">
        <f>IF('Task list'!Q271="","",$F$271-((_xlfn.DAYS(K$6,'Task list'!Q271))*24))</f>
        <v/>
      </c>
      <c r="L271" s="141" t="str">
        <f>IF('Task list'!R271="","",$F$271-((_xlfn.DAYS(L$6,'Task list'!R271))*24))</f>
        <v/>
      </c>
      <c r="M271" s="141" t="str">
        <f>IF('Task list'!S271="","",$F$271-((_xlfn.DAYS(M$6,'Task list'!S271))*24))</f>
        <v/>
      </c>
      <c r="N271" s="141" t="str">
        <f>IF('Task list'!T271="","",$F$271-((_xlfn.DAYS(N$6,'Task list'!T271))*24))</f>
        <v/>
      </c>
      <c r="O271" s="141" t="str">
        <f>IF('Task list'!U271="","",$F$271-((_xlfn.DAYS(O$6,'Task list'!U271))*24))</f>
        <v/>
      </c>
      <c r="P271" s="141" t="str">
        <f>IF('Task list'!V271="","",$F$271-((_xlfn.DAYS(P$6,'Task list'!V271))*24))</f>
        <v/>
      </c>
      <c r="Q271" s="141" t="str">
        <f>IF('Task list'!W271="","",$F$271-((_xlfn.DAYS(Q$6,'Task list'!W271))*24))</f>
        <v/>
      </c>
      <c r="R271" s="141" t="str">
        <f>IF('Task list'!X271="","",$F$271-((_xlfn.DAYS(R$6,'Task list'!X271))*24))</f>
        <v/>
      </c>
      <c r="S271" s="141" t="str">
        <f>IF('Task list'!Y271="","",$F$271-((_xlfn.DAYS(S$6,'Task list'!Y271))*24))</f>
        <v/>
      </c>
      <c r="T271" s="141" t="str">
        <f>IF('Task list'!Z271="","",$F$271-((_xlfn.DAYS(T$6,'Task list'!Z271))*24))</f>
        <v/>
      </c>
      <c r="U271" s="141" t="str">
        <f>IF('Task list'!AA271="","",$F$271-((_xlfn.DAYS(U$6,'Task list'!AA271))*24))</f>
        <v/>
      </c>
      <c r="V271" s="141" t="str">
        <f>IF('Task list'!AB271="","",$F$271-((_xlfn.DAYS(V$6,'Task list'!AB271))*24))</f>
        <v/>
      </c>
      <c r="W271" s="141" t="str">
        <f>IF('Task list'!AC271="","",$F$271-((_xlfn.DAYS(W$6,'Task list'!AC271))*24))</f>
        <v/>
      </c>
      <c r="X271" s="141" t="str">
        <f>IF('Task list'!AD271="","",$F$271-((_xlfn.DAYS(X$6,'Task list'!AD271))*24))</f>
        <v/>
      </c>
      <c r="Y271" s="141" t="str">
        <f>IF('Task list'!AE271="","",$F$271-((_xlfn.DAYS(Y$6,'Task list'!AE271))*24))</f>
        <v/>
      </c>
      <c r="Z271" s="141" t="str">
        <f>IF('Task list'!AF271="","",$F$271-((_xlfn.DAYS(Z$6,'Task list'!AF271))*24))</f>
        <v/>
      </c>
      <c r="AA271" s="141" t="str">
        <f>IF('Task list'!AG271="","",$F$271-((_xlfn.DAYS(AA$6,'Task list'!AG271))*24))</f>
        <v/>
      </c>
      <c r="AB271" s="141" t="str">
        <f>IF('Task list'!AH271="","",$F$271-((_xlfn.DAYS(AB$6,'Task list'!AH271))*24))</f>
        <v/>
      </c>
      <c r="AC271" s="141" t="str">
        <f>IF('Task list'!AI271="","",$F$271-((_xlfn.DAYS(AC$6,'Task list'!AI271))*24))</f>
        <v/>
      </c>
      <c r="AD271" s="141" t="str">
        <f>IF('Task list'!AJ271="","",$F$271-((_xlfn.DAYS(AD$6,'Task list'!AJ271))*24))</f>
        <v/>
      </c>
      <c r="AE271" s="141" t="str">
        <f>IF('Task list'!AK271="","",$F$271-((_xlfn.DAYS(AE$6,'Task list'!AK271))*24))</f>
        <v/>
      </c>
      <c r="AF271" s="141" t="str">
        <f>IF('Task list'!AL271="","",$F$271-((_xlfn.DAYS(AF$6,'Task list'!AL271))*24))</f>
        <v/>
      </c>
      <c r="AG271" s="141" t="str">
        <f>IF('Task list'!AM271="","",$F$271-((_xlfn.DAYS(AG$6,'Task list'!AM271))*24))</f>
        <v/>
      </c>
      <c r="AH271" s="141" t="str">
        <f>IF('Task list'!AN271="","",$F$271-((_xlfn.DAYS(AH$6,'Task list'!AN271))*24))</f>
        <v/>
      </c>
      <c r="AI271" s="141" t="str">
        <f>IF('Task list'!AO271="","",$F$271-((_xlfn.DAYS(AI$6,'Task list'!AO271))*24))</f>
        <v/>
      </c>
      <c r="AJ271" s="141" t="str">
        <f>IF('Task list'!AP271="","",$F$271-((_xlfn.DAYS(AJ$6,'Task list'!AP271))*24))</f>
        <v/>
      </c>
      <c r="AK271" s="141" t="str">
        <f>IF('Task list'!AQ271="","",$F$271-((_xlfn.DAYS(AK$6,'Task list'!AQ271))*24))</f>
        <v/>
      </c>
      <c r="AL271" s="141" t="str">
        <f>IF('Task list'!AR271="","",$F$271-((_xlfn.DAYS(AL$6,'Task list'!AR271))*24))</f>
        <v/>
      </c>
      <c r="AM271" s="141" t="str">
        <f>IF('Task list'!AS271="","",$F$271-((_xlfn.DAYS(AM$6,'Task list'!AS271))*24))</f>
        <v/>
      </c>
      <c r="AN271" s="141" t="str">
        <f>IF('Task list'!AT271="","",$F$271-((_xlfn.DAYS(AN$6,'Task list'!AT271))*24))</f>
        <v/>
      </c>
      <c r="AO271" s="141" t="str">
        <f>IF('Task list'!AU271="","",$F$271-((_xlfn.DAYS(AO$6,'Task list'!AU271))*24))</f>
        <v/>
      </c>
      <c r="AP271" s="141" t="str">
        <f>IF('Task list'!AV271="","",$F$271-((_xlfn.DAYS(AP$6,'Task list'!AV271))*24))</f>
        <v/>
      </c>
      <c r="AQ271" s="141" t="str">
        <f>IF('Task list'!AW271="","",$F$271-((_xlfn.DAYS(AQ$6,'Task list'!AW271))*24))</f>
        <v/>
      </c>
      <c r="AR271" s="141" t="str">
        <f>IF('Task list'!AX271="","",$F$271-((_xlfn.DAYS(AR$6,'Task list'!AX271))*24))</f>
        <v/>
      </c>
      <c r="AS271" s="141" t="str">
        <f>IF('Task list'!AY271="","",$F$271-((_xlfn.DAYS(AS$6,'Task list'!AY271))*24))</f>
        <v/>
      </c>
      <c r="AT271" s="141" t="str">
        <f>IF('Task list'!AZ271="","",$F$271-((_xlfn.DAYS(AT$6,'Task list'!AZ271))*24))</f>
        <v/>
      </c>
      <c r="AU271" s="141" t="str">
        <f>IF('Task list'!BA271="","",$F$271-((_xlfn.DAYS(AU$6,'Task list'!BA271))*24))</f>
        <v/>
      </c>
      <c r="AV271" s="141" t="str">
        <f>IF('Task list'!BB271="","",$F$271-((_xlfn.DAYS(AV$6,'Task list'!BB271))*24))</f>
        <v/>
      </c>
      <c r="AW271" s="141" t="str">
        <f>IF('Task list'!BC271="","",$F$271-((_xlfn.DAYS(AW$6,'Task list'!BC271))*24))</f>
        <v/>
      </c>
      <c r="AX271" s="141" t="str">
        <f>IF('Task list'!BD271="","",$F$271-((_xlfn.DAYS(AX$6,'Task list'!BD271))*24))</f>
        <v/>
      </c>
      <c r="AY271" s="141" t="str">
        <f>IF('Task list'!BE271="","",$F$271-((_xlfn.DAYS(AY$6,'Task list'!BE271))*24))</f>
        <v/>
      </c>
      <c r="AZ271" s="141" t="str">
        <f>IF('Task list'!BF271="","",$F$271-((_xlfn.DAYS(AZ$6,'Task list'!BF271))*24))</f>
        <v/>
      </c>
      <c r="BA271" s="141" t="str">
        <f>IF('Task list'!BG271="","",$F$271-((_xlfn.DAYS(BA$6,'Task list'!BG271))*24))</f>
        <v/>
      </c>
      <c r="BB271" s="141" t="str">
        <f>IF('Task list'!BH271="","",$F$271-((_xlfn.DAYS(BB$6,'Task list'!BH271))*24))</f>
        <v/>
      </c>
      <c r="BC271" s="141" t="str">
        <f>IF('Task list'!BI271="","",$F$271-((_xlfn.DAYS(BC$6,'Task list'!BI271))*24))</f>
        <v/>
      </c>
      <c r="BD271" s="141" t="str">
        <f>IF('Task list'!BJ271="","",$F$271-((_xlfn.DAYS(BD$6,'Task list'!BJ271))*24))</f>
        <v/>
      </c>
      <c r="BE271" s="141" t="str">
        <f>IF('Task list'!BK271="","",$F$271-((_xlfn.DAYS(BE$6,'Task list'!BK271))*24))</f>
        <v/>
      </c>
      <c r="BF271" s="141" t="str">
        <f>IF('Task list'!BL271="","",$F$271-((_xlfn.DAYS(BF$6,'Task list'!BL271))*24))</f>
        <v/>
      </c>
    </row>
    <row r="272" spans="1:58" x14ac:dyDescent="0.3">
      <c r="A272" s="1">
        <f>'Task list'!A272</f>
        <v>0</v>
      </c>
      <c r="B272" s="1">
        <f>'Task list'!B272</f>
        <v>0</v>
      </c>
      <c r="C272" s="1">
        <f>'Task list'!C272</f>
        <v>0</v>
      </c>
      <c r="D272" s="133"/>
      <c r="E272" s="61" t="str">
        <f>'Task list'!E272</f>
        <v>Gear box Sumitomo Cyclo Drive Horizontal EFB Conveyor #2</v>
      </c>
      <c r="F272" s="1">
        <f>'Task list'!J272</f>
        <v>6000</v>
      </c>
      <c r="G272" s="141" t="str">
        <f>IF('Task list'!M272="","",$F$272-((_xlfn.DAYS(G$6,'Task list'!M272))*24))</f>
        <v/>
      </c>
      <c r="H272" s="141" t="str">
        <f>IF('Task list'!N272="","",$F$272-((_xlfn.DAYS(H$6,'Task list'!N272))*24))</f>
        <v/>
      </c>
      <c r="I272" s="141" t="str">
        <f>IF('Task list'!O272="","",$F$272-((_xlfn.DAYS(I$6,'Task list'!O272))*24))</f>
        <v/>
      </c>
      <c r="J272" s="141" t="str">
        <f>IF('Task list'!P272="","",$F$272-((_xlfn.DAYS(J$6,'Task list'!P272))*24))</f>
        <v/>
      </c>
      <c r="K272" s="141" t="str">
        <f>IF('Task list'!Q272="","",$F$272-((_xlfn.DAYS(K$6,'Task list'!Q272))*24))</f>
        <v/>
      </c>
      <c r="L272" s="141" t="str">
        <f>IF('Task list'!R272="","",$F$272-((_xlfn.DAYS(L$6,'Task list'!R272))*24))</f>
        <v/>
      </c>
      <c r="M272" s="141" t="str">
        <f>IF('Task list'!S272="","",$F$272-((_xlfn.DAYS(M$6,'Task list'!S272))*24))</f>
        <v/>
      </c>
      <c r="N272" s="141" t="str">
        <f>IF('Task list'!T272="","",$F$272-((_xlfn.DAYS(N$6,'Task list'!T272))*24))</f>
        <v/>
      </c>
      <c r="O272" s="141" t="str">
        <f>IF('Task list'!U272="","",$F$272-((_xlfn.DAYS(O$6,'Task list'!U272))*24))</f>
        <v/>
      </c>
      <c r="P272" s="141" t="str">
        <f>IF('Task list'!V272="","",$F$272-((_xlfn.DAYS(P$6,'Task list'!V272))*24))</f>
        <v/>
      </c>
      <c r="Q272" s="141" t="str">
        <f>IF('Task list'!W272="","",$F$272-((_xlfn.DAYS(Q$6,'Task list'!W272))*24))</f>
        <v/>
      </c>
      <c r="R272" s="141" t="str">
        <f>IF('Task list'!X272="","",$F$272-((_xlfn.DAYS(R$6,'Task list'!X272))*24))</f>
        <v/>
      </c>
      <c r="S272" s="141" t="str">
        <f>IF('Task list'!Y272="","",$F$272-((_xlfn.DAYS(S$6,'Task list'!Y272))*24))</f>
        <v/>
      </c>
      <c r="T272" s="141" t="str">
        <f>IF('Task list'!Z272="","",$F$272-((_xlfn.DAYS(T$6,'Task list'!Z272))*24))</f>
        <v/>
      </c>
      <c r="U272" s="141" t="str">
        <f>IF('Task list'!AA272="","",$F$272-((_xlfn.DAYS(U$6,'Task list'!AA272))*24))</f>
        <v/>
      </c>
      <c r="V272" s="141" t="str">
        <f>IF('Task list'!AB272="","",$F$272-((_xlfn.DAYS(V$6,'Task list'!AB272))*24))</f>
        <v/>
      </c>
      <c r="W272" s="141" t="str">
        <f>IF('Task list'!AC272="","",$F$272-((_xlfn.DAYS(W$6,'Task list'!AC272))*24))</f>
        <v/>
      </c>
      <c r="X272" s="141" t="str">
        <f>IF('Task list'!AD272="","",$F$272-((_xlfn.DAYS(X$6,'Task list'!AD272))*24))</f>
        <v/>
      </c>
      <c r="Y272" s="141" t="str">
        <f>IF('Task list'!AE272="","",$F$272-((_xlfn.DAYS(Y$6,'Task list'!AE272))*24))</f>
        <v/>
      </c>
      <c r="Z272" s="141" t="str">
        <f>IF('Task list'!AF272="","",$F$272-((_xlfn.DAYS(Z$6,'Task list'!AF272))*24))</f>
        <v/>
      </c>
      <c r="AA272" s="141" t="str">
        <f>IF('Task list'!AG272="","",$F$272-((_xlfn.DAYS(AA$6,'Task list'!AG272))*24))</f>
        <v/>
      </c>
      <c r="AB272" s="141" t="str">
        <f>IF('Task list'!AH272="","",$F$272-((_xlfn.DAYS(AB$6,'Task list'!AH272))*24))</f>
        <v/>
      </c>
      <c r="AC272" s="141" t="str">
        <f>IF('Task list'!AI272="","",$F$272-((_xlfn.DAYS(AC$6,'Task list'!AI272))*24))</f>
        <v/>
      </c>
      <c r="AD272" s="141" t="str">
        <f>IF('Task list'!AJ272="","",$F$272-((_xlfn.DAYS(AD$6,'Task list'!AJ272))*24))</f>
        <v/>
      </c>
      <c r="AE272" s="141" t="str">
        <f>IF('Task list'!AK272="","",$F$272-((_xlfn.DAYS(AE$6,'Task list'!AK272))*24))</f>
        <v/>
      </c>
      <c r="AF272" s="141" t="str">
        <f>IF('Task list'!AL272="","",$F$272-((_xlfn.DAYS(AF$6,'Task list'!AL272))*24))</f>
        <v/>
      </c>
      <c r="AG272" s="141" t="str">
        <f>IF('Task list'!AM272="","",$F$272-((_xlfn.DAYS(AG$6,'Task list'!AM272))*24))</f>
        <v/>
      </c>
      <c r="AH272" s="141" t="str">
        <f>IF('Task list'!AN272="","",$F$272-((_xlfn.DAYS(AH$6,'Task list'!AN272))*24))</f>
        <v/>
      </c>
      <c r="AI272" s="141" t="str">
        <f>IF('Task list'!AO272="","",$F$272-((_xlfn.DAYS(AI$6,'Task list'!AO272))*24))</f>
        <v/>
      </c>
      <c r="AJ272" s="141" t="str">
        <f>IF('Task list'!AP272="","",$F$272-((_xlfn.DAYS(AJ$6,'Task list'!AP272))*24))</f>
        <v/>
      </c>
      <c r="AK272" s="141" t="str">
        <f>IF('Task list'!AQ272="","",$F$272-((_xlfn.DAYS(AK$6,'Task list'!AQ272))*24))</f>
        <v/>
      </c>
      <c r="AL272" s="141" t="str">
        <f>IF('Task list'!AR272="","",$F$272-((_xlfn.DAYS(AL$6,'Task list'!AR272))*24))</f>
        <v/>
      </c>
      <c r="AM272" s="141" t="str">
        <f>IF('Task list'!AS272="","",$F$272-((_xlfn.DAYS(AM$6,'Task list'!AS272))*24))</f>
        <v/>
      </c>
      <c r="AN272" s="141" t="str">
        <f>IF('Task list'!AT272="","",$F$272-((_xlfn.DAYS(AN$6,'Task list'!AT272))*24))</f>
        <v/>
      </c>
      <c r="AO272" s="141" t="str">
        <f>IF('Task list'!AU272="","",$F$272-((_xlfn.DAYS(AO$6,'Task list'!AU272))*24))</f>
        <v/>
      </c>
      <c r="AP272" s="141" t="str">
        <f>IF('Task list'!AV272="","",$F$272-((_xlfn.DAYS(AP$6,'Task list'!AV272))*24))</f>
        <v/>
      </c>
      <c r="AQ272" s="141" t="str">
        <f>IF('Task list'!AW272="","",$F$272-((_xlfn.DAYS(AQ$6,'Task list'!AW272))*24))</f>
        <v/>
      </c>
      <c r="AR272" s="141" t="str">
        <f>IF('Task list'!AX272="","",$F$272-((_xlfn.DAYS(AR$6,'Task list'!AX272))*24))</f>
        <v/>
      </c>
      <c r="AS272" s="141" t="str">
        <f>IF('Task list'!AY272="","",$F$272-((_xlfn.DAYS(AS$6,'Task list'!AY272))*24))</f>
        <v/>
      </c>
      <c r="AT272" s="141" t="str">
        <f>IF('Task list'!AZ272="","",$F$272-((_xlfn.DAYS(AT$6,'Task list'!AZ272))*24))</f>
        <v/>
      </c>
      <c r="AU272" s="141" t="str">
        <f>IF('Task list'!BA272="","",$F$272-((_xlfn.DAYS(AU$6,'Task list'!BA272))*24))</f>
        <v/>
      </c>
      <c r="AV272" s="141" t="str">
        <f>IF('Task list'!BB272="","",$F$272-((_xlfn.DAYS(AV$6,'Task list'!BB272))*24))</f>
        <v/>
      </c>
      <c r="AW272" s="141" t="str">
        <f>IF('Task list'!BC272="","",$F$272-((_xlfn.DAYS(AW$6,'Task list'!BC272))*24))</f>
        <v/>
      </c>
      <c r="AX272" s="141" t="str">
        <f>IF('Task list'!BD272="","",$F$272-((_xlfn.DAYS(AX$6,'Task list'!BD272))*24))</f>
        <v/>
      </c>
      <c r="AY272" s="141" t="str">
        <f>IF('Task list'!BE272="","",$F$272-((_xlfn.DAYS(AY$6,'Task list'!BE272))*24))</f>
        <v/>
      </c>
      <c r="AZ272" s="141" t="str">
        <f>IF('Task list'!BF272="","",$F$272-((_xlfn.DAYS(AZ$6,'Task list'!BF272))*24))</f>
        <v/>
      </c>
      <c r="BA272" s="141" t="str">
        <f>IF('Task list'!BG272="","",$F$272-((_xlfn.DAYS(BA$6,'Task list'!BG272))*24))</f>
        <v/>
      </c>
      <c r="BB272" s="141" t="str">
        <f>IF('Task list'!BH272="","",$F$272-((_xlfn.DAYS(BB$6,'Task list'!BH272))*24))</f>
        <v/>
      </c>
      <c r="BC272" s="141" t="str">
        <f>IF('Task list'!BI272="","",$F$272-((_xlfn.DAYS(BC$6,'Task list'!BI272))*24))</f>
        <v/>
      </c>
      <c r="BD272" s="141" t="str">
        <f>IF('Task list'!BJ272="","",$F$272-((_xlfn.DAYS(BD$6,'Task list'!BJ272))*24))</f>
        <v/>
      </c>
      <c r="BE272" s="141" t="str">
        <f>IF('Task list'!BK272="","",$F$272-((_xlfn.DAYS(BE$6,'Task list'!BK272))*24))</f>
        <v/>
      </c>
      <c r="BF272" s="141" t="str">
        <f>IF('Task list'!BL272="","",$F$272-((_xlfn.DAYS(BF$6,'Task list'!BL272))*24))</f>
        <v/>
      </c>
    </row>
    <row r="273" spans="1:58" x14ac:dyDescent="0.3">
      <c r="A273" s="1">
        <f>'Task list'!A273</f>
        <v>0</v>
      </c>
      <c r="B273" s="1">
        <f>'Task list'!B273</f>
        <v>0</v>
      </c>
      <c r="C273" s="1">
        <f>'Task list'!C273</f>
        <v>0</v>
      </c>
      <c r="D273" s="133"/>
      <c r="E273" s="61" t="str">
        <f>'Task list'!E273</f>
        <v>Gear box Sumitomo Cyclo Drive Horizontal EFB Conveyor #3</v>
      </c>
      <c r="F273" s="1">
        <f>'Task list'!J273</f>
        <v>6000</v>
      </c>
      <c r="G273" s="141" t="str">
        <f>IF('Task list'!M273="","",$F$273-((_xlfn.DAYS(G$6,'Task list'!M273))*24))</f>
        <v/>
      </c>
      <c r="H273" s="141" t="str">
        <f>IF('Task list'!N273="","",$F$273-((_xlfn.DAYS(H$6,'Task list'!N273))*24))</f>
        <v/>
      </c>
      <c r="I273" s="141" t="str">
        <f>IF('Task list'!O273="","",$F$273-((_xlfn.DAYS(I$6,'Task list'!O273))*24))</f>
        <v/>
      </c>
      <c r="J273" s="141" t="str">
        <f>IF('Task list'!P273="","",$F$273-((_xlfn.DAYS(J$6,'Task list'!P273))*24))</f>
        <v/>
      </c>
      <c r="K273" s="141" t="str">
        <f>IF('Task list'!Q273="","",$F$273-((_xlfn.DAYS(K$6,'Task list'!Q273))*24))</f>
        <v/>
      </c>
      <c r="L273" s="141" t="str">
        <f>IF('Task list'!R273="","",$F$273-((_xlfn.DAYS(L$6,'Task list'!R273))*24))</f>
        <v/>
      </c>
      <c r="M273" s="141" t="str">
        <f>IF('Task list'!S273="","",$F$273-((_xlfn.DAYS(M$6,'Task list'!S273))*24))</f>
        <v/>
      </c>
      <c r="N273" s="141" t="str">
        <f>IF('Task list'!T273="","",$F$273-((_xlfn.DAYS(N$6,'Task list'!T273))*24))</f>
        <v/>
      </c>
      <c r="O273" s="141" t="str">
        <f>IF('Task list'!U273="","",$F$273-((_xlfn.DAYS(O$6,'Task list'!U273))*24))</f>
        <v/>
      </c>
      <c r="P273" s="141" t="str">
        <f>IF('Task list'!V273="","",$F$273-((_xlfn.DAYS(P$6,'Task list'!V273))*24))</f>
        <v/>
      </c>
      <c r="Q273" s="141" t="str">
        <f>IF('Task list'!W273="","",$F$273-((_xlfn.DAYS(Q$6,'Task list'!W273))*24))</f>
        <v/>
      </c>
      <c r="R273" s="141" t="str">
        <f>IF('Task list'!X273="","",$F$273-((_xlfn.DAYS(R$6,'Task list'!X273))*24))</f>
        <v/>
      </c>
      <c r="S273" s="141" t="str">
        <f>IF('Task list'!Y273="","",$F$273-((_xlfn.DAYS(S$6,'Task list'!Y273))*24))</f>
        <v/>
      </c>
      <c r="T273" s="141" t="str">
        <f>IF('Task list'!Z273="","",$F$273-((_xlfn.DAYS(T$6,'Task list'!Z273))*24))</f>
        <v/>
      </c>
      <c r="U273" s="141" t="str">
        <f>IF('Task list'!AA273="","",$F$273-((_xlfn.DAYS(U$6,'Task list'!AA273))*24))</f>
        <v/>
      </c>
      <c r="V273" s="141" t="str">
        <f>IF('Task list'!AB273="","",$F$273-((_xlfn.DAYS(V$6,'Task list'!AB273))*24))</f>
        <v/>
      </c>
      <c r="W273" s="141" t="str">
        <f>IF('Task list'!AC273="","",$F$273-((_xlfn.DAYS(W$6,'Task list'!AC273))*24))</f>
        <v/>
      </c>
      <c r="X273" s="141" t="str">
        <f>IF('Task list'!AD273="","",$F$273-((_xlfn.DAYS(X$6,'Task list'!AD273))*24))</f>
        <v/>
      </c>
      <c r="Y273" s="141" t="str">
        <f>IF('Task list'!AE273="","",$F$273-((_xlfn.DAYS(Y$6,'Task list'!AE273))*24))</f>
        <v/>
      </c>
      <c r="Z273" s="141" t="str">
        <f>IF('Task list'!AF273="","",$F$273-((_xlfn.DAYS(Z$6,'Task list'!AF273))*24))</f>
        <v/>
      </c>
      <c r="AA273" s="141" t="str">
        <f>IF('Task list'!AG273="","",$F$273-((_xlfn.DAYS(AA$6,'Task list'!AG273))*24))</f>
        <v/>
      </c>
      <c r="AB273" s="141" t="str">
        <f>IF('Task list'!AH273="","",$F$273-((_xlfn.DAYS(AB$6,'Task list'!AH273))*24))</f>
        <v/>
      </c>
      <c r="AC273" s="141" t="str">
        <f>IF('Task list'!AI273="","",$F$273-((_xlfn.DAYS(AC$6,'Task list'!AI273))*24))</f>
        <v/>
      </c>
      <c r="AD273" s="141" t="str">
        <f>IF('Task list'!AJ273="","",$F$273-((_xlfn.DAYS(AD$6,'Task list'!AJ273))*24))</f>
        <v/>
      </c>
      <c r="AE273" s="141" t="str">
        <f>IF('Task list'!AK273="","",$F$273-((_xlfn.DAYS(AE$6,'Task list'!AK273))*24))</f>
        <v/>
      </c>
      <c r="AF273" s="141" t="str">
        <f>IF('Task list'!AL273="","",$F$273-((_xlfn.DAYS(AF$6,'Task list'!AL273))*24))</f>
        <v/>
      </c>
      <c r="AG273" s="141" t="str">
        <f>IF('Task list'!AM273="","",$F$273-((_xlfn.DAYS(AG$6,'Task list'!AM273))*24))</f>
        <v/>
      </c>
      <c r="AH273" s="141" t="str">
        <f>IF('Task list'!AN273="","",$F$273-((_xlfn.DAYS(AH$6,'Task list'!AN273))*24))</f>
        <v/>
      </c>
      <c r="AI273" s="141" t="str">
        <f>IF('Task list'!AO273="","",$F$273-((_xlfn.DAYS(AI$6,'Task list'!AO273))*24))</f>
        <v/>
      </c>
      <c r="AJ273" s="141" t="str">
        <f>IF('Task list'!AP273="","",$F$273-((_xlfn.DAYS(AJ$6,'Task list'!AP273))*24))</f>
        <v/>
      </c>
      <c r="AK273" s="141" t="str">
        <f>IF('Task list'!AQ273="","",$F$273-((_xlfn.DAYS(AK$6,'Task list'!AQ273))*24))</f>
        <v/>
      </c>
      <c r="AL273" s="141" t="str">
        <f>IF('Task list'!AR273="","",$F$273-((_xlfn.DAYS(AL$6,'Task list'!AR273))*24))</f>
        <v/>
      </c>
      <c r="AM273" s="141" t="str">
        <f>IF('Task list'!AS273="","",$F$273-((_xlfn.DAYS(AM$6,'Task list'!AS273))*24))</f>
        <v/>
      </c>
      <c r="AN273" s="141" t="str">
        <f>IF('Task list'!AT273="","",$F$273-((_xlfn.DAYS(AN$6,'Task list'!AT273))*24))</f>
        <v/>
      </c>
      <c r="AO273" s="141" t="str">
        <f>IF('Task list'!AU273="","",$F$273-((_xlfn.DAYS(AO$6,'Task list'!AU273))*24))</f>
        <v/>
      </c>
      <c r="AP273" s="141" t="str">
        <f>IF('Task list'!AV273="","",$F$273-((_xlfn.DAYS(AP$6,'Task list'!AV273))*24))</f>
        <v/>
      </c>
      <c r="AQ273" s="141" t="str">
        <f>IF('Task list'!AW273="","",$F$273-((_xlfn.DAYS(AQ$6,'Task list'!AW273))*24))</f>
        <v/>
      </c>
      <c r="AR273" s="141" t="str">
        <f>IF('Task list'!AX273="","",$F$273-((_xlfn.DAYS(AR$6,'Task list'!AX273))*24))</f>
        <v/>
      </c>
      <c r="AS273" s="141" t="str">
        <f>IF('Task list'!AY273="","",$F$273-((_xlfn.DAYS(AS$6,'Task list'!AY273))*24))</f>
        <v/>
      </c>
      <c r="AT273" s="141" t="str">
        <f>IF('Task list'!AZ273="","",$F$273-((_xlfn.DAYS(AT$6,'Task list'!AZ273))*24))</f>
        <v/>
      </c>
      <c r="AU273" s="141" t="str">
        <f>IF('Task list'!BA273="","",$F$273-((_xlfn.DAYS(AU$6,'Task list'!BA273))*24))</f>
        <v/>
      </c>
      <c r="AV273" s="141" t="str">
        <f>IF('Task list'!BB273="","",$F$273-((_xlfn.DAYS(AV$6,'Task list'!BB273))*24))</f>
        <v/>
      </c>
      <c r="AW273" s="141" t="str">
        <f>IF('Task list'!BC273="","",$F$273-((_xlfn.DAYS(AW$6,'Task list'!BC273))*24))</f>
        <v/>
      </c>
      <c r="AX273" s="141" t="str">
        <f>IF('Task list'!BD273="","",$F$273-((_xlfn.DAYS(AX$6,'Task list'!BD273))*24))</f>
        <v/>
      </c>
      <c r="AY273" s="141" t="str">
        <f>IF('Task list'!BE273="","",$F$273-((_xlfn.DAYS(AY$6,'Task list'!BE273))*24))</f>
        <v/>
      </c>
      <c r="AZ273" s="141" t="str">
        <f>IF('Task list'!BF273="","",$F$273-((_xlfn.DAYS(AZ$6,'Task list'!BF273))*24))</f>
        <v/>
      </c>
      <c r="BA273" s="141" t="str">
        <f>IF('Task list'!BG273="","",$F$273-((_xlfn.DAYS(BA$6,'Task list'!BG273))*24))</f>
        <v/>
      </c>
      <c r="BB273" s="141" t="str">
        <f>IF('Task list'!BH273="","",$F$273-((_xlfn.DAYS(BB$6,'Task list'!BH273))*24))</f>
        <v/>
      </c>
      <c r="BC273" s="141" t="str">
        <f>IF('Task list'!BI273="","",$F$273-((_xlfn.DAYS(BC$6,'Task list'!BI273))*24))</f>
        <v/>
      </c>
      <c r="BD273" s="141" t="str">
        <f>IF('Task list'!BJ273="","",$F$273-((_xlfn.DAYS(BD$6,'Task list'!BJ273))*24))</f>
        <v/>
      </c>
      <c r="BE273" s="141" t="str">
        <f>IF('Task list'!BK273="","",$F$273-((_xlfn.DAYS(BE$6,'Task list'!BK273))*24))</f>
        <v/>
      </c>
      <c r="BF273" s="141" t="str">
        <f>IF('Task list'!BL273="","",$F$273-((_xlfn.DAYS(BF$6,'Task list'!BL273))*24))</f>
        <v/>
      </c>
    </row>
    <row r="274" spans="1:58" x14ac:dyDescent="0.3">
      <c r="A274" s="1">
        <f>'Task list'!A274</f>
        <v>0</v>
      </c>
      <c r="B274" s="1">
        <f>'Task list'!B274</f>
        <v>0</v>
      </c>
      <c r="C274" s="1">
        <f>'Task list'!C274</f>
        <v>0</v>
      </c>
      <c r="D274" s="133"/>
      <c r="E274" s="61" t="str">
        <f>'Task list'!E274</f>
        <v>Gear box Sumitomo Cyclo Drive Horizontal EFB Conveyor #4</v>
      </c>
      <c r="F274" s="1">
        <f>'Task list'!J274</f>
        <v>6000</v>
      </c>
      <c r="G274" s="141" t="str">
        <f>IF('Task list'!M274="","",$F$274-((_xlfn.DAYS(G$6,'Task list'!M274))*24))</f>
        <v/>
      </c>
      <c r="H274" s="141" t="str">
        <f>IF('Task list'!N274="","",$F$274-((_xlfn.DAYS(H$6,'Task list'!N274))*24))</f>
        <v/>
      </c>
      <c r="I274" s="141" t="str">
        <f>IF('Task list'!O274="","",$F$274-((_xlfn.DAYS(I$6,'Task list'!O274))*24))</f>
        <v/>
      </c>
      <c r="J274" s="141" t="str">
        <f>IF('Task list'!P274="","",$F$274-((_xlfn.DAYS(J$6,'Task list'!P274))*24))</f>
        <v/>
      </c>
      <c r="K274" s="141" t="str">
        <f>IF('Task list'!Q274="","",$F$274-((_xlfn.DAYS(K$6,'Task list'!Q274))*24))</f>
        <v/>
      </c>
      <c r="L274" s="141" t="str">
        <f>IF('Task list'!R274="","",$F$274-((_xlfn.DAYS(L$6,'Task list'!R274))*24))</f>
        <v/>
      </c>
      <c r="M274" s="141" t="str">
        <f>IF('Task list'!S274="","",$F$274-((_xlfn.DAYS(M$6,'Task list'!S274))*24))</f>
        <v/>
      </c>
      <c r="N274" s="141" t="str">
        <f>IF('Task list'!T274="","",$F$274-((_xlfn.DAYS(N$6,'Task list'!T274))*24))</f>
        <v/>
      </c>
      <c r="O274" s="141" t="str">
        <f>IF('Task list'!U274="","",$F$274-((_xlfn.DAYS(O$6,'Task list'!U274))*24))</f>
        <v/>
      </c>
      <c r="P274" s="141" t="str">
        <f>IF('Task list'!V274="","",$F$274-((_xlfn.DAYS(P$6,'Task list'!V274))*24))</f>
        <v/>
      </c>
      <c r="Q274" s="141" t="str">
        <f>IF('Task list'!W274="","",$F$274-((_xlfn.DAYS(Q$6,'Task list'!W274))*24))</f>
        <v/>
      </c>
      <c r="R274" s="141" t="str">
        <f>IF('Task list'!X274="","",$F$274-((_xlfn.DAYS(R$6,'Task list'!X274))*24))</f>
        <v/>
      </c>
      <c r="S274" s="141" t="str">
        <f>IF('Task list'!Y274="","",$F$274-((_xlfn.DAYS(S$6,'Task list'!Y274))*24))</f>
        <v/>
      </c>
      <c r="T274" s="141" t="str">
        <f>IF('Task list'!Z274="","",$F$274-((_xlfn.DAYS(T$6,'Task list'!Z274))*24))</f>
        <v/>
      </c>
      <c r="U274" s="141" t="str">
        <f>IF('Task list'!AA274="","",$F$274-((_xlfn.DAYS(U$6,'Task list'!AA274))*24))</f>
        <v/>
      </c>
      <c r="V274" s="141" t="str">
        <f>IF('Task list'!AB274="","",$F$274-((_xlfn.DAYS(V$6,'Task list'!AB274))*24))</f>
        <v/>
      </c>
      <c r="W274" s="141" t="str">
        <f>IF('Task list'!AC274="","",$F$274-((_xlfn.DAYS(W$6,'Task list'!AC274))*24))</f>
        <v/>
      </c>
      <c r="X274" s="141" t="str">
        <f>IF('Task list'!AD274="","",$F$274-((_xlfn.DAYS(X$6,'Task list'!AD274))*24))</f>
        <v/>
      </c>
      <c r="Y274" s="141" t="str">
        <f>IF('Task list'!AE274="","",$F$274-((_xlfn.DAYS(Y$6,'Task list'!AE274))*24))</f>
        <v/>
      </c>
      <c r="Z274" s="141" t="str">
        <f>IF('Task list'!AF274="","",$F$274-((_xlfn.DAYS(Z$6,'Task list'!AF274))*24))</f>
        <v/>
      </c>
      <c r="AA274" s="141" t="str">
        <f>IF('Task list'!AG274="","",$F$274-((_xlfn.DAYS(AA$6,'Task list'!AG274))*24))</f>
        <v/>
      </c>
      <c r="AB274" s="141" t="str">
        <f>IF('Task list'!AH274="","",$F$274-((_xlfn.DAYS(AB$6,'Task list'!AH274))*24))</f>
        <v/>
      </c>
      <c r="AC274" s="141" t="str">
        <f>IF('Task list'!AI274="","",$F$274-((_xlfn.DAYS(AC$6,'Task list'!AI274))*24))</f>
        <v/>
      </c>
      <c r="AD274" s="141" t="str">
        <f>IF('Task list'!AJ274="","",$F$274-((_xlfn.DAYS(AD$6,'Task list'!AJ274))*24))</f>
        <v/>
      </c>
      <c r="AE274" s="141" t="str">
        <f>IF('Task list'!AK274="","",$F$274-((_xlfn.DAYS(AE$6,'Task list'!AK274))*24))</f>
        <v/>
      </c>
      <c r="AF274" s="141" t="str">
        <f>IF('Task list'!AL274="","",$F$274-((_xlfn.DAYS(AF$6,'Task list'!AL274))*24))</f>
        <v/>
      </c>
      <c r="AG274" s="141" t="str">
        <f>IF('Task list'!AM274="","",$F$274-((_xlfn.DAYS(AG$6,'Task list'!AM274))*24))</f>
        <v/>
      </c>
      <c r="AH274" s="141" t="str">
        <f>IF('Task list'!AN274="","",$F$274-((_xlfn.DAYS(AH$6,'Task list'!AN274))*24))</f>
        <v/>
      </c>
      <c r="AI274" s="141" t="str">
        <f>IF('Task list'!AO274="","",$F$274-((_xlfn.DAYS(AI$6,'Task list'!AO274))*24))</f>
        <v/>
      </c>
      <c r="AJ274" s="141" t="str">
        <f>IF('Task list'!AP274="","",$F$274-((_xlfn.DAYS(AJ$6,'Task list'!AP274))*24))</f>
        <v/>
      </c>
      <c r="AK274" s="141" t="str">
        <f>IF('Task list'!AQ274="","",$F$274-((_xlfn.DAYS(AK$6,'Task list'!AQ274))*24))</f>
        <v/>
      </c>
      <c r="AL274" s="141" t="str">
        <f>IF('Task list'!AR274="","",$F$274-((_xlfn.DAYS(AL$6,'Task list'!AR274))*24))</f>
        <v/>
      </c>
      <c r="AM274" s="141" t="str">
        <f>IF('Task list'!AS274="","",$F$274-((_xlfn.DAYS(AM$6,'Task list'!AS274))*24))</f>
        <v/>
      </c>
      <c r="AN274" s="141" t="str">
        <f>IF('Task list'!AT274="","",$F$274-((_xlfn.DAYS(AN$6,'Task list'!AT274))*24))</f>
        <v/>
      </c>
      <c r="AO274" s="141" t="str">
        <f>IF('Task list'!AU274="","",$F$274-((_xlfn.DAYS(AO$6,'Task list'!AU274))*24))</f>
        <v/>
      </c>
      <c r="AP274" s="141" t="str">
        <f>IF('Task list'!AV274="","",$F$274-((_xlfn.DAYS(AP$6,'Task list'!AV274))*24))</f>
        <v/>
      </c>
      <c r="AQ274" s="141" t="str">
        <f>IF('Task list'!AW274="","",$F$274-((_xlfn.DAYS(AQ$6,'Task list'!AW274))*24))</f>
        <v/>
      </c>
      <c r="AR274" s="141" t="str">
        <f>IF('Task list'!AX274="","",$F$274-((_xlfn.DAYS(AR$6,'Task list'!AX274))*24))</f>
        <v/>
      </c>
      <c r="AS274" s="141" t="str">
        <f>IF('Task list'!AY274="","",$F$274-((_xlfn.DAYS(AS$6,'Task list'!AY274))*24))</f>
        <v/>
      </c>
      <c r="AT274" s="141" t="str">
        <f>IF('Task list'!AZ274="","",$F$274-((_xlfn.DAYS(AT$6,'Task list'!AZ274))*24))</f>
        <v/>
      </c>
      <c r="AU274" s="141" t="str">
        <f>IF('Task list'!BA274="","",$F$274-((_xlfn.DAYS(AU$6,'Task list'!BA274))*24))</f>
        <v/>
      </c>
      <c r="AV274" s="141" t="str">
        <f>IF('Task list'!BB274="","",$F$274-((_xlfn.DAYS(AV$6,'Task list'!BB274))*24))</f>
        <v/>
      </c>
      <c r="AW274" s="141" t="str">
        <f>IF('Task list'!BC274="","",$F$274-((_xlfn.DAYS(AW$6,'Task list'!BC274))*24))</f>
        <v/>
      </c>
      <c r="AX274" s="141" t="str">
        <f>IF('Task list'!BD274="","",$F$274-((_xlfn.DAYS(AX$6,'Task list'!BD274))*24))</f>
        <v/>
      </c>
      <c r="AY274" s="141" t="str">
        <f>IF('Task list'!BE274="","",$F$274-((_xlfn.DAYS(AY$6,'Task list'!BE274))*24))</f>
        <v/>
      </c>
      <c r="AZ274" s="141" t="str">
        <f>IF('Task list'!BF274="","",$F$274-((_xlfn.DAYS(AZ$6,'Task list'!BF274))*24))</f>
        <v/>
      </c>
      <c r="BA274" s="141" t="str">
        <f>IF('Task list'!BG274="","",$F$274-((_xlfn.DAYS(BA$6,'Task list'!BG274))*24))</f>
        <v/>
      </c>
      <c r="BB274" s="141" t="str">
        <f>IF('Task list'!BH274="","",$F$274-((_xlfn.DAYS(BB$6,'Task list'!BH274))*24))</f>
        <v/>
      </c>
      <c r="BC274" s="141" t="str">
        <f>IF('Task list'!BI274="","",$F$274-((_xlfn.DAYS(BC$6,'Task list'!BI274))*24))</f>
        <v/>
      </c>
      <c r="BD274" s="141" t="str">
        <f>IF('Task list'!BJ274="","",$F$274-((_xlfn.DAYS(BD$6,'Task list'!BJ274))*24))</f>
        <v/>
      </c>
      <c r="BE274" s="141" t="str">
        <f>IF('Task list'!BK274="","",$F$274-((_xlfn.DAYS(BE$6,'Task list'!BK274))*24))</f>
        <v/>
      </c>
      <c r="BF274" s="141" t="str">
        <f>IF('Task list'!BL274="","",$F$274-((_xlfn.DAYS(BF$6,'Task list'!BL274))*24))</f>
        <v/>
      </c>
    </row>
    <row r="275" spans="1:58" x14ac:dyDescent="0.25">
      <c r="A275" s="1">
        <f>'Task list'!A275</f>
        <v>0</v>
      </c>
      <c r="B275" s="1">
        <f>'Task list'!B275</f>
        <v>0</v>
      </c>
      <c r="C275" s="1">
        <f>'Task list'!C275</f>
        <v>0</v>
      </c>
      <c r="D275" s="126" t="s">
        <v>379</v>
      </c>
      <c r="E275" s="61" t="str">
        <f>'Task list'!E275</f>
        <v>Gear box Sumitomo Cyclo drive Loose Fruit Cross Conveyor no.1</v>
      </c>
      <c r="F275" s="1">
        <f>'Task list'!J275</f>
        <v>6000</v>
      </c>
      <c r="G275" s="141" t="str">
        <f>IF('Task list'!M275="","",$F$275-((_xlfn.DAYS(G$6,'Task list'!M275))*24))</f>
        <v/>
      </c>
      <c r="H275" s="141" t="str">
        <f>IF('Task list'!N275="","",$F$275-((_xlfn.DAYS(H$6,'Task list'!N275))*24))</f>
        <v/>
      </c>
      <c r="I275" s="141" t="str">
        <f>IF('Task list'!O275="","",$F$275-((_xlfn.DAYS(I$6,'Task list'!O275))*24))</f>
        <v/>
      </c>
      <c r="J275" s="141" t="str">
        <f>IF('Task list'!P275="","",$F$275-((_xlfn.DAYS(J$6,'Task list'!P275))*24))</f>
        <v/>
      </c>
      <c r="K275" s="141" t="str">
        <f>IF('Task list'!Q275="","",$F$275-((_xlfn.DAYS(K$6,'Task list'!Q275))*24))</f>
        <v/>
      </c>
      <c r="L275" s="141" t="str">
        <f>IF('Task list'!R275="","",$F$275-((_xlfn.DAYS(L$6,'Task list'!R275))*24))</f>
        <v/>
      </c>
      <c r="M275" s="141" t="str">
        <f>IF('Task list'!S275="","",$F$275-((_xlfn.DAYS(M$6,'Task list'!S275))*24))</f>
        <v/>
      </c>
      <c r="N275" s="141" t="str">
        <f>IF('Task list'!T275="","",$F$275-((_xlfn.DAYS(N$6,'Task list'!T275))*24))</f>
        <v/>
      </c>
      <c r="O275" s="141" t="str">
        <f>IF('Task list'!U275="","",$F$275-((_xlfn.DAYS(O$6,'Task list'!U275))*24))</f>
        <v/>
      </c>
      <c r="P275" s="141" t="str">
        <f>IF('Task list'!V275="","",$F$275-((_xlfn.DAYS(P$6,'Task list'!V275))*24))</f>
        <v/>
      </c>
      <c r="Q275" s="141" t="str">
        <f>IF('Task list'!W275="","",$F$275-((_xlfn.DAYS(Q$6,'Task list'!W275))*24))</f>
        <v/>
      </c>
      <c r="R275" s="141" t="str">
        <f>IF('Task list'!X275="","",$F$275-((_xlfn.DAYS(R$6,'Task list'!X275))*24))</f>
        <v/>
      </c>
      <c r="S275" s="141" t="str">
        <f>IF('Task list'!Y275="","",$F$275-((_xlfn.DAYS(S$6,'Task list'!Y275))*24))</f>
        <v/>
      </c>
      <c r="T275" s="141" t="str">
        <f>IF('Task list'!Z275="","",$F$275-((_xlfn.DAYS(T$6,'Task list'!Z275))*24))</f>
        <v/>
      </c>
      <c r="U275" s="141" t="str">
        <f>IF('Task list'!AA275="","",$F$275-((_xlfn.DAYS(U$6,'Task list'!AA275))*24))</f>
        <v/>
      </c>
      <c r="V275" s="141" t="str">
        <f>IF('Task list'!AB275="","",$F$275-((_xlfn.DAYS(V$6,'Task list'!AB275))*24))</f>
        <v/>
      </c>
      <c r="W275" s="141" t="str">
        <f>IF('Task list'!AC275="","",$F$275-((_xlfn.DAYS(W$6,'Task list'!AC275))*24))</f>
        <v/>
      </c>
      <c r="X275" s="141" t="str">
        <f>IF('Task list'!AD275="","",$F$275-((_xlfn.DAYS(X$6,'Task list'!AD275))*24))</f>
        <v/>
      </c>
      <c r="Y275" s="141" t="str">
        <f>IF('Task list'!AE275="","",$F$275-((_xlfn.DAYS(Y$6,'Task list'!AE275))*24))</f>
        <v/>
      </c>
      <c r="Z275" s="141" t="str">
        <f>IF('Task list'!AF275="","",$F$275-((_xlfn.DAYS(Z$6,'Task list'!AF275))*24))</f>
        <v/>
      </c>
      <c r="AA275" s="141" t="str">
        <f>IF('Task list'!AG275="","",$F$275-((_xlfn.DAYS(AA$6,'Task list'!AG275))*24))</f>
        <v/>
      </c>
      <c r="AB275" s="141" t="str">
        <f>IF('Task list'!AH275="","",$F$275-((_xlfn.DAYS(AB$6,'Task list'!AH275))*24))</f>
        <v/>
      </c>
      <c r="AC275" s="141" t="str">
        <f>IF('Task list'!AI275="","",$F$275-((_xlfn.DAYS(AC$6,'Task list'!AI275))*24))</f>
        <v/>
      </c>
      <c r="AD275" s="141" t="str">
        <f>IF('Task list'!AJ275="","",$F$275-((_xlfn.DAYS(AD$6,'Task list'!AJ275))*24))</f>
        <v/>
      </c>
      <c r="AE275" s="141" t="str">
        <f>IF('Task list'!AK275="","",$F$275-((_xlfn.DAYS(AE$6,'Task list'!AK275))*24))</f>
        <v/>
      </c>
      <c r="AF275" s="141" t="str">
        <f>IF('Task list'!AL275="","",$F$275-((_xlfn.DAYS(AF$6,'Task list'!AL275))*24))</f>
        <v/>
      </c>
      <c r="AG275" s="141" t="str">
        <f>IF('Task list'!AM275="","",$F$275-((_xlfn.DAYS(AG$6,'Task list'!AM275))*24))</f>
        <v/>
      </c>
      <c r="AH275" s="141" t="str">
        <f>IF('Task list'!AN275="","",$F$275-((_xlfn.DAYS(AH$6,'Task list'!AN275))*24))</f>
        <v/>
      </c>
      <c r="AI275" s="141" t="str">
        <f>IF('Task list'!AO275="","",$F$275-((_xlfn.DAYS(AI$6,'Task list'!AO275))*24))</f>
        <v/>
      </c>
      <c r="AJ275" s="141" t="str">
        <f>IF('Task list'!AP275="","",$F$275-((_xlfn.DAYS(AJ$6,'Task list'!AP275))*24))</f>
        <v/>
      </c>
      <c r="AK275" s="141" t="str">
        <f>IF('Task list'!AQ275="","",$F$275-((_xlfn.DAYS(AK$6,'Task list'!AQ275))*24))</f>
        <v/>
      </c>
      <c r="AL275" s="141" t="str">
        <f>IF('Task list'!AR275="","",$F$275-((_xlfn.DAYS(AL$6,'Task list'!AR275))*24))</f>
        <v/>
      </c>
      <c r="AM275" s="141" t="str">
        <f>IF('Task list'!AS275="","",$F$275-((_xlfn.DAYS(AM$6,'Task list'!AS275))*24))</f>
        <v/>
      </c>
      <c r="AN275" s="141" t="str">
        <f>IF('Task list'!AT275="","",$F$275-((_xlfn.DAYS(AN$6,'Task list'!AT275))*24))</f>
        <v/>
      </c>
      <c r="AO275" s="141" t="str">
        <f>IF('Task list'!AU275="","",$F$275-((_xlfn.DAYS(AO$6,'Task list'!AU275))*24))</f>
        <v/>
      </c>
      <c r="AP275" s="141" t="str">
        <f>IF('Task list'!AV275="","",$F$275-((_xlfn.DAYS(AP$6,'Task list'!AV275))*24))</f>
        <v/>
      </c>
      <c r="AQ275" s="141" t="str">
        <f>IF('Task list'!AW275="","",$F$275-((_xlfn.DAYS(AQ$6,'Task list'!AW275))*24))</f>
        <v/>
      </c>
      <c r="AR275" s="141" t="str">
        <f>IF('Task list'!AX275="","",$F$275-((_xlfn.DAYS(AR$6,'Task list'!AX275))*24))</f>
        <v/>
      </c>
      <c r="AS275" s="141" t="str">
        <f>IF('Task list'!AY275="","",$F$275-((_xlfn.DAYS(AS$6,'Task list'!AY275))*24))</f>
        <v/>
      </c>
      <c r="AT275" s="141" t="str">
        <f>IF('Task list'!AZ275="","",$F$275-((_xlfn.DAYS(AT$6,'Task list'!AZ275))*24))</f>
        <v/>
      </c>
      <c r="AU275" s="141" t="str">
        <f>IF('Task list'!BA275="","",$F$275-((_xlfn.DAYS(AU$6,'Task list'!BA275))*24))</f>
        <v/>
      </c>
      <c r="AV275" s="141" t="str">
        <f>IF('Task list'!BB275="","",$F$275-((_xlfn.DAYS(AV$6,'Task list'!BB275))*24))</f>
        <v/>
      </c>
      <c r="AW275" s="141" t="str">
        <f>IF('Task list'!BC275="","",$F$275-((_xlfn.DAYS(AW$6,'Task list'!BC275))*24))</f>
        <v/>
      </c>
      <c r="AX275" s="141" t="str">
        <f>IF('Task list'!BD275="","",$F$275-((_xlfn.DAYS(AX$6,'Task list'!BD275))*24))</f>
        <v/>
      </c>
      <c r="AY275" s="141" t="str">
        <f>IF('Task list'!BE275="","",$F$275-((_xlfn.DAYS(AY$6,'Task list'!BE275))*24))</f>
        <v/>
      </c>
      <c r="AZ275" s="141" t="str">
        <f>IF('Task list'!BF275="","",$F$275-((_xlfn.DAYS(AZ$6,'Task list'!BF275))*24))</f>
        <v/>
      </c>
      <c r="BA275" s="141" t="str">
        <f>IF('Task list'!BG275="","",$F$275-((_xlfn.DAYS(BA$6,'Task list'!BG275))*24))</f>
        <v/>
      </c>
      <c r="BB275" s="141" t="str">
        <f>IF('Task list'!BH275="","",$F$275-((_xlfn.DAYS(BB$6,'Task list'!BH275))*24))</f>
        <v/>
      </c>
      <c r="BC275" s="141" t="str">
        <f>IF('Task list'!BI275="","",$F$275-((_xlfn.DAYS(BC$6,'Task list'!BI275))*24))</f>
        <v/>
      </c>
      <c r="BD275" s="141" t="str">
        <f>IF('Task list'!BJ275="","",$F$275-((_xlfn.DAYS(BD$6,'Task list'!BJ275))*24))</f>
        <v/>
      </c>
      <c r="BE275" s="141" t="str">
        <f>IF('Task list'!BK275="","",$F$275-((_xlfn.DAYS(BE$6,'Task list'!BK275))*24))</f>
        <v/>
      </c>
      <c r="BF275" s="141" t="str">
        <f>IF('Task list'!BL275="","",$F$275-((_xlfn.DAYS(BF$6,'Task list'!BL275))*24))</f>
        <v/>
      </c>
    </row>
    <row r="276" spans="1:58" x14ac:dyDescent="0.3">
      <c r="A276" s="1">
        <f>'Task list'!A276</f>
        <v>0</v>
      </c>
      <c r="B276" s="1">
        <f>'Task list'!B276</f>
        <v>0</v>
      </c>
      <c r="C276" s="1">
        <f>'Task list'!C276</f>
        <v>0</v>
      </c>
      <c r="D276" s="133"/>
      <c r="E276" s="61" t="str">
        <f>'Task list'!E276</f>
        <v>Gear box Sumitomo Cyclo drive Loose Fruit Cross Conveyor no.2</v>
      </c>
      <c r="F276" s="1">
        <f>'Task list'!J276</f>
        <v>6000</v>
      </c>
      <c r="G276" s="141" t="str">
        <f>IF('Task list'!M276="","",$F$276-((_xlfn.DAYS(G$6,'Task list'!M276))*24))</f>
        <v/>
      </c>
      <c r="H276" s="141" t="str">
        <f>IF('Task list'!N276="","",$F$276-((_xlfn.DAYS(H$6,'Task list'!N276))*24))</f>
        <v/>
      </c>
      <c r="I276" s="141" t="str">
        <f>IF('Task list'!O276="","",$F$276-((_xlfn.DAYS(I$6,'Task list'!O276))*24))</f>
        <v/>
      </c>
      <c r="J276" s="141" t="str">
        <f>IF('Task list'!P276="","",$F$276-((_xlfn.DAYS(J$6,'Task list'!P276))*24))</f>
        <v/>
      </c>
      <c r="K276" s="141" t="str">
        <f>IF('Task list'!Q276="","",$F$276-((_xlfn.DAYS(K$6,'Task list'!Q276))*24))</f>
        <v/>
      </c>
      <c r="L276" s="141" t="str">
        <f>IF('Task list'!R276="","",$F$276-((_xlfn.DAYS(L$6,'Task list'!R276))*24))</f>
        <v/>
      </c>
      <c r="M276" s="141" t="str">
        <f>IF('Task list'!S276="","",$F$276-((_xlfn.DAYS(M$6,'Task list'!S276))*24))</f>
        <v/>
      </c>
      <c r="N276" s="141" t="str">
        <f>IF('Task list'!T276="","",$F$276-((_xlfn.DAYS(N$6,'Task list'!T276))*24))</f>
        <v/>
      </c>
      <c r="O276" s="141" t="str">
        <f>IF('Task list'!U276="","",$F$276-((_xlfn.DAYS(O$6,'Task list'!U276))*24))</f>
        <v/>
      </c>
      <c r="P276" s="141" t="str">
        <f>IF('Task list'!V276="","",$F$276-((_xlfn.DAYS(P$6,'Task list'!V276))*24))</f>
        <v/>
      </c>
      <c r="Q276" s="141" t="str">
        <f>IF('Task list'!W276="","",$F$276-((_xlfn.DAYS(Q$6,'Task list'!W276))*24))</f>
        <v/>
      </c>
      <c r="R276" s="141" t="str">
        <f>IF('Task list'!X276="","",$F$276-((_xlfn.DAYS(R$6,'Task list'!X276))*24))</f>
        <v/>
      </c>
      <c r="S276" s="141" t="str">
        <f>IF('Task list'!Y276="","",$F$276-((_xlfn.DAYS(S$6,'Task list'!Y276))*24))</f>
        <v/>
      </c>
      <c r="T276" s="141" t="str">
        <f>IF('Task list'!Z276="","",$F$276-((_xlfn.DAYS(T$6,'Task list'!Z276))*24))</f>
        <v/>
      </c>
      <c r="U276" s="141" t="str">
        <f>IF('Task list'!AA276="","",$F$276-((_xlfn.DAYS(U$6,'Task list'!AA276))*24))</f>
        <v/>
      </c>
      <c r="V276" s="141" t="str">
        <f>IF('Task list'!AB276="","",$F$276-((_xlfn.DAYS(V$6,'Task list'!AB276))*24))</f>
        <v/>
      </c>
      <c r="W276" s="141" t="str">
        <f>IF('Task list'!AC276="","",$F$276-((_xlfn.DAYS(W$6,'Task list'!AC276))*24))</f>
        <v/>
      </c>
      <c r="X276" s="141" t="str">
        <f>IF('Task list'!AD276="","",$F$276-((_xlfn.DAYS(X$6,'Task list'!AD276))*24))</f>
        <v/>
      </c>
      <c r="Y276" s="141" t="str">
        <f>IF('Task list'!AE276="","",$F$276-((_xlfn.DAYS(Y$6,'Task list'!AE276))*24))</f>
        <v/>
      </c>
      <c r="Z276" s="141" t="str">
        <f>IF('Task list'!AF276="","",$F$276-((_xlfn.DAYS(Z$6,'Task list'!AF276))*24))</f>
        <v/>
      </c>
      <c r="AA276" s="141" t="str">
        <f>IF('Task list'!AG276="","",$F$276-((_xlfn.DAYS(AA$6,'Task list'!AG276))*24))</f>
        <v/>
      </c>
      <c r="AB276" s="141" t="str">
        <f>IF('Task list'!AH276="","",$F$276-((_xlfn.DAYS(AB$6,'Task list'!AH276))*24))</f>
        <v/>
      </c>
      <c r="AC276" s="141" t="str">
        <f>IF('Task list'!AI276="","",$F$276-((_xlfn.DAYS(AC$6,'Task list'!AI276))*24))</f>
        <v/>
      </c>
      <c r="AD276" s="141" t="str">
        <f>IF('Task list'!AJ276="","",$F$276-((_xlfn.DAYS(AD$6,'Task list'!AJ276))*24))</f>
        <v/>
      </c>
      <c r="AE276" s="141" t="str">
        <f>IF('Task list'!AK276="","",$F$276-((_xlfn.DAYS(AE$6,'Task list'!AK276))*24))</f>
        <v/>
      </c>
      <c r="AF276" s="141" t="str">
        <f>IF('Task list'!AL276="","",$F$276-((_xlfn.DAYS(AF$6,'Task list'!AL276))*24))</f>
        <v/>
      </c>
      <c r="AG276" s="141" t="str">
        <f>IF('Task list'!AM276="","",$F$276-((_xlfn.DAYS(AG$6,'Task list'!AM276))*24))</f>
        <v/>
      </c>
      <c r="AH276" s="141" t="str">
        <f>IF('Task list'!AN276="","",$F$276-((_xlfn.DAYS(AH$6,'Task list'!AN276))*24))</f>
        <v/>
      </c>
      <c r="AI276" s="141" t="str">
        <f>IF('Task list'!AO276="","",$F$276-((_xlfn.DAYS(AI$6,'Task list'!AO276))*24))</f>
        <v/>
      </c>
      <c r="AJ276" s="141" t="str">
        <f>IF('Task list'!AP276="","",$F$276-((_xlfn.DAYS(AJ$6,'Task list'!AP276))*24))</f>
        <v/>
      </c>
      <c r="AK276" s="141" t="str">
        <f>IF('Task list'!AQ276="","",$F$276-((_xlfn.DAYS(AK$6,'Task list'!AQ276))*24))</f>
        <v/>
      </c>
      <c r="AL276" s="141" t="str">
        <f>IF('Task list'!AR276="","",$F$276-((_xlfn.DAYS(AL$6,'Task list'!AR276))*24))</f>
        <v/>
      </c>
      <c r="AM276" s="141" t="str">
        <f>IF('Task list'!AS276="","",$F$276-((_xlfn.DAYS(AM$6,'Task list'!AS276))*24))</f>
        <v/>
      </c>
      <c r="AN276" s="141" t="str">
        <f>IF('Task list'!AT276="","",$F$276-((_xlfn.DAYS(AN$6,'Task list'!AT276))*24))</f>
        <v/>
      </c>
      <c r="AO276" s="141" t="str">
        <f>IF('Task list'!AU276="","",$F$276-((_xlfn.DAYS(AO$6,'Task list'!AU276))*24))</f>
        <v/>
      </c>
      <c r="AP276" s="141" t="str">
        <f>IF('Task list'!AV276="","",$F$276-((_xlfn.DAYS(AP$6,'Task list'!AV276))*24))</f>
        <v/>
      </c>
      <c r="AQ276" s="141" t="str">
        <f>IF('Task list'!AW276="","",$F$276-((_xlfn.DAYS(AQ$6,'Task list'!AW276))*24))</f>
        <v/>
      </c>
      <c r="AR276" s="141" t="str">
        <f>IF('Task list'!AX276="","",$F$276-((_xlfn.DAYS(AR$6,'Task list'!AX276))*24))</f>
        <v/>
      </c>
      <c r="AS276" s="141" t="str">
        <f>IF('Task list'!AY276="","",$F$276-((_xlfn.DAYS(AS$6,'Task list'!AY276))*24))</f>
        <v/>
      </c>
      <c r="AT276" s="141" t="str">
        <f>IF('Task list'!AZ276="","",$F$276-((_xlfn.DAYS(AT$6,'Task list'!AZ276))*24))</f>
        <v/>
      </c>
      <c r="AU276" s="141" t="str">
        <f>IF('Task list'!BA276="","",$F$276-((_xlfn.DAYS(AU$6,'Task list'!BA276))*24))</f>
        <v/>
      </c>
      <c r="AV276" s="141" t="str">
        <f>IF('Task list'!BB276="","",$F$276-((_xlfn.DAYS(AV$6,'Task list'!BB276))*24))</f>
        <v/>
      </c>
      <c r="AW276" s="141" t="str">
        <f>IF('Task list'!BC276="","",$F$276-((_xlfn.DAYS(AW$6,'Task list'!BC276))*24))</f>
        <v/>
      </c>
      <c r="AX276" s="141" t="str">
        <f>IF('Task list'!BD276="","",$F$276-((_xlfn.DAYS(AX$6,'Task list'!BD276))*24))</f>
        <v/>
      </c>
      <c r="AY276" s="141" t="str">
        <f>IF('Task list'!BE276="","",$F$276-((_xlfn.DAYS(AY$6,'Task list'!BE276))*24))</f>
        <v/>
      </c>
      <c r="AZ276" s="141" t="str">
        <f>IF('Task list'!BF276="","",$F$276-((_xlfn.DAYS(AZ$6,'Task list'!BF276))*24))</f>
        <v/>
      </c>
      <c r="BA276" s="141" t="str">
        <f>IF('Task list'!BG276="","",$F$276-((_xlfn.DAYS(BA$6,'Task list'!BG276))*24))</f>
        <v/>
      </c>
      <c r="BB276" s="141" t="str">
        <f>IF('Task list'!BH276="","",$F$276-((_xlfn.DAYS(BB$6,'Task list'!BH276))*24))</f>
        <v/>
      </c>
      <c r="BC276" s="141" t="str">
        <f>IF('Task list'!BI276="","",$F$276-((_xlfn.DAYS(BC$6,'Task list'!BI276))*24))</f>
        <v/>
      </c>
      <c r="BD276" s="141" t="str">
        <f>IF('Task list'!BJ276="","",$F$276-((_xlfn.DAYS(BD$6,'Task list'!BJ276))*24))</f>
        <v/>
      </c>
      <c r="BE276" s="141" t="str">
        <f>IF('Task list'!BK276="","",$F$276-((_xlfn.DAYS(BE$6,'Task list'!BK276))*24))</f>
        <v/>
      </c>
      <c r="BF276" s="141" t="str">
        <f>IF('Task list'!BL276="","",$F$276-((_xlfn.DAYS(BF$6,'Task list'!BL276))*24))</f>
        <v/>
      </c>
    </row>
    <row r="277" spans="1:58" x14ac:dyDescent="0.3">
      <c r="A277" s="1">
        <f>'Task list'!A277</f>
        <v>0</v>
      </c>
      <c r="B277" s="1">
        <f>'Task list'!B277</f>
        <v>0</v>
      </c>
      <c r="C277" s="1">
        <f>'Task list'!C277</f>
        <v>0</v>
      </c>
      <c r="D277" s="133"/>
      <c r="E277" s="61" t="str">
        <f>'Task list'!E277</f>
        <v>Gear box Sumitomo Cyclo Drive Loose Fruit Elevator no.1</v>
      </c>
      <c r="F277" s="1">
        <f>'Task list'!J277</f>
        <v>6000</v>
      </c>
      <c r="G277" s="141" t="str">
        <f>IF('Task list'!M277="","",$F$277-((_xlfn.DAYS(G$6,'Task list'!M277))*24))</f>
        <v/>
      </c>
      <c r="H277" s="141" t="str">
        <f>IF('Task list'!N277="","",$F$277-((_xlfn.DAYS(H$6,'Task list'!N277))*24))</f>
        <v/>
      </c>
      <c r="I277" s="141" t="str">
        <f>IF('Task list'!O277="","",$F$277-((_xlfn.DAYS(I$6,'Task list'!O277))*24))</f>
        <v/>
      </c>
      <c r="J277" s="141" t="str">
        <f>IF('Task list'!P277="","",$F$277-((_xlfn.DAYS(J$6,'Task list'!P277))*24))</f>
        <v/>
      </c>
      <c r="K277" s="141" t="str">
        <f>IF('Task list'!Q277="","",$F$277-((_xlfn.DAYS(K$6,'Task list'!Q277))*24))</f>
        <v/>
      </c>
      <c r="L277" s="141" t="str">
        <f>IF('Task list'!R277="","",$F$277-((_xlfn.DAYS(L$6,'Task list'!R277))*24))</f>
        <v/>
      </c>
      <c r="M277" s="141" t="str">
        <f>IF('Task list'!S277="","",$F$277-((_xlfn.DAYS(M$6,'Task list'!S277))*24))</f>
        <v/>
      </c>
      <c r="N277" s="141" t="str">
        <f>IF('Task list'!T277="","",$F$277-((_xlfn.DAYS(N$6,'Task list'!T277))*24))</f>
        <v/>
      </c>
      <c r="O277" s="141" t="str">
        <f>IF('Task list'!U277="","",$F$277-((_xlfn.DAYS(O$6,'Task list'!U277))*24))</f>
        <v/>
      </c>
      <c r="P277" s="141" t="str">
        <f>IF('Task list'!V277="","",$F$277-((_xlfn.DAYS(P$6,'Task list'!V277))*24))</f>
        <v/>
      </c>
      <c r="Q277" s="141" t="str">
        <f>IF('Task list'!W277="","",$F$277-((_xlfn.DAYS(Q$6,'Task list'!W277))*24))</f>
        <v/>
      </c>
      <c r="R277" s="141" t="str">
        <f>IF('Task list'!X277="","",$F$277-((_xlfn.DAYS(R$6,'Task list'!X277))*24))</f>
        <v/>
      </c>
      <c r="S277" s="141" t="str">
        <f>IF('Task list'!Y277="","",$F$277-((_xlfn.DAYS(S$6,'Task list'!Y277))*24))</f>
        <v/>
      </c>
      <c r="T277" s="141" t="str">
        <f>IF('Task list'!Z277="","",$F$277-((_xlfn.DAYS(T$6,'Task list'!Z277))*24))</f>
        <v/>
      </c>
      <c r="U277" s="141" t="str">
        <f>IF('Task list'!AA277="","",$F$277-((_xlfn.DAYS(U$6,'Task list'!AA277))*24))</f>
        <v/>
      </c>
      <c r="V277" s="141" t="str">
        <f>IF('Task list'!AB277="","",$F$277-((_xlfn.DAYS(V$6,'Task list'!AB277))*24))</f>
        <v/>
      </c>
      <c r="W277" s="141" t="str">
        <f>IF('Task list'!AC277="","",$F$277-((_xlfn.DAYS(W$6,'Task list'!AC277))*24))</f>
        <v/>
      </c>
      <c r="X277" s="141" t="str">
        <f>IF('Task list'!AD277="","",$F$277-((_xlfn.DAYS(X$6,'Task list'!AD277))*24))</f>
        <v/>
      </c>
      <c r="Y277" s="141" t="str">
        <f>IF('Task list'!AE277="","",$F$277-((_xlfn.DAYS(Y$6,'Task list'!AE277))*24))</f>
        <v/>
      </c>
      <c r="Z277" s="141" t="str">
        <f>IF('Task list'!AF277="","",$F$277-((_xlfn.DAYS(Z$6,'Task list'!AF277))*24))</f>
        <v/>
      </c>
      <c r="AA277" s="141" t="str">
        <f>IF('Task list'!AG277="","",$F$277-((_xlfn.DAYS(AA$6,'Task list'!AG277))*24))</f>
        <v/>
      </c>
      <c r="AB277" s="141" t="str">
        <f>IF('Task list'!AH277="","",$F$277-((_xlfn.DAYS(AB$6,'Task list'!AH277))*24))</f>
        <v/>
      </c>
      <c r="AC277" s="141" t="str">
        <f>IF('Task list'!AI277="","",$F$277-((_xlfn.DAYS(AC$6,'Task list'!AI277))*24))</f>
        <v/>
      </c>
      <c r="AD277" s="141" t="str">
        <f>IF('Task list'!AJ277="","",$F$277-((_xlfn.DAYS(AD$6,'Task list'!AJ277))*24))</f>
        <v/>
      </c>
      <c r="AE277" s="141" t="str">
        <f>IF('Task list'!AK277="","",$F$277-((_xlfn.DAYS(AE$6,'Task list'!AK277))*24))</f>
        <v/>
      </c>
      <c r="AF277" s="141" t="str">
        <f>IF('Task list'!AL277="","",$F$277-((_xlfn.DAYS(AF$6,'Task list'!AL277))*24))</f>
        <v/>
      </c>
      <c r="AG277" s="141" t="str">
        <f>IF('Task list'!AM277="","",$F$277-((_xlfn.DAYS(AG$6,'Task list'!AM277))*24))</f>
        <v/>
      </c>
      <c r="AH277" s="141" t="str">
        <f>IF('Task list'!AN277="","",$F$277-((_xlfn.DAYS(AH$6,'Task list'!AN277))*24))</f>
        <v/>
      </c>
      <c r="AI277" s="141" t="str">
        <f>IF('Task list'!AO277="","",$F$277-((_xlfn.DAYS(AI$6,'Task list'!AO277))*24))</f>
        <v/>
      </c>
      <c r="AJ277" s="141" t="str">
        <f>IF('Task list'!AP277="","",$F$277-((_xlfn.DAYS(AJ$6,'Task list'!AP277))*24))</f>
        <v/>
      </c>
      <c r="AK277" s="141" t="str">
        <f>IF('Task list'!AQ277="","",$F$277-((_xlfn.DAYS(AK$6,'Task list'!AQ277))*24))</f>
        <v/>
      </c>
      <c r="AL277" s="141" t="str">
        <f>IF('Task list'!AR277="","",$F$277-((_xlfn.DAYS(AL$6,'Task list'!AR277))*24))</f>
        <v/>
      </c>
      <c r="AM277" s="141" t="str">
        <f>IF('Task list'!AS277="","",$F$277-((_xlfn.DAYS(AM$6,'Task list'!AS277))*24))</f>
        <v/>
      </c>
      <c r="AN277" s="141" t="str">
        <f>IF('Task list'!AT277="","",$F$277-((_xlfn.DAYS(AN$6,'Task list'!AT277))*24))</f>
        <v/>
      </c>
      <c r="AO277" s="141" t="str">
        <f>IF('Task list'!AU277="","",$F$277-((_xlfn.DAYS(AO$6,'Task list'!AU277))*24))</f>
        <v/>
      </c>
      <c r="AP277" s="141" t="str">
        <f>IF('Task list'!AV277="","",$F$277-((_xlfn.DAYS(AP$6,'Task list'!AV277))*24))</f>
        <v/>
      </c>
      <c r="AQ277" s="141" t="str">
        <f>IF('Task list'!AW277="","",$F$277-((_xlfn.DAYS(AQ$6,'Task list'!AW277))*24))</f>
        <v/>
      </c>
      <c r="AR277" s="141" t="str">
        <f>IF('Task list'!AX277="","",$F$277-((_xlfn.DAYS(AR$6,'Task list'!AX277))*24))</f>
        <v/>
      </c>
      <c r="AS277" s="141" t="str">
        <f>IF('Task list'!AY277="","",$F$277-((_xlfn.DAYS(AS$6,'Task list'!AY277))*24))</f>
        <v/>
      </c>
      <c r="AT277" s="141" t="str">
        <f>IF('Task list'!AZ277="","",$F$277-((_xlfn.DAYS(AT$6,'Task list'!AZ277))*24))</f>
        <v/>
      </c>
      <c r="AU277" s="141" t="str">
        <f>IF('Task list'!BA277="","",$F$277-((_xlfn.DAYS(AU$6,'Task list'!BA277))*24))</f>
        <v/>
      </c>
      <c r="AV277" s="141" t="str">
        <f>IF('Task list'!BB277="","",$F$277-((_xlfn.DAYS(AV$6,'Task list'!BB277))*24))</f>
        <v/>
      </c>
      <c r="AW277" s="141" t="str">
        <f>IF('Task list'!BC277="","",$F$277-((_xlfn.DAYS(AW$6,'Task list'!BC277))*24))</f>
        <v/>
      </c>
      <c r="AX277" s="141" t="str">
        <f>IF('Task list'!BD277="","",$F$277-((_xlfn.DAYS(AX$6,'Task list'!BD277))*24))</f>
        <v/>
      </c>
      <c r="AY277" s="141" t="str">
        <f>IF('Task list'!BE277="","",$F$277-((_xlfn.DAYS(AY$6,'Task list'!BE277))*24))</f>
        <v/>
      </c>
      <c r="AZ277" s="141" t="str">
        <f>IF('Task list'!BF277="","",$F$277-((_xlfn.DAYS(AZ$6,'Task list'!BF277))*24))</f>
        <v/>
      </c>
      <c r="BA277" s="141" t="str">
        <f>IF('Task list'!BG277="","",$F$277-((_xlfn.DAYS(BA$6,'Task list'!BG277))*24))</f>
        <v/>
      </c>
      <c r="BB277" s="141" t="str">
        <f>IF('Task list'!BH277="","",$F$277-((_xlfn.DAYS(BB$6,'Task list'!BH277))*24))</f>
        <v/>
      </c>
      <c r="BC277" s="141" t="str">
        <f>IF('Task list'!BI277="","",$F$277-((_xlfn.DAYS(BC$6,'Task list'!BI277))*24))</f>
        <v/>
      </c>
      <c r="BD277" s="141" t="str">
        <f>IF('Task list'!BJ277="","",$F$277-((_xlfn.DAYS(BD$6,'Task list'!BJ277))*24))</f>
        <v/>
      </c>
      <c r="BE277" s="141" t="str">
        <f>IF('Task list'!BK277="","",$F$277-((_xlfn.DAYS(BE$6,'Task list'!BK277))*24))</f>
        <v/>
      </c>
      <c r="BF277" s="141" t="str">
        <f>IF('Task list'!BL277="","",$F$277-((_xlfn.DAYS(BF$6,'Task list'!BL277))*24))</f>
        <v/>
      </c>
    </row>
    <row r="278" spans="1:58" x14ac:dyDescent="0.3">
      <c r="A278" s="1">
        <f>'Task list'!A278</f>
        <v>0</v>
      </c>
      <c r="B278" s="1">
        <f>'Task list'!B278</f>
        <v>0</v>
      </c>
      <c r="C278" s="1">
        <f>'Task list'!C278</f>
        <v>0</v>
      </c>
      <c r="D278" s="133"/>
      <c r="E278" s="61" t="str">
        <f>'Task list'!E278</f>
        <v>Gear box Sumitomo Cyclo Drive Loose Fruit Elevator no.2</v>
      </c>
      <c r="F278" s="1">
        <f>'Task list'!J278</f>
        <v>6000</v>
      </c>
      <c r="G278" s="141" t="str">
        <f>IF('Task list'!M278="","",$F$278-((_xlfn.DAYS(G$6,'Task list'!M278))*24))</f>
        <v/>
      </c>
      <c r="H278" s="141" t="str">
        <f>IF('Task list'!N278="","",$F$278-((_xlfn.DAYS(H$6,'Task list'!N278))*24))</f>
        <v/>
      </c>
      <c r="I278" s="141" t="str">
        <f>IF('Task list'!O278="","",$F$278-((_xlfn.DAYS(I$6,'Task list'!O278))*24))</f>
        <v/>
      </c>
      <c r="J278" s="141" t="str">
        <f>IF('Task list'!P278="","",$F$278-((_xlfn.DAYS(J$6,'Task list'!P278))*24))</f>
        <v/>
      </c>
      <c r="K278" s="141" t="str">
        <f>IF('Task list'!Q278="","",$F$278-((_xlfn.DAYS(K$6,'Task list'!Q278))*24))</f>
        <v/>
      </c>
      <c r="L278" s="141" t="str">
        <f>IF('Task list'!R278="","",$F$278-((_xlfn.DAYS(L$6,'Task list'!R278))*24))</f>
        <v/>
      </c>
      <c r="M278" s="141" t="str">
        <f>IF('Task list'!S278="","",$F$278-((_xlfn.DAYS(M$6,'Task list'!S278))*24))</f>
        <v/>
      </c>
      <c r="N278" s="141" t="str">
        <f>IF('Task list'!T278="","",$F$278-((_xlfn.DAYS(N$6,'Task list'!T278))*24))</f>
        <v/>
      </c>
      <c r="O278" s="141" t="str">
        <f>IF('Task list'!U278="","",$F$278-((_xlfn.DAYS(O$6,'Task list'!U278))*24))</f>
        <v/>
      </c>
      <c r="P278" s="141" t="str">
        <f>IF('Task list'!V278="","",$F$278-((_xlfn.DAYS(P$6,'Task list'!V278))*24))</f>
        <v/>
      </c>
      <c r="Q278" s="141" t="str">
        <f>IF('Task list'!W278="","",$F$278-((_xlfn.DAYS(Q$6,'Task list'!W278))*24))</f>
        <v/>
      </c>
      <c r="R278" s="141" t="str">
        <f>IF('Task list'!X278="","",$F$278-((_xlfn.DAYS(R$6,'Task list'!X278))*24))</f>
        <v/>
      </c>
      <c r="S278" s="141" t="str">
        <f>IF('Task list'!Y278="","",$F$278-((_xlfn.DAYS(S$6,'Task list'!Y278))*24))</f>
        <v/>
      </c>
      <c r="T278" s="141" t="str">
        <f>IF('Task list'!Z278="","",$F$278-((_xlfn.DAYS(T$6,'Task list'!Z278))*24))</f>
        <v/>
      </c>
      <c r="U278" s="141" t="str">
        <f>IF('Task list'!AA278="","",$F$278-((_xlfn.DAYS(U$6,'Task list'!AA278))*24))</f>
        <v/>
      </c>
      <c r="V278" s="141" t="str">
        <f>IF('Task list'!AB278="","",$F$278-((_xlfn.DAYS(V$6,'Task list'!AB278))*24))</f>
        <v/>
      </c>
      <c r="W278" s="141" t="str">
        <f>IF('Task list'!AC278="","",$F$278-((_xlfn.DAYS(W$6,'Task list'!AC278))*24))</f>
        <v/>
      </c>
      <c r="X278" s="141" t="str">
        <f>IF('Task list'!AD278="","",$F$278-((_xlfn.DAYS(X$6,'Task list'!AD278))*24))</f>
        <v/>
      </c>
      <c r="Y278" s="141" t="str">
        <f>IF('Task list'!AE278="","",$F$278-((_xlfn.DAYS(Y$6,'Task list'!AE278))*24))</f>
        <v/>
      </c>
      <c r="Z278" s="141" t="str">
        <f>IF('Task list'!AF278="","",$F$278-((_xlfn.DAYS(Z$6,'Task list'!AF278))*24))</f>
        <v/>
      </c>
      <c r="AA278" s="141" t="str">
        <f>IF('Task list'!AG278="","",$F$278-((_xlfn.DAYS(AA$6,'Task list'!AG278))*24))</f>
        <v/>
      </c>
      <c r="AB278" s="141" t="str">
        <f>IF('Task list'!AH278="","",$F$278-((_xlfn.DAYS(AB$6,'Task list'!AH278))*24))</f>
        <v/>
      </c>
      <c r="AC278" s="141" t="str">
        <f>IF('Task list'!AI278="","",$F$278-((_xlfn.DAYS(AC$6,'Task list'!AI278))*24))</f>
        <v/>
      </c>
      <c r="AD278" s="141" t="str">
        <f>IF('Task list'!AJ278="","",$F$278-((_xlfn.DAYS(AD$6,'Task list'!AJ278))*24))</f>
        <v/>
      </c>
      <c r="AE278" s="141" t="str">
        <f>IF('Task list'!AK278="","",$F$278-((_xlfn.DAYS(AE$6,'Task list'!AK278))*24))</f>
        <v/>
      </c>
      <c r="AF278" s="141" t="str">
        <f>IF('Task list'!AL278="","",$F$278-((_xlfn.DAYS(AF$6,'Task list'!AL278))*24))</f>
        <v/>
      </c>
      <c r="AG278" s="141" t="str">
        <f>IF('Task list'!AM278="","",$F$278-((_xlfn.DAYS(AG$6,'Task list'!AM278))*24))</f>
        <v/>
      </c>
      <c r="AH278" s="141" t="str">
        <f>IF('Task list'!AN278="","",$F$278-((_xlfn.DAYS(AH$6,'Task list'!AN278))*24))</f>
        <v/>
      </c>
      <c r="AI278" s="141" t="str">
        <f>IF('Task list'!AO278="","",$F$278-((_xlfn.DAYS(AI$6,'Task list'!AO278))*24))</f>
        <v/>
      </c>
      <c r="AJ278" s="141" t="str">
        <f>IF('Task list'!AP278="","",$F$278-((_xlfn.DAYS(AJ$6,'Task list'!AP278))*24))</f>
        <v/>
      </c>
      <c r="AK278" s="141" t="str">
        <f>IF('Task list'!AQ278="","",$F$278-((_xlfn.DAYS(AK$6,'Task list'!AQ278))*24))</f>
        <v/>
      </c>
      <c r="AL278" s="141" t="str">
        <f>IF('Task list'!AR278="","",$F$278-((_xlfn.DAYS(AL$6,'Task list'!AR278))*24))</f>
        <v/>
      </c>
      <c r="AM278" s="141" t="str">
        <f>IF('Task list'!AS278="","",$F$278-((_xlfn.DAYS(AM$6,'Task list'!AS278))*24))</f>
        <v/>
      </c>
      <c r="AN278" s="141" t="str">
        <f>IF('Task list'!AT278="","",$F$278-((_xlfn.DAYS(AN$6,'Task list'!AT278))*24))</f>
        <v/>
      </c>
      <c r="AO278" s="141" t="str">
        <f>IF('Task list'!AU278="","",$F$278-((_xlfn.DAYS(AO$6,'Task list'!AU278))*24))</f>
        <v/>
      </c>
      <c r="AP278" s="141" t="str">
        <f>IF('Task list'!AV278="","",$F$278-((_xlfn.DAYS(AP$6,'Task list'!AV278))*24))</f>
        <v/>
      </c>
      <c r="AQ278" s="141" t="str">
        <f>IF('Task list'!AW278="","",$F$278-((_xlfn.DAYS(AQ$6,'Task list'!AW278))*24))</f>
        <v/>
      </c>
      <c r="AR278" s="141" t="str">
        <f>IF('Task list'!AX278="","",$F$278-((_xlfn.DAYS(AR$6,'Task list'!AX278))*24))</f>
        <v/>
      </c>
      <c r="AS278" s="141" t="str">
        <f>IF('Task list'!AY278="","",$F$278-((_xlfn.DAYS(AS$6,'Task list'!AY278))*24))</f>
        <v/>
      </c>
      <c r="AT278" s="141" t="str">
        <f>IF('Task list'!AZ278="","",$F$278-((_xlfn.DAYS(AT$6,'Task list'!AZ278))*24))</f>
        <v/>
      </c>
      <c r="AU278" s="141" t="str">
        <f>IF('Task list'!BA278="","",$F$278-((_xlfn.DAYS(AU$6,'Task list'!BA278))*24))</f>
        <v/>
      </c>
      <c r="AV278" s="141" t="str">
        <f>IF('Task list'!BB278="","",$F$278-((_xlfn.DAYS(AV$6,'Task list'!BB278))*24))</f>
        <v/>
      </c>
      <c r="AW278" s="141" t="str">
        <f>IF('Task list'!BC278="","",$F$278-((_xlfn.DAYS(AW$6,'Task list'!BC278))*24))</f>
        <v/>
      </c>
      <c r="AX278" s="141" t="str">
        <f>IF('Task list'!BD278="","",$F$278-((_xlfn.DAYS(AX$6,'Task list'!BD278))*24))</f>
        <v/>
      </c>
      <c r="AY278" s="141" t="str">
        <f>IF('Task list'!BE278="","",$F$278-((_xlfn.DAYS(AY$6,'Task list'!BE278))*24))</f>
        <v/>
      </c>
      <c r="AZ278" s="141" t="str">
        <f>IF('Task list'!BF278="","",$F$278-((_xlfn.DAYS(AZ$6,'Task list'!BF278))*24))</f>
        <v/>
      </c>
      <c r="BA278" s="141" t="str">
        <f>IF('Task list'!BG278="","",$F$278-((_xlfn.DAYS(BA$6,'Task list'!BG278))*24))</f>
        <v/>
      </c>
      <c r="BB278" s="141" t="str">
        <f>IF('Task list'!BH278="","",$F$278-((_xlfn.DAYS(BB$6,'Task list'!BH278))*24))</f>
        <v/>
      </c>
      <c r="BC278" s="141" t="str">
        <f>IF('Task list'!BI278="","",$F$278-((_xlfn.DAYS(BC$6,'Task list'!BI278))*24))</f>
        <v/>
      </c>
      <c r="BD278" s="141" t="str">
        <f>IF('Task list'!BJ278="","",$F$278-((_xlfn.DAYS(BD$6,'Task list'!BJ278))*24))</f>
        <v/>
      </c>
      <c r="BE278" s="141" t="str">
        <f>IF('Task list'!BK278="","",$F$278-((_xlfn.DAYS(BE$6,'Task list'!BK278))*24))</f>
        <v/>
      </c>
      <c r="BF278" s="141" t="str">
        <f>IF('Task list'!BL278="","",$F$278-((_xlfn.DAYS(BF$6,'Task list'!BL278))*24))</f>
        <v/>
      </c>
    </row>
    <row r="279" spans="1:58" x14ac:dyDescent="0.3">
      <c r="A279" s="1">
        <f>'Task list'!A279</f>
        <v>0</v>
      </c>
      <c r="B279" s="1">
        <f>'Task list'!B279</f>
        <v>0</v>
      </c>
      <c r="C279" s="1">
        <f>'Task list'!C279</f>
        <v>0</v>
      </c>
      <c r="D279" s="133"/>
      <c r="E279" s="61" t="str">
        <f>'Task list'!E279</f>
        <v>Gear box Sumitomo Cyclo Drive Loose Fruit Elevator no.3</v>
      </c>
      <c r="F279" s="1">
        <f>'Task list'!J279</f>
        <v>6000</v>
      </c>
      <c r="G279" s="141" t="str">
        <f>IF('Task list'!M279="","",$F$279-((_xlfn.DAYS(G$6,'Task list'!M279))*24))</f>
        <v/>
      </c>
      <c r="H279" s="141" t="str">
        <f>IF('Task list'!N279="","",$F$279-((_xlfn.DAYS(H$6,'Task list'!N279))*24))</f>
        <v/>
      </c>
      <c r="I279" s="141" t="str">
        <f>IF('Task list'!O279="","",$F$279-((_xlfn.DAYS(I$6,'Task list'!O279))*24))</f>
        <v/>
      </c>
      <c r="J279" s="141" t="str">
        <f>IF('Task list'!P279="","",$F$279-((_xlfn.DAYS(J$6,'Task list'!P279))*24))</f>
        <v/>
      </c>
      <c r="K279" s="141" t="str">
        <f>IF('Task list'!Q279="","",$F$279-((_xlfn.DAYS(K$6,'Task list'!Q279))*24))</f>
        <v/>
      </c>
      <c r="L279" s="141" t="str">
        <f>IF('Task list'!R279="","",$F$279-((_xlfn.DAYS(L$6,'Task list'!R279))*24))</f>
        <v/>
      </c>
      <c r="M279" s="141" t="str">
        <f>IF('Task list'!S279="","",$F$279-((_xlfn.DAYS(M$6,'Task list'!S279))*24))</f>
        <v/>
      </c>
      <c r="N279" s="141" t="str">
        <f>IF('Task list'!T279="","",$F$279-((_xlfn.DAYS(N$6,'Task list'!T279))*24))</f>
        <v/>
      </c>
      <c r="O279" s="141" t="str">
        <f>IF('Task list'!U279="","",$F$279-((_xlfn.DAYS(O$6,'Task list'!U279))*24))</f>
        <v/>
      </c>
      <c r="P279" s="141" t="str">
        <f>IF('Task list'!V279="","",$F$279-((_xlfn.DAYS(P$6,'Task list'!V279))*24))</f>
        <v/>
      </c>
      <c r="Q279" s="141" t="str">
        <f>IF('Task list'!W279="","",$F$279-((_xlfn.DAYS(Q$6,'Task list'!W279))*24))</f>
        <v/>
      </c>
      <c r="R279" s="141" t="str">
        <f>IF('Task list'!X279="","",$F$279-((_xlfn.DAYS(R$6,'Task list'!X279))*24))</f>
        <v/>
      </c>
      <c r="S279" s="141" t="str">
        <f>IF('Task list'!Y279="","",$F$279-((_xlfn.DAYS(S$6,'Task list'!Y279))*24))</f>
        <v/>
      </c>
      <c r="T279" s="141" t="str">
        <f>IF('Task list'!Z279="","",$F$279-((_xlfn.DAYS(T$6,'Task list'!Z279))*24))</f>
        <v/>
      </c>
      <c r="U279" s="141" t="str">
        <f>IF('Task list'!AA279="","",$F$279-((_xlfn.DAYS(U$6,'Task list'!AA279))*24))</f>
        <v/>
      </c>
      <c r="V279" s="141" t="str">
        <f>IF('Task list'!AB279="","",$F$279-((_xlfn.DAYS(V$6,'Task list'!AB279))*24))</f>
        <v/>
      </c>
      <c r="W279" s="141" t="str">
        <f>IF('Task list'!AC279="","",$F$279-((_xlfn.DAYS(W$6,'Task list'!AC279))*24))</f>
        <v/>
      </c>
      <c r="X279" s="141" t="str">
        <f>IF('Task list'!AD279="","",$F$279-((_xlfn.DAYS(X$6,'Task list'!AD279))*24))</f>
        <v/>
      </c>
      <c r="Y279" s="141" t="str">
        <f>IF('Task list'!AE279="","",$F$279-((_xlfn.DAYS(Y$6,'Task list'!AE279))*24))</f>
        <v/>
      </c>
      <c r="Z279" s="141" t="str">
        <f>IF('Task list'!AF279="","",$F$279-((_xlfn.DAYS(Z$6,'Task list'!AF279))*24))</f>
        <v/>
      </c>
      <c r="AA279" s="141" t="str">
        <f>IF('Task list'!AG279="","",$F$279-((_xlfn.DAYS(AA$6,'Task list'!AG279))*24))</f>
        <v/>
      </c>
      <c r="AB279" s="141" t="str">
        <f>IF('Task list'!AH279="","",$F$279-((_xlfn.DAYS(AB$6,'Task list'!AH279))*24))</f>
        <v/>
      </c>
      <c r="AC279" s="141" t="str">
        <f>IF('Task list'!AI279="","",$F$279-((_xlfn.DAYS(AC$6,'Task list'!AI279))*24))</f>
        <v/>
      </c>
      <c r="AD279" s="141" t="str">
        <f>IF('Task list'!AJ279="","",$F$279-((_xlfn.DAYS(AD$6,'Task list'!AJ279))*24))</f>
        <v/>
      </c>
      <c r="AE279" s="141" t="str">
        <f>IF('Task list'!AK279="","",$F$279-((_xlfn.DAYS(AE$6,'Task list'!AK279))*24))</f>
        <v/>
      </c>
      <c r="AF279" s="141" t="str">
        <f>IF('Task list'!AL279="","",$F$279-((_xlfn.DAYS(AF$6,'Task list'!AL279))*24))</f>
        <v/>
      </c>
      <c r="AG279" s="141" t="str">
        <f>IF('Task list'!AM279="","",$F$279-((_xlfn.DAYS(AG$6,'Task list'!AM279))*24))</f>
        <v/>
      </c>
      <c r="AH279" s="141" t="str">
        <f>IF('Task list'!AN279="","",$F$279-((_xlfn.DAYS(AH$6,'Task list'!AN279))*24))</f>
        <v/>
      </c>
      <c r="AI279" s="141" t="str">
        <f>IF('Task list'!AO279="","",$F$279-((_xlfn.DAYS(AI$6,'Task list'!AO279))*24))</f>
        <v/>
      </c>
      <c r="AJ279" s="141" t="str">
        <f>IF('Task list'!AP279="","",$F$279-((_xlfn.DAYS(AJ$6,'Task list'!AP279))*24))</f>
        <v/>
      </c>
      <c r="AK279" s="141" t="str">
        <f>IF('Task list'!AQ279="","",$F$279-((_xlfn.DAYS(AK$6,'Task list'!AQ279))*24))</f>
        <v/>
      </c>
      <c r="AL279" s="141" t="str">
        <f>IF('Task list'!AR279="","",$F$279-((_xlfn.DAYS(AL$6,'Task list'!AR279))*24))</f>
        <v/>
      </c>
      <c r="AM279" s="141" t="str">
        <f>IF('Task list'!AS279="","",$F$279-((_xlfn.DAYS(AM$6,'Task list'!AS279))*24))</f>
        <v/>
      </c>
      <c r="AN279" s="141" t="str">
        <f>IF('Task list'!AT279="","",$F$279-((_xlfn.DAYS(AN$6,'Task list'!AT279))*24))</f>
        <v/>
      </c>
      <c r="AO279" s="141" t="str">
        <f>IF('Task list'!AU279="","",$F$279-((_xlfn.DAYS(AO$6,'Task list'!AU279))*24))</f>
        <v/>
      </c>
      <c r="AP279" s="141" t="str">
        <f>IF('Task list'!AV279="","",$F$279-((_xlfn.DAYS(AP$6,'Task list'!AV279))*24))</f>
        <v/>
      </c>
      <c r="AQ279" s="141" t="str">
        <f>IF('Task list'!AW279="","",$F$279-((_xlfn.DAYS(AQ$6,'Task list'!AW279))*24))</f>
        <v/>
      </c>
      <c r="AR279" s="141" t="str">
        <f>IF('Task list'!AX279="","",$F$279-((_xlfn.DAYS(AR$6,'Task list'!AX279))*24))</f>
        <v/>
      </c>
      <c r="AS279" s="141" t="str">
        <f>IF('Task list'!AY279="","",$F$279-((_xlfn.DAYS(AS$6,'Task list'!AY279))*24))</f>
        <v/>
      </c>
      <c r="AT279" s="141" t="str">
        <f>IF('Task list'!AZ279="","",$F$279-((_xlfn.DAYS(AT$6,'Task list'!AZ279))*24))</f>
        <v/>
      </c>
      <c r="AU279" s="141" t="str">
        <f>IF('Task list'!BA279="","",$F$279-((_xlfn.DAYS(AU$6,'Task list'!BA279))*24))</f>
        <v/>
      </c>
      <c r="AV279" s="141" t="str">
        <f>IF('Task list'!BB279="","",$F$279-((_xlfn.DAYS(AV$6,'Task list'!BB279))*24))</f>
        <v/>
      </c>
      <c r="AW279" s="141" t="str">
        <f>IF('Task list'!BC279="","",$F$279-((_xlfn.DAYS(AW$6,'Task list'!BC279))*24))</f>
        <v/>
      </c>
      <c r="AX279" s="141" t="str">
        <f>IF('Task list'!BD279="","",$F$279-((_xlfn.DAYS(AX$6,'Task list'!BD279))*24))</f>
        <v/>
      </c>
      <c r="AY279" s="141" t="str">
        <f>IF('Task list'!BE279="","",$F$279-((_xlfn.DAYS(AY$6,'Task list'!BE279))*24))</f>
        <v/>
      </c>
      <c r="AZ279" s="141" t="str">
        <f>IF('Task list'!BF279="","",$F$279-((_xlfn.DAYS(AZ$6,'Task list'!BF279))*24))</f>
        <v/>
      </c>
      <c r="BA279" s="141" t="str">
        <f>IF('Task list'!BG279="","",$F$279-((_xlfn.DAYS(BA$6,'Task list'!BG279))*24))</f>
        <v/>
      </c>
      <c r="BB279" s="141" t="str">
        <f>IF('Task list'!BH279="","",$F$279-((_xlfn.DAYS(BB$6,'Task list'!BH279))*24))</f>
        <v/>
      </c>
      <c r="BC279" s="141" t="str">
        <f>IF('Task list'!BI279="","",$F$279-((_xlfn.DAYS(BC$6,'Task list'!BI279))*24))</f>
        <v/>
      </c>
      <c r="BD279" s="141" t="str">
        <f>IF('Task list'!BJ279="","",$F$279-((_xlfn.DAYS(BD$6,'Task list'!BJ279))*24))</f>
        <v/>
      </c>
      <c r="BE279" s="141" t="str">
        <f>IF('Task list'!BK279="","",$F$279-((_xlfn.DAYS(BE$6,'Task list'!BK279))*24))</f>
        <v/>
      </c>
      <c r="BF279" s="141" t="str">
        <f>IF('Task list'!BL279="","",$F$279-((_xlfn.DAYS(BF$6,'Task list'!BL279))*24))</f>
        <v/>
      </c>
    </row>
    <row r="280" spans="1:58" x14ac:dyDescent="0.3">
      <c r="A280" s="1">
        <f>'Task list'!A280</f>
        <v>0</v>
      </c>
      <c r="B280" s="1">
        <f>'Task list'!B280</f>
        <v>0</v>
      </c>
      <c r="C280" s="1">
        <f>'Task list'!C280</f>
        <v>0</v>
      </c>
      <c r="D280" s="133"/>
      <c r="E280" s="61" t="str">
        <f>'Task list'!E280</f>
        <v>Gear box Sumitomo Cyclo Drive Loose Fruit Elevator no.4</v>
      </c>
      <c r="F280" s="1">
        <f>'Task list'!J280</f>
        <v>6000</v>
      </c>
      <c r="G280" s="141" t="str">
        <f>IF('Task list'!M280="","",$F$280-((_xlfn.DAYS(G$6,'Task list'!M280))*24))</f>
        <v/>
      </c>
      <c r="H280" s="141" t="str">
        <f>IF('Task list'!N280="","",$F$280-((_xlfn.DAYS(H$6,'Task list'!N280))*24))</f>
        <v/>
      </c>
      <c r="I280" s="141" t="str">
        <f>IF('Task list'!O280="","",$F$280-((_xlfn.DAYS(I$6,'Task list'!O280))*24))</f>
        <v/>
      </c>
      <c r="J280" s="141" t="str">
        <f>IF('Task list'!P280="","",$F$280-((_xlfn.DAYS(J$6,'Task list'!P280))*24))</f>
        <v/>
      </c>
      <c r="K280" s="141" t="str">
        <f>IF('Task list'!Q280="","",$F$280-((_xlfn.DAYS(K$6,'Task list'!Q280))*24))</f>
        <v/>
      </c>
      <c r="L280" s="141" t="str">
        <f>IF('Task list'!R280="","",$F$280-((_xlfn.DAYS(L$6,'Task list'!R280))*24))</f>
        <v/>
      </c>
      <c r="M280" s="141" t="str">
        <f>IF('Task list'!S280="","",$F$280-((_xlfn.DAYS(M$6,'Task list'!S280))*24))</f>
        <v/>
      </c>
      <c r="N280" s="141" t="str">
        <f>IF('Task list'!T280="","",$F$280-((_xlfn.DAYS(N$6,'Task list'!T280))*24))</f>
        <v/>
      </c>
      <c r="O280" s="141" t="str">
        <f>IF('Task list'!U280="","",$F$280-((_xlfn.DAYS(O$6,'Task list'!U280))*24))</f>
        <v/>
      </c>
      <c r="P280" s="141" t="str">
        <f>IF('Task list'!V280="","",$F$280-((_xlfn.DAYS(P$6,'Task list'!V280))*24))</f>
        <v/>
      </c>
      <c r="Q280" s="141" t="str">
        <f>IF('Task list'!W280="","",$F$280-((_xlfn.DAYS(Q$6,'Task list'!W280))*24))</f>
        <v/>
      </c>
      <c r="R280" s="141" t="str">
        <f>IF('Task list'!X280="","",$F$280-((_xlfn.DAYS(R$6,'Task list'!X280))*24))</f>
        <v/>
      </c>
      <c r="S280" s="141" t="str">
        <f>IF('Task list'!Y280="","",$F$280-((_xlfn.DAYS(S$6,'Task list'!Y280))*24))</f>
        <v/>
      </c>
      <c r="T280" s="141" t="str">
        <f>IF('Task list'!Z280="","",$F$280-((_xlfn.DAYS(T$6,'Task list'!Z280))*24))</f>
        <v/>
      </c>
      <c r="U280" s="141" t="str">
        <f>IF('Task list'!AA280="","",$F$280-((_xlfn.DAYS(U$6,'Task list'!AA280))*24))</f>
        <v/>
      </c>
      <c r="V280" s="141" t="str">
        <f>IF('Task list'!AB280="","",$F$280-((_xlfn.DAYS(V$6,'Task list'!AB280))*24))</f>
        <v/>
      </c>
      <c r="W280" s="141" t="str">
        <f>IF('Task list'!AC280="","",$F$280-((_xlfn.DAYS(W$6,'Task list'!AC280))*24))</f>
        <v/>
      </c>
      <c r="X280" s="141" t="str">
        <f>IF('Task list'!AD280="","",$F$280-((_xlfn.DAYS(X$6,'Task list'!AD280))*24))</f>
        <v/>
      </c>
      <c r="Y280" s="141" t="str">
        <f>IF('Task list'!AE280="","",$F$280-((_xlfn.DAYS(Y$6,'Task list'!AE280))*24))</f>
        <v/>
      </c>
      <c r="Z280" s="141" t="str">
        <f>IF('Task list'!AF280="","",$F$280-((_xlfn.DAYS(Z$6,'Task list'!AF280))*24))</f>
        <v/>
      </c>
      <c r="AA280" s="141" t="str">
        <f>IF('Task list'!AG280="","",$F$280-((_xlfn.DAYS(AA$6,'Task list'!AG280))*24))</f>
        <v/>
      </c>
      <c r="AB280" s="141" t="str">
        <f>IF('Task list'!AH280="","",$F$280-((_xlfn.DAYS(AB$6,'Task list'!AH280))*24))</f>
        <v/>
      </c>
      <c r="AC280" s="141" t="str">
        <f>IF('Task list'!AI280="","",$F$280-((_xlfn.DAYS(AC$6,'Task list'!AI280))*24))</f>
        <v/>
      </c>
      <c r="AD280" s="141" t="str">
        <f>IF('Task list'!AJ280="","",$F$280-((_xlfn.DAYS(AD$6,'Task list'!AJ280))*24))</f>
        <v/>
      </c>
      <c r="AE280" s="141" t="str">
        <f>IF('Task list'!AK280="","",$F$280-((_xlfn.DAYS(AE$6,'Task list'!AK280))*24))</f>
        <v/>
      </c>
      <c r="AF280" s="141" t="str">
        <f>IF('Task list'!AL280="","",$F$280-((_xlfn.DAYS(AF$6,'Task list'!AL280))*24))</f>
        <v/>
      </c>
      <c r="AG280" s="141" t="str">
        <f>IF('Task list'!AM280="","",$F$280-((_xlfn.DAYS(AG$6,'Task list'!AM280))*24))</f>
        <v/>
      </c>
      <c r="AH280" s="141" t="str">
        <f>IF('Task list'!AN280="","",$F$280-((_xlfn.DAYS(AH$6,'Task list'!AN280))*24))</f>
        <v/>
      </c>
      <c r="AI280" s="141" t="str">
        <f>IF('Task list'!AO280="","",$F$280-((_xlfn.DAYS(AI$6,'Task list'!AO280))*24))</f>
        <v/>
      </c>
      <c r="AJ280" s="141" t="str">
        <f>IF('Task list'!AP280="","",$F$280-((_xlfn.DAYS(AJ$6,'Task list'!AP280))*24))</f>
        <v/>
      </c>
      <c r="AK280" s="141" t="str">
        <f>IF('Task list'!AQ280="","",$F$280-((_xlfn.DAYS(AK$6,'Task list'!AQ280))*24))</f>
        <v/>
      </c>
      <c r="AL280" s="141" t="str">
        <f>IF('Task list'!AR280="","",$F$280-((_xlfn.DAYS(AL$6,'Task list'!AR280))*24))</f>
        <v/>
      </c>
      <c r="AM280" s="141" t="str">
        <f>IF('Task list'!AS280="","",$F$280-((_xlfn.DAYS(AM$6,'Task list'!AS280))*24))</f>
        <v/>
      </c>
      <c r="AN280" s="141" t="str">
        <f>IF('Task list'!AT280="","",$F$280-((_xlfn.DAYS(AN$6,'Task list'!AT280))*24))</f>
        <v/>
      </c>
      <c r="AO280" s="141" t="str">
        <f>IF('Task list'!AU280="","",$F$280-((_xlfn.DAYS(AO$6,'Task list'!AU280))*24))</f>
        <v/>
      </c>
      <c r="AP280" s="141" t="str">
        <f>IF('Task list'!AV280="","",$F$280-((_xlfn.DAYS(AP$6,'Task list'!AV280))*24))</f>
        <v/>
      </c>
      <c r="AQ280" s="141" t="str">
        <f>IF('Task list'!AW280="","",$F$280-((_xlfn.DAYS(AQ$6,'Task list'!AW280))*24))</f>
        <v/>
      </c>
      <c r="AR280" s="141" t="str">
        <f>IF('Task list'!AX280="","",$F$280-((_xlfn.DAYS(AR$6,'Task list'!AX280))*24))</f>
        <v/>
      </c>
      <c r="AS280" s="141" t="str">
        <f>IF('Task list'!AY280="","",$F$280-((_xlfn.DAYS(AS$6,'Task list'!AY280))*24))</f>
        <v/>
      </c>
      <c r="AT280" s="141" t="str">
        <f>IF('Task list'!AZ280="","",$F$280-((_xlfn.DAYS(AT$6,'Task list'!AZ280))*24))</f>
        <v/>
      </c>
      <c r="AU280" s="141" t="str">
        <f>IF('Task list'!BA280="","",$F$280-((_xlfn.DAYS(AU$6,'Task list'!BA280))*24))</f>
        <v/>
      </c>
      <c r="AV280" s="141" t="str">
        <f>IF('Task list'!BB280="","",$F$280-((_xlfn.DAYS(AV$6,'Task list'!BB280))*24))</f>
        <v/>
      </c>
      <c r="AW280" s="141" t="str">
        <f>IF('Task list'!BC280="","",$F$280-((_xlfn.DAYS(AW$6,'Task list'!BC280))*24))</f>
        <v/>
      </c>
      <c r="AX280" s="141" t="str">
        <f>IF('Task list'!BD280="","",$F$280-((_xlfn.DAYS(AX$6,'Task list'!BD280))*24))</f>
        <v/>
      </c>
      <c r="AY280" s="141" t="str">
        <f>IF('Task list'!BE280="","",$F$280-((_xlfn.DAYS(AY$6,'Task list'!BE280))*24))</f>
        <v/>
      </c>
      <c r="AZ280" s="141" t="str">
        <f>IF('Task list'!BF280="","",$F$280-((_xlfn.DAYS(AZ$6,'Task list'!BF280))*24))</f>
        <v/>
      </c>
      <c r="BA280" s="141" t="str">
        <f>IF('Task list'!BG280="","",$F$280-((_xlfn.DAYS(BA$6,'Task list'!BG280))*24))</f>
        <v/>
      </c>
      <c r="BB280" s="141" t="str">
        <f>IF('Task list'!BH280="","",$F$280-((_xlfn.DAYS(BB$6,'Task list'!BH280))*24))</f>
        <v/>
      </c>
      <c r="BC280" s="141" t="str">
        <f>IF('Task list'!BI280="","",$F$280-((_xlfn.DAYS(BC$6,'Task list'!BI280))*24))</f>
        <v/>
      </c>
      <c r="BD280" s="141" t="str">
        <f>IF('Task list'!BJ280="","",$F$280-((_xlfn.DAYS(BD$6,'Task list'!BJ280))*24))</f>
        <v/>
      </c>
      <c r="BE280" s="141" t="str">
        <f>IF('Task list'!BK280="","",$F$280-((_xlfn.DAYS(BE$6,'Task list'!BK280))*24))</f>
        <v/>
      </c>
      <c r="BF280" s="141" t="str">
        <f>IF('Task list'!BL280="","",$F$280-((_xlfn.DAYS(BF$6,'Task list'!BL280))*24))</f>
        <v/>
      </c>
    </row>
    <row r="281" spans="1:58" x14ac:dyDescent="0.3">
      <c r="A281" s="1">
        <f>'Task list'!A281</f>
        <v>0</v>
      </c>
      <c r="B281" s="1">
        <f>'Task list'!B281</f>
        <v>0</v>
      </c>
      <c r="C281" s="1">
        <f>'Task list'!C281</f>
        <v>0</v>
      </c>
      <c r="D281" s="133"/>
      <c r="E281" s="61" t="str">
        <f>'Task list'!E281</f>
        <v>Gear box Sumitomo Cyclo Drive Digester Feed Conveyor no.1</v>
      </c>
      <c r="F281" s="1">
        <f>'Task list'!J281</f>
        <v>6000</v>
      </c>
      <c r="G281" s="141" t="str">
        <f>IF('Task list'!M281="","",$F$281-((_xlfn.DAYS(G$6,'Task list'!M281))*24))</f>
        <v/>
      </c>
      <c r="H281" s="141" t="str">
        <f>IF('Task list'!N281="","",$F$281-((_xlfn.DAYS(H$6,'Task list'!N281))*24))</f>
        <v/>
      </c>
      <c r="I281" s="141" t="str">
        <f>IF('Task list'!O281="","",$F$281-((_xlfn.DAYS(I$6,'Task list'!O281))*24))</f>
        <v/>
      </c>
      <c r="J281" s="141" t="str">
        <f>IF('Task list'!P281="","",$F$281-((_xlfn.DAYS(J$6,'Task list'!P281))*24))</f>
        <v/>
      </c>
      <c r="K281" s="141" t="str">
        <f>IF('Task list'!Q281="","",$F$281-((_xlfn.DAYS(K$6,'Task list'!Q281))*24))</f>
        <v/>
      </c>
      <c r="L281" s="141" t="str">
        <f>IF('Task list'!R281="","",$F$281-((_xlfn.DAYS(L$6,'Task list'!R281))*24))</f>
        <v/>
      </c>
      <c r="M281" s="141" t="str">
        <f>IF('Task list'!S281="","",$F$281-((_xlfn.DAYS(M$6,'Task list'!S281))*24))</f>
        <v/>
      </c>
      <c r="N281" s="141" t="str">
        <f>IF('Task list'!T281="","",$F$281-((_xlfn.DAYS(N$6,'Task list'!T281))*24))</f>
        <v/>
      </c>
      <c r="O281" s="141" t="str">
        <f>IF('Task list'!U281="","",$F$281-((_xlfn.DAYS(O$6,'Task list'!U281))*24))</f>
        <v/>
      </c>
      <c r="P281" s="141" t="str">
        <f>IF('Task list'!V281="","",$F$281-((_xlfn.DAYS(P$6,'Task list'!V281))*24))</f>
        <v/>
      </c>
      <c r="Q281" s="141" t="str">
        <f>IF('Task list'!W281="","",$F$281-((_xlfn.DAYS(Q$6,'Task list'!W281))*24))</f>
        <v/>
      </c>
      <c r="R281" s="141" t="str">
        <f>IF('Task list'!X281="","",$F$281-((_xlfn.DAYS(R$6,'Task list'!X281))*24))</f>
        <v/>
      </c>
      <c r="S281" s="141" t="str">
        <f>IF('Task list'!Y281="","",$F$281-((_xlfn.DAYS(S$6,'Task list'!Y281))*24))</f>
        <v/>
      </c>
      <c r="T281" s="141" t="str">
        <f>IF('Task list'!Z281="","",$F$281-((_xlfn.DAYS(T$6,'Task list'!Z281))*24))</f>
        <v/>
      </c>
      <c r="U281" s="141" t="str">
        <f>IF('Task list'!AA281="","",$F$281-((_xlfn.DAYS(U$6,'Task list'!AA281))*24))</f>
        <v/>
      </c>
      <c r="V281" s="141" t="str">
        <f>IF('Task list'!AB281="","",$F$281-((_xlfn.DAYS(V$6,'Task list'!AB281))*24))</f>
        <v/>
      </c>
      <c r="W281" s="141" t="str">
        <f>IF('Task list'!AC281="","",$F$281-((_xlfn.DAYS(W$6,'Task list'!AC281))*24))</f>
        <v/>
      </c>
      <c r="X281" s="141" t="str">
        <f>IF('Task list'!AD281="","",$F$281-((_xlfn.DAYS(X$6,'Task list'!AD281))*24))</f>
        <v/>
      </c>
      <c r="Y281" s="141" t="str">
        <f>IF('Task list'!AE281="","",$F$281-((_xlfn.DAYS(Y$6,'Task list'!AE281))*24))</f>
        <v/>
      </c>
      <c r="Z281" s="141" t="str">
        <f>IF('Task list'!AF281="","",$F$281-((_xlfn.DAYS(Z$6,'Task list'!AF281))*24))</f>
        <v/>
      </c>
      <c r="AA281" s="141" t="str">
        <f>IF('Task list'!AG281="","",$F$281-((_xlfn.DAYS(AA$6,'Task list'!AG281))*24))</f>
        <v/>
      </c>
      <c r="AB281" s="141" t="str">
        <f>IF('Task list'!AH281="","",$F$281-((_xlfn.DAYS(AB$6,'Task list'!AH281))*24))</f>
        <v/>
      </c>
      <c r="AC281" s="141" t="str">
        <f>IF('Task list'!AI281="","",$F$281-((_xlfn.DAYS(AC$6,'Task list'!AI281))*24))</f>
        <v/>
      </c>
      <c r="AD281" s="141" t="str">
        <f>IF('Task list'!AJ281="","",$F$281-((_xlfn.DAYS(AD$6,'Task list'!AJ281))*24))</f>
        <v/>
      </c>
      <c r="AE281" s="141" t="str">
        <f>IF('Task list'!AK281="","",$F$281-((_xlfn.DAYS(AE$6,'Task list'!AK281))*24))</f>
        <v/>
      </c>
      <c r="AF281" s="141" t="str">
        <f>IF('Task list'!AL281="","",$F$281-((_xlfn.DAYS(AF$6,'Task list'!AL281))*24))</f>
        <v/>
      </c>
      <c r="AG281" s="141" t="str">
        <f>IF('Task list'!AM281="","",$F$281-((_xlfn.DAYS(AG$6,'Task list'!AM281))*24))</f>
        <v/>
      </c>
      <c r="AH281" s="141" t="str">
        <f>IF('Task list'!AN281="","",$F$281-((_xlfn.DAYS(AH$6,'Task list'!AN281))*24))</f>
        <v/>
      </c>
      <c r="AI281" s="141" t="str">
        <f>IF('Task list'!AO281="","",$F$281-((_xlfn.DAYS(AI$6,'Task list'!AO281))*24))</f>
        <v/>
      </c>
      <c r="AJ281" s="141" t="str">
        <f>IF('Task list'!AP281="","",$F$281-((_xlfn.DAYS(AJ$6,'Task list'!AP281))*24))</f>
        <v/>
      </c>
      <c r="AK281" s="141" t="str">
        <f>IF('Task list'!AQ281="","",$F$281-((_xlfn.DAYS(AK$6,'Task list'!AQ281))*24))</f>
        <v/>
      </c>
      <c r="AL281" s="141" t="str">
        <f>IF('Task list'!AR281="","",$F$281-((_xlfn.DAYS(AL$6,'Task list'!AR281))*24))</f>
        <v/>
      </c>
      <c r="AM281" s="141" t="str">
        <f>IF('Task list'!AS281="","",$F$281-((_xlfn.DAYS(AM$6,'Task list'!AS281))*24))</f>
        <v/>
      </c>
      <c r="AN281" s="141" t="str">
        <f>IF('Task list'!AT281="","",$F$281-((_xlfn.DAYS(AN$6,'Task list'!AT281))*24))</f>
        <v/>
      </c>
      <c r="AO281" s="141" t="str">
        <f>IF('Task list'!AU281="","",$F$281-((_xlfn.DAYS(AO$6,'Task list'!AU281))*24))</f>
        <v/>
      </c>
      <c r="AP281" s="141" t="str">
        <f>IF('Task list'!AV281="","",$F$281-((_xlfn.DAYS(AP$6,'Task list'!AV281))*24))</f>
        <v/>
      </c>
      <c r="AQ281" s="141" t="str">
        <f>IF('Task list'!AW281="","",$F$281-((_xlfn.DAYS(AQ$6,'Task list'!AW281))*24))</f>
        <v/>
      </c>
      <c r="AR281" s="141" t="str">
        <f>IF('Task list'!AX281="","",$F$281-((_xlfn.DAYS(AR$6,'Task list'!AX281))*24))</f>
        <v/>
      </c>
      <c r="AS281" s="141" t="str">
        <f>IF('Task list'!AY281="","",$F$281-((_xlfn.DAYS(AS$6,'Task list'!AY281))*24))</f>
        <v/>
      </c>
      <c r="AT281" s="141" t="str">
        <f>IF('Task list'!AZ281="","",$F$281-((_xlfn.DAYS(AT$6,'Task list'!AZ281))*24))</f>
        <v/>
      </c>
      <c r="AU281" s="141" t="str">
        <f>IF('Task list'!BA281="","",$F$281-((_xlfn.DAYS(AU$6,'Task list'!BA281))*24))</f>
        <v/>
      </c>
      <c r="AV281" s="141" t="str">
        <f>IF('Task list'!BB281="","",$F$281-((_xlfn.DAYS(AV$6,'Task list'!BB281))*24))</f>
        <v/>
      </c>
      <c r="AW281" s="141" t="str">
        <f>IF('Task list'!BC281="","",$F$281-((_xlfn.DAYS(AW$6,'Task list'!BC281))*24))</f>
        <v/>
      </c>
      <c r="AX281" s="141" t="str">
        <f>IF('Task list'!BD281="","",$F$281-((_xlfn.DAYS(AX$6,'Task list'!BD281))*24))</f>
        <v/>
      </c>
      <c r="AY281" s="141" t="str">
        <f>IF('Task list'!BE281="","",$F$281-((_xlfn.DAYS(AY$6,'Task list'!BE281))*24))</f>
        <v/>
      </c>
      <c r="AZ281" s="141" t="str">
        <f>IF('Task list'!BF281="","",$F$281-((_xlfn.DAYS(AZ$6,'Task list'!BF281))*24))</f>
        <v/>
      </c>
      <c r="BA281" s="141" t="str">
        <f>IF('Task list'!BG281="","",$F$281-((_xlfn.DAYS(BA$6,'Task list'!BG281))*24))</f>
        <v/>
      </c>
      <c r="BB281" s="141" t="str">
        <f>IF('Task list'!BH281="","",$F$281-((_xlfn.DAYS(BB$6,'Task list'!BH281))*24))</f>
        <v/>
      </c>
      <c r="BC281" s="141" t="str">
        <f>IF('Task list'!BI281="","",$F$281-((_xlfn.DAYS(BC$6,'Task list'!BI281))*24))</f>
        <v/>
      </c>
      <c r="BD281" s="141" t="str">
        <f>IF('Task list'!BJ281="","",$F$281-((_xlfn.DAYS(BD$6,'Task list'!BJ281))*24))</f>
        <v/>
      </c>
      <c r="BE281" s="141" t="str">
        <f>IF('Task list'!BK281="","",$F$281-((_xlfn.DAYS(BE$6,'Task list'!BK281))*24))</f>
        <v/>
      </c>
      <c r="BF281" s="141" t="str">
        <f>IF('Task list'!BL281="","",$F$281-((_xlfn.DAYS(BF$6,'Task list'!BL281))*24))</f>
        <v/>
      </c>
    </row>
    <row r="282" spans="1:58" x14ac:dyDescent="0.3">
      <c r="A282" s="1">
        <f>'Task list'!A282</f>
        <v>0</v>
      </c>
      <c r="B282" s="1">
        <f>'Task list'!B282</f>
        <v>0</v>
      </c>
      <c r="C282" s="1">
        <f>'Task list'!C282</f>
        <v>0</v>
      </c>
      <c r="D282" s="133"/>
      <c r="E282" s="61" t="str">
        <f>'Task list'!E282</f>
        <v>Gear box Sumitomo Cyclo Drive Digester Feed Conveyor no.2</v>
      </c>
      <c r="F282" s="1">
        <f>'Task list'!J282</f>
        <v>6000</v>
      </c>
      <c r="G282" s="141" t="str">
        <f>IF('Task list'!M282="","",$F$282-((_xlfn.DAYS(G$6,'Task list'!M282))*24))</f>
        <v/>
      </c>
      <c r="H282" s="141" t="str">
        <f>IF('Task list'!N282="","",$F$282-((_xlfn.DAYS(H$6,'Task list'!N282))*24))</f>
        <v/>
      </c>
      <c r="I282" s="141" t="str">
        <f>IF('Task list'!O282="","",$F$282-((_xlfn.DAYS(I$6,'Task list'!O282))*24))</f>
        <v/>
      </c>
      <c r="J282" s="141" t="str">
        <f>IF('Task list'!P282="","",$F$282-((_xlfn.DAYS(J$6,'Task list'!P282))*24))</f>
        <v/>
      </c>
      <c r="K282" s="141" t="str">
        <f>IF('Task list'!Q282="","",$F$282-((_xlfn.DAYS(K$6,'Task list'!Q282))*24))</f>
        <v/>
      </c>
      <c r="L282" s="141" t="str">
        <f>IF('Task list'!R282="","",$F$282-((_xlfn.DAYS(L$6,'Task list'!R282))*24))</f>
        <v/>
      </c>
      <c r="M282" s="141" t="str">
        <f>IF('Task list'!S282="","",$F$282-((_xlfn.DAYS(M$6,'Task list'!S282))*24))</f>
        <v/>
      </c>
      <c r="N282" s="141" t="str">
        <f>IF('Task list'!T282="","",$F$282-((_xlfn.DAYS(N$6,'Task list'!T282))*24))</f>
        <v/>
      </c>
      <c r="O282" s="141" t="str">
        <f>IF('Task list'!U282="","",$F$282-((_xlfn.DAYS(O$6,'Task list'!U282))*24))</f>
        <v/>
      </c>
      <c r="P282" s="141" t="str">
        <f>IF('Task list'!V282="","",$F$282-((_xlfn.DAYS(P$6,'Task list'!V282))*24))</f>
        <v/>
      </c>
      <c r="Q282" s="141" t="str">
        <f>IF('Task list'!W282="","",$F$282-((_xlfn.DAYS(Q$6,'Task list'!W282))*24))</f>
        <v/>
      </c>
      <c r="R282" s="141" t="str">
        <f>IF('Task list'!X282="","",$F$282-((_xlfn.DAYS(R$6,'Task list'!X282))*24))</f>
        <v/>
      </c>
      <c r="S282" s="141" t="str">
        <f>IF('Task list'!Y282="","",$F$282-((_xlfn.DAYS(S$6,'Task list'!Y282))*24))</f>
        <v/>
      </c>
      <c r="T282" s="141" t="str">
        <f>IF('Task list'!Z282="","",$F$282-((_xlfn.DAYS(T$6,'Task list'!Z282))*24))</f>
        <v/>
      </c>
      <c r="U282" s="141" t="str">
        <f>IF('Task list'!AA282="","",$F$282-((_xlfn.DAYS(U$6,'Task list'!AA282))*24))</f>
        <v/>
      </c>
      <c r="V282" s="141" t="str">
        <f>IF('Task list'!AB282="","",$F$282-((_xlfn.DAYS(V$6,'Task list'!AB282))*24))</f>
        <v/>
      </c>
      <c r="W282" s="141" t="str">
        <f>IF('Task list'!AC282="","",$F$282-((_xlfn.DAYS(W$6,'Task list'!AC282))*24))</f>
        <v/>
      </c>
      <c r="X282" s="141" t="str">
        <f>IF('Task list'!AD282="","",$F$282-((_xlfn.DAYS(X$6,'Task list'!AD282))*24))</f>
        <v/>
      </c>
      <c r="Y282" s="141" t="str">
        <f>IF('Task list'!AE282="","",$F$282-((_xlfn.DAYS(Y$6,'Task list'!AE282))*24))</f>
        <v/>
      </c>
      <c r="Z282" s="141" t="str">
        <f>IF('Task list'!AF282="","",$F$282-((_xlfn.DAYS(Z$6,'Task list'!AF282))*24))</f>
        <v/>
      </c>
      <c r="AA282" s="141" t="str">
        <f>IF('Task list'!AG282="","",$F$282-((_xlfn.DAYS(AA$6,'Task list'!AG282))*24))</f>
        <v/>
      </c>
      <c r="AB282" s="141" t="str">
        <f>IF('Task list'!AH282="","",$F$282-((_xlfn.DAYS(AB$6,'Task list'!AH282))*24))</f>
        <v/>
      </c>
      <c r="AC282" s="141" t="str">
        <f>IF('Task list'!AI282="","",$F$282-((_xlfn.DAYS(AC$6,'Task list'!AI282))*24))</f>
        <v/>
      </c>
      <c r="AD282" s="141" t="str">
        <f>IF('Task list'!AJ282="","",$F$282-((_xlfn.DAYS(AD$6,'Task list'!AJ282))*24))</f>
        <v/>
      </c>
      <c r="AE282" s="141" t="str">
        <f>IF('Task list'!AK282="","",$F$282-((_xlfn.DAYS(AE$6,'Task list'!AK282))*24))</f>
        <v/>
      </c>
      <c r="AF282" s="141" t="str">
        <f>IF('Task list'!AL282="","",$F$282-((_xlfn.DAYS(AF$6,'Task list'!AL282))*24))</f>
        <v/>
      </c>
      <c r="AG282" s="141" t="str">
        <f>IF('Task list'!AM282="","",$F$282-((_xlfn.DAYS(AG$6,'Task list'!AM282))*24))</f>
        <v/>
      </c>
      <c r="AH282" s="141" t="str">
        <f>IF('Task list'!AN282="","",$F$282-((_xlfn.DAYS(AH$6,'Task list'!AN282))*24))</f>
        <v/>
      </c>
      <c r="AI282" s="141" t="str">
        <f>IF('Task list'!AO282="","",$F$282-((_xlfn.DAYS(AI$6,'Task list'!AO282))*24))</f>
        <v/>
      </c>
      <c r="AJ282" s="141" t="str">
        <f>IF('Task list'!AP282="","",$F$282-((_xlfn.DAYS(AJ$6,'Task list'!AP282))*24))</f>
        <v/>
      </c>
      <c r="AK282" s="141" t="str">
        <f>IF('Task list'!AQ282="","",$F$282-((_xlfn.DAYS(AK$6,'Task list'!AQ282))*24))</f>
        <v/>
      </c>
      <c r="AL282" s="141" t="str">
        <f>IF('Task list'!AR282="","",$F$282-((_xlfn.DAYS(AL$6,'Task list'!AR282))*24))</f>
        <v/>
      </c>
      <c r="AM282" s="141" t="str">
        <f>IF('Task list'!AS282="","",$F$282-((_xlfn.DAYS(AM$6,'Task list'!AS282))*24))</f>
        <v/>
      </c>
      <c r="AN282" s="141" t="str">
        <f>IF('Task list'!AT282="","",$F$282-((_xlfn.DAYS(AN$6,'Task list'!AT282))*24))</f>
        <v/>
      </c>
      <c r="AO282" s="141" t="str">
        <f>IF('Task list'!AU282="","",$F$282-((_xlfn.DAYS(AO$6,'Task list'!AU282))*24))</f>
        <v/>
      </c>
      <c r="AP282" s="141" t="str">
        <f>IF('Task list'!AV282="","",$F$282-((_xlfn.DAYS(AP$6,'Task list'!AV282))*24))</f>
        <v/>
      </c>
      <c r="AQ282" s="141" t="str">
        <f>IF('Task list'!AW282="","",$F$282-((_xlfn.DAYS(AQ$6,'Task list'!AW282))*24))</f>
        <v/>
      </c>
      <c r="AR282" s="141" t="str">
        <f>IF('Task list'!AX282="","",$F$282-((_xlfn.DAYS(AR$6,'Task list'!AX282))*24))</f>
        <v/>
      </c>
      <c r="AS282" s="141" t="str">
        <f>IF('Task list'!AY282="","",$F$282-((_xlfn.DAYS(AS$6,'Task list'!AY282))*24))</f>
        <v/>
      </c>
      <c r="AT282" s="141" t="str">
        <f>IF('Task list'!AZ282="","",$F$282-((_xlfn.DAYS(AT$6,'Task list'!AZ282))*24))</f>
        <v/>
      </c>
      <c r="AU282" s="141" t="str">
        <f>IF('Task list'!BA282="","",$F$282-((_xlfn.DAYS(AU$6,'Task list'!BA282))*24))</f>
        <v/>
      </c>
      <c r="AV282" s="141" t="str">
        <f>IF('Task list'!BB282="","",$F$282-((_xlfn.DAYS(AV$6,'Task list'!BB282))*24))</f>
        <v/>
      </c>
      <c r="AW282" s="141" t="str">
        <f>IF('Task list'!BC282="","",$F$282-((_xlfn.DAYS(AW$6,'Task list'!BC282))*24))</f>
        <v/>
      </c>
      <c r="AX282" s="141" t="str">
        <f>IF('Task list'!BD282="","",$F$282-((_xlfn.DAYS(AX$6,'Task list'!BD282))*24))</f>
        <v/>
      </c>
      <c r="AY282" s="141" t="str">
        <f>IF('Task list'!BE282="","",$F$282-((_xlfn.DAYS(AY$6,'Task list'!BE282))*24))</f>
        <v/>
      </c>
      <c r="AZ282" s="141" t="str">
        <f>IF('Task list'!BF282="","",$F$282-((_xlfn.DAYS(AZ$6,'Task list'!BF282))*24))</f>
        <v/>
      </c>
      <c r="BA282" s="141" t="str">
        <f>IF('Task list'!BG282="","",$F$282-((_xlfn.DAYS(BA$6,'Task list'!BG282))*24))</f>
        <v/>
      </c>
      <c r="BB282" s="141" t="str">
        <f>IF('Task list'!BH282="","",$F$282-((_xlfn.DAYS(BB$6,'Task list'!BH282))*24))</f>
        <v/>
      </c>
      <c r="BC282" s="141" t="str">
        <f>IF('Task list'!BI282="","",$F$282-((_xlfn.DAYS(BC$6,'Task list'!BI282))*24))</f>
        <v/>
      </c>
      <c r="BD282" s="141" t="str">
        <f>IF('Task list'!BJ282="","",$F$282-((_xlfn.DAYS(BD$6,'Task list'!BJ282))*24))</f>
        <v/>
      </c>
      <c r="BE282" s="141" t="str">
        <f>IF('Task list'!BK282="","",$F$282-((_xlfn.DAYS(BE$6,'Task list'!BK282))*24))</f>
        <v/>
      </c>
      <c r="BF282" s="141" t="str">
        <f>IF('Task list'!BL282="","",$F$282-((_xlfn.DAYS(BF$6,'Task list'!BL282))*24))</f>
        <v/>
      </c>
    </row>
    <row r="283" spans="1:58" x14ac:dyDescent="0.3">
      <c r="A283" s="1">
        <f>'Task list'!A283</f>
        <v>0</v>
      </c>
      <c r="B283" s="1">
        <f>'Task list'!B283</f>
        <v>0</v>
      </c>
      <c r="C283" s="1">
        <f>'Task list'!C283</f>
        <v>0</v>
      </c>
      <c r="D283" s="133"/>
      <c r="E283" s="61" t="str">
        <f>'Task list'!E283</f>
        <v>Gear box Sumitomo Cyclo Drive Fruit Return Conveyor no.1</v>
      </c>
      <c r="F283" s="1">
        <f>'Task list'!J283</f>
        <v>6000</v>
      </c>
      <c r="G283" s="141" t="str">
        <f>IF('Task list'!M283="","",$F$283-((_xlfn.DAYS(G$6,'Task list'!M283))*24))</f>
        <v/>
      </c>
      <c r="H283" s="141" t="str">
        <f>IF('Task list'!N283="","",$F$283-((_xlfn.DAYS(H$6,'Task list'!N283))*24))</f>
        <v/>
      </c>
      <c r="I283" s="141" t="str">
        <f>IF('Task list'!O283="","",$F$283-((_xlfn.DAYS(I$6,'Task list'!O283))*24))</f>
        <v/>
      </c>
      <c r="J283" s="141" t="str">
        <f>IF('Task list'!P283="","",$F$283-((_xlfn.DAYS(J$6,'Task list'!P283))*24))</f>
        <v/>
      </c>
      <c r="K283" s="141" t="str">
        <f>IF('Task list'!Q283="","",$F$283-((_xlfn.DAYS(K$6,'Task list'!Q283))*24))</f>
        <v/>
      </c>
      <c r="L283" s="141" t="str">
        <f>IF('Task list'!R283="","",$F$283-((_xlfn.DAYS(L$6,'Task list'!R283))*24))</f>
        <v/>
      </c>
      <c r="M283" s="141" t="str">
        <f>IF('Task list'!S283="","",$F$283-((_xlfn.DAYS(M$6,'Task list'!S283))*24))</f>
        <v/>
      </c>
      <c r="N283" s="141" t="str">
        <f>IF('Task list'!T283="","",$F$283-((_xlfn.DAYS(N$6,'Task list'!T283))*24))</f>
        <v/>
      </c>
      <c r="O283" s="141" t="str">
        <f>IF('Task list'!U283="","",$F$283-((_xlfn.DAYS(O$6,'Task list'!U283))*24))</f>
        <v/>
      </c>
      <c r="P283" s="141" t="str">
        <f>IF('Task list'!V283="","",$F$283-((_xlfn.DAYS(P$6,'Task list'!V283))*24))</f>
        <v/>
      </c>
      <c r="Q283" s="141" t="str">
        <f>IF('Task list'!W283="","",$F$283-((_xlfn.DAYS(Q$6,'Task list'!W283))*24))</f>
        <v/>
      </c>
      <c r="R283" s="141" t="str">
        <f>IF('Task list'!X283="","",$F$283-((_xlfn.DAYS(R$6,'Task list'!X283))*24))</f>
        <v/>
      </c>
      <c r="S283" s="141" t="str">
        <f>IF('Task list'!Y283="","",$F$283-((_xlfn.DAYS(S$6,'Task list'!Y283))*24))</f>
        <v/>
      </c>
      <c r="T283" s="141" t="str">
        <f>IF('Task list'!Z283="","",$F$283-((_xlfn.DAYS(T$6,'Task list'!Z283))*24))</f>
        <v/>
      </c>
      <c r="U283" s="141" t="str">
        <f>IF('Task list'!AA283="","",$F$283-((_xlfn.DAYS(U$6,'Task list'!AA283))*24))</f>
        <v/>
      </c>
      <c r="V283" s="141" t="str">
        <f>IF('Task list'!AB283="","",$F$283-((_xlfn.DAYS(V$6,'Task list'!AB283))*24))</f>
        <v/>
      </c>
      <c r="W283" s="141" t="str">
        <f>IF('Task list'!AC283="","",$F$283-((_xlfn.DAYS(W$6,'Task list'!AC283))*24))</f>
        <v/>
      </c>
      <c r="X283" s="141" t="str">
        <f>IF('Task list'!AD283="","",$F$283-((_xlfn.DAYS(X$6,'Task list'!AD283))*24))</f>
        <v/>
      </c>
      <c r="Y283" s="141" t="str">
        <f>IF('Task list'!AE283="","",$F$283-((_xlfn.DAYS(Y$6,'Task list'!AE283))*24))</f>
        <v/>
      </c>
      <c r="Z283" s="141" t="str">
        <f>IF('Task list'!AF283="","",$F$283-((_xlfn.DAYS(Z$6,'Task list'!AF283))*24))</f>
        <v/>
      </c>
      <c r="AA283" s="141" t="str">
        <f>IF('Task list'!AG283="","",$F$283-((_xlfn.DAYS(AA$6,'Task list'!AG283))*24))</f>
        <v/>
      </c>
      <c r="AB283" s="141" t="str">
        <f>IF('Task list'!AH283="","",$F$283-((_xlfn.DAYS(AB$6,'Task list'!AH283))*24))</f>
        <v/>
      </c>
      <c r="AC283" s="141" t="str">
        <f>IF('Task list'!AI283="","",$F$283-((_xlfn.DAYS(AC$6,'Task list'!AI283))*24))</f>
        <v/>
      </c>
      <c r="AD283" s="141" t="str">
        <f>IF('Task list'!AJ283="","",$F$283-((_xlfn.DAYS(AD$6,'Task list'!AJ283))*24))</f>
        <v/>
      </c>
      <c r="AE283" s="141" t="str">
        <f>IF('Task list'!AK283="","",$F$283-((_xlfn.DAYS(AE$6,'Task list'!AK283))*24))</f>
        <v/>
      </c>
      <c r="AF283" s="141" t="str">
        <f>IF('Task list'!AL283="","",$F$283-((_xlfn.DAYS(AF$6,'Task list'!AL283))*24))</f>
        <v/>
      </c>
      <c r="AG283" s="141" t="str">
        <f>IF('Task list'!AM283="","",$F$283-((_xlfn.DAYS(AG$6,'Task list'!AM283))*24))</f>
        <v/>
      </c>
      <c r="AH283" s="141" t="str">
        <f>IF('Task list'!AN283="","",$F$283-((_xlfn.DAYS(AH$6,'Task list'!AN283))*24))</f>
        <v/>
      </c>
      <c r="AI283" s="141" t="str">
        <f>IF('Task list'!AO283="","",$F$283-((_xlfn.DAYS(AI$6,'Task list'!AO283))*24))</f>
        <v/>
      </c>
      <c r="AJ283" s="141" t="str">
        <f>IF('Task list'!AP283="","",$F$283-((_xlfn.DAYS(AJ$6,'Task list'!AP283))*24))</f>
        <v/>
      </c>
      <c r="AK283" s="141" t="str">
        <f>IF('Task list'!AQ283="","",$F$283-((_xlfn.DAYS(AK$6,'Task list'!AQ283))*24))</f>
        <v/>
      </c>
      <c r="AL283" s="141" t="str">
        <f>IF('Task list'!AR283="","",$F$283-((_xlfn.DAYS(AL$6,'Task list'!AR283))*24))</f>
        <v/>
      </c>
      <c r="AM283" s="141" t="str">
        <f>IF('Task list'!AS283="","",$F$283-((_xlfn.DAYS(AM$6,'Task list'!AS283))*24))</f>
        <v/>
      </c>
      <c r="AN283" s="141" t="str">
        <f>IF('Task list'!AT283="","",$F$283-((_xlfn.DAYS(AN$6,'Task list'!AT283))*24))</f>
        <v/>
      </c>
      <c r="AO283" s="141" t="str">
        <f>IF('Task list'!AU283="","",$F$283-((_xlfn.DAYS(AO$6,'Task list'!AU283))*24))</f>
        <v/>
      </c>
      <c r="AP283" s="141" t="str">
        <f>IF('Task list'!AV283="","",$F$283-((_xlfn.DAYS(AP$6,'Task list'!AV283))*24))</f>
        <v/>
      </c>
      <c r="AQ283" s="141" t="str">
        <f>IF('Task list'!AW283="","",$F$283-((_xlfn.DAYS(AQ$6,'Task list'!AW283))*24))</f>
        <v/>
      </c>
      <c r="AR283" s="141" t="str">
        <f>IF('Task list'!AX283="","",$F$283-((_xlfn.DAYS(AR$6,'Task list'!AX283))*24))</f>
        <v/>
      </c>
      <c r="AS283" s="141" t="str">
        <f>IF('Task list'!AY283="","",$F$283-((_xlfn.DAYS(AS$6,'Task list'!AY283))*24))</f>
        <v/>
      </c>
      <c r="AT283" s="141" t="str">
        <f>IF('Task list'!AZ283="","",$F$283-((_xlfn.DAYS(AT$6,'Task list'!AZ283))*24))</f>
        <v/>
      </c>
      <c r="AU283" s="141" t="str">
        <f>IF('Task list'!BA283="","",$F$283-((_xlfn.DAYS(AU$6,'Task list'!BA283))*24))</f>
        <v/>
      </c>
      <c r="AV283" s="141" t="str">
        <f>IF('Task list'!BB283="","",$F$283-((_xlfn.DAYS(AV$6,'Task list'!BB283))*24))</f>
        <v/>
      </c>
      <c r="AW283" s="141" t="str">
        <f>IF('Task list'!BC283="","",$F$283-((_xlfn.DAYS(AW$6,'Task list'!BC283))*24))</f>
        <v/>
      </c>
      <c r="AX283" s="141" t="str">
        <f>IF('Task list'!BD283="","",$F$283-((_xlfn.DAYS(AX$6,'Task list'!BD283))*24))</f>
        <v/>
      </c>
      <c r="AY283" s="141" t="str">
        <f>IF('Task list'!BE283="","",$F$283-((_xlfn.DAYS(AY$6,'Task list'!BE283))*24))</f>
        <v/>
      </c>
      <c r="AZ283" s="141" t="str">
        <f>IF('Task list'!BF283="","",$F$283-((_xlfn.DAYS(AZ$6,'Task list'!BF283))*24))</f>
        <v/>
      </c>
      <c r="BA283" s="141" t="str">
        <f>IF('Task list'!BG283="","",$F$283-((_xlfn.DAYS(BA$6,'Task list'!BG283))*24))</f>
        <v/>
      </c>
      <c r="BB283" s="141" t="str">
        <f>IF('Task list'!BH283="","",$F$283-((_xlfn.DAYS(BB$6,'Task list'!BH283))*24))</f>
        <v/>
      </c>
      <c r="BC283" s="141" t="str">
        <f>IF('Task list'!BI283="","",$F$283-((_xlfn.DAYS(BC$6,'Task list'!BI283))*24))</f>
        <v/>
      </c>
      <c r="BD283" s="141" t="str">
        <f>IF('Task list'!BJ283="","",$F$283-((_xlfn.DAYS(BD$6,'Task list'!BJ283))*24))</f>
        <v/>
      </c>
      <c r="BE283" s="141" t="str">
        <f>IF('Task list'!BK283="","",$F$283-((_xlfn.DAYS(BE$6,'Task list'!BK283))*24))</f>
        <v/>
      </c>
      <c r="BF283" s="141" t="str">
        <f>IF('Task list'!BL283="","",$F$283-((_xlfn.DAYS(BF$6,'Task list'!BL283))*24))</f>
        <v/>
      </c>
    </row>
    <row r="284" spans="1:58" x14ac:dyDescent="0.3">
      <c r="A284" s="1">
        <f>'Task list'!A284</f>
        <v>0</v>
      </c>
      <c r="B284" s="1">
        <f>'Task list'!B284</f>
        <v>0</v>
      </c>
      <c r="C284" s="1">
        <f>'Task list'!C284</f>
        <v>0</v>
      </c>
      <c r="D284" s="133"/>
      <c r="E284" s="61" t="str">
        <f>'Task list'!E284</f>
        <v>Gear box Sumitomo Cyclo Drive Fruit Return Conveyor no.2</v>
      </c>
      <c r="F284" s="1">
        <f>'Task list'!J284</f>
        <v>6000</v>
      </c>
      <c r="G284" s="141" t="str">
        <f>IF('Task list'!M284="","",$F$284-((_xlfn.DAYS(G$6,'Task list'!M284))*24))</f>
        <v/>
      </c>
      <c r="H284" s="141" t="str">
        <f>IF('Task list'!N284="","",$F$284-((_xlfn.DAYS(H$6,'Task list'!N284))*24))</f>
        <v/>
      </c>
      <c r="I284" s="141" t="str">
        <f>IF('Task list'!O284="","",$F$284-((_xlfn.DAYS(I$6,'Task list'!O284))*24))</f>
        <v/>
      </c>
      <c r="J284" s="141" t="str">
        <f>IF('Task list'!P284="","",$F$284-((_xlfn.DAYS(J$6,'Task list'!P284))*24))</f>
        <v/>
      </c>
      <c r="K284" s="141" t="str">
        <f>IF('Task list'!Q284="","",$F$284-((_xlfn.DAYS(K$6,'Task list'!Q284))*24))</f>
        <v/>
      </c>
      <c r="L284" s="141" t="str">
        <f>IF('Task list'!R284="","",$F$284-((_xlfn.DAYS(L$6,'Task list'!R284))*24))</f>
        <v/>
      </c>
      <c r="M284" s="141" t="str">
        <f>IF('Task list'!S284="","",$F$284-((_xlfn.DAYS(M$6,'Task list'!S284))*24))</f>
        <v/>
      </c>
      <c r="N284" s="141" t="str">
        <f>IF('Task list'!T284="","",$F$284-((_xlfn.DAYS(N$6,'Task list'!T284))*24))</f>
        <v/>
      </c>
      <c r="O284" s="141" t="str">
        <f>IF('Task list'!U284="","",$F$284-((_xlfn.DAYS(O$6,'Task list'!U284))*24))</f>
        <v/>
      </c>
      <c r="P284" s="141" t="str">
        <f>IF('Task list'!V284="","",$F$284-((_xlfn.DAYS(P$6,'Task list'!V284))*24))</f>
        <v/>
      </c>
      <c r="Q284" s="141" t="str">
        <f>IF('Task list'!W284="","",$F$284-((_xlfn.DAYS(Q$6,'Task list'!W284))*24))</f>
        <v/>
      </c>
      <c r="R284" s="141" t="str">
        <f>IF('Task list'!X284="","",$F$284-((_xlfn.DAYS(R$6,'Task list'!X284))*24))</f>
        <v/>
      </c>
      <c r="S284" s="141" t="str">
        <f>IF('Task list'!Y284="","",$F$284-((_xlfn.DAYS(S$6,'Task list'!Y284))*24))</f>
        <v/>
      </c>
      <c r="T284" s="141" t="str">
        <f>IF('Task list'!Z284="","",$F$284-((_xlfn.DAYS(T$6,'Task list'!Z284))*24))</f>
        <v/>
      </c>
      <c r="U284" s="141" t="str">
        <f>IF('Task list'!AA284="","",$F$284-((_xlfn.DAYS(U$6,'Task list'!AA284))*24))</f>
        <v/>
      </c>
      <c r="V284" s="141" t="str">
        <f>IF('Task list'!AB284="","",$F$284-((_xlfn.DAYS(V$6,'Task list'!AB284))*24))</f>
        <v/>
      </c>
      <c r="W284" s="141" t="str">
        <f>IF('Task list'!AC284="","",$F$284-((_xlfn.DAYS(W$6,'Task list'!AC284))*24))</f>
        <v/>
      </c>
      <c r="X284" s="141" t="str">
        <f>IF('Task list'!AD284="","",$F$284-((_xlfn.DAYS(X$6,'Task list'!AD284))*24))</f>
        <v/>
      </c>
      <c r="Y284" s="141" t="str">
        <f>IF('Task list'!AE284="","",$F$284-((_xlfn.DAYS(Y$6,'Task list'!AE284))*24))</f>
        <v/>
      </c>
      <c r="Z284" s="141" t="str">
        <f>IF('Task list'!AF284="","",$F$284-((_xlfn.DAYS(Z$6,'Task list'!AF284))*24))</f>
        <v/>
      </c>
      <c r="AA284" s="141" t="str">
        <f>IF('Task list'!AG284="","",$F$284-((_xlfn.DAYS(AA$6,'Task list'!AG284))*24))</f>
        <v/>
      </c>
      <c r="AB284" s="141" t="str">
        <f>IF('Task list'!AH284="","",$F$284-((_xlfn.DAYS(AB$6,'Task list'!AH284))*24))</f>
        <v/>
      </c>
      <c r="AC284" s="141" t="str">
        <f>IF('Task list'!AI284="","",$F$284-((_xlfn.DAYS(AC$6,'Task list'!AI284))*24))</f>
        <v/>
      </c>
      <c r="AD284" s="141" t="str">
        <f>IF('Task list'!AJ284="","",$F$284-((_xlfn.DAYS(AD$6,'Task list'!AJ284))*24))</f>
        <v/>
      </c>
      <c r="AE284" s="141" t="str">
        <f>IF('Task list'!AK284="","",$F$284-((_xlfn.DAYS(AE$6,'Task list'!AK284))*24))</f>
        <v/>
      </c>
      <c r="AF284" s="141" t="str">
        <f>IF('Task list'!AL284="","",$F$284-((_xlfn.DAYS(AF$6,'Task list'!AL284))*24))</f>
        <v/>
      </c>
      <c r="AG284" s="141" t="str">
        <f>IF('Task list'!AM284="","",$F$284-((_xlfn.DAYS(AG$6,'Task list'!AM284))*24))</f>
        <v/>
      </c>
      <c r="AH284" s="141" t="str">
        <f>IF('Task list'!AN284="","",$F$284-((_xlfn.DAYS(AH$6,'Task list'!AN284))*24))</f>
        <v/>
      </c>
      <c r="AI284" s="141" t="str">
        <f>IF('Task list'!AO284="","",$F$284-((_xlfn.DAYS(AI$6,'Task list'!AO284))*24))</f>
        <v/>
      </c>
      <c r="AJ284" s="141" t="str">
        <f>IF('Task list'!AP284="","",$F$284-((_xlfn.DAYS(AJ$6,'Task list'!AP284))*24))</f>
        <v/>
      </c>
      <c r="AK284" s="141" t="str">
        <f>IF('Task list'!AQ284="","",$F$284-((_xlfn.DAYS(AK$6,'Task list'!AQ284))*24))</f>
        <v/>
      </c>
      <c r="AL284" s="141" t="str">
        <f>IF('Task list'!AR284="","",$F$284-((_xlfn.DAYS(AL$6,'Task list'!AR284))*24))</f>
        <v/>
      </c>
      <c r="AM284" s="141" t="str">
        <f>IF('Task list'!AS284="","",$F$284-((_xlfn.DAYS(AM$6,'Task list'!AS284))*24))</f>
        <v/>
      </c>
      <c r="AN284" s="141" t="str">
        <f>IF('Task list'!AT284="","",$F$284-((_xlfn.DAYS(AN$6,'Task list'!AT284))*24))</f>
        <v/>
      </c>
      <c r="AO284" s="141" t="str">
        <f>IF('Task list'!AU284="","",$F$284-((_xlfn.DAYS(AO$6,'Task list'!AU284))*24))</f>
        <v/>
      </c>
      <c r="AP284" s="141" t="str">
        <f>IF('Task list'!AV284="","",$F$284-((_xlfn.DAYS(AP$6,'Task list'!AV284))*24))</f>
        <v/>
      </c>
      <c r="AQ284" s="141" t="str">
        <f>IF('Task list'!AW284="","",$F$284-((_xlfn.DAYS(AQ$6,'Task list'!AW284))*24))</f>
        <v/>
      </c>
      <c r="AR284" s="141" t="str">
        <f>IF('Task list'!AX284="","",$F$284-((_xlfn.DAYS(AR$6,'Task list'!AX284))*24))</f>
        <v/>
      </c>
      <c r="AS284" s="141" t="str">
        <f>IF('Task list'!AY284="","",$F$284-((_xlfn.DAYS(AS$6,'Task list'!AY284))*24))</f>
        <v/>
      </c>
      <c r="AT284" s="141" t="str">
        <f>IF('Task list'!AZ284="","",$F$284-((_xlfn.DAYS(AT$6,'Task list'!AZ284))*24))</f>
        <v/>
      </c>
      <c r="AU284" s="141" t="str">
        <f>IF('Task list'!BA284="","",$F$284-((_xlfn.DAYS(AU$6,'Task list'!BA284))*24))</f>
        <v/>
      </c>
      <c r="AV284" s="141" t="str">
        <f>IF('Task list'!BB284="","",$F$284-((_xlfn.DAYS(AV$6,'Task list'!BB284))*24))</f>
        <v/>
      </c>
      <c r="AW284" s="141" t="str">
        <f>IF('Task list'!BC284="","",$F$284-((_xlfn.DAYS(AW$6,'Task list'!BC284))*24))</f>
        <v/>
      </c>
      <c r="AX284" s="141" t="str">
        <f>IF('Task list'!BD284="","",$F$284-((_xlfn.DAYS(AX$6,'Task list'!BD284))*24))</f>
        <v/>
      </c>
      <c r="AY284" s="141" t="str">
        <f>IF('Task list'!BE284="","",$F$284-((_xlfn.DAYS(AY$6,'Task list'!BE284))*24))</f>
        <v/>
      </c>
      <c r="AZ284" s="141" t="str">
        <f>IF('Task list'!BF284="","",$F$284-((_xlfn.DAYS(AZ$6,'Task list'!BF284))*24))</f>
        <v/>
      </c>
      <c r="BA284" s="141" t="str">
        <f>IF('Task list'!BG284="","",$F$284-((_xlfn.DAYS(BA$6,'Task list'!BG284))*24))</f>
        <v/>
      </c>
      <c r="BB284" s="141" t="str">
        <f>IF('Task list'!BH284="","",$F$284-((_xlfn.DAYS(BB$6,'Task list'!BH284))*24))</f>
        <v/>
      </c>
      <c r="BC284" s="141" t="str">
        <f>IF('Task list'!BI284="","",$F$284-((_xlfn.DAYS(BC$6,'Task list'!BI284))*24))</f>
        <v/>
      </c>
      <c r="BD284" s="141" t="str">
        <f>IF('Task list'!BJ284="","",$F$284-((_xlfn.DAYS(BD$6,'Task list'!BJ284))*24))</f>
        <v/>
      </c>
      <c r="BE284" s="141" t="str">
        <f>IF('Task list'!BK284="","",$F$284-((_xlfn.DAYS(BE$6,'Task list'!BK284))*24))</f>
        <v/>
      </c>
      <c r="BF284" s="141" t="str">
        <f>IF('Task list'!BL284="","",$F$284-((_xlfn.DAYS(BF$6,'Task list'!BL284))*24))</f>
        <v/>
      </c>
    </row>
    <row r="285" spans="1:58" x14ac:dyDescent="0.3">
      <c r="A285" s="1">
        <f>'Task list'!A285</f>
        <v>0</v>
      </c>
      <c r="B285" s="1">
        <f>'Task list'!B285</f>
        <v>0</v>
      </c>
      <c r="C285" s="1">
        <f>'Task list'!C285</f>
        <v>0</v>
      </c>
      <c r="D285" s="133"/>
      <c r="E285" s="61" t="str">
        <f>'Task list'!E285</f>
        <v>Gear box SEW oure drive Screw press no 1</v>
      </c>
      <c r="F285" s="1">
        <f>'Task list'!J285</f>
        <v>6000</v>
      </c>
      <c r="G285" s="141" t="str">
        <f>IF('Task list'!M285="","",$F$285-((_xlfn.DAYS(G$6,'Task list'!M285))*24))</f>
        <v/>
      </c>
      <c r="H285" s="141" t="str">
        <f>IF('Task list'!N285="","",$F$285-((_xlfn.DAYS(H$6,'Task list'!N285))*24))</f>
        <v/>
      </c>
      <c r="I285" s="141" t="str">
        <f>IF('Task list'!O285="","",$F$285-((_xlfn.DAYS(I$6,'Task list'!O285))*24))</f>
        <v/>
      </c>
      <c r="J285" s="141" t="str">
        <f>IF('Task list'!P285="","",$F$285-((_xlfn.DAYS(J$6,'Task list'!P285))*24))</f>
        <v/>
      </c>
      <c r="K285" s="141" t="str">
        <f>IF('Task list'!Q285="","",$F$285-((_xlfn.DAYS(K$6,'Task list'!Q285))*24))</f>
        <v/>
      </c>
      <c r="L285" s="141" t="str">
        <f>IF('Task list'!R285="","",$F$285-((_xlfn.DAYS(L$6,'Task list'!R285))*24))</f>
        <v/>
      </c>
      <c r="M285" s="141" t="str">
        <f>IF('Task list'!S285="","",$F$285-((_xlfn.DAYS(M$6,'Task list'!S285))*24))</f>
        <v/>
      </c>
      <c r="N285" s="141" t="str">
        <f>IF('Task list'!T285="","",$F$285-((_xlfn.DAYS(N$6,'Task list'!T285))*24))</f>
        <v/>
      </c>
      <c r="O285" s="141" t="str">
        <f>IF('Task list'!U285="","",$F$285-((_xlfn.DAYS(O$6,'Task list'!U285))*24))</f>
        <v/>
      </c>
      <c r="P285" s="141" t="str">
        <f>IF('Task list'!V285="","",$F$285-((_xlfn.DAYS(P$6,'Task list'!V285))*24))</f>
        <v/>
      </c>
      <c r="Q285" s="141" t="str">
        <f>IF('Task list'!W285="","",$F$285-((_xlfn.DAYS(Q$6,'Task list'!W285))*24))</f>
        <v/>
      </c>
      <c r="R285" s="141" t="str">
        <f>IF('Task list'!X285="","",$F$285-((_xlfn.DAYS(R$6,'Task list'!X285))*24))</f>
        <v/>
      </c>
      <c r="S285" s="141" t="str">
        <f>IF('Task list'!Y285="","",$F$285-((_xlfn.DAYS(S$6,'Task list'!Y285))*24))</f>
        <v/>
      </c>
      <c r="T285" s="141" t="str">
        <f>IF('Task list'!Z285="","",$F$285-((_xlfn.DAYS(T$6,'Task list'!Z285))*24))</f>
        <v/>
      </c>
      <c r="U285" s="141" t="str">
        <f>IF('Task list'!AA285="","",$F$285-((_xlfn.DAYS(U$6,'Task list'!AA285))*24))</f>
        <v/>
      </c>
      <c r="V285" s="141" t="str">
        <f>IF('Task list'!AB285="","",$F$285-((_xlfn.DAYS(V$6,'Task list'!AB285))*24))</f>
        <v/>
      </c>
      <c r="W285" s="141" t="str">
        <f>IF('Task list'!AC285="","",$F$285-((_xlfn.DAYS(W$6,'Task list'!AC285))*24))</f>
        <v/>
      </c>
      <c r="X285" s="141" t="str">
        <f>IF('Task list'!AD285="","",$F$285-((_xlfn.DAYS(X$6,'Task list'!AD285))*24))</f>
        <v/>
      </c>
      <c r="Y285" s="141" t="str">
        <f>IF('Task list'!AE285="","",$F$285-((_xlfn.DAYS(Y$6,'Task list'!AE285))*24))</f>
        <v/>
      </c>
      <c r="Z285" s="141" t="str">
        <f>IF('Task list'!AF285="","",$F$285-((_xlfn.DAYS(Z$6,'Task list'!AF285))*24))</f>
        <v/>
      </c>
      <c r="AA285" s="141" t="str">
        <f>IF('Task list'!AG285="","",$F$285-((_xlfn.DAYS(AA$6,'Task list'!AG285))*24))</f>
        <v/>
      </c>
      <c r="AB285" s="141" t="str">
        <f>IF('Task list'!AH285="","",$F$285-((_xlfn.DAYS(AB$6,'Task list'!AH285))*24))</f>
        <v/>
      </c>
      <c r="AC285" s="141" t="str">
        <f>IF('Task list'!AI285="","",$F$285-((_xlfn.DAYS(AC$6,'Task list'!AI285))*24))</f>
        <v/>
      </c>
      <c r="AD285" s="141" t="str">
        <f>IF('Task list'!AJ285="","",$F$285-((_xlfn.DAYS(AD$6,'Task list'!AJ285))*24))</f>
        <v/>
      </c>
      <c r="AE285" s="141" t="str">
        <f>IF('Task list'!AK285="","",$F$285-((_xlfn.DAYS(AE$6,'Task list'!AK285))*24))</f>
        <v/>
      </c>
      <c r="AF285" s="141" t="str">
        <f>IF('Task list'!AL285="","",$F$285-((_xlfn.DAYS(AF$6,'Task list'!AL285))*24))</f>
        <v/>
      </c>
      <c r="AG285" s="141" t="str">
        <f>IF('Task list'!AM285="","",$F$285-((_xlfn.DAYS(AG$6,'Task list'!AM285))*24))</f>
        <v/>
      </c>
      <c r="AH285" s="141" t="str">
        <f>IF('Task list'!AN285="","",$F$285-((_xlfn.DAYS(AH$6,'Task list'!AN285))*24))</f>
        <v/>
      </c>
      <c r="AI285" s="141" t="str">
        <f>IF('Task list'!AO285="","",$F$285-((_xlfn.DAYS(AI$6,'Task list'!AO285))*24))</f>
        <v/>
      </c>
      <c r="AJ285" s="141" t="str">
        <f>IF('Task list'!AP285="","",$F$285-((_xlfn.DAYS(AJ$6,'Task list'!AP285))*24))</f>
        <v/>
      </c>
      <c r="AK285" s="141" t="str">
        <f>IF('Task list'!AQ285="","",$F$285-((_xlfn.DAYS(AK$6,'Task list'!AQ285))*24))</f>
        <v/>
      </c>
      <c r="AL285" s="141" t="str">
        <f>IF('Task list'!AR285="","",$F$285-((_xlfn.DAYS(AL$6,'Task list'!AR285))*24))</f>
        <v/>
      </c>
      <c r="AM285" s="141" t="str">
        <f>IF('Task list'!AS285="","",$F$285-((_xlfn.DAYS(AM$6,'Task list'!AS285))*24))</f>
        <v/>
      </c>
      <c r="AN285" s="141" t="str">
        <f>IF('Task list'!AT285="","",$F$285-((_xlfn.DAYS(AN$6,'Task list'!AT285))*24))</f>
        <v/>
      </c>
      <c r="AO285" s="141" t="str">
        <f>IF('Task list'!AU285="","",$F$285-((_xlfn.DAYS(AO$6,'Task list'!AU285))*24))</f>
        <v/>
      </c>
      <c r="AP285" s="141" t="str">
        <f>IF('Task list'!AV285="","",$F$285-((_xlfn.DAYS(AP$6,'Task list'!AV285))*24))</f>
        <v/>
      </c>
      <c r="AQ285" s="141" t="str">
        <f>IF('Task list'!AW285="","",$F$285-((_xlfn.DAYS(AQ$6,'Task list'!AW285))*24))</f>
        <v/>
      </c>
      <c r="AR285" s="141" t="str">
        <f>IF('Task list'!AX285="","",$F$285-((_xlfn.DAYS(AR$6,'Task list'!AX285))*24))</f>
        <v/>
      </c>
      <c r="AS285" s="141" t="str">
        <f>IF('Task list'!AY285="","",$F$285-((_xlfn.DAYS(AS$6,'Task list'!AY285))*24))</f>
        <v/>
      </c>
      <c r="AT285" s="141" t="str">
        <f>IF('Task list'!AZ285="","",$F$285-((_xlfn.DAYS(AT$6,'Task list'!AZ285))*24))</f>
        <v/>
      </c>
      <c r="AU285" s="141" t="str">
        <f>IF('Task list'!BA285="","",$F$285-((_xlfn.DAYS(AU$6,'Task list'!BA285))*24))</f>
        <v/>
      </c>
      <c r="AV285" s="141" t="str">
        <f>IF('Task list'!BB285="","",$F$285-((_xlfn.DAYS(AV$6,'Task list'!BB285))*24))</f>
        <v/>
      </c>
      <c r="AW285" s="141" t="str">
        <f>IF('Task list'!BC285="","",$F$285-((_xlfn.DAYS(AW$6,'Task list'!BC285))*24))</f>
        <v/>
      </c>
      <c r="AX285" s="141" t="str">
        <f>IF('Task list'!BD285="","",$F$285-((_xlfn.DAYS(AX$6,'Task list'!BD285))*24))</f>
        <v/>
      </c>
      <c r="AY285" s="141" t="str">
        <f>IF('Task list'!BE285="","",$F$285-((_xlfn.DAYS(AY$6,'Task list'!BE285))*24))</f>
        <v/>
      </c>
      <c r="AZ285" s="141" t="str">
        <f>IF('Task list'!BF285="","",$F$285-((_xlfn.DAYS(AZ$6,'Task list'!BF285))*24))</f>
        <v/>
      </c>
      <c r="BA285" s="141" t="str">
        <f>IF('Task list'!BG285="","",$F$285-((_xlfn.DAYS(BA$6,'Task list'!BG285))*24))</f>
        <v/>
      </c>
      <c r="BB285" s="141" t="str">
        <f>IF('Task list'!BH285="","",$F$285-((_xlfn.DAYS(BB$6,'Task list'!BH285))*24))</f>
        <v/>
      </c>
      <c r="BC285" s="141" t="str">
        <f>IF('Task list'!BI285="","",$F$285-((_xlfn.DAYS(BC$6,'Task list'!BI285))*24))</f>
        <v/>
      </c>
      <c r="BD285" s="141" t="str">
        <f>IF('Task list'!BJ285="","",$F$285-((_xlfn.DAYS(BD$6,'Task list'!BJ285))*24))</f>
        <v/>
      </c>
      <c r="BE285" s="141" t="str">
        <f>IF('Task list'!BK285="","",$F$285-((_xlfn.DAYS(BE$6,'Task list'!BK285))*24))</f>
        <v/>
      </c>
      <c r="BF285" s="141" t="str">
        <f>IF('Task list'!BL285="","",$F$285-((_xlfn.DAYS(BF$6,'Task list'!BL285))*24))</f>
        <v/>
      </c>
    </row>
    <row r="286" spans="1:58" x14ac:dyDescent="0.3">
      <c r="A286" s="1">
        <f>'Task list'!A286</f>
        <v>0</v>
      </c>
      <c r="B286" s="1">
        <f>'Task list'!B286</f>
        <v>0</v>
      </c>
      <c r="C286" s="1">
        <f>'Task list'!C286</f>
        <v>0</v>
      </c>
      <c r="D286" s="133"/>
      <c r="E286" s="61" t="str">
        <f>'Task list'!E286</f>
        <v>Gear box SEW oure drive Screw press no 2</v>
      </c>
      <c r="F286" s="1">
        <f>'Task list'!J286</f>
        <v>6000</v>
      </c>
      <c r="G286" s="141" t="str">
        <f>IF('Task list'!M286="","",$F$286-((_xlfn.DAYS(G$6,'Task list'!M286))*24))</f>
        <v/>
      </c>
      <c r="H286" s="141" t="str">
        <f>IF('Task list'!N286="","",$F$286-((_xlfn.DAYS(H$6,'Task list'!N286))*24))</f>
        <v/>
      </c>
      <c r="I286" s="141" t="str">
        <f>IF('Task list'!O286="","",$F$286-((_xlfn.DAYS(I$6,'Task list'!O286))*24))</f>
        <v/>
      </c>
      <c r="J286" s="141" t="str">
        <f>IF('Task list'!P286="","",$F$286-((_xlfn.DAYS(J$6,'Task list'!P286))*24))</f>
        <v/>
      </c>
      <c r="K286" s="141" t="str">
        <f>IF('Task list'!Q286="","",$F$286-((_xlfn.DAYS(K$6,'Task list'!Q286))*24))</f>
        <v/>
      </c>
      <c r="L286" s="141" t="str">
        <f>IF('Task list'!R286="","",$F$286-((_xlfn.DAYS(L$6,'Task list'!R286))*24))</f>
        <v/>
      </c>
      <c r="M286" s="141" t="str">
        <f>IF('Task list'!S286="","",$F$286-((_xlfn.DAYS(M$6,'Task list'!S286))*24))</f>
        <v/>
      </c>
      <c r="N286" s="141" t="str">
        <f>IF('Task list'!T286="","",$F$286-((_xlfn.DAYS(N$6,'Task list'!T286))*24))</f>
        <v/>
      </c>
      <c r="O286" s="141" t="str">
        <f>IF('Task list'!U286="","",$F$286-((_xlfn.DAYS(O$6,'Task list'!U286))*24))</f>
        <v/>
      </c>
      <c r="P286" s="141" t="str">
        <f>IF('Task list'!V286="","",$F$286-((_xlfn.DAYS(P$6,'Task list'!V286))*24))</f>
        <v/>
      </c>
      <c r="Q286" s="141" t="str">
        <f>IF('Task list'!W286="","",$F$286-((_xlfn.DAYS(Q$6,'Task list'!W286))*24))</f>
        <v/>
      </c>
      <c r="R286" s="141" t="str">
        <f>IF('Task list'!X286="","",$F$286-((_xlfn.DAYS(R$6,'Task list'!X286))*24))</f>
        <v/>
      </c>
      <c r="S286" s="141" t="str">
        <f>IF('Task list'!Y286="","",$F$286-((_xlfn.DAYS(S$6,'Task list'!Y286))*24))</f>
        <v/>
      </c>
      <c r="T286" s="141" t="str">
        <f>IF('Task list'!Z286="","",$F$286-((_xlfn.DAYS(T$6,'Task list'!Z286))*24))</f>
        <v/>
      </c>
      <c r="U286" s="141" t="str">
        <f>IF('Task list'!AA286="","",$F$286-((_xlfn.DAYS(U$6,'Task list'!AA286))*24))</f>
        <v/>
      </c>
      <c r="V286" s="141" t="str">
        <f>IF('Task list'!AB286="","",$F$286-((_xlfn.DAYS(V$6,'Task list'!AB286))*24))</f>
        <v/>
      </c>
      <c r="W286" s="141" t="str">
        <f>IF('Task list'!AC286="","",$F$286-((_xlfn.DAYS(W$6,'Task list'!AC286))*24))</f>
        <v/>
      </c>
      <c r="X286" s="141" t="str">
        <f>IF('Task list'!AD286="","",$F$286-((_xlfn.DAYS(X$6,'Task list'!AD286))*24))</f>
        <v/>
      </c>
      <c r="Y286" s="141" t="str">
        <f>IF('Task list'!AE286="","",$F$286-((_xlfn.DAYS(Y$6,'Task list'!AE286))*24))</f>
        <v/>
      </c>
      <c r="Z286" s="141" t="str">
        <f>IF('Task list'!AF286="","",$F$286-((_xlfn.DAYS(Z$6,'Task list'!AF286))*24))</f>
        <v/>
      </c>
      <c r="AA286" s="141" t="str">
        <f>IF('Task list'!AG286="","",$F$286-((_xlfn.DAYS(AA$6,'Task list'!AG286))*24))</f>
        <v/>
      </c>
      <c r="AB286" s="141" t="str">
        <f>IF('Task list'!AH286="","",$F$286-((_xlfn.DAYS(AB$6,'Task list'!AH286))*24))</f>
        <v/>
      </c>
      <c r="AC286" s="141" t="str">
        <f>IF('Task list'!AI286="","",$F$286-((_xlfn.DAYS(AC$6,'Task list'!AI286))*24))</f>
        <v/>
      </c>
      <c r="AD286" s="141" t="str">
        <f>IF('Task list'!AJ286="","",$F$286-((_xlfn.DAYS(AD$6,'Task list'!AJ286))*24))</f>
        <v/>
      </c>
      <c r="AE286" s="141" t="str">
        <f>IF('Task list'!AK286="","",$F$286-((_xlfn.DAYS(AE$6,'Task list'!AK286))*24))</f>
        <v/>
      </c>
      <c r="AF286" s="141" t="str">
        <f>IF('Task list'!AL286="","",$F$286-((_xlfn.DAYS(AF$6,'Task list'!AL286))*24))</f>
        <v/>
      </c>
      <c r="AG286" s="141" t="str">
        <f>IF('Task list'!AM286="","",$F$286-((_xlfn.DAYS(AG$6,'Task list'!AM286))*24))</f>
        <v/>
      </c>
      <c r="AH286" s="141" t="str">
        <f>IF('Task list'!AN286="","",$F$286-((_xlfn.DAYS(AH$6,'Task list'!AN286))*24))</f>
        <v/>
      </c>
      <c r="AI286" s="141" t="str">
        <f>IF('Task list'!AO286="","",$F$286-((_xlfn.DAYS(AI$6,'Task list'!AO286))*24))</f>
        <v/>
      </c>
      <c r="AJ286" s="141" t="str">
        <f>IF('Task list'!AP286="","",$F$286-((_xlfn.DAYS(AJ$6,'Task list'!AP286))*24))</f>
        <v/>
      </c>
      <c r="AK286" s="141" t="str">
        <f>IF('Task list'!AQ286="","",$F$286-((_xlfn.DAYS(AK$6,'Task list'!AQ286))*24))</f>
        <v/>
      </c>
      <c r="AL286" s="141" t="str">
        <f>IF('Task list'!AR286="","",$F$286-((_xlfn.DAYS(AL$6,'Task list'!AR286))*24))</f>
        <v/>
      </c>
      <c r="AM286" s="141" t="str">
        <f>IF('Task list'!AS286="","",$F$286-((_xlfn.DAYS(AM$6,'Task list'!AS286))*24))</f>
        <v/>
      </c>
      <c r="AN286" s="141" t="str">
        <f>IF('Task list'!AT286="","",$F$286-((_xlfn.DAYS(AN$6,'Task list'!AT286))*24))</f>
        <v/>
      </c>
      <c r="AO286" s="141" t="str">
        <f>IF('Task list'!AU286="","",$F$286-((_xlfn.DAYS(AO$6,'Task list'!AU286))*24))</f>
        <v/>
      </c>
      <c r="AP286" s="141" t="str">
        <f>IF('Task list'!AV286="","",$F$286-((_xlfn.DAYS(AP$6,'Task list'!AV286))*24))</f>
        <v/>
      </c>
      <c r="AQ286" s="141" t="str">
        <f>IF('Task list'!AW286="","",$F$286-((_xlfn.DAYS(AQ$6,'Task list'!AW286))*24))</f>
        <v/>
      </c>
      <c r="AR286" s="141" t="str">
        <f>IF('Task list'!AX286="","",$F$286-((_xlfn.DAYS(AR$6,'Task list'!AX286))*24))</f>
        <v/>
      </c>
      <c r="AS286" s="141" t="str">
        <f>IF('Task list'!AY286="","",$F$286-((_xlfn.DAYS(AS$6,'Task list'!AY286))*24))</f>
        <v/>
      </c>
      <c r="AT286" s="141" t="str">
        <f>IF('Task list'!AZ286="","",$F$286-((_xlfn.DAYS(AT$6,'Task list'!AZ286))*24))</f>
        <v/>
      </c>
      <c r="AU286" s="141" t="str">
        <f>IF('Task list'!BA286="","",$F$286-((_xlfn.DAYS(AU$6,'Task list'!BA286))*24))</f>
        <v/>
      </c>
      <c r="AV286" s="141" t="str">
        <f>IF('Task list'!BB286="","",$F$286-((_xlfn.DAYS(AV$6,'Task list'!BB286))*24))</f>
        <v/>
      </c>
      <c r="AW286" s="141" t="str">
        <f>IF('Task list'!BC286="","",$F$286-((_xlfn.DAYS(AW$6,'Task list'!BC286))*24))</f>
        <v/>
      </c>
      <c r="AX286" s="141" t="str">
        <f>IF('Task list'!BD286="","",$F$286-((_xlfn.DAYS(AX$6,'Task list'!BD286))*24))</f>
        <v/>
      </c>
      <c r="AY286" s="141" t="str">
        <f>IF('Task list'!BE286="","",$F$286-((_xlfn.DAYS(AY$6,'Task list'!BE286))*24))</f>
        <v/>
      </c>
      <c r="AZ286" s="141" t="str">
        <f>IF('Task list'!BF286="","",$F$286-((_xlfn.DAYS(AZ$6,'Task list'!BF286))*24))</f>
        <v/>
      </c>
      <c r="BA286" s="141" t="str">
        <f>IF('Task list'!BG286="","",$F$286-((_xlfn.DAYS(BA$6,'Task list'!BG286))*24))</f>
        <v/>
      </c>
      <c r="BB286" s="141" t="str">
        <f>IF('Task list'!BH286="","",$F$286-((_xlfn.DAYS(BB$6,'Task list'!BH286))*24))</f>
        <v/>
      </c>
      <c r="BC286" s="141" t="str">
        <f>IF('Task list'!BI286="","",$F$286-((_xlfn.DAYS(BC$6,'Task list'!BI286))*24))</f>
        <v/>
      </c>
      <c r="BD286" s="141" t="str">
        <f>IF('Task list'!BJ286="","",$F$286-((_xlfn.DAYS(BD$6,'Task list'!BJ286))*24))</f>
        <v/>
      </c>
      <c r="BE286" s="141" t="str">
        <f>IF('Task list'!BK286="","",$F$286-((_xlfn.DAYS(BE$6,'Task list'!BK286))*24))</f>
        <v/>
      </c>
      <c r="BF286" s="141" t="str">
        <f>IF('Task list'!BL286="","",$F$286-((_xlfn.DAYS(BF$6,'Task list'!BL286))*24))</f>
        <v/>
      </c>
    </row>
    <row r="287" spans="1:58" x14ac:dyDescent="0.3">
      <c r="A287" s="1">
        <f>'Task list'!A287</f>
        <v>0</v>
      </c>
      <c r="B287" s="1">
        <f>'Task list'!B287</f>
        <v>0</v>
      </c>
      <c r="C287" s="1">
        <f>'Task list'!C287</f>
        <v>0</v>
      </c>
      <c r="D287" s="133"/>
      <c r="E287" s="61" t="str">
        <f>'Task list'!E287</f>
        <v>Gear box SEW oure drive Screw press no 3</v>
      </c>
      <c r="F287" s="1">
        <f>'Task list'!J287</f>
        <v>6000</v>
      </c>
      <c r="G287" s="141" t="str">
        <f>IF('Task list'!M287="","",$F$287-((_xlfn.DAYS(G$6,'Task list'!M287))*24))</f>
        <v/>
      </c>
      <c r="H287" s="141" t="str">
        <f>IF('Task list'!N287="","",$F$287-((_xlfn.DAYS(H$6,'Task list'!N287))*24))</f>
        <v/>
      </c>
      <c r="I287" s="141" t="str">
        <f>IF('Task list'!O287="","",$F$287-((_xlfn.DAYS(I$6,'Task list'!O287))*24))</f>
        <v/>
      </c>
      <c r="J287" s="141" t="str">
        <f>IF('Task list'!P287="","",$F$287-((_xlfn.DAYS(J$6,'Task list'!P287))*24))</f>
        <v/>
      </c>
      <c r="K287" s="141" t="str">
        <f>IF('Task list'!Q287="","",$F$287-((_xlfn.DAYS(K$6,'Task list'!Q287))*24))</f>
        <v/>
      </c>
      <c r="L287" s="141" t="str">
        <f>IF('Task list'!R287="","",$F$287-((_xlfn.DAYS(L$6,'Task list'!R287))*24))</f>
        <v/>
      </c>
      <c r="M287" s="141" t="str">
        <f>IF('Task list'!S287="","",$F$287-((_xlfn.DAYS(M$6,'Task list'!S287))*24))</f>
        <v/>
      </c>
      <c r="N287" s="141" t="str">
        <f>IF('Task list'!T287="","",$F$287-((_xlfn.DAYS(N$6,'Task list'!T287))*24))</f>
        <v/>
      </c>
      <c r="O287" s="141" t="str">
        <f>IF('Task list'!U287="","",$F$287-((_xlfn.DAYS(O$6,'Task list'!U287))*24))</f>
        <v/>
      </c>
      <c r="P287" s="141" t="str">
        <f>IF('Task list'!V287="","",$F$287-((_xlfn.DAYS(P$6,'Task list'!V287))*24))</f>
        <v/>
      </c>
      <c r="Q287" s="141" t="str">
        <f>IF('Task list'!W287="","",$F$287-((_xlfn.DAYS(Q$6,'Task list'!W287))*24))</f>
        <v/>
      </c>
      <c r="R287" s="141" t="str">
        <f>IF('Task list'!X287="","",$F$287-((_xlfn.DAYS(R$6,'Task list'!X287))*24))</f>
        <v/>
      </c>
      <c r="S287" s="141" t="str">
        <f>IF('Task list'!Y287="","",$F$287-((_xlfn.DAYS(S$6,'Task list'!Y287))*24))</f>
        <v/>
      </c>
      <c r="T287" s="141" t="str">
        <f>IF('Task list'!Z287="","",$F$287-((_xlfn.DAYS(T$6,'Task list'!Z287))*24))</f>
        <v/>
      </c>
      <c r="U287" s="141" t="str">
        <f>IF('Task list'!AA287="","",$F$287-((_xlfn.DAYS(U$6,'Task list'!AA287))*24))</f>
        <v/>
      </c>
      <c r="V287" s="141" t="str">
        <f>IF('Task list'!AB287="","",$F$287-((_xlfn.DAYS(V$6,'Task list'!AB287))*24))</f>
        <v/>
      </c>
      <c r="W287" s="141" t="str">
        <f>IF('Task list'!AC287="","",$F$287-((_xlfn.DAYS(W$6,'Task list'!AC287))*24))</f>
        <v/>
      </c>
      <c r="X287" s="141" t="str">
        <f>IF('Task list'!AD287="","",$F$287-((_xlfn.DAYS(X$6,'Task list'!AD287))*24))</f>
        <v/>
      </c>
      <c r="Y287" s="141" t="str">
        <f>IF('Task list'!AE287="","",$F$287-((_xlfn.DAYS(Y$6,'Task list'!AE287))*24))</f>
        <v/>
      </c>
      <c r="Z287" s="141" t="str">
        <f>IF('Task list'!AF287="","",$F$287-((_xlfn.DAYS(Z$6,'Task list'!AF287))*24))</f>
        <v/>
      </c>
      <c r="AA287" s="141" t="str">
        <f>IF('Task list'!AG287="","",$F$287-((_xlfn.DAYS(AA$6,'Task list'!AG287))*24))</f>
        <v/>
      </c>
      <c r="AB287" s="141" t="str">
        <f>IF('Task list'!AH287="","",$F$287-((_xlfn.DAYS(AB$6,'Task list'!AH287))*24))</f>
        <v/>
      </c>
      <c r="AC287" s="141" t="str">
        <f>IF('Task list'!AI287="","",$F$287-((_xlfn.DAYS(AC$6,'Task list'!AI287))*24))</f>
        <v/>
      </c>
      <c r="AD287" s="141" t="str">
        <f>IF('Task list'!AJ287="","",$F$287-((_xlfn.DAYS(AD$6,'Task list'!AJ287))*24))</f>
        <v/>
      </c>
      <c r="AE287" s="141" t="str">
        <f>IF('Task list'!AK287="","",$F$287-((_xlfn.DAYS(AE$6,'Task list'!AK287))*24))</f>
        <v/>
      </c>
      <c r="AF287" s="141" t="str">
        <f>IF('Task list'!AL287="","",$F$287-((_xlfn.DAYS(AF$6,'Task list'!AL287))*24))</f>
        <v/>
      </c>
      <c r="AG287" s="141" t="str">
        <f>IF('Task list'!AM287="","",$F$287-((_xlfn.DAYS(AG$6,'Task list'!AM287))*24))</f>
        <v/>
      </c>
      <c r="AH287" s="141" t="str">
        <f>IF('Task list'!AN287="","",$F$287-((_xlfn.DAYS(AH$6,'Task list'!AN287))*24))</f>
        <v/>
      </c>
      <c r="AI287" s="141" t="str">
        <f>IF('Task list'!AO287="","",$F$287-((_xlfn.DAYS(AI$6,'Task list'!AO287))*24))</f>
        <v/>
      </c>
      <c r="AJ287" s="141" t="str">
        <f>IF('Task list'!AP287="","",$F$287-((_xlfn.DAYS(AJ$6,'Task list'!AP287))*24))</f>
        <v/>
      </c>
      <c r="AK287" s="141" t="str">
        <f>IF('Task list'!AQ287="","",$F$287-((_xlfn.DAYS(AK$6,'Task list'!AQ287))*24))</f>
        <v/>
      </c>
      <c r="AL287" s="141" t="str">
        <f>IF('Task list'!AR287="","",$F$287-((_xlfn.DAYS(AL$6,'Task list'!AR287))*24))</f>
        <v/>
      </c>
      <c r="AM287" s="141" t="str">
        <f>IF('Task list'!AS287="","",$F$287-((_xlfn.DAYS(AM$6,'Task list'!AS287))*24))</f>
        <v/>
      </c>
      <c r="AN287" s="141" t="str">
        <f>IF('Task list'!AT287="","",$F$287-((_xlfn.DAYS(AN$6,'Task list'!AT287))*24))</f>
        <v/>
      </c>
      <c r="AO287" s="141" t="str">
        <f>IF('Task list'!AU287="","",$F$287-((_xlfn.DAYS(AO$6,'Task list'!AU287))*24))</f>
        <v/>
      </c>
      <c r="AP287" s="141" t="str">
        <f>IF('Task list'!AV287="","",$F$287-((_xlfn.DAYS(AP$6,'Task list'!AV287))*24))</f>
        <v/>
      </c>
      <c r="AQ287" s="141" t="str">
        <f>IF('Task list'!AW287="","",$F$287-((_xlfn.DAYS(AQ$6,'Task list'!AW287))*24))</f>
        <v/>
      </c>
      <c r="AR287" s="141" t="str">
        <f>IF('Task list'!AX287="","",$F$287-((_xlfn.DAYS(AR$6,'Task list'!AX287))*24))</f>
        <v/>
      </c>
      <c r="AS287" s="141" t="str">
        <f>IF('Task list'!AY287="","",$F$287-((_xlfn.DAYS(AS$6,'Task list'!AY287))*24))</f>
        <v/>
      </c>
      <c r="AT287" s="141" t="str">
        <f>IF('Task list'!AZ287="","",$F$287-((_xlfn.DAYS(AT$6,'Task list'!AZ287))*24))</f>
        <v/>
      </c>
      <c r="AU287" s="141" t="str">
        <f>IF('Task list'!BA287="","",$F$287-((_xlfn.DAYS(AU$6,'Task list'!BA287))*24))</f>
        <v/>
      </c>
      <c r="AV287" s="141" t="str">
        <f>IF('Task list'!BB287="","",$F$287-((_xlfn.DAYS(AV$6,'Task list'!BB287))*24))</f>
        <v/>
      </c>
      <c r="AW287" s="141" t="str">
        <f>IF('Task list'!BC287="","",$F$287-((_xlfn.DAYS(AW$6,'Task list'!BC287))*24))</f>
        <v/>
      </c>
      <c r="AX287" s="141" t="str">
        <f>IF('Task list'!BD287="","",$F$287-((_xlfn.DAYS(AX$6,'Task list'!BD287))*24))</f>
        <v/>
      </c>
      <c r="AY287" s="141" t="str">
        <f>IF('Task list'!BE287="","",$F$287-((_xlfn.DAYS(AY$6,'Task list'!BE287))*24))</f>
        <v/>
      </c>
      <c r="AZ287" s="141" t="str">
        <f>IF('Task list'!BF287="","",$F$287-((_xlfn.DAYS(AZ$6,'Task list'!BF287))*24))</f>
        <v/>
      </c>
      <c r="BA287" s="141" t="str">
        <f>IF('Task list'!BG287="","",$F$287-((_xlfn.DAYS(BA$6,'Task list'!BG287))*24))</f>
        <v/>
      </c>
      <c r="BB287" s="141" t="str">
        <f>IF('Task list'!BH287="","",$F$287-((_xlfn.DAYS(BB$6,'Task list'!BH287))*24))</f>
        <v/>
      </c>
      <c r="BC287" s="141" t="str">
        <f>IF('Task list'!BI287="","",$F$287-((_xlfn.DAYS(BC$6,'Task list'!BI287))*24))</f>
        <v/>
      </c>
      <c r="BD287" s="141" t="str">
        <f>IF('Task list'!BJ287="","",$F$287-((_xlfn.DAYS(BD$6,'Task list'!BJ287))*24))</f>
        <v/>
      </c>
      <c r="BE287" s="141" t="str">
        <f>IF('Task list'!BK287="","",$F$287-((_xlfn.DAYS(BE$6,'Task list'!BK287))*24))</f>
        <v/>
      </c>
      <c r="BF287" s="141" t="str">
        <f>IF('Task list'!BL287="","",$F$287-((_xlfn.DAYS(BF$6,'Task list'!BL287))*24))</f>
        <v/>
      </c>
    </row>
    <row r="288" spans="1:58" x14ac:dyDescent="0.3">
      <c r="A288" s="1">
        <f>'Task list'!A288</f>
        <v>0</v>
      </c>
      <c r="B288" s="1">
        <f>'Task list'!B288</f>
        <v>0</v>
      </c>
      <c r="C288" s="1">
        <f>'Task list'!C288</f>
        <v>0</v>
      </c>
      <c r="D288" s="133"/>
      <c r="E288" s="61" t="str">
        <f>'Task list'!E288</f>
        <v>Gear box SEW oure drive Screw press no 4</v>
      </c>
      <c r="F288" s="1">
        <f>'Task list'!J288</f>
        <v>6000</v>
      </c>
      <c r="G288" s="141" t="str">
        <f>IF('Task list'!M288="","",$F$288-((_xlfn.DAYS(G$6,'Task list'!M288))*24))</f>
        <v/>
      </c>
      <c r="H288" s="141" t="str">
        <f>IF('Task list'!N288="","",$F$288-((_xlfn.DAYS(H$6,'Task list'!N288))*24))</f>
        <v/>
      </c>
      <c r="I288" s="141" t="str">
        <f>IF('Task list'!O288="","",$F$288-((_xlfn.DAYS(I$6,'Task list'!O288))*24))</f>
        <v/>
      </c>
      <c r="J288" s="141" t="str">
        <f>IF('Task list'!P288="","",$F$288-((_xlfn.DAYS(J$6,'Task list'!P288))*24))</f>
        <v/>
      </c>
      <c r="K288" s="141" t="str">
        <f>IF('Task list'!Q288="","",$F$288-((_xlfn.DAYS(K$6,'Task list'!Q288))*24))</f>
        <v/>
      </c>
      <c r="L288" s="141" t="str">
        <f>IF('Task list'!R288="","",$F$288-((_xlfn.DAYS(L$6,'Task list'!R288))*24))</f>
        <v/>
      </c>
      <c r="M288" s="141" t="str">
        <f>IF('Task list'!S288="","",$F$288-((_xlfn.DAYS(M$6,'Task list'!S288))*24))</f>
        <v/>
      </c>
      <c r="N288" s="141" t="str">
        <f>IF('Task list'!T288="","",$F$288-((_xlfn.DAYS(N$6,'Task list'!T288))*24))</f>
        <v/>
      </c>
      <c r="O288" s="141" t="str">
        <f>IF('Task list'!U288="","",$F$288-((_xlfn.DAYS(O$6,'Task list'!U288))*24))</f>
        <v/>
      </c>
      <c r="P288" s="141" t="str">
        <f>IF('Task list'!V288="","",$F$288-((_xlfn.DAYS(P$6,'Task list'!V288))*24))</f>
        <v/>
      </c>
      <c r="Q288" s="141" t="str">
        <f>IF('Task list'!W288="","",$F$288-((_xlfn.DAYS(Q$6,'Task list'!W288))*24))</f>
        <v/>
      </c>
      <c r="R288" s="141" t="str">
        <f>IF('Task list'!X288="","",$F$288-((_xlfn.DAYS(R$6,'Task list'!X288))*24))</f>
        <v/>
      </c>
      <c r="S288" s="141" t="str">
        <f>IF('Task list'!Y288="","",$F$288-((_xlfn.DAYS(S$6,'Task list'!Y288))*24))</f>
        <v/>
      </c>
      <c r="T288" s="141" t="str">
        <f>IF('Task list'!Z288="","",$F$288-((_xlfn.DAYS(T$6,'Task list'!Z288))*24))</f>
        <v/>
      </c>
      <c r="U288" s="141" t="str">
        <f>IF('Task list'!AA288="","",$F$288-((_xlfn.DAYS(U$6,'Task list'!AA288))*24))</f>
        <v/>
      </c>
      <c r="V288" s="141" t="str">
        <f>IF('Task list'!AB288="","",$F$288-((_xlfn.DAYS(V$6,'Task list'!AB288))*24))</f>
        <v/>
      </c>
      <c r="W288" s="141" t="str">
        <f>IF('Task list'!AC288="","",$F$288-((_xlfn.DAYS(W$6,'Task list'!AC288))*24))</f>
        <v/>
      </c>
      <c r="X288" s="141" t="str">
        <f>IF('Task list'!AD288="","",$F$288-((_xlfn.DAYS(X$6,'Task list'!AD288))*24))</f>
        <v/>
      </c>
      <c r="Y288" s="141" t="str">
        <f>IF('Task list'!AE288="","",$F$288-((_xlfn.DAYS(Y$6,'Task list'!AE288))*24))</f>
        <v/>
      </c>
      <c r="Z288" s="141" t="str">
        <f>IF('Task list'!AF288="","",$F$288-((_xlfn.DAYS(Z$6,'Task list'!AF288))*24))</f>
        <v/>
      </c>
      <c r="AA288" s="141" t="str">
        <f>IF('Task list'!AG288="","",$F$288-((_xlfn.DAYS(AA$6,'Task list'!AG288))*24))</f>
        <v/>
      </c>
      <c r="AB288" s="141" t="str">
        <f>IF('Task list'!AH288="","",$F$288-((_xlfn.DAYS(AB$6,'Task list'!AH288))*24))</f>
        <v/>
      </c>
      <c r="AC288" s="141" t="str">
        <f>IF('Task list'!AI288="","",$F$288-((_xlfn.DAYS(AC$6,'Task list'!AI288))*24))</f>
        <v/>
      </c>
      <c r="AD288" s="141" t="str">
        <f>IF('Task list'!AJ288="","",$F$288-((_xlfn.DAYS(AD$6,'Task list'!AJ288))*24))</f>
        <v/>
      </c>
      <c r="AE288" s="141" t="str">
        <f>IF('Task list'!AK288="","",$F$288-((_xlfn.DAYS(AE$6,'Task list'!AK288))*24))</f>
        <v/>
      </c>
      <c r="AF288" s="141" t="str">
        <f>IF('Task list'!AL288="","",$F$288-((_xlfn.DAYS(AF$6,'Task list'!AL288))*24))</f>
        <v/>
      </c>
      <c r="AG288" s="141" t="str">
        <f>IF('Task list'!AM288="","",$F$288-((_xlfn.DAYS(AG$6,'Task list'!AM288))*24))</f>
        <v/>
      </c>
      <c r="AH288" s="141" t="str">
        <f>IF('Task list'!AN288="","",$F$288-((_xlfn.DAYS(AH$6,'Task list'!AN288))*24))</f>
        <v/>
      </c>
      <c r="AI288" s="141" t="str">
        <f>IF('Task list'!AO288="","",$F$288-((_xlfn.DAYS(AI$6,'Task list'!AO288))*24))</f>
        <v/>
      </c>
      <c r="AJ288" s="141" t="str">
        <f>IF('Task list'!AP288="","",$F$288-((_xlfn.DAYS(AJ$6,'Task list'!AP288))*24))</f>
        <v/>
      </c>
      <c r="AK288" s="141" t="str">
        <f>IF('Task list'!AQ288="","",$F$288-((_xlfn.DAYS(AK$6,'Task list'!AQ288))*24))</f>
        <v/>
      </c>
      <c r="AL288" s="141" t="str">
        <f>IF('Task list'!AR288="","",$F$288-((_xlfn.DAYS(AL$6,'Task list'!AR288))*24))</f>
        <v/>
      </c>
      <c r="AM288" s="141" t="str">
        <f>IF('Task list'!AS288="","",$F$288-((_xlfn.DAYS(AM$6,'Task list'!AS288))*24))</f>
        <v/>
      </c>
      <c r="AN288" s="141" t="str">
        <f>IF('Task list'!AT288="","",$F$288-((_xlfn.DAYS(AN$6,'Task list'!AT288))*24))</f>
        <v/>
      </c>
      <c r="AO288" s="141" t="str">
        <f>IF('Task list'!AU288="","",$F$288-((_xlfn.DAYS(AO$6,'Task list'!AU288))*24))</f>
        <v/>
      </c>
      <c r="AP288" s="141" t="str">
        <f>IF('Task list'!AV288="","",$F$288-((_xlfn.DAYS(AP$6,'Task list'!AV288))*24))</f>
        <v/>
      </c>
      <c r="AQ288" s="141" t="str">
        <f>IF('Task list'!AW288="","",$F$288-((_xlfn.DAYS(AQ$6,'Task list'!AW288))*24))</f>
        <v/>
      </c>
      <c r="AR288" s="141" t="str">
        <f>IF('Task list'!AX288="","",$F$288-((_xlfn.DAYS(AR$6,'Task list'!AX288))*24))</f>
        <v/>
      </c>
      <c r="AS288" s="141" t="str">
        <f>IF('Task list'!AY288="","",$F$288-((_xlfn.DAYS(AS$6,'Task list'!AY288))*24))</f>
        <v/>
      </c>
      <c r="AT288" s="141" t="str">
        <f>IF('Task list'!AZ288="","",$F$288-((_xlfn.DAYS(AT$6,'Task list'!AZ288))*24))</f>
        <v/>
      </c>
      <c r="AU288" s="141" t="str">
        <f>IF('Task list'!BA288="","",$F$288-((_xlfn.DAYS(AU$6,'Task list'!BA288))*24))</f>
        <v/>
      </c>
      <c r="AV288" s="141" t="str">
        <f>IF('Task list'!BB288="","",$F$288-((_xlfn.DAYS(AV$6,'Task list'!BB288))*24))</f>
        <v/>
      </c>
      <c r="AW288" s="141" t="str">
        <f>IF('Task list'!BC288="","",$F$288-((_xlfn.DAYS(AW$6,'Task list'!BC288))*24))</f>
        <v/>
      </c>
      <c r="AX288" s="141" t="str">
        <f>IF('Task list'!BD288="","",$F$288-((_xlfn.DAYS(AX$6,'Task list'!BD288))*24))</f>
        <v/>
      </c>
      <c r="AY288" s="141" t="str">
        <f>IF('Task list'!BE288="","",$F$288-((_xlfn.DAYS(AY$6,'Task list'!BE288))*24))</f>
        <v/>
      </c>
      <c r="AZ288" s="141" t="str">
        <f>IF('Task list'!BF288="","",$F$288-((_xlfn.DAYS(AZ$6,'Task list'!BF288))*24))</f>
        <v/>
      </c>
      <c r="BA288" s="141" t="str">
        <f>IF('Task list'!BG288="","",$F$288-((_xlfn.DAYS(BA$6,'Task list'!BG288))*24))</f>
        <v/>
      </c>
      <c r="BB288" s="141" t="str">
        <f>IF('Task list'!BH288="","",$F$288-((_xlfn.DAYS(BB$6,'Task list'!BH288))*24))</f>
        <v/>
      </c>
      <c r="BC288" s="141" t="str">
        <f>IF('Task list'!BI288="","",$F$288-((_xlfn.DAYS(BC$6,'Task list'!BI288))*24))</f>
        <v/>
      </c>
      <c r="BD288" s="141" t="str">
        <f>IF('Task list'!BJ288="","",$F$288-((_xlfn.DAYS(BD$6,'Task list'!BJ288))*24))</f>
        <v/>
      </c>
      <c r="BE288" s="141" t="str">
        <f>IF('Task list'!BK288="","",$F$288-((_xlfn.DAYS(BE$6,'Task list'!BK288))*24))</f>
        <v/>
      </c>
      <c r="BF288" s="141" t="str">
        <f>IF('Task list'!BL288="","",$F$288-((_xlfn.DAYS(BF$6,'Task list'!BL288))*24))</f>
        <v/>
      </c>
    </row>
    <row r="289" spans="1:58" x14ac:dyDescent="0.3">
      <c r="A289" s="1">
        <f>'Task list'!A289</f>
        <v>0</v>
      </c>
      <c r="B289" s="1">
        <f>'Task list'!B289</f>
        <v>0</v>
      </c>
      <c r="C289" s="1">
        <f>'Task list'!C289</f>
        <v>0</v>
      </c>
      <c r="D289" s="133"/>
      <c r="E289" s="61" t="str">
        <f>'Task list'!E289</f>
        <v>Gear box SEW oure drive Screw press no 5</v>
      </c>
      <c r="F289" s="1">
        <f>'Task list'!J289</f>
        <v>6000</v>
      </c>
      <c r="G289" s="141" t="str">
        <f>IF('Task list'!M289="","",$F$289-((_xlfn.DAYS(G$6,'Task list'!M289))*24))</f>
        <v/>
      </c>
      <c r="H289" s="141" t="str">
        <f>IF('Task list'!N289="","",$F$289-((_xlfn.DAYS(H$6,'Task list'!N289))*24))</f>
        <v/>
      </c>
      <c r="I289" s="141" t="str">
        <f>IF('Task list'!O289="","",$F$289-((_xlfn.DAYS(I$6,'Task list'!O289))*24))</f>
        <v/>
      </c>
      <c r="J289" s="141" t="str">
        <f>IF('Task list'!P289="","",$F$289-((_xlfn.DAYS(J$6,'Task list'!P289))*24))</f>
        <v/>
      </c>
      <c r="K289" s="141" t="str">
        <f>IF('Task list'!Q289="","",$F$289-((_xlfn.DAYS(K$6,'Task list'!Q289))*24))</f>
        <v/>
      </c>
      <c r="L289" s="141" t="str">
        <f>IF('Task list'!R289="","",$F$289-((_xlfn.DAYS(L$6,'Task list'!R289))*24))</f>
        <v/>
      </c>
      <c r="M289" s="141" t="str">
        <f>IF('Task list'!S289="","",$F$289-((_xlfn.DAYS(M$6,'Task list'!S289))*24))</f>
        <v/>
      </c>
      <c r="N289" s="141" t="str">
        <f>IF('Task list'!T289="","",$F$289-((_xlfn.DAYS(N$6,'Task list'!T289))*24))</f>
        <v/>
      </c>
      <c r="O289" s="141" t="str">
        <f>IF('Task list'!U289="","",$F$289-((_xlfn.DAYS(O$6,'Task list'!U289))*24))</f>
        <v/>
      </c>
      <c r="P289" s="141" t="str">
        <f>IF('Task list'!V289="","",$F$289-((_xlfn.DAYS(P$6,'Task list'!V289))*24))</f>
        <v/>
      </c>
      <c r="Q289" s="141" t="str">
        <f>IF('Task list'!W289="","",$F$289-((_xlfn.DAYS(Q$6,'Task list'!W289))*24))</f>
        <v/>
      </c>
      <c r="R289" s="141" t="str">
        <f>IF('Task list'!X289="","",$F$289-((_xlfn.DAYS(R$6,'Task list'!X289))*24))</f>
        <v/>
      </c>
      <c r="S289" s="141" t="str">
        <f>IF('Task list'!Y289="","",$F$289-((_xlfn.DAYS(S$6,'Task list'!Y289))*24))</f>
        <v/>
      </c>
      <c r="T289" s="141" t="str">
        <f>IF('Task list'!Z289="","",$F$289-((_xlfn.DAYS(T$6,'Task list'!Z289))*24))</f>
        <v/>
      </c>
      <c r="U289" s="141" t="str">
        <f>IF('Task list'!AA289="","",$F$289-((_xlfn.DAYS(U$6,'Task list'!AA289))*24))</f>
        <v/>
      </c>
      <c r="V289" s="141" t="str">
        <f>IF('Task list'!AB289="","",$F$289-((_xlfn.DAYS(V$6,'Task list'!AB289))*24))</f>
        <v/>
      </c>
      <c r="W289" s="141" t="str">
        <f>IF('Task list'!AC289="","",$F$289-((_xlfn.DAYS(W$6,'Task list'!AC289))*24))</f>
        <v/>
      </c>
      <c r="X289" s="141" t="str">
        <f>IF('Task list'!AD289="","",$F$289-((_xlfn.DAYS(X$6,'Task list'!AD289))*24))</f>
        <v/>
      </c>
      <c r="Y289" s="141" t="str">
        <f>IF('Task list'!AE289="","",$F$289-((_xlfn.DAYS(Y$6,'Task list'!AE289))*24))</f>
        <v/>
      </c>
      <c r="Z289" s="141" t="str">
        <f>IF('Task list'!AF289="","",$F$289-((_xlfn.DAYS(Z$6,'Task list'!AF289))*24))</f>
        <v/>
      </c>
      <c r="AA289" s="141" t="str">
        <f>IF('Task list'!AG289="","",$F$289-((_xlfn.DAYS(AA$6,'Task list'!AG289))*24))</f>
        <v/>
      </c>
      <c r="AB289" s="141" t="str">
        <f>IF('Task list'!AH289="","",$F$289-((_xlfn.DAYS(AB$6,'Task list'!AH289))*24))</f>
        <v/>
      </c>
      <c r="AC289" s="141" t="str">
        <f>IF('Task list'!AI289="","",$F$289-((_xlfn.DAYS(AC$6,'Task list'!AI289))*24))</f>
        <v/>
      </c>
      <c r="AD289" s="141" t="str">
        <f>IF('Task list'!AJ289="","",$F$289-((_xlfn.DAYS(AD$6,'Task list'!AJ289))*24))</f>
        <v/>
      </c>
      <c r="AE289" s="141" t="str">
        <f>IF('Task list'!AK289="","",$F$289-((_xlfn.DAYS(AE$6,'Task list'!AK289))*24))</f>
        <v/>
      </c>
      <c r="AF289" s="141" t="str">
        <f>IF('Task list'!AL289="","",$F$289-((_xlfn.DAYS(AF$6,'Task list'!AL289))*24))</f>
        <v/>
      </c>
      <c r="AG289" s="141" t="str">
        <f>IF('Task list'!AM289="","",$F$289-((_xlfn.DAYS(AG$6,'Task list'!AM289))*24))</f>
        <v/>
      </c>
      <c r="AH289" s="141" t="str">
        <f>IF('Task list'!AN289="","",$F$289-((_xlfn.DAYS(AH$6,'Task list'!AN289))*24))</f>
        <v/>
      </c>
      <c r="AI289" s="141" t="str">
        <f>IF('Task list'!AO289="","",$F$289-((_xlfn.DAYS(AI$6,'Task list'!AO289))*24))</f>
        <v/>
      </c>
      <c r="AJ289" s="141" t="str">
        <f>IF('Task list'!AP289="","",$F$289-((_xlfn.DAYS(AJ$6,'Task list'!AP289))*24))</f>
        <v/>
      </c>
      <c r="AK289" s="141" t="str">
        <f>IF('Task list'!AQ289="","",$F$289-((_xlfn.DAYS(AK$6,'Task list'!AQ289))*24))</f>
        <v/>
      </c>
      <c r="AL289" s="141" t="str">
        <f>IF('Task list'!AR289="","",$F$289-((_xlfn.DAYS(AL$6,'Task list'!AR289))*24))</f>
        <v/>
      </c>
      <c r="AM289" s="141" t="str">
        <f>IF('Task list'!AS289="","",$F$289-((_xlfn.DAYS(AM$6,'Task list'!AS289))*24))</f>
        <v/>
      </c>
      <c r="AN289" s="141" t="str">
        <f>IF('Task list'!AT289="","",$F$289-((_xlfn.DAYS(AN$6,'Task list'!AT289))*24))</f>
        <v/>
      </c>
      <c r="AO289" s="141" t="str">
        <f>IF('Task list'!AU289="","",$F$289-((_xlfn.DAYS(AO$6,'Task list'!AU289))*24))</f>
        <v/>
      </c>
      <c r="AP289" s="141" t="str">
        <f>IF('Task list'!AV289="","",$F$289-((_xlfn.DAYS(AP$6,'Task list'!AV289))*24))</f>
        <v/>
      </c>
      <c r="AQ289" s="141" t="str">
        <f>IF('Task list'!AW289="","",$F$289-((_xlfn.DAYS(AQ$6,'Task list'!AW289))*24))</f>
        <v/>
      </c>
      <c r="AR289" s="141" t="str">
        <f>IF('Task list'!AX289="","",$F$289-((_xlfn.DAYS(AR$6,'Task list'!AX289))*24))</f>
        <v/>
      </c>
      <c r="AS289" s="141" t="str">
        <f>IF('Task list'!AY289="","",$F$289-((_xlfn.DAYS(AS$6,'Task list'!AY289))*24))</f>
        <v/>
      </c>
      <c r="AT289" s="141" t="str">
        <f>IF('Task list'!AZ289="","",$F$289-((_xlfn.DAYS(AT$6,'Task list'!AZ289))*24))</f>
        <v/>
      </c>
      <c r="AU289" s="141" t="str">
        <f>IF('Task list'!BA289="","",$F$289-((_xlfn.DAYS(AU$6,'Task list'!BA289))*24))</f>
        <v/>
      </c>
      <c r="AV289" s="141" t="str">
        <f>IF('Task list'!BB289="","",$F$289-((_xlfn.DAYS(AV$6,'Task list'!BB289))*24))</f>
        <v/>
      </c>
      <c r="AW289" s="141" t="str">
        <f>IF('Task list'!BC289="","",$F$289-((_xlfn.DAYS(AW$6,'Task list'!BC289))*24))</f>
        <v/>
      </c>
      <c r="AX289" s="141" t="str">
        <f>IF('Task list'!BD289="","",$F$289-((_xlfn.DAYS(AX$6,'Task list'!BD289))*24))</f>
        <v/>
      </c>
      <c r="AY289" s="141" t="str">
        <f>IF('Task list'!BE289="","",$F$289-((_xlfn.DAYS(AY$6,'Task list'!BE289))*24))</f>
        <v/>
      </c>
      <c r="AZ289" s="141" t="str">
        <f>IF('Task list'!BF289="","",$F$289-((_xlfn.DAYS(AZ$6,'Task list'!BF289))*24))</f>
        <v/>
      </c>
      <c r="BA289" s="141" t="str">
        <f>IF('Task list'!BG289="","",$F$289-((_xlfn.DAYS(BA$6,'Task list'!BG289))*24))</f>
        <v/>
      </c>
      <c r="BB289" s="141" t="str">
        <f>IF('Task list'!BH289="","",$F$289-((_xlfn.DAYS(BB$6,'Task list'!BH289))*24))</f>
        <v/>
      </c>
      <c r="BC289" s="141" t="str">
        <f>IF('Task list'!BI289="","",$F$289-((_xlfn.DAYS(BC$6,'Task list'!BI289))*24))</f>
        <v/>
      </c>
      <c r="BD289" s="141" t="str">
        <f>IF('Task list'!BJ289="","",$F$289-((_xlfn.DAYS(BD$6,'Task list'!BJ289))*24))</f>
        <v/>
      </c>
      <c r="BE289" s="141" t="str">
        <f>IF('Task list'!BK289="","",$F$289-((_xlfn.DAYS(BE$6,'Task list'!BK289))*24))</f>
        <v/>
      </c>
      <c r="BF289" s="141" t="str">
        <f>IF('Task list'!BL289="","",$F$289-((_xlfn.DAYS(BF$6,'Task list'!BL289))*24))</f>
        <v/>
      </c>
    </row>
    <row r="290" spans="1:58" x14ac:dyDescent="0.3">
      <c r="A290" s="1">
        <f>'Task list'!A290</f>
        <v>0</v>
      </c>
      <c r="B290" s="1">
        <f>'Task list'!B290</f>
        <v>0</v>
      </c>
      <c r="C290" s="1">
        <f>'Task list'!C290</f>
        <v>0</v>
      </c>
      <c r="D290" s="133"/>
      <c r="E290" s="61" t="str">
        <f>'Task list'!E290</f>
        <v>Gear box SEW oure drive Screw press 7o 6</v>
      </c>
      <c r="F290" s="1">
        <f>'Task list'!J290</f>
        <v>6000</v>
      </c>
      <c r="G290" s="141" t="str">
        <f>IF('Task list'!M290="","",$F$290-((_xlfn.DAYS(G$6,'Task list'!M290))*24))</f>
        <v/>
      </c>
      <c r="H290" s="141" t="str">
        <f>IF('Task list'!N290="","",$F$290-((_xlfn.DAYS(H$6,'Task list'!N290))*24))</f>
        <v/>
      </c>
      <c r="I290" s="141" t="str">
        <f>IF('Task list'!O290="","",$F$290-((_xlfn.DAYS(I$6,'Task list'!O290))*24))</f>
        <v/>
      </c>
      <c r="J290" s="141" t="str">
        <f>IF('Task list'!P290="","",$F$290-((_xlfn.DAYS(J$6,'Task list'!P290))*24))</f>
        <v/>
      </c>
      <c r="K290" s="141" t="str">
        <f>IF('Task list'!Q290="","",$F$290-((_xlfn.DAYS(K$6,'Task list'!Q290))*24))</f>
        <v/>
      </c>
      <c r="L290" s="141" t="str">
        <f>IF('Task list'!R290="","",$F$290-((_xlfn.DAYS(L$6,'Task list'!R290))*24))</f>
        <v/>
      </c>
      <c r="M290" s="141" t="str">
        <f>IF('Task list'!S290="","",$F$290-((_xlfn.DAYS(M$6,'Task list'!S290))*24))</f>
        <v/>
      </c>
      <c r="N290" s="141" t="str">
        <f>IF('Task list'!T290="","",$F$290-((_xlfn.DAYS(N$6,'Task list'!T290))*24))</f>
        <v/>
      </c>
      <c r="O290" s="141" t="str">
        <f>IF('Task list'!U290="","",$F$290-((_xlfn.DAYS(O$6,'Task list'!U290))*24))</f>
        <v/>
      </c>
      <c r="P290" s="141" t="str">
        <f>IF('Task list'!V290="","",$F$290-((_xlfn.DAYS(P$6,'Task list'!V290))*24))</f>
        <v/>
      </c>
      <c r="Q290" s="141" t="str">
        <f>IF('Task list'!W290="","",$F$290-((_xlfn.DAYS(Q$6,'Task list'!W290))*24))</f>
        <v/>
      </c>
      <c r="R290" s="141" t="str">
        <f>IF('Task list'!X290="","",$F$290-((_xlfn.DAYS(R$6,'Task list'!X290))*24))</f>
        <v/>
      </c>
      <c r="S290" s="141" t="str">
        <f>IF('Task list'!Y290="","",$F$290-((_xlfn.DAYS(S$6,'Task list'!Y290))*24))</f>
        <v/>
      </c>
      <c r="T290" s="141" t="str">
        <f>IF('Task list'!Z290="","",$F$290-((_xlfn.DAYS(T$6,'Task list'!Z290))*24))</f>
        <v/>
      </c>
      <c r="U290" s="141" t="str">
        <f>IF('Task list'!AA290="","",$F$290-((_xlfn.DAYS(U$6,'Task list'!AA290))*24))</f>
        <v/>
      </c>
      <c r="V290" s="141" t="str">
        <f>IF('Task list'!AB290="","",$F$290-((_xlfn.DAYS(V$6,'Task list'!AB290))*24))</f>
        <v/>
      </c>
      <c r="W290" s="141" t="str">
        <f>IF('Task list'!AC290="","",$F$290-((_xlfn.DAYS(W$6,'Task list'!AC290))*24))</f>
        <v/>
      </c>
      <c r="X290" s="141" t="str">
        <f>IF('Task list'!AD290="","",$F$290-((_xlfn.DAYS(X$6,'Task list'!AD290))*24))</f>
        <v/>
      </c>
      <c r="Y290" s="141" t="str">
        <f>IF('Task list'!AE290="","",$F$290-((_xlfn.DAYS(Y$6,'Task list'!AE290))*24))</f>
        <v/>
      </c>
      <c r="Z290" s="141" t="str">
        <f>IF('Task list'!AF290="","",$F$290-((_xlfn.DAYS(Z$6,'Task list'!AF290))*24))</f>
        <v/>
      </c>
      <c r="AA290" s="141" t="str">
        <f>IF('Task list'!AG290="","",$F$290-((_xlfn.DAYS(AA$6,'Task list'!AG290))*24))</f>
        <v/>
      </c>
      <c r="AB290" s="141" t="str">
        <f>IF('Task list'!AH290="","",$F$290-((_xlfn.DAYS(AB$6,'Task list'!AH290))*24))</f>
        <v/>
      </c>
      <c r="AC290" s="141" t="str">
        <f>IF('Task list'!AI290="","",$F$290-((_xlfn.DAYS(AC$6,'Task list'!AI290))*24))</f>
        <v/>
      </c>
      <c r="AD290" s="141" t="str">
        <f>IF('Task list'!AJ290="","",$F$290-((_xlfn.DAYS(AD$6,'Task list'!AJ290))*24))</f>
        <v/>
      </c>
      <c r="AE290" s="141" t="str">
        <f>IF('Task list'!AK290="","",$F$290-((_xlfn.DAYS(AE$6,'Task list'!AK290))*24))</f>
        <v/>
      </c>
      <c r="AF290" s="141" t="str">
        <f>IF('Task list'!AL290="","",$F$290-((_xlfn.DAYS(AF$6,'Task list'!AL290))*24))</f>
        <v/>
      </c>
      <c r="AG290" s="141" t="str">
        <f>IF('Task list'!AM290="","",$F$290-((_xlfn.DAYS(AG$6,'Task list'!AM290))*24))</f>
        <v/>
      </c>
      <c r="AH290" s="141" t="str">
        <f>IF('Task list'!AN290="","",$F$290-((_xlfn.DAYS(AH$6,'Task list'!AN290))*24))</f>
        <v/>
      </c>
      <c r="AI290" s="141" t="str">
        <f>IF('Task list'!AO290="","",$F$290-((_xlfn.DAYS(AI$6,'Task list'!AO290))*24))</f>
        <v/>
      </c>
      <c r="AJ290" s="141" t="str">
        <f>IF('Task list'!AP290="","",$F$290-((_xlfn.DAYS(AJ$6,'Task list'!AP290))*24))</f>
        <v/>
      </c>
      <c r="AK290" s="141" t="str">
        <f>IF('Task list'!AQ290="","",$F$290-((_xlfn.DAYS(AK$6,'Task list'!AQ290))*24))</f>
        <v/>
      </c>
      <c r="AL290" s="141" t="str">
        <f>IF('Task list'!AR290="","",$F$290-((_xlfn.DAYS(AL$6,'Task list'!AR290))*24))</f>
        <v/>
      </c>
      <c r="AM290" s="141" t="str">
        <f>IF('Task list'!AS290="","",$F$290-((_xlfn.DAYS(AM$6,'Task list'!AS290))*24))</f>
        <v/>
      </c>
      <c r="AN290" s="141" t="str">
        <f>IF('Task list'!AT290="","",$F$290-((_xlfn.DAYS(AN$6,'Task list'!AT290))*24))</f>
        <v/>
      </c>
      <c r="AO290" s="141" t="str">
        <f>IF('Task list'!AU290="","",$F$290-((_xlfn.DAYS(AO$6,'Task list'!AU290))*24))</f>
        <v/>
      </c>
      <c r="AP290" s="141" t="str">
        <f>IF('Task list'!AV290="","",$F$290-((_xlfn.DAYS(AP$6,'Task list'!AV290))*24))</f>
        <v/>
      </c>
      <c r="AQ290" s="141" t="str">
        <f>IF('Task list'!AW290="","",$F$290-((_xlfn.DAYS(AQ$6,'Task list'!AW290))*24))</f>
        <v/>
      </c>
      <c r="AR290" s="141" t="str">
        <f>IF('Task list'!AX290="","",$F$290-((_xlfn.DAYS(AR$6,'Task list'!AX290))*24))</f>
        <v/>
      </c>
      <c r="AS290" s="141" t="str">
        <f>IF('Task list'!AY290="","",$F$290-((_xlfn.DAYS(AS$6,'Task list'!AY290))*24))</f>
        <v/>
      </c>
      <c r="AT290" s="141" t="str">
        <f>IF('Task list'!AZ290="","",$F$290-((_xlfn.DAYS(AT$6,'Task list'!AZ290))*24))</f>
        <v/>
      </c>
      <c r="AU290" s="141" t="str">
        <f>IF('Task list'!BA290="","",$F$290-((_xlfn.DAYS(AU$6,'Task list'!BA290))*24))</f>
        <v/>
      </c>
      <c r="AV290" s="141" t="str">
        <f>IF('Task list'!BB290="","",$F$290-((_xlfn.DAYS(AV$6,'Task list'!BB290))*24))</f>
        <v/>
      </c>
      <c r="AW290" s="141" t="str">
        <f>IF('Task list'!BC290="","",$F$290-((_xlfn.DAYS(AW$6,'Task list'!BC290))*24))</f>
        <v/>
      </c>
      <c r="AX290" s="141" t="str">
        <f>IF('Task list'!BD290="","",$F$290-((_xlfn.DAYS(AX$6,'Task list'!BD290))*24))</f>
        <v/>
      </c>
      <c r="AY290" s="141" t="str">
        <f>IF('Task list'!BE290="","",$F$290-((_xlfn.DAYS(AY$6,'Task list'!BE290))*24))</f>
        <v/>
      </c>
      <c r="AZ290" s="141" t="str">
        <f>IF('Task list'!BF290="","",$F$290-((_xlfn.DAYS(AZ$6,'Task list'!BF290))*24))</f>
        <v/>
      </c>
      <c r="BA290" s="141" t="str">
        <f>IF('Task list'!BG290="","",$F$290-((_xlfn.DAYS(BA$6,'Task list'!BG290))*24))</f>
        <v/>
      </c>
      <c r="BB290" s="141" t="str">
        <f>IF('Task list'!BH290="","",$F$290-((_xlfn.DAYS(BB$6,'Task list'!BH290))*24))</f>
        <v/>
      </c>
      <c r="BC290" s="141" t="str">
        <f>IF('Task list'!BI290="","",$F$290-((_xlfn.DAYS(BC$6,'Task list'!BI290))*24))</f>
        <v/>
      </c>
      <c r="BD290" s="141" t="str">
        <f>IF('Task list'!BJ290="","",$F$290-((_xlfn.DAYS(BD$6,'Task list'!BJ290))*24))</f>
        <v/>
      </c>
      <c r="BE290" s="141" t="str">
        <f>IF('Task list'!BK290="","",$F$290-((_xlfn.DAYS(BE$6,'Task list'!BK290))*24))</f>
        <v/>
      </c>
      <c r="BF290" s="141" t="str">
        <f>IF('Task list'!BL290="","",$F$290-((_xlfn.DAYS(BF$6,'Task list'!BL290))*24))</f>
        <v/>
      </c>
    </row>
    <row r="291" spans="1:58" x14ac:dyDescent="0.3">
      <c r="A291" s="1">
        <f>'Task list'!A291</f>
        <v>0</v>
      </c>
      <c r="B291" s="1">
        <f>'Task list'!B291</f>
        <v>0</v>
      </c>
      <c r="C291" s="1">
        <f>'Task list'!C291</f>
        <v>0</v>
      </c>
      <c r="D291" s="133"/>
      <c r="E291" s="61" t="str">
        <f>'Task list'!E291</f>
        <v>Gear box SEW oure drive Screw press no 7</v>
      </c>
      <c r="F291" s="1">
        <f>'Task list'!J291</f>
        <v>6000</v>
      </c>
      <c r="G291" s="141" t="str">
        <f>IF('Task list'!M291="","",$F$291-((_xlfn.DAYS(G$6,'Task list'!M291))*24))</f>
        <v/>
      </c>
      <c r="H291" s="141" t="str">
        <f>IF('Task list'!N291="","",$F$291-((_xlfn.DAYS(H$6,'Task list'!N291))*24))</f>
        <v/>
      </c>
      <c r="I291" s="141" t="str">
        <f>IF('Task list'!O291="","",$F$291-((_xlfn.DAYS(I$6,'Task list'!O291))*24))</f>
        <v/>
      </c>
      <c r="J291" s="141" t="str">
        <f>IF('Task list'!P291="","",$F$291-((_xlfn.DAYS(J$6,'Task list'!P291))*24))</f>
        <v/>
      </c>
      <c r="K291" s="141" t="str">
        <f>IF('Task list'!Q291="","",$F$291-((_xlfn.DAYS(K$6,'Task list'!Q291))*24))</f>
        <v/>
      </c>
      <c r="L291" s="141" t="str">
        <f>IF('Task list'!R291="","",$F$291-((_xlfn.DAYS(L$6,'Task list'!R291))*24))</f>
        <v/>
      </c>
      <c r="M291" s="141" t="str">
        <f>IF('Task list'!S291="","",$F$291-((_xlfn.DAYS(M$6,'Task list'!S291))*24))</f>
        <v/>
      </c>
      <c r="N291" s="141" t="str">
        <f>IF('Task list'!T291="","",$F$291-((_xlfn.DAYS(N$6,'Task list'!T291))*24))</f>
        <v/>
      </c>
      <c r="O291" s="141" t="str">
        <f>IF('Task list'!U291="","",$F$291-((_xlfn.DAYS(O$6,'Task list'!U291))*24))</f>
        <v/>
      </c>
      <c r="P291" s="141" t="str">
        <f>IF('Task list'!V291="","",$F$291-((_xlfn.DAYS(P$6,'Task list'!V291))*24))</f>
        <v/>
      </c>
      <c r="Q291" s="141" t="str">
        <f>IF('Task list'!W291="","",$F$291-((_xlfn.DAYS(Q$6,'Task list'!W291))*24))</f>
        <v/>
      </c>
      <c r="R291" s="141" t="str">
        <f>IF('Task list'!X291="","",$F$291-((_xlfn.DAYS(R$6,'Task list'!X291))*24))</f>
        <v/>
      </c>
      <c r="S291" s="141" t="str">
        <f>IF('Task list'!Y291="","",$F$291-((_xlfn.DAYS(S$6,'Task list'!Y291))*24))</f>
        <v/>
      </c>
      <c r="T291" s="141" t="str">
        <f>IF('Task list'!Z291="","",$F$291-((_xlfn.DAYS(T$6,'Task list'!Z291))*24))</f>
        <v/>
      </c>
      <c r="U291" s="141" t="str">
        <f>IF('Task list'!AA291="","",$F$291-((_xlfn.DAYS(U$6,'Task list'!AA291))*24))</f>
        <v/>
      </c>
      <c r="V291" s="141" t="str">
        <f>IF('Task list'!AB291="","",$F$291-((_xlfn.DAYS(V$6,'Task list'!AB291))*24))</f>
        <v/>
      </c>
      <c r="W291" s="141" t="str">
        <f>IF('Task list'!AC291="","",$F$291-((_xlfn.DAYS(W$6,'Task list'!AC291))*24))</f>
        <v/>
      </c>
      <c r="X291" s="141" t="str">
        <f>IF('Task list'!AD291="","",$F$291-((_xlfn.DAYS(X$6,'Task list'!AD291))*24))</f>
        <v/>
      </c>
      <c r="Y291" s="141" t="str">
        <f>IF('Task list'!AE291="","",$F$291-((_xlfn.DAYS(Y$6,'Task list'!AE291))*24))</f>
        <v/>
      </c>
      <c r="Z291" s="141" t="str">
        <f>IF('Task list'!AF291="","",$F$291-((_xlfn.DAYS(Z$6,'Task list'!AF291))*24))</f>
        <v/>
      </c>
      <c r="AA291" s="141" t="str">
        <f>IF('Task list'!AG291="","",$F$291-((_xlfn.DAYS(AA$6,'Task list'!AG291))*24))</f>
        <v/>
      </c>
      <c r="AB291" s="141" t="str">
        <f>IF('Task list'!AH291="","",$F$291-((_xlfn.DAYS(AB$6,'Task list'!AH291))*24))</f>
        <v/>
      </c>
      <c r="AC291" s="141" t="str">
        <f>IF('Task list'!AI291="","",$F$291-((_xlfn.DAYS(AC$6,'Task list'!AI291))*24))</f>
        <v/>
      </c>
      <c r="AD291" s="141" t="str">
        <f>IF('Task list'!AJ291="","",$F$291-((_xlfn.DAYS(AD$6,'Task list'!AJ291))*24))</f>
        <v/>
      </c>
      <c r="AE291" s="141" t="str">
        <f>IF('Task list'!AK291="","",$F$291-((_xlfn.DAYS(AE$6,'Task list'!AK291))*24))</f>
        <v/>
      </c>
      <c r="AF291" s="141" t="str">
        <f>IF('Task list'!AL291="","",$F$291-((_xlfn.DAYS(AF$6,'Task list'!AL291))*24))</f>
        <v/>
      </c>
      <c r="AG291" s="141" t="str">
        <f>IF('Task list'!AM291="","",$F$291-((_xlfn.DAYS(AG$6,'Task list'!AM291))*24))</f>
        <v/>
      </c>
      <c r="AH291" s="141" t="str">
        <f>IF('Task list'!AN291="","",$F$291-((_xlfn.DAYS(AH$6,'Task list'!AN291))*24))</f>
        <v/>
      </c>
      <c r="AI291" s="141" t="str">
        <f>IF('Task list'!AO291="","",$F$291-((_xlfn.DAYS(AI$6,'Task list'!AO291))*24))</f>
        <v/>
      </c>
      <c r="AJ291" s="141" t="str">
        <f>IF('Task list'!AP291="","",$F$291-((_xlfn.DAYS(AJ$6,'Task list'!AP291))*24))</f>
        <v/>
      </c>
      <c r="AK291" s="141" t="str">
        <f>IF('Task list'!AQ291="","",$F$291-((_xlfn.DAYS(AK$6,'Task list'!AQ291))*24))</f>
        <v/>
      </c>
      <c r="AL291" s="141" t="str">
        <f>IF('Task list'!AR291="","",$F$291-((_xlfn.DAYS(AL$6,'Task list'!AR291))*24))</f>
        <v/>
      </c>
      <c r="AM291" s="141" t="str">
        <f>IF('Task list'!AS291="","",$F$291-((_xlfn.DAYS(AM$6,'Task list'!AS291))*24))</f>
        <v/>
      </c>
      <c r="AN291" s="141" t="str">
        <f>IF('Task list'!AT291="","",$F$291-((_xlfn.DAYS(AN$6,'Task list'!AT291))*24))</f>
        <v/>
      </c>
      <c r="AO291" s="141" t="str">
        <f>IF('Task list'!AU291="","",$F$291-((_xlfn.DAYS(AO$6,'Task list'!AU291))*24))</f>
        <v/>
      </c>
      <c r="AP291" s="141" t="str">
        <f>IF('Task list'!AV291="","",$F$291-((_xlfn.DAYS(AP$6,'Task list'!AV291))*24))</f>
        <v/>
      </c>
      <c r="AQ291" s="141" t="str">
        <f>IF('Task list'!AW291="","",$F$291-((_xlfn.DAYS(AQ$6,'Task list'!AW291))*24))</f>
        <v/>
      </c>
      <c r="AR291" s="141" t="str">
        <f>IF('Task list'!AX291="","",$F$291-((_xlfn.DAYS(AR$6,'Task list'!AX291))*24))</f>
        <v/>
      </c>
      <c r="AS291" s="141" t="str">
        <f>IF('Task list'!AY291="","",$F$291-((_xlfn.DAYS(AS$6,'Task list'!AY291))*24))</f>
        <v/>
      </c>
      <c r="AT291" s="141" t="str">
        <f>IF('Task list'!AZ291="","",$F$291-((_xlfn.DAYS(AT$6,'Task list'!AZ291))*24))</f>
        <v/>
      </c>
      <c r="AU291" s="141" t="str">
        <f>IF('Task list'!BA291="","",$F$291-((_xlfn.DAYS(AU$6,'Task list'!BA291))*24))</f>
        <v/>
      </c>
      <c r="AV291" s="141" t="str">
        <f>IF('Task list'!BB291="","",$F$291-((_xlfn.DAYS(AV$6,'Task list'!BB291))*24))</f>
        <v/>
      </c>
      <c r="AW291" s="141" t="str">
        <f>IF('Task list'!BC291="","",$F$291-((_xlfn.DAYS(AW$6,'Task list'!BC291))*24))</f>
        <v/>
      </c>
      <c r="AX291" s="141" t="str">
        <f>IF('Task list'!BD291="","",$F$291-((_xlfn.DAYS(AX$6,'Task list'!BD291))*24))</f>
        <v/>
      </c>
      <c r="AY291" s="141" t="str">
        <f>IF('Task list'!BE291="","",$F$291-((_xlfn.DAYS(AY$6,'Task list'!BE291))*24))</f>
        <v/>
      </c>
      <c r="AZ291" s="141" t="str">
        <f>IF('Task list'!BF291="","",$F$291-((_xlfn.DAYS(AZ$6,'Task list'!BF291))*24))</f>
        <v/>
      </c>
      <c r="BA291" s="141" t="str">
        <f>IF('Task list'!BG291="","",$F$291-((_xlfn.DAYS(BA$6,'Task list'!BG291))*24))</f>
        <v/>
      </c>
      <c r="BB291" s="141" t="str">
        <f>IF('Task list'!BH291="","",$F$291-((_xlfn.DAYS(BB$6,'Task list'!BH291))*24))</f>
        <v/>
      </c>
      <c r="BC291" s="141" t="str">
        <f>IF('Task list'!BI291="","",$F$291-((_xlfn.DAYS(BC$6,'Task list'!BI291))*24))</f>
        <v/>
      </c>
      <c r="BD291" s="141" t="str">
        <f>IF('Task list'!BJ291="","",$F$291-((_xlfn.DAYS(BD$6,'Task list'!BJ291))*24))</f>
        <v/>
      </c>
      <c r="BE291" s="141" t="str">
        <f>IF('Task list'!BK291="","",$F$291-((_xlfn.DAYS(BE$6,'Task list'!BK291))*24))</f>
        <v/>
      </c>
      <c r="BF291" s="141" t="str">
        <f>IF('Task list'!BL291="","",$F$291-((_xlfn.DAYS(BF$6,'Task list'!BL291))*24))</f>
        <v/>
      </c>
    </row>
    <row r="292" spans="1:58" x14ac:dyDescent="0.3">
      <c r="A292" s="1">
        <f>'Task list'!A292</f>
        <v>0</v>
      </c>
      <c r="B292" s="1">
        <f>'Task list'!B292</f>
        <v>0</v>
      </c>
      <c r="C292" s="1">
        <f>'Task list'!C292</f>
        <v>0</v>
      </c>
      <c r="D292" s="133"/>
      <c r="E292" s="61" t="str">
        <f>'Task list'!E292</f>
        <v>Gear box Spur Gear Pres no 1</v>
      </c>
      <c r="F292" s="1">
        <f>'Task list'!J292</f>
        <v>6000</v>
      </c>
      <c r="G292" s="141" t="str">
        <f>IF('Task list'!M292="","",$F$292-((_xlfn.DAYS(G$6,'Task list'!M292))*24))</f>
        <v/>
      </c>
      <c r="H292" s="141" t="str">
        <f>IF('Task list'!N292="","",$F$292-((_xlfn.DAYS(H$6,'Task list'!N292))*24))</f>
        <v/>
      </c>
      <c r="I292" s="141" t="str">
        <f>IF('Task list'!O292="","",$F$292-((_xlfn.DAYS(I$6,'Task list'!O292))*24))</f>
        <v/>
      </c>
      <c r="J292" s="141" t="str">
        <f>IF('Task list'!P292="","",$F$292-((_xlfn.DAYS(J$6,'Task list'!P292))*24))</f>
        <v/>
      </c>
      <c r="K292" s="141" t="str">
        <f>IF('Task list'!Q292="","",$F$292-((_xlfn.DAYS(K$6,'Task list'!Q292))*24))</f>
        <v/>
      </c>
      <c r="L292" s="141" t="str">
        <f>IF('Task list'!R292="","",$F$292-((_xlfn.DAYS(L$6,'Task list'!R292))*24))</f>
        <v/>
      </c>
      <c r="M292" s="141" t="str">
        <f>IF('Task list'!S292="","",$F$292-((_xlfn.DAYS(M$6,'Task list'!S292))*24))</f>
        <v/>
      </c>
      <c r="N292" s="141" t="str">
        <f>IF('Task list'!T292="","",$F$292-((_xlfn.DAYS(N$6,'Task list'!T292))*24))</f>
        <v/>
      </c>
      <c r="O292" s="141" t="str">
        <f>IF('Task list'!U292="","",$F$292-((_xlfn.DAYS(O$6,'Task list'!U292))*24))</f>
        <v/>
      </c>
      <c r="P292" s="141" t="str">
        <f>IF('Task list'!V292="","",$F$292-((_xlfn.DAYS(P$6,'Task list'!V292))*24))</f>
        <v/>
      </c>
      <c r="Q292" s="141" t="str">
        <f>IF('Task list'!W292="","",$F$292-((_xlfn.DAYS(Q$6,'Task list'!W292))*24))</f>
        <v/>
      </c>
      <c r="R292" s="141" t="str">
        <f>IF('Task list'!X292="","",$F$292-((_xlfn.DAYS(R$6,'Task list'!X292))*24))</f>
        <v/>
      </c>
      <c r="S292" s="141" t="str">
        <f>IF('Task list'!Y292="","",$F$292-((_xlfn.DAYS(S$6,'Task list'!Y292))*24))</f>
        <v/>
      </c>
      <c r="T292" s="141" t="str">
        <f>IF('Task list'!Z292="","",$F$292-((_xlfn.DAYS(T$6,'Task list'!Z292))*24))</f>
        <v/>
      </c>
      <c r="U292" s="141" t="str">
        <f>IF('Task list'!AA292="","",$F$292-((_xlfn.DAYS(U$6,'Task list'!AA292))*24))</f>
        <v/>
      </c>
      <c r="V292" s="141" t="str">
        <f>IF('Task list'!AB292="","",$F$292-((_xlfn.DAYS(V$6,'Task list'!AB292))*24))</f>
        <v/>
      </c>
      <c r="W292" s="141" t="str">
        <f>IF('Task list'!AC292="","",$F$292-((_xlfn.DAYS(W$6,'Task list'!AC292))*24))</f>
        <v/>
      </c>
      <c r="X292" s="141" t="str">
        <f>IF('Task list'!AD292="","",$F$292-((_xlfn.DAYS(X$6,'Task list'!AD292))*24))</f>
        <v/>
      </c>
      <c r="Y292" s="141" t="str">
        <f>IF('Task list'!AE292="","",$F$292-((_xlfn.DAYS(Y$6,'Task list'!AE292))*24))</f>
        <v/>
      </c>
      <c r="Z292" s="141" t="str">
        <f>IF('Task list'!AF292="","",$F$292-((_xlfn.DAYS(Z$6,'Task list'!AF292))*24))</f>
        <v/>
      </c>
      <c r="AA292" s="141" t="str">
        <f>IF('Task list'!AG292="","",$F$292-((_xlfn.DAYS(AA$6,'Task list'!AG292))*24))</f>
        <v/>
      </c>
      <c r="AB292" s="141" t="str">
        <f>IF('Task list'!AH292="","",$F$292-((_xlfn.DAYS(AB$6,'Task list'!AH292))*24))</f>
        <v/>
      </c>
      <c r="AC292" s="141" t="str">
        <f>IF('Task list'!AI292="","",$F$292-((_xlfn.DAYS(AC$6,'Task list'!AI292))*24))</f>
        <v/>
      </c>
      <c r="AD292" s="141" t="str">
        <f>IF('Task list'!AJ292="","",$F$292-((_xlfn.DAYS(AD$6,'Task list'!AJ292))*24))</f>
        <v/>
      </c>
      <c r="AE292" s="141" t="str">
        <f>IF('Task list'!AK292="","",$F$292-((_xlfn.DAYS(AE$6,'Task list'!AK292))*24))</f>
        <v/>
      </c>
      <c r="AF292" s="141" t="str">
        <f>IF('Task list'!AL292="","",$F$292-((_xlfn.DAYS(AF$6,'Task list'!AL292))*24))</f>
        <v/>
      </c>
      <c r="AG292" s="141" t="str">
        <f>IF('Task list'!AM292="","",$F$292-((_xlfn.DAYS(AG$6,'Task list'!AM292))*24))</f>
        <v/>
      </c>
      <c r="AH292" s="141" t="str">
        <f>IF('Task list'!AN292="","",$F$292-((_xlfn.DAYS(AH$6,'Task list'!AN292))*24))</f>
        <v/>
      </c>
      <c r="AI292" s="141" t="str">
        <f>IF('Task list'!AO292="","",$F$292-((_xlfn.DAYS(AI$6,'Task list'!AO292))*24))</f>
        <v/>
      </c>
      <c r="AJ292" s="141" t="str">
        <f>IF('Task list'!AP292="","",$F$292-((_xlfn.DAYS(AJ$6,'Task list'!AP292))*24))</f>
        <v/>
      </c>
      <c r="AK292" s="141" t="str">
        <f>IF('Task list'!AQ292="","",$F$292-((_xlfn.DAYS(AK$6,'Task list'!AQ292))*24))</f>
        <v/>
      </c>
      <c r="AL292" s="141" t="str">
        <f>IF('Task list'!AR292="","",$F$292-((_xlfn.DAYS(AL$6,'Task list'!AR292))*24))</f>
        <v/>
      </c>
      <c r="AM292" s="141" t="str">
        <f>IF('Task list'!AS292="","",$F$292-((_xlfn.DAYS(AM$6,'Task list'!AS292))*24))</f>
        <v/>
      </c>
      <c r="AN292" s="141" t="str">
        <f>IF('Task list'!AT292="","",$F$292-((_xlfn.DAYS(AN$6,'Task list'!AT292))*24))</f>
        <v/>
      </c>
      <c r="AO292" s="141" t="str">
        <f>IF('Task list'!AU292="","",$F$292-((_xlfn.DAYS(AO$6,'Task list'!AU292))*24))</f>
        <v/>
      </c>
      <c r="AP292" s="141" t="str">
        <f>IF('Task list'!AV292="","",$F$292-((_xlfn.DAYS(AP$6,'Task list'!AV292))*24))</f>
        <v/>
      </c>
      <c r="AQ292" s="141" t="str">
        <f>IF('Task list'!AW292="","",$F$292-((_xlfn.DAYS(AQ$6,'Task list'!AW292))*24))</f>
        <v/>
      </c>
      <c r="AR292" s="141" t="str">
        <f>IF('Task list'!AX292="","",$F$292-((_xlfn.DAYS(AR$6,'Task list'!AX292))*24))</f>
        <v/>
      </c>
      <c r="AS292" s="141" t="str">
        <f>IF('Task list'!AY292="","",$F$292-((_xlfn.DAYS(AS$6,'Task list'!AY292))*24))</f>
        <v/>
      </c>
      <c r="AT292" s="141" t="str">
        <f>IF('Task list'!AZ292="","",$F$292-((_xlfn.DAYS(AT$6,'Task list'!AZ292))*24))</f>
        <v/>
      </c>
      <c r="AU292" s="141" t="str">
        <f>IF('Task list'!BA292="","",$F$292-((_xlfn.DAYS(AU$6,'Task list'!BA292))*24))</f>
        <v/>
      </c>
      <c r="AV292" s="141" t="str">
        <f>IF('Task list'!BB292="","",$F$292-((_xlfn.DAYS(AV$6,'Task list'!BB292))*24))</f>
        <v/>
      </c>
      <c r="AW292" s="141" t="str">
        <f>IF('Task list'!BC292="","",$F$292-((_xlfn.DAYS(AW$6,'Task list'!BC292))*24))</f>
        <v/>
      </c>
      <c r="AX292" s="141" t="str">
        <f>IF('Task list'!BD292="","",$F$292-((_xlfn.DAYS(AX$6,'Task list'!BD292))*24))</f>
        <v/>
      </c>
      <c r="AY292" s="141" t="str">
        <f>IF('Task list'!BE292="","",$F$292-((_xlfn.DAYS(AY$6,'Task list'!BE292))*24))</f>
        <v/>
      </c>
      <c r="AZ292" s="141" t="str">
        <f>IF('Task list'!BF292="","",$F$292-((_xlfn.DAYS(AZ$6,'Task list'!BF292))*24))</f>
        <v/>
      </c>
      <c r="BA292" s="141" t="str">
        <f>IF('Task list'!BG292="","",$F$292-((_xlfn.DAYS(BA$6,'Task list'!BG292))*24))</f>
        <v/>
      </c>
      <c r="BB292" s="141" t="str">
        <f>IF('Task list'!BH292="","",$F$292-((_xlfn.DAYS(BB$6,'Task list'!BH292))*24))</f>
        <v/>
      </c>
      <c r="BC292" s="141" t="str">
        <f>IF('Task list'!BI292="","",$F$292-((_xlfn.DAYS(BC$6,'Task list'!BI292))*24))</f>
        <v/>
      </c>
      <c r="BD292" s="141" t="str">
        <f>IF('Task list'!BJ292="","",$F$292-((_xlfn.DAYS(BD$6,'Task list'!BJ292))*24))</f>
        <v/>
      </c>
      <c r="BE292" s="141" t="str">
        <f>IF('Task list'!BK292="","",$F$292-((_xlfn.DAYS(BE$6,'Task list'!BK292))*24))</f>
        <v/>
      </c>
      <c r="BF292" s="141" t="str">
        <f>IF('Task list'!BL292="","",$F$292-((_xlfn.DAYS(BF$6,'Task list'!BL292))*24))</f>
        <v/>
      </c>
    </row>
    <row r="293" spans="1:58" x14ac:dyDescent="0.3">
      <c r="A293" s="1">
        <f>'Task list'!A293</f>
        <v>0</v>
      </c>
      <c r="B293" s="1">
        <f>'Task list'!B293</f>
        <v>0</v>
      </c>
      <c r="C293" s="1">
        <f>'Task list'!C293</f>
        <v>0</v>
      </c>
      <c r="D293" s="133"/>
      <c r="E293" s="61" t="str">
        <f>'Task list'!E293</f>
        <v>Gear box Spur Gear Pres no 2</v>
      </c>
      <c r="F293" s="1">
        <f>'Task list'!J293</f>
        <v>6000</v>
      </c>
      <c r="G293" s="141" t="str">
        <f>IF('Task list'!M293="","",$F$293-((_xlfn.DAYS(G$6,'Task list'!M293))*24))</f>
        <v/>
      </c>
      <c r="H293" s="141" t="str">
        <f>IF('Task list'!N293="","",$F$293-((_xlfn.DAYS(H$6,'Task list'!N293))*24))</f>
        <v/>
      </c>
      <c r="I293" s="141" t="str">
        <f>IF('Task list'!O293="","",$F$293-((_xlfn.DAYS(I$6,'Task list'!O293))*24))</f>
        <v/>
      </c>
      <c r="J293" s="141" t="str">
        <f>IF('Task list'!P293="","",$F$293-((_xlfn.DAYS(J$6,'Task list'!P293))*24))</f>
        <v/>
      </c>
      <c r="K293" s="141" t="str">
        <f>IF('Task list'!Q293="","",$F$293-((_xlfn.DAYS(K$6,'Task list'!Q293))*24))</f>
        <v/>
      </c>
      <c r="L293" s="141" t="str">
        <f>IF('Task list'!R293="","",$F$293-((_xlfn.DAYS(L$6,'Task list'!R293))*24))</f>
        <v/>
      </c>
      <c r="M293" s="141" t="str">
        <f>IF('Task list'!S293="","",$F$293-((_xlfn.DAYS(M$6,'Task list'!S293))*24))</f>
        <v/>
      </c>
      <c r="N293" s="141" t="str">
        <f>IF('Task list'!T293="","",$F$293-((_xlfn.DAYS(N$6,'Task list'!T293))*24))</f>
        <v/>
      </c>
      <c r="O293" s="141" t="str">
        <f>IF('Task list'!U293="","",$F$293-((_xlfn.DAYS(O$6,'Task list'!U293))*24))</f>
        <v/>
      </c>
      <c r="P293" s="141" t="str">
        <f>IF('Task list'!V293="","",$F$293-((_xlfn.DAYS(P$6,'Task list'!V293))*24))</f>
        <v/>
      </c>
      <c r="Q293" s="141" t="str">
        <f>IF('Task list'!W293="","",$F$293-((_xlfn.DAYS(Q$6,'Task list'!W293))*24))</f>
        <v/>
      </c>
      <c r="R293" s="141" t="str">
        <f>IF('Task list'!X293="","",$F$293-((_xlfn.DAYS(R$6,'Task list'!X293))*24))</f>
        <v/>
      </c>
      <c r="S293" s="141" t="str">
        <f>IF('Task list'!Y293="","",$F$293-((_xlfn.DAYS(S$6,'Task list'!Y293))*24))</f>
        <v/>
      </c>
      <c r="T293" s="141" t="str">
        <f>IF('Task list'!Z293="","",$F$293-((_xlfn.DAYS(T$6,'Task list'!Z293))*24))</f>
        <v/>
      </c>
      <c r="U293" s="141" t="str">
        <f>IF('Task list'!AA293="","",$F$293-((_xlfn.DAYS(U$6,'Task list'!AA293))*24))</f>
        <v/>
      </c>
      <c r="V293" s="141" t="str">
        <f>IF('Task list'!AB293="","",$F$293-((_xlfn.DAYS(V$6,'Task list'!AB293))*24))</f>
        <v/>
      </c>
      <c r="W293" s="141" t="str">
        <f>IF('Task list'!AC293="","",$F$293-((_xlfn.DAYS(W$6,'Task list'!AC293))*24))</f>
        <v/>
      </c>
      <c r="X293" s="141" t="str">
        <f>IF('Task list'!AD293="","",$F$293-((_xlfn.DAYS(X$6,'Task list'!AD293))*24))</f>
        <v/>
      </c>
      <c r="Y293" s="141" t="str">
        <f>IF('Task list'!AE293="","",$F$293-((_xlfn.DAYS(Y$6,'Task list'!AE293))*24))</f>
        <v/>
      </c>
      <c r="Z293" s="141" t="str">
        <f>IF('Task list'!AF293="","",$F$293-((_xlfn.DAYS(Z$6,'Task list'!AF293))*24))</f>
        <v/>
      </c>
      <c r="AA293" s="141" t="str">
        <f>IF('Task list'!AG293="","",$F$293-((_xlfn.DAYS(AA$6,'Task list'!AG293))*24))</f>
        <v/>
      </c>
      <c r="AB293" s="141" t="str">
        <f>IF('Task list'!AH293="","",$F$293-((_xlfn.DAYS(AB$6,'Task list'!AH293))*24))</f>
        <v/>
      </c>
      <c r="AC293" s="141" t="str">
        <f>IF('Task list'!AI293="","",$F$293-((_xlfn.DAYS(AC$6,'Task list'!AI293))*24))</f>
        <v/>
      </c>
      <c r="AD293" s="141" t="str">
        <f>IF('Task list'!AJ293="","",$F$293-((_xlfn.DAYS(AD$6,'Task list'!AJ293))*24))</f>
        <v/>
      </c>
      <c r="AE293" s="141" t="str">
        <f>IF('Task list'!AK293="","",$F$293-((_xlfn.DAYS(AE$6,'Task list'!AK293))*24))</f>
        <v/>
      </c>
      <c r="AF293" s="141" t="str">
        <f>IF('Task list'!AL293="","",$F$293-((_xlfn.DAYS(AF$6,'Task list'!AL293))*24))</f>
        <v/>
      </c>
      <c r="AG293" s="141" t="str">
        <f>IF('Task list'!AM293="","",$F$293-((_xlfn.DAYS(AG$6,'Task list'!AM293))*24))</f>
        <v/>
      </c>
      <c r="AH293" s="141" t="str">
        <f>IF('Task list'!AN293="","",$F$293-((_xlfn.DAYS(AH$6,'Task list'!AN293))*24))</f>
        <v/>
      </c>
      <c r="AI293" s="141" t="str">
        <f>IF('Task list'!AO293="","",$F$293-((_xlfn.DAYS(AI$6,'Task list'!AO293))*24))</f>
        <v/>
      </c>
      <c r="AJ293" s="141" t="str">
        <f>IF('Task list'!AP293="","",$F$293-((_xlfn.DAYS(AJ$6,'Task list'!AP293))*24))</f>
        <v/>
      </c>
      <c r="AK293" s="141" t="str">
        <f>IF('Task list'!AQ293="","",$F$293-((_xlfn.DAYS(AK$6,'Task list'!AQ293))*24))</f>
        <v/>
      </c>
      <c r="AL293" s="141" t="str">
        <f>IF('Task list'!AR293="","",$F$293-((_xlfn.DAYS(AL$6,'Task list'!AR293))*24))</f>
        <v/>
      </c>
      <c r="AM293" s="141" t="str">
        <f>IF('Task list'!AS293="","",$F$293-((_xlfn.DAYS(AM$6,'Task list'!AS293))*24))</f>
        <v/>
      </c>
      <c r="AN293" s="141" t="str">
        <f>IF('Task list'!AT293="","",$F$293-((_xlfn.DAYS(AN$6,'Task list'!AT293))*24))</f>
        <v/>
      </c>
      <c r="AO293" s="141" t="str">
        <f>IF('Task list'!AU293="","",$F$293-((_xlfn.DAYS(AO$6,'Task list'!AU293))*24))</f>
        <v/>
      </c>
      <c r="AP293" s="141" t="str">
        <f>IF('Task list'!AV293="","",$F$293-((_xlfn.DAYS(AP$6,'Task list'!AV293))*24))</f>
        <v/>
      </c>
      <c r="AQ293" s="141" t="str">
        <f>IF('Task list'!AW293="","",$F$293-((_xlfn.DAYS(AQ$6,'Task list'!AW293))*24))</f>
        <v/>
      </c>
      <c r="AR293" s="141" t="str">
        <f>IF('Task list'!AX293="","",$F$293-((_xlfn.DAYS(AR$6,'Task list'!AX293))*24))</f>
        <v/>
      </c>
      <c r="AS293" s="141" t="str">
        <f>IF('Task list'!AY293="","",$F$293-((_xlfn.DAYS(AS$6,'Task list'!AY293))*24))</f>
        <v/>
      </c>
      <c r="AT293" s="141" t="str">
        <f>IF('Task list'!AZ293="","",$F$293-((_xlfn.DAYS(AT$6,'Task list'!AZ293))*24))</f>
        <v/>
      </c>
      <c r="AU293" s="141" t="str">
        <f>IF('Task list'!BA293="","",$F$293-((_xlfn.DAYS(AU$6,'Task list'!BA293))*24))</f>
        <v/>
      </c>
      <c r="AV293" s="141" t="str">
        <f>IF('Task list'!BB293="","",$F$293-((_xlfn.DAYS(AV$6,'Task list'!BB293))*24))</f>
        <v/>
      </c>
      <c r="AW293" s="141" t="str">
        <f>IF('Task list'!BC293="","",$F$293-((_xlfn.DAYS(AW$6,'Task list'!BC293))*24))</f>
        <v/>
      </c>
      <c r="AX293" s="141" t="str">
        <f>IF('Task list'!BD293="","",$F$293-((_xlfn.DAYS(AX$6,'Task list'!BD293))*24))</f>
        <v/>
      </c>
      <c r="AY293" s="141" t="str">
        <f>IF('Task list'!BE293="","",$F$293-((_xlfn.DAYS(AY$6,'Task list'!BE293))*24))</f>
        <v/>
      </c>
      <c r="AZ293" s="141" t="str">
        <f>IF('Task list'!BF293="","",$F$293-((_xlfn.DAYS(AZ$6,'Task list'!BF293))*24))</f>
        <v/>
      </c>
      <c r="BA293" s="141" t="str">
        <f>IF('Task list'!BG293="","",$F$293-((_xlfn.DAYS(BA$6,'Task list'!BG293))*24))</f>
        <v/>
      </c>
      <c r="BB293" s="141" t="str">
        <f>IF('Task list'!BH293="","",$F$293-((_xlfn.DAYS(BB$6,'Task list'!BH293))*24))</f>
        <v/>
      </c>
      <c r="BC293" s="141" t="str">
        <f>IF('Task list'!BI293="","",$F$293-((_xlfn.DAYS(BC$6,'Task list'!BI293))*24))</f>
        <v/>
      </c>
      <c r="BD293" s="141" t="str">
        <f>IF('Task list'!BJ293="","",$F$293-((_xlfn.DAYS(BD$6,'Task list'!BJ293))*24))</f>
        <v/>
      </c>
      <c r="BE293" s="141" t="str">
        <f>IF('Task list'!BK293="","",$F$293-((_xlfn.DAYS(BE$6,'Task list'!BK293))*24))</f>
        <v/>
      </c>
      <c r="BF293" s="141" t="str">
        <f>IF('Task list'!BL293="","",$F$293-((_xlfn.DAYS(BF$6,'Task list'!BL293))*24))</f>
        <v/>
      </c>
    </row>
    <row r="294" spans="1:58" x14ac:dyDescent="0.3">
      <c r="A294" s="1">
        <f>'Task list'!A294</f>
        <v>0</v>
      </c>
      <c r="B294" s="1">
        <f>'Task list'!B294</f>
        <v>0</v>
      </c>
      <c r="C294" s="1">
        <f>'Task list'!C294</f>
        <v>0</v>
      </c>
      <c r="D294" s="133"/>
      <c r="E294" s="61" t="str">
        <f>'Task list'!E294</f>
        <v>Gear box Spur Gear Pres no 3</v>
      </c>
      <c r="F294" s="1">
        <f>'Task list'!J294</f>
        <v>6000</v>
      </c>
      <c r="G294" s="141" t="str">
        <f>IF('Task list'!M294="","",$F$294-((_xlfn.DAYS(G$6,'Task list'!M294))*24))</f>
        <v/>
      </c>
      <c r="H294" s="141" t="str">
        <f>IF('Task list'!N294="","",$F$294-((_xlfn.DAYS(H$6,'Task list'!N294))*24))</f>
        <v/>
      </c>
      <c r="I294" s="141" t="str">
        <f>IF('Task list'!O294="","",$F$294-((_xlfn.DAYS(I$6,'Task list'!O294))*24))</f>
        <v/>
      </c>
      <c r="J294" s="141" t="str">
        <f>IF('Task list'!P294="","",$F$294-((_xlfn.DAYS(J$6,'Task list'!P294))*24))</f>
        <v/>
      </c>
      <c r="K294" s="141" t="str">
        <f>IF('Task list'!Q294="","",$F$294-((_xlfn.DAYS(K$6,'Task list'!Q294))*24))</f>
        <v/>
      </c>
      <c r="L294" s="141" t="str">
        <f>IF('Task list'!R294="","",$F$294-((_xlfn.DAYS(L$6,'Task list'!R294))*24))</f>
        <v/>
      </c>
      <c r="M294" s="141" t="str">
        <f>IF('Task list'!S294="","",$F$294-((_xlfn.DAYS(M$6,'Task list'!S294))*24))</f>
        <v/>
      </c>
      <c r="N294" s="141" t="str">
        <f>IF('Task list'!T294="","",$F$294-((_xlfn.DAYS(N$6,'Task list'!T294))*24))</f>
        <v/>
      </c>
      <c r="O294" s="141" t="str">
        <f>IF('Task list'!U294="","",$F$294-((_xlfn.DAYS(O$6,'Task list'!U294))*24))</f>
        <v/>
      </c>
      <c r="P294" s="141" t="str">
        <f>IF('Task list'!V294="","",$F$294-((_xlfn.DAYS(P$6,'Task list'!V294))*24))</f>
        <v/>
      </c>
      <c r="Q294" s="141" t="str">
        <f>IF('Task list'!W294="","",$F$294-((_xlfn.DAYS(Q$6,'Task list'!W294))*24))</f>
        <v/>
      </c>
      <c r="R294" s="141" t="str">
        <f>IF('Task list'!X294="","",$F$294-((_xlfn.DAYS(R$6,'Task list'!X294))*24))</f>
        <v/>
      </c>
      <c r="S294" s="141" t="str">
        <f>IF('Task list'!Y294="","",$F$294-((_xlfn.DAYS(S$6,'Task list'!Y294))*24))</f>
        <v/>
      </c>
      <c r="T294" s="141" t="str">
        <f>IF('Task list'!Z294="","",$F$294-((_xlfn.DAYS(T$6,'Task list'!Z294))*24))</f>
        <v/>
      </c>
      <c r="U294" s="141" t="str">
        <f>IF('Task list'!AA294="","",$F$294-((_xlfn.DAYS(U$6,'Task list'!AA294))*24))</f>
        <v/>
      </c>
      <c r="V294" s="141" t="str">
        <f>IF('Task list'!AB294="","",$F$294-((_xlfn.DAYS(V$6,'Task list'!AB294))*24))</f>
        <v/>
      </c>
      <c r="W294" s="141" t="str">
        <f>IF('Task list'!AC294="","",$F$294-((_xlfn.DAYS(W$6,'Task list'!AC294))*24))</f>
        <v/>
      </c>
      <c r="X294" s="141" t="str">
        <f>IF('Task list'!AD294="","",$F$294-((_xlfn.DAYS(X$6,'Task list'!AD294))*24))</f>
        <v/>
      </c>
      <c r="Y294" s="141" t="str">
        <f>IF('Task list'!AE294="","",$F$294-((_xlfn.DAYS(Y$6,'Task list'!AE294))*24))</f>
        <v/>
      </c>
      <c r="Z294" s="141" t="str">
        <f>IF('Task list'!AF294="","",$F$294-((_xlfn.DAYS(Z$6,'Task list'!AF294))*24))</f>
        <v/>
      </c>
      <c r="AA294" s="141" t="str">
        <f>IF('Task list'!AG294="","",$F$294-((_xlfn.DAYS(AA$6,'Task list'!AG294))*24))</f>
        <v/>
      </c>
      <c r="AB294" s="141" t="str">
        <f>IF('Task list'!AH294="","",$F$294-((_xlfn.DAYS(AB$6,'Task list'!AH294))*24))</f>
        <v/>
      </c>
      <c r="AC294" s="141" t="str">
        <f>IF('Task list'!AI294="","",$F$294-((_xlfn.DAYS(AC$6,'Task list'!AI294))*24))</f>
        <v/>
      </c>
      <c r="AD294" s="141" t="str">
        <f>IF('Task list'!AJ294="","",$F$294-((_xlfn.DAYS(AD$6,'Task list'!AJ294))*24))</f>
        <v/>
      </c>
      <c r="AE294" s="141" t="str">
        <f>IF('Task list'!AK294="","",$F$294-((_xlfn.DAYS(AE$6,'Task list'!AK294))*24))</f>
        <v/>
      </c>
      <c r="AF294" s="141" t="str">
        <f>IF('Task list'!AL294="","",$F$294-((_xlfn.DAYS(AF$6,'Task list'!AL294))*24))</f>
        <v/>
      </c>
      <c r="AG294" s="141" t="str">
        <f>IF('Task list'!AM294="","",$F$294-((_xlfn.DAYS(AG$6,'Task list'!AM294))*24))</f>
        <v/>
      </c>
      <c r="AH294" s="141" t="str">
        <f>IF('Task list'!AN294="","",$F$294-((_xlfn.DAYS(AH$6,'Task list'!AN294))*24))</f>
        <v/>
      </c>
      <c r="AI294" s="141" t="str">
        <f>IF('Task list'!AO294="","",$F$294-((_xlfn.DAYS(AI$6,'Task list'!AO294))*24))</f>
        <v/>
      </c>
      <c r="AJ294" s="141" t="str">
        <f>IF('Task list'!AP294="","",$F$294-((_xlfn.DAYS(AJ$6,'Task list'!AP294))*24))</f>
        <v/>
      </c>
      <c r="AK294" s="141" t="str">
        <f>IF('Task list'!AQ294="","",$F$294-((_xlfn.DAYS(AK$6,'Task list'!AQ294))*24))</f>
        <v/>
      </c>
      <c r="AL294" s="141" t="str">
        <f>IF('Task list'!AR294="","",$F$294-((_xlfn.DAYS(AL$6,'Task list'!AR294))*24))</f>
        <v/>
      </c>
      <c r="AM294" s="141" t="str">
        <f>IF('Task list'!AS294="","",$F$294-((_xlfn.DAYS(AM$6,'Task list'!AS294))*24))</f>
        <v/>
      </c>
      <c r="AN294" s="141" t="str">
        <f>IF('Task list'!AT294="","",$F$294-((_xlfn.DAYS(AN$6,'Task list'!AT294))*24))</f>
        <v/>
      </c>
      <c r="AO294" s="141" t="str">
        <f>IF('Task list'!AU294="","",$F$294-((_xlfn.DAYS(AO$6,'Task list'!AU294))*24))</f>
        <v/>
      </c>
      <c r="AP294" s="141" t="str">
        <f>IF('Task list'!AV294="","",$F$294-((_xlfn.DAYS(AP$6,'Task list'!AV294))*24))</f>
        <v/>
      </c>
      <c r="AQ294" s="141" t="str">
        <f>IF('Task list'!AW294="","",$F$294-((_xlfn.DAYS(AQ$6,'Task list'!AW294))*24))</f>
        <v/>
      </c>
      <c r="AR294" s="141" t="str">
        <f>IF('Task list'!AX294="","",$F$294-((_xlfn.DAYS(AR$6,'Task list'!AX294))*24))</f>
        <v/>
      </c>
      <c r="AS294" s="141" t="str">
        <f>IF('Task list'!AY294="","",$F$294-((_xlfn.DAYS(AS$6,'Task list'!AY294))*24))</f>
        <v/>
      </c>
      <c r="AT294" s="141" t="str">
        <f>IF('Task list'!AZ294="","",$F$294-((_xlfn.DAYS(AT$6,'Task list'!AZ294))*24))</f>
        <v/>
      </c>
      <c r="AU294" s="141" t="str">
        <f>IF('Task list'!BA294="","",$F$294-((_xlfn.DAYS(AU$6,'Task list'!BA294))*24))</f>
        <v/>
      </c>
      <c r="AV294" s="141" t="str">
        <f>IF('Task list'!BB294="","",$F$294-((_xlfn.DAYS(AV$6,'Task list'!BB294))*24))</f>
        <v/>
      </c>
      <c r="AW294" s="141" t="str">
        <f>IF('Task list'!BC294="","",$F$294-((_xlfn.DAYS(AW$6,'Task list'!BC294))*24))</f>
        <v/>
      </c>
      <c r="AX294" s="141" t="str">
        <f>IF('Task list'!BD294="","",$F$294-((_xlfn.DAYS(AX$6,'Task list'!BD294))*24))</f>
        <v/>
      </c>
      <c r="AY294" s="141" t="str">
        <f>IF('Task list'!BE294="","",$F$294-((_xlfn.DAYS(AY$6,'Task list'!BE294))*24))</f>
        <v/>
      </c>
      <c r="AZ294" s="141" t="str">
        <f>IF('Task list'!BF294="","",$F$294-((_xlfn.DAYS(AZ$6,'Task list'!BF294))*24))</f>
        <v/>
      </c>
      <c r="BA294" s="141" t="str">
        <f>IF('Task list'!BG294="","",$F$294-((_xlfn.DAYS(BA$6,'Task list'!BG294))*24))</f>
        <v/>
      </c>
      <c r="BB294" s="141" t="str">
        <f>IF('Task list'!BH294="","",$F$294-((_xlfn.DAYS(BB$6,'Task list'!BH294))*24))</f>
        <v/>
      </c>
      <c r="BC294" s="141" t="str">
        <f>IF('Task list'!BI294="","",$F$294-((_xlfn.DAYS(BC$6,'Task list'!BI294))*24))</f>
        <v/>
      </c>
      <c r="BD294" s="141" t="str">
        <f>IF('Task list'!BJ294="","",$F$294-((_xlfn.DAYS(BD$6,'Task list'!BJ294))*24))</f>
        <v/>
      </c>
      <c r="BE294" s="141" t="str">
        <f>IF('Task list'!BK294="","",$F$294-((_xlfn.DAYS(BE$6,'Task list'!BK294))*24))</f>
        <v/>
      </c>
      <c r="BF294" s="141" t="str">
        <f>IF('Task list'!BL294="","",$F$294-((_xlfn.DAYS(BF$6,'Task list'!BL294))*24))</f>
        <v/>
      </c>
    </row>
    <row r="295" spans="1:58" x14ac:dyDescent="0.3">
      <c r="A295" s="1">
        <f>'Task list'!A295</f>
        <v>0</v>
      </c>
      <c r="B295" s="1">
        <f>'Task list'!B295</f>
        <v>0</v>
      </c>
      <c r="C295" s="1">
        <f>'Task list'!C295</f>
        <v>0</v>
      </c>
      <c r="D295" s="133"/>
      <c r="E295" s="61" t="str">
        <f>'Task list'!E295</f>
        <v>Gear box Spur Gear Pres no 4</v>
      </c>
      <c r="F295" s="1">
        <f>'Task list'!J295</f>
        <v>6000</v>
      </c>
      <c r="G295" s="141" t="str">
        <f>IF('Task list'!M295="","",$F$295-((_xlfn.DAYS(G$6,'Task list'!M295))*24))</f>
        <v/>
      </c>
      <c r="H295" s="141" t="str">
        <f>IF('Task list'!N295="","",$F$295-((_xlfn.DAYS(H$6,'Task list'!N295))*24))</f>
        <v/>
      </c>
      <c r="I295" s="141" t="str">
        <f>IF('Task list'!O295="","",$F$295-((_xlfn.DAYS(I$6,'Task list'!O295))*24))</f>
        <v/>
      </c>
      <c r="J295" s="141" t="str">
        <f>IF('Task list'!P295="","",$F$295-((_xlfn.DAYS(J$6,'Task list'!P295))*24))</f>
        <v/>
      </c>
      <c r="K295" s="141" t="str">
        <f>IF('Task list'!Q295="","",$F$295-((_xlfn.DAYS(K$6,'Task list'!Q295))*24))</f>
        <v/>
      </c>
      <c r="L295" s="141" t="str">
        <f>IF('Task list'!R295="","",$F$295-((_xlfn.DAYS(L$6,'Task list'!R295))*24))</f>
        <v/>
      </c>
      <c r="M295" s="141" t="str">
        <f>IF('Task list'!S295="","",$F$295-((_xlfn.DAYS(M$6,'Task list'!S295))*24))</f>
        <v/>
      </c>
      <c r="N295" s="141" t="str">
        <f>IF('Task list'!T295="","",$F$295-((_xlfn.DAYS(N$6,'Task list'!T295))*24))</f>
        <v/>
      </c>
      <c r="O295" s="141" t="str">
        <f>IF('Task list'!U295="","",$F$295-((_xlfn.DAYS(O$6,'Task list'!U295))*24))</f>
        <v/>
      </c>
      <c r="P295" s="141" t="str">
        <f>IF('Task list'!V295="","",$F$295-((_xlfn.DAYS(P$6,'Task list'!V295))*24))</f>
        <v/>
      </c>
      <c r="Q295" s="141" t="str">
        <f>IF('Task list'!W295="","",$F$295-((_xlfn.DAYS(Q$6,'Task list'!W295))*24))</f>
        <v/>
      </c>
      <c r="R295" s="141" t="str">
        <f>IF('Task list'!X295="","",$F$295-((_xlfn.DAYS(R$6,'Task list'!X295))*24))</f>
        <v/>
      </c>
      <c r="S295" s="141" t="str">
        <f>IF('Task list'!Y295="","",$F$295-((_xlfn.DAYS(S$6,'Task list'!Y295))*24))</f>
        <v/>
      </c>
      <c r="T295" s="141" t="str">
        <f>IF('Task list'!Z295="","",$F$295-((_xlfn.DAYS(T$6,'Task list'!Z295))*24))</f>
        <v/>
      </c>
      <c r="U295" s="141" t="str">
        <f>IF('Task list'!AA295="","",$F$295-((_xlfn.DAYS(U$6,'Task list'!AA295))*24))</f>
        <v/>
      </c>
      <c r="V295" s="141" t="str">
        <f>IF('Task list'!AB295="","",$F$295-((_xlfn.DAYS(V$6,'Task list'!AB295))*24))</f>
        <v/>
      </c>
      <c r="W295" s="141" t="str">
        <f>IF('Task list'!AC295="","",$F$295-((_xlfn.DAYS(W$6,'Task list'!AC295))*24))</f>
        <v/>
      </c>
      <c r="X295" s="141" t="str">
        <f>IF('Task list'!AD295="","",$F$295-((_xlfn.DAYS(X$6,'Task list'!AD295))*24))</f>
        <v/>
      </c>
      <c r="Y295" s="141" t="str">
        <f>IF('Task list'!AE295="","",$F$295-((_xlfn.DAYS(Y$6,'Task list'!AE295))*24))</f>
        <v/>
      </c>
      <c r="Z295" s="141" t="str">
        <f>IF('Task list'!AF295="","",$F$295-((_xlfn.DAYS(Z$6,'Task list'!AF295))*24))</f>
        <v/>
      </c>
      <c r="AA295" s="141" t="str">
        <f>IF('Task list'!AG295="","",$F$295-((_xlfn.DAYS(AA$6,'Task list'!AG295))*24))</f>
        <v/>
      </c>
      <c r="AB295" s="141" t="str">
        <f>IF('Task list'!AH295="","",$F$295-((_xlfn.DAYS(AB$6,'Task list'!AH295))*24))</f>
        <v/>
      </c>
      <c r="AC295" s="141" t="str">
        <f>IF('Task list'!AI295="","",$F$295-((_xlfn.DAYS(AC$6,'Task list'!AI295))*24))</f>
        <v/>
      </c>
      <c r="AD295" s="141" t="str">
        <f>IF('Task list'!AJ295="","",$F$295-((_xlfn.DAYS(AD$6,'Task list'!AJ295))*24))</f>
        <v/>
      </c>
      <c r="AE295" s="141" t="str">
        <f>IF('Task list'!AK295="","",$F$295-((_xlfn.DAYS(AE$6,'Task list'!AK295))*24))</f>
        <v/>
      </c>
      <c r="AF295" s="141" t="str">
        <f>IF('Task list'!AL295="","",$F$295-((_xlfn.DAYS(AF$6,'Task list'!AL295))*24))</f>
        <v/>
      </c>
      <c r="AG295" s="141" t="str">
        <f>IF('Task list'!AM295="","",$F$295-((_xlfn.DAYS(AG$6,'Task list'!AM295))*24))</f>
        <v/>
      </c>
      <c r="AH295" s="141" t="str">
        <f>IF('Task list'!AN295="","",$F$295-((_xlfn.DAYS(AH$6,'Task list'!AN295))*24))</f>
        <v/>
      </c>
      <c r="AI295" s="141" t="str">
        <f>IF('Task list'!AO295="","",$F$295-((_xlfn.DAYS(AI$6,'Task list'!AO295))*24))</f>
        <v/>
      </c>
      <c r="AJ295" s="141" t="str">
        <f>IF('Task list'!AP295="","",$F$295-((_xlfn.DAYS(AJ$6,'Task list'!AP295))*24))</f>
        <v/>
      </c>
      <c r="AK295" s="141" t="str">
        <f>IF('Task list'!AQ295="","",$F$295-((_xlfn.DAYS(AK$6,'Task list'!AQ295))*24))</f>
        <v/>
      </c>
      <c r="AL295" s="141" t="str">
        <f>IF('Task list'!AR295="","",$F$295-((_xlfn.DAYS(AL$6,'Task list'!AR295))*24))</f>
        <v/>
      </c>
      <c r="AM295" s="141" t="str">
        <f>IF('Task list'!AS295="","",$F$295-((_xlfn.DAYS(AM$6,'Task list'!AS295))*24))</f>
        <v/>
      </c>
      <c r="AN295" s="141" t="str">
        <f>IF('Task list'!AT295="","",$F$295-((_xlfn.DAYS(AN$6,'Task list'!AT295))*24))</f>
        <v/>
      </c>
      <c r="AO295" s="141" t="str">
        <f>IF('Task list'!AU295="","",$F$295-((_xlfn.DAYS(AO$6,'Task list'!AU295))*24))</f>
        <v/>
      </c>
      <c r="AP295" s="141" t="str">
        <f>IF('Task list'!AV295="","",$F$295-((_xlfn.DAYS(AP$6,'Task list'!AV295))*24))</f>
        <v/>
      </c>
      <c r="AQ295" s="141" t="str">
        <f>IF('Task list'!AW295="","",$F$295-((_xlfn.DAYS(AQ$6,'Task list'!AW295))*24))</f>
        <v/>
      </c>
      <c r="AR295" s="141" t="str">
        <f>IF('Task list'!AX295="","",$F$295-((_xlfn.DAYS(AR$6,'Task list'!AX295))*24))</f>
        <v/>
      </c>
      <c r="AS295" s="141" t="str">
        <f>IF('Task list'!AY295="","",$F$295-((_xlfn.DAYS(AS$6,'Task list'!AY295))*24))</f>
        <v/>
      </c>
      <c r="AT295" s="141" t="str">
        <f>IF('Task list'!AZ295="","",$F$295-((_xlfn.DAYS(AT$6,'Task list'!AZ295))*24))</f>
        <v/>
      </c>
      <c r="AU295" s="141" t="str">
        <f>IF('Task list'!BA295="","",$F$295-((_xlfn.DAYS(AU$6,'Task list'!BA295))*24))</f>
        <v/>
      </c>
      <c r="AV295" s="141" t="str">
        <f>IF('Task list'!BB295="","",$F$295-((_xlfn.DAYS(AV$6,'Task list'!BB295))*24))</f>
        <v/>
      </c>
      <c r="AW295" s="141" t="str">
        <f>IF('Task list'!BC295="","",$F$295-((_xlfn.DAYS(AW$6,'Task list'!BC295))*24))</f>
        <v/>
      </c>
      <c r="AX295" s="141" t="str">
        <f>IF('Task list'!BD295="","",$F$295-((_xlfn.DAYS(AX$6,'Task list'!BD295))*24))</f>
        <v/>
      </c>
      <c r="AY295" s="141" t="str">
        <f>IF('Task list'!BE295="","",$F$295-((_xlfn.DAYS(AY$6,'Task list'!BE295))*24))</f>
        <v/>
      </c>
      <c r="AZ295" s="141" t="str">
        <f>IF('Task list'!BF295="","",$F$295-((_xlfn.DAYS(AZ$6,'Task list'!BF295))*24))</f>
        <v/>
      </c>
      <c r="BA295" s="141" t="str">
        <f>IF('Task list'!BG295="","",$F$295-((_xlfn.DAYS(BA$6,'Task list'!BG295))*24))</f>
        <v/>
      </c>
      <c r="BB295" s="141" t="str">
        <f>IF('Task list'!BH295="","",$F$295-((_xlfn.DAYS(BB$6,'Task list'!BH295))*24))</f>
        <v/>
      </c>
      <c r="BC295" s="141" t="str">
        <f>IF('Task list'!BI295="","",$F$295-((_xlfn.DAYS(BC$6,'Task list'!BI295))*24))</f>
        <v/>
      </c>
      <c r="BD295" s="141" t="str">
        <f>IF('Task list'!BJ295="","",$F$295-((_xlfn.DAYS(BD$6,'Task list'!BJ295))*24))</f>
        <v/>
      </c>
      <c r="BE295" s="141" t="str">
        <f>IF('Task list'!BK295="","",$F$295-((_xlfn.DAYS(BE$6,'Task list'!BK295))*24))</f>
        <v/>
      </c>
      <c r="BF295" s="141" t="str">
        <f>IF('Task list'!BL295="","",$F$295-((_xlfn.DAYS(BF$6,'Task list'!BL295))*24))</f>
        <v/>
      </c>
    </row>
    <row r="296" spans="1:58" x14ac:dyDescent="0.3">
      <c r="A296" s="1">
        <f>'Task list'!A296</f>
        <v>0</v>
      </c>
      <c r="B296" s="1">
        <f>'Task list'!B296</f>
        <v>0</v>
      </c>
      <c r="C296" s="1">
        <f>'Task list'!C296</f>
        <v>0</v>
      </c>
      <c r="D296" s="133"/>
      <c r="E296" s="61" t="str">
        <f>'Task list'!E296</f>
        <v>Gear box Spur Gear Pres no 5</v>
      </c>
      <c r="F296" s="1">
        <f>'Task list'!J296</f>
        <v>6000</v>
      </c>
      <c r="G296" s="141" t="str">
        <f>IF('Task list'!M296="","",$F$296-((_xlfn.DAYS(G$6,'Task list'!M296))*24))</f>
        <v/>
      </c>
      <c r="H296" s="141" t="str">
        <f>IF('Task list'!N296="","",$F$296-((_xlfn.DAYS(H$6,'Task list'!N296))*24))</f>
        <v/>
      </c>
      <c r="I296" s="141" t="str">
        <f>IF('Task list'!O296="","",$F$296-((_xlfn.DAYS(I$6,'Task list'!O296))*24))</f>
        <v/>
      </c>
      <c r="J296" s="141" t="str">
        <f>IF('Task list'!P296="","",$F$296-((_xlfn.DAYS(J$6,'Task list'!P296))*24))</f>
        <v/>
      </c>
      <c r="K296" s="141" t="str">
        <f>IF('Task list'!Q296="","",$F$296-((_xlfn.DAYS(K$6,'Task list'!Q296))*24))</f>
        <v/>
      </c>
      <c r="L296" s="141" t="str">
        <f>IF('Task list'!R296="","",$F$296-((_xlfn.DAYS(L$6,'Task list'!R296))*24))</f>
        <v/>
      </c>
      <c r="M296" s="141" t="str">
        <f>IF('Task list'!S296="","",$F$296-((_xlfn.DAYS(M$6,'Task list'!S296))*24))</f>
        <v/>
      </c>
      <c r="N296" s="141" t="str">
        <f>IF('Task list'!T296="","",$F$296-((_xlfn.DAYS(N$6,'Task list'!T296))*24))</f>
        <v/>
      </c>
      <c r="O296" s="141" t="str">
        <f>IF('Task list'!U296="","",$F$296-((_xlfn.DAYS(O$6,'Task list'!U296))*24))</f>
        <v/>
      </c>
      <c r="P296" s="141" t="str">
        <f>IF('Task list'!V296="","",$F$296-((_xlfn.DAYS(P$6,'Task list'!V296))*24))</f>
        <v/>
      </c>
      <c r="Q296" s="141" t="str">
        <f>IF('Task list'!W296="","",$F$296-((_xlfn.DAYS(Q$6,'Task list'!W296))*24))</f>
        <v/>
      </c>
      <c r="R296" s="141" t="str">
        <f>IF('Task list'!X296="","",$F$296-((_xlfn.DAYS(R$6,'Task list'!X296))*24))</f>
        <v/>
      </c>
      <c r="S296" s="141" t="str">
        <f>IF('Task list'!Y296="","",$F$296-((_xlfn.DAYS(S$6,'Task list'!Y296))*24))</f>
        <v/>
      </c>
      <c r="T296" s="141" t="str">
        <f>IF('Task list'!Z296="","",$F$296-((_xlfn.DAYS(T$6,'Task list'!Z296))*24))</f>
        <v/>
      </c>
      <c r="U296" s="141" t="str">
        <f>IF('Task list'!AA296="","",$F$296-((_xlfn.DAYS(U$6,'Task list'!AA296))*24))</f>
        <v/>
      </c>
      <c r="V296" s="141" t="str">
        <f>IF('Task list'!AB296="","",$F$296-((_xlfn.DAYS(V$6,'Task list'!AB296))*24))</f>
        <v/>
      </c>
      <c r="W296" s="141" t="str">
        <f>IF('Task list'!AC296="","",$F$296-((_xlfn.DAYS(W$6,'Task list'!AC296))*24))</f>
        <v/>
      </c>
      <c r="X296" s="141" t="str">
        <f>IF('Task list'!AD296="","",$F$296-((_xlfn.DAYS(X$6,'Task list'!AD296))*24))</f>
        <v/>
      </c>
      <c r="Y296" s="141" t="str">
        <f>IF('Task list'!AE296="","",$F$296-((_xlfn.DAYS(Y$6,'Task list'!AE296))*24))</f>
        <v/>
      </c>
      <c r="Z296" s="141" t="str">
        <f>IF('Task list'!AF296="","",$F$296-((_xlfn.DAYS(Z$6,'Task list'!AF296))*24))</f>
        <v/>
      </c>
      <c r="AA296" s="141" t="str">
        <f>IF('Task list'!AG296="","",$F$296-((_xlfn.DAYS(AA$6,'Task list'!AG296))*24))</f>
        <v/>
      </c>
      <c r="AB296" s="141" t="str">
        <f>IF('Task list'!AH296="","",$F$296-((_xlfn.DAYS(AB$6,'Task list'!AH296))*24))</f>
        <v/>
      </c>
      <c r="AC296" s="141" t="str">
        <f>IF('Task list'!AI296="","",$F$296-((_xlfn.DAYS(AC$6,'Task list'!AI296))*24))</f>
        <v/>
      </c>
      <c r="AD296" s="141" t="str">
        <f>IF('Task list'!AJ296="","",$F$296-((_xlfn.DAYS(AD$6,'Task list'!AJ296))*24))</f>
        <v/>
      </c>
      <c r="AE296" s="141" t="str">
        <f>IF('Task list'!AK296="","",$F$296-((_xlfn.DAYS(AE$6,'Task list'!AK296))*24))</f>
        <v/>
      </c>
      <c r="AF296" s="141" t="str">
        <f>IF('Task list'!AL296="","",$F$296-((_xlfn.DAYS(AF$6,'Task list'!AL296))*24))</f>
        <v/>
      </c>
      <c r="AG296" s="141" t="str">
        <f>IF('Task list'!AM296="","",$F$296-((_xlfn.DAYS(AG$6,'Task list'!AM296))*24))</f>
        <v/>
      </c>
      <c r="AH296" s="141" t="str">
        <f>IF('Task list'!AN296="","",$F$296-((_xlfn.DAYS(AH$6,'Task list'!AN296))*24))</f>
        <v/>
      </c>
      <c r="AI296" s="141" t="str">
        <f>IF('Task list'!AO296="","",$F$296-((_xlfn.DAYS(AI$6,'Task list'!AO296))*24))</f>
        <v/>
      </c>
      <c r="AJ296" s="141" t="str">
        <f>IF('Task list'!AP296="","",$F$296-((_xlfn.DAYS(AJ$6,'Task list'!AP296))*24))</f>
        <v/>
      </c>
      <c r="AK296" s="141" t="str">
        <f>IF('Task list'!AQ296="","",$F$296-((_xlfn.DAYS(AK$6,'Task list'!AQ296))*24))</f>
        <v/>
      </c>
      <c r="AL296" s="141" t="str">
        <f>IF('Task list'!AR296="","",$F$296-((_xlfn.DAYS(AL$6,'Task list'!AR296))*24))</f>
        <v/>
      </c>
      <c r="AM296" s="141" t="str">
        <f>IF('Task list'!AS296="","",$F$296-((_xlfn.DAYS(AM$6,'Task list'!AS296))*24))</f>
        <v/>
      </c>
      <c r="AN296" s="141" t="str">
        <f>IF('Task list'!AT296="","",$F$296-((_xlfn.DAYS(AN$6,'Task list'!AT296))*24))</f>
        <v/>
      </c>
      <c r="AO296" s="141" t="str">
        <f>IF('Task list'!AU296="","",$F$296-((_xlfn.DAYS(AO$6,'Task list'!AU296))*24))</f>
        <v/>
      </c>
      <c r="AP296" s="141" t="str">
        <f>IF('Task list'!AV296="","",$F$296-((_xlfn.DAYS(AP$6,'Task list'!AV296))*24))</f>
        <v/>
      </c>
      <c r="AQ296" s="141" t="str">
        <f>IF('Task list'!AW296="","",$F$296-((_xlfn.DAYS(AQ$6,'Task list'!AW296))*24))</f>
        <v/>
      </c>
      <c r="AR296" s="141" t="str">
        <f>IF('Task list'!AX296="","",$F$296-((_xlfn.DAYS(AR$6,'Task list'!AX296))*24))</f>
        <v/>
      </c>
      <c r="AS296" s="141" t="str">
        <f>IF('Task list'!AY296="","",$F$296-((_xlfn.DAYS(AS$6,'Task list'!AY296))*24))</f>
        <v/>
      </c>
      <c r="AT296" s="141" t="str">
        <f>IF('Task list'!AZ296="","",$F$296-((_xlfn.DAYS(AT$6,'Task list'!AZ296))*24))</f>
        <v/>
      </c>
      <c r="AU296" s="141" t="str">
        <f>IF('Task list'!BA296="","",$F$296-((_xlfn.DAYS(AU$6,'Task list'!BA296))*24))</f>
        <v/>
      </c>
      <c r="AV296" s="141" t="str">
        <f>IF('Task list'!BB296="","",$F$296-((_xlfn.DAYS(AV$6,'Task list'!BB296))*24))</f>
        <v/>
      </c>
      <c r="AW296" s="141" t="str">
        <f>IF('Task list'!BC296="","",$F$296-((_xlfn.DAYS(AW$6,'Task list'!BC296))*24))</f>
        <v/>
      </c>
      <c r="AX296" s="141" t="str">
        <f>IF('Task list'!BD296="","",$F$296-((_xlfn.DAYS(AX$6,'Task list'!BD296))*24))</f>
        <v/>
      </c>
      <c r="AY296" s="141" t="str">
        <f>IF('Task list'!BE296="","",$F$296-((_xlfn.DAYS(AY$6,'Task list'!BE296))*24))</f>
        <v/>
      </c>
      <c r="AZ296" s="141" t="str">
        <f>IF('Task list'!BF296="","",$F$296-((_xlfn.DAYS(AZ$6,'Task list'!BF296))*24))</f>
        <v/>
      </c>
      <c r="BA296" s="141" t="str">
        <f>IF('Task list'!BG296="","",$F$296-((_xlfn.DAYS(BA$6,'Task list'!BG296))*24))</f>
        <v/>
      </c>
      <c r="BB296" s="141" t="str">
        <f>IF('Task list'!BH296="","",$F$296-((_xlfn.DAYS(BB$6,'Task list'!BH296))*24))</f>
        <v/>
      </c>
      <c r="BC296" s="141" t="str">
        <f>IF('Task list'!BI296="","",$F$296-((_xlfn.DAYS(BC$6,'Task list'!BI296))*24))</f>
        <v/>
      </c>
      <c r="BD296" s="141" t="str">
        <f>IF('Task list'!BJ296="","",$F$296-((_xlfn.DAYS(BD$6,'Task list'!BJ296))*24))</f>
        <v/>
      </c>
      <c r="BE296" s="141" t="str">
        <f>IF('Task list'!BK296="","",$F$296-((_xlfn.DAYS(BE$6,'Task list'!BK296))*24))</f>
        <v/>
      </c>
      <c r="BF296" s="141" t="str">
        <f>IF('Task list'!BL296="","",$F$296-((_xlfn.DAYS(BF$6,'Task list'!BL296))*24))</f>
        <v/>
      </c>
    </row>
    <row r="297" spans="1:58" x14ac:dyDescent="0.3">
      <c r="A297" s="1">
        <f>'Task list'!A297</f>
        <v>0</v>
      </c>
      <c r="B297" s="1">
        <f>'Task list'!B297</f>
        <v>0</v>
      </c>
      <c r="C297" s="1">
        <f>'Task list'!C297</f>
        <v>0</v>
      </c>
      <c r="D297" s="133"/>
      <c r="E297" s="61" t="str">
        <f>'Task list'!E297</f>
        <v>Gear box Spur Gear Pres no 6</v>
      </c>
      <c r="F297" s="1">
        <f>'Task list'!J297</f>
        <v>6000</v>
      </c>
      <c r="G297" s="141" t="str">
        <f>IF('Task list'!M297="","",$F$297-((_xlfn.DAYS(G$6,'Task list'!M297))*24))</f>
        <v/>
      </c>
      <c r="H297" s="141" t="str">
        <f>IF('Task list'!N297="","",$F$297-((_xlfn.DAYS(H$6,'Task list'!N297))*24))</f>
        <v/>
      </c>
      <c r="I297" s="141" t="str">
        <f>IF('Task list'!O297="","",$F$297-((_xlfn.DAYS(I$6,'Task list'!O297))*24))</f>
        <v/>
      </c>
      <c r="J297" s="141" t="str">
        <f>IF('Task list'!P297="","",$F$297-((_xlfn.DAYS(J$6,'Task list'!P297))*24))</f>
        <v/>
      </c>
      <c r="K297" s="141" t="str">
        <f>IF('Task list'!Q297="","",$F$297-((_xlfn.DAYS(K$6,'Task list'!Q297))*24))</f>
        <v/>
      </c>
      <c r="L297" s="141" t="str">
        <f>IF('Task list'!R297="","",$F$297-((_xlfn.DAYS(L$6,'Task list'!R297))*24))</f>
        <v/>
      </c>
      <c r="M297" s="141" t="str">
        <f>IF('Task list'!S297="","",$F$297-((_xlfn.DAYS(M$6,'Task list'!S297))*24))</f>
        <v/>
      </c>
      <c r="N297" s="141" t="str">
        <f>IF('Task list'!T297="","",$F$297-((_xlfn.DAYS(N$6,'Task list'!T297))*24))</f>
        <v/>
      </c>
      <c r="O297" s="141" t="str">
        <f>IF('Task list'!U297="","",$F$297-((_xlfn.DAYS(O$6,'Task list'!U297))*24))</f>
        <v/>
      </c>
      <c r="P297" s="141" t="str">
        <f>IF('Task list'!V297="","",$F$297-((_xlfn.DAYS(P$6,'Task list'!V297))*24))</f>
        <v/>
      </c>
      <c r="Q297" s="141" t="str">
        <f>IF('Task list'!W297="","",$F$297-((_xlfn.DAYS(Q$6,'Task list'!W297))*24))</f>
        <v/>
      </c>
      <c r="R297" s="141" t="str">
        <f>IF('Task list'!X297="","",$F$297-((_xlfn.DAYS(R$6,'Task list'!X297))*24))</f>
        <v/>
      </c>
      <c r="S297" s="141" t="str">
        <f>IF('Task list'!Y297="","",$F$297-((_xlfn.DAYS(S$6,'Task list'!Y297))*24))</f>
        <v/>
      </c>
      <c r="T297" s="141" t="str">
        <f>IF('Task list'!Z297="","",$F$297-((_xlfn.DAYS(T$6,'Task list'!Z297))*24))</f>
        <v/>
      </c>
      <c r="U297" s="141" t="str">
        <f>IF('Task list'!AA297="","",$F$297-((_xlfn.DAYS(U$6,'Task list'!AA297))*24))</f>
        <v/>
      </c>
      <c r="V297" s="141" t="str">
        <f>IF('Task list'!AB297="","",$F$297-((_xlfn.DAYS(V$6,'Task list'!AB297))*24))</f>
        <v/>
      </c>
      <c r="W297" s="141" t="str">
        <f>IF('Task list'!AC297="","",$F$297-((_xlfn.DAYS(W$6,'Task list'!AC297))*24))</f>
        <v/>
      </c>
      <c r="X297" s="141" t="str">
        <f>IF('Task list'!AD297="","",$F$297-((_xlfn.DAYS(X$6,'Task list'!AD297))*24))</f>
        <v/>
      </c>
      <c r="Y297" s="141" t="str">
        <f>IF('Task list'!AE297="","",$F$297-((_xlfn.DAYS(Y$6,'Task list'!AE297))*24))</f>
        <v/>
      </c>
      <c r="Z297" s="141" t="str">
        <f>IF('Task list'!AF297="","",$F$297-((_xlfn.DAYS(Z$6,'Task list'!AF297))*24))</f>
        <v/>
      </c>
      <c r="AA297" s="141" t="str">
        <f>IF('Task list'!AG297="","",$F$297-((_xlfn.DAYS(AA$6,'Task list'!AG297))*24))</f>
        <v/>
      </c>
      <c r="AB297" s="141" t="str">
        <f>IF('Task list'!AH297="","",$F$297-((_xlfn.DAYS(AB$6,'Task list'!AH297))*24))</f>
        <v/>
      </c>
      <c r="AC297" s="141" t="str">
        <f>IF('Task list'!AI297="","",$F$297-((_xlfn.DAYS(AC$6,'Task list'!AI297))*24))</f>
        <v/>
      </c>
      <c r="AD297" s="141" t="str">
        <f>IF('Task list'!AJ297="","",$F$297-((_xlfn.DAYS(AD$6,'Task list'!AJ297))*24))</f>
        <v/>
      </c>
      <c r="AE297" s="141" t="str">
        <f>IF('Task list'!AK297="","",$F$297-((_xlfn.DAYS(AE$6,'Task list'!AK297))*24))</f>
        <v/>
      </c>
      <c r="AF297" s="141" t="str">
        <f>IF('Task list'!AL297="","",$F$297-((_xlfn.DAYS(AF$6,'Task list'!AL297))*24))</f>
        <v/>
      </c>
      <c r="AG297" s="141" t="str">
        <f>IF('Task list'!AM297="","",$F$297-((_xlfn.DAYS(AG$6,'Task list'!AM297))*24))</f>
        <v/>
      </c>
      <c r="AH297" s="141" t="str">
        <f>IF('Task list'!AN297="","",$F$297-((_xlfn.DAYS(AH$6,'Task list'!AN297))*24))</f>
        <v/>
      </c>
      <c r="AI297" s="141" t="str">
        <f>IF('Task list'!AO297="","",$F$297-((_xlfn.DAYS(AI$6,'Task list'!AO297))*24))</f>
        <v/>
      </c>
      <c r="AJ297" s="141" t="str">
        <f>IF('Task list'!AP297="","",$F$297-((_xlfn.DAYS(AJ$6,'Task list'!AP297))*24))</f>
        <v/>
      </c>
      <c r="AK297" s="141" t="str">
        <f>IF('Task list'!AQ297="","",$F$297-((_xlfn.DAYS(AK$6,'Task list'!AQ297))*24))</f>
        <v/>
      </c>
      <c r="AL297" s="141" t="str">
        <f>IF('Task list'!AR297="","",$F$297-((_xlfn.DAYS(AL$6,'Task list'!AR297))*24))</f>
        <v/>
      </c>
      <c r="AM297" s="141" t="str">
        <f>IF('Task list'!AS297="","",$F$297-((_xlfn.DAYS(AM$6,'Task list'!AS297))*24))</f>
        <v/>
      </c>
      <c r="AN297" s="141" t="str">
        <f>IF('Task list'!AT297="","",$F$297-((_xlfn.DAYS(AN$6,'Task list'!AT297))*24))</f>
        <v/>
      </c>
      <c r="AO297" s="141" t="str">
        <f>IF('Task list'!AU297="","",$F$297-((_xlfn.DAYS(AO$6,'Task list'!AU297))*24))</f>
        <v/>
      </c>
      <c r="AP297" s="141" t="str">
        <f>IF('Task list'!AV297="","",$F$297-((_xlfn.DAYS(AP$6,'Task list'!AV297))*24))</f>
        <v/>
      </c>
      <c r="AQ297" s="141" t="str">
        <f>IF('Task list'!AW297="","",$F$297-((_xlfn.DAYS(AQ$6,'Task list'!AW297))*24))</f>
        <v/>
      </c>
      <c r="AR297" s="141" t="str">
        <f>IF('Task list'!AX297="","",$F$297-((_xlfn.DAYS(AR$6,'Task list'!AX297))*24))</f>
        <v/>
      </c>
      <c r="AS297" s="141" t="str">
        <f>IF('Task list'!AY297="","",$F$297-((_xlfn.DAYS(AS$6,'Task list'!AY297))*24))</f>
        <v/>
      </c>
      <c r="AT297" s="141" t="str">
        <f>IF('Task list'!AZ297="","",$F$297-((_xlfn.DAYS(AT$6,'Task list'!AZ297))*24))</f>
        <v/>
      </c>
      <c r="AU297" s="141" t="str">
        <f>IF('Task list'!BA297="","",$F$297-((_xlfn.DAYS(AU$6,'Task list'!BA297))*24))</f>
        <v/>
      </c>
      <c r="AV297" s="141" t="str">
        <f>IF('Task list'!BB297="","",$F$297-((_xlfn.DAYS(AV$6,'Task list'!BB297))*24))</f>
        <v/>
      </c>
      <c r="AW297" s="141" t="str">
        <f>IF('Task list'!BC297="","",$F$297-((_xlfn.DAYS(AW$6,'Task list'!BC297))*24))</f>
        <v/>
      </c>
      <c r="AX297" s="141" t="str">
        <f>IF('Task list'!BD297="","",$F$297-((_xlfn.DAYS(AX$6,'Task list'!BD297))*24))</f>
        <v/>
      </c>
      <c r="AY297" s="141" t="str">
        <f>IF('Task list'!BE297="","",$F$297-((_xlfn.DAYS(AY$6,'Task list'!BE297))*24))</f>
        <v/>
      </c>
      <c r="AZ297" s="141" t="str">
        <f>IF('Task list'!BF297="","",$F$297-((_xlfn.DAYS(AZ$6,'Task list'!BF297))*24))</f>
        <v/>
      </c>
      <c r="BA297" s="141" t="str">
        <f>IF('Task list'!BG297="","",$F$297-((_xlfn.DAYS(BA$6,'Task list'!BG297))*24))</f>
        <v/>
      </c>
      <c r="BB297" s="141" t="str">
        <f>IF('Task list'!BH297="","",$F$297-((_xlfn.DAYS(BB$6,'Task list'!BH297))*24))</f>
        <v/>
      </c>
      <c r="BC297" s="141" t="str">
        <f>IF('Task list'!BI297="","",$F$297-((_xlfn.DAYS(BC$6,'Task list'!BI297))*24))</f>
        <v/>
      </c>
      <c r="BD297" s="141" t="str">
        <f>IF('Task list'!BJ297="","",$F$297-((_xlfn.DAYS(BD$6,'Task list'!BJ297))*24))</f>
        <v/>
      </c>
      <c r="BE297" s="141" t="str">
        <f>IF('Task list'!BK297="","",$F$297-((_xlfn.DAYS(BE$6,'Task list'!BK297))*24))</f>
        <v/>
      </c>
      <c r="BF297" s="141" t="str">
        <f>IF('Task list'!BL297="","",$F$297-((_xlfn.DAYS(BF$6,'Task list'!BL297))*24))</f>
        <v/>
      </c>
    </row>
    <row r="298" spans="1:58" x14ac:dyDescent="0.3">
      <c r="A298" s="1">
        <f>'Task list'!A298</f>
        <v>0</v>
      </c>
      <c r="B298" s="1">
        <f>'Task list'!B298</f>
        <v>0</v>
      </c>
      <c r="C298" s="1">
        <f>'Task list'!C298</f>
        <v>0</v>
      </c>
      <c r="D298" s="133"/>
      <c r="E298" s="61" t="str">
        <f>'Task list'!E298</f>
        <v>Gear box Spur Gear Pres no 7</v>
      </c>
      <c r="F298" s="1">
        <f>'Task list'!J298</f>
        <v>6000</v>
      </c>
      <c r="G298" s="141" t="str">
        <f>IF('Task list'!M298="","",$F$298-((_xlfn.DAYS(G$6,'Task list'!M298))*24))</f>
        <v/>
      </c>
      <c r="H298" s="141" t="str">
        <f>IF('Task list'!N298="","",$F$298-((_xlfn.DAYS(H$6,'Task list'!N298))*24))</f>
        <v/>
      </c>
      <c r="I298" s="141" t="str">
        <f>IF('Task list'!O298="","",$F$298-((_xlfn.DAYS(I$6,'Task list'!O298))*24))</f>
        <v/>
      </c>
      <c r="J298" s="141" t="str">
        <f>IF('Task list'!P298="","",$F$298-((_xlfn.DAYS(J$6,'Task list'!P298))*24))</f>
        <v/>
      </c>
      <c r="K298" s="141" t="str">
        <f>IF('Task list'!Q298="","",$F$298-((_xlfn.DAYS(K$6,'Task list'!Q298))*24))</f>
        <v/>
      </c>
      <c r="L298" s="141" t="str">
        <f>IF('Task list'!R298="","",$F$298-((_xlfn.DAYS(L$6,'Task list'!R298))*24))</f>
        <v/>
      </c>
      <c r="M298" s="141" t="str">
        <f>IF('Task list'!S298="","",$F$298-((_xlfn.DAYS(M$6,'Task list'!S298))*24))</f>
        <v/>
      </c>
      <c r="N298" s="141" t="str">
        <f>IF('Task list'!T298="","",$F$298-((_xlfn.DAYS(N$6,'Task list'!T298))*24))</f>
        <v/>
      </c>
      <c r="O298" s="141" t="str">
        <f>IF('Task list'!U298="","",$F$298-((_xlfn.DAYS(O$6,'Task list'!U298))*24))</f>
        <v/>
      </c>
      <c r="P298" s="141" t="str">
        <f>IF('Task list'!V298="","",$F$298-((_xlfn.DAYS(P$6,'Task list'!V298))*24))</f>
        <v/>
      </c>
      <c r="Q298" s="141" t="str">
        <f>IF('Task list'!W298="","",$F$298-((_xlfn.DAYS(Q$6,'Task list'!W298))*24))</f>
        <v/>
      </c>
      <c r="R298" s="141" t="str">
        <f>IF('Task list'!X298="","",$F$298-((_xlfn.DAYS(R$6,'Task list'!X298))*24))</f>
        <v/>
      </c>
      <c r="S298" s="141" t="str">
        <f>IF('Task list'!Y298="","",$F$298-((_xlfn.DAYS(S$6,'Task list'!Y298))*24))</f>
        <v/>
      </c>
      <c r="T298" s="141" t="str">
        <f>IF('Task list'!Z298="","",$F$298-((_xlfn.DAYS(T$6,'Task list'!Z298))*24))</f>
        <v/>
      </c>
      <c r="U298" s="141" t="str">
        <f>IF('Task list'!AA298="","",$F$298-((_xlfn.DAYS(U$6,'Task list'!AA298))*24))</f>
        <v/>
      </c>
      <c r="V298" s="141" t="str">
        <f>IF('Task list'!AB298="","",$F$298-((_xlfn.DAYS(V$6,'Task list'!AB298))*24))</f>
        <v/>
      </c>
      <c r="W298" s="141" t="str">
        <f>IF('Task list'!AC298="","",$F$298-((_xlfn.DAYS(W$6,'Task list'!AC298))*24))</f>
        <v/>
      </c>
      <c r="X298" s="141" t="str">
        <f>IF('Task list'!AD298="","",$F$298-((_xlfn.DAYS(X$6,'Task list'!AD298))*24))</f>
        <v/>
      </c>
      <c r="Y298" s="141" t="str">
        <f>IF('Task list'!AE298="","",$F$298-((_xlfn.DAYS(Y$6,'Task list'!AE298))*24))</f>
        <v/>
      </c>
      <c r="Z298" s="141" t="str">
        <f>IF('Task list'!AF298="","",$F$298-((_xlfn.DAYS(Z$6,'Task list'!AF298))*24))</f>
        <v/>
      </c>
      <c r="AA298" s="141" t="str">
        <f>IF('Task list'!AG298="","",$F$298-((_xlfn.DAYS(AA$6,'Task list'!AG298))*24))</f>
        <v/>
      </c>
      <c r="AB298" s="141" t="str">
        <f>IF('Task list'!AH298="","",$F$298-((_xlfn.DAYS(AB$6,'Task list'!AH298))*24))</f>
        <v/>
      </c>
      <c r="AC298" s="141" t="str">
        <f>IF('Task list'!AI298="","",$F$298-((_xlfn.DAYS(AC$6,'Task list'!AI298))*24))</f>
        <v/>
      </c>
      <c r="AD298" s="141" t="str">
        <f>IF('Task list'!AJ298="","",$F$298-((_xlfn.DAYS(AD$6,'Task list'!AJ298))*24))</f>
        <v/>
      </c>
      <c r="AE298" s="141" t="str">
        <f>IF('Task list'!AK298="","",$F$298-((_xlfn.DAYS(AE$6,'Task list'!AK298))*24))</f>
        <v/>
      </c>
      <c r="AF298" s="141" t="str">
        <f>IF('Task list'!AL298="","",$F$298-((_xlfn.DAYS(AF$6,'Task list'!AL298))*24))</f>
        <v/>
      </c>
      <c r="AG298" s="141" t="str">
        <f>IF('Task list'!AM298="","",$F$298-((_xlfn.DAYS(AG$6,'Task list'!AM298))*24))</f>
        <v/>
      </c>
      <c r="AH298" s="141" t="str">
        <f>IF('Task list'!AN298="","",$F$298-((_xlfn.DAYS(AH$6,'Task list'!AN298))*24))</f>
        <v/>
      </c>
      <c r="AI298" s="141" t="str">
        <f>IF('Task list'!AO298="","",$F$298-((_xlfn.DAYS(AI$6,'Task list'!AO298))*24))</f>
        <v/>
      </c>
      <c r="AJ298" s="141" t="str">
        <f>IF('Task list'!AP298="","",$F$298-((_xlfn.DAYS(AJ$6,'Task list'!AP298))*24))</f>
        <v/>
      </c>
      <c r="AK298" s="141" t="str">
        <f>IF('Task list'!AQ298="","",$F$298-((_xlfn.DAYS(AK$6,'Task list'!AQ298))*24))</f>
        <v/>
      </c>
      <c r="AL298" s="141" t="str">
        <f>IF('Task list'!AR298="","",$F$298-((_xlfn.DAYS(AL$6,'Task list'!AR298))*24))</f>
        <v/>
      </c>
      <c r="AM298" s="141" t="str">
        <f>IF('Task list'!AS298="","",$F$298-((_xlfn.DAYS(AM$6,'Task list'!AS298))*24))</f>
        <v/>
      </c>
      <c r="AN298" s="141" t="str">
        <f>IF('Task list'!AT298="","",$F$298-((_xlfn.DAYS(AN$6,'Task list'!AT298))*24))</f>
        <v/>
      </c>
      <c r="AO298" s="141" t="str">
        <f>IF('Task list'!AU298="","",$F$298-((_xlfn.DAYS(AO$6,'Task list'!AU298))*24))</f>
        <v/>
      </c>
      <c r="AP298" s="141" t="str">
        <f>IF('Task list'!AV298="","",$F$298-((_xlfn.DAYS(AP$6,'Task list'!AV298))*24))</f>
        <v/>
      </c>
      <c r="AQ298" s="141" t="str">
        <f>IF('Task list'!AW298="","",$F$298-((_xlfn.DAYS(AQ$6,'Task list'!AW298))*24))</f>
        <v/>
      </c>
      <c r="AR298" s="141" t="str">
        <f>IF('Task list'!AX298="","",$F$298-((_xlfn.DAYS(AR$6,'Task list'!AX298))*24))</f>
        <v/>
      </c>
      <c r="AS298" s="141" t="str">
        <f>IF('Task list'!AY298="","",$F$298-((_xlfn.DAYS(AS$6,'Task list'!AY298))*24))</f>
        <v/>
      </c>
      <c r="AT298" s="141" t="str">
        <f>IF('Task list'!AZ298="","",$F$298-((_xlfn.DAYS(AT$6,'Task list'!AZ298))*24))</f>
        <v/>
      </c>
      <c r="AU298" s="141" t="str">
        <f>IF('Task list'!BA298="","",$F$298-((_xlfn.DAYS(AU$6,'Task list'!BA298))*24))</f>
        <v/>
      </c>
      <c r="AV298" s="141" t="str">
        <f>IF('Task list'!BB298="","",$F$298-((_xlfn.DAYS(AV$6,'Task list'!BB298))*24))</f>
        <v/>
      </c>
      <c r="AW298" s="141" t="str">
        <f>IF('Task list'!BC298="","",$F$298-((_xlfn.DAYS(AW$6,'Task list'!BC298))*24))</f>
        <v/>
      </c>
      <c r="AX298" s="141" t="str">
        <f>IF('Task list'!BD298="","",$F$298-((_xlfn.DAYS(AX$6,'Task list'!BD298))*24))</f>
        <v/>
      </c>
      <c r="AY298" s="141" t="str">
        <f>IF('Task list'!BE298="","",$F$298-((_xlfn.DAYS(AY$6,'Task list'!BE298))*24))</f>
        <v/>
      </c>
      <c r="AZ298" s="141" t="str">
        <f>IF('Task list'!BF298="","",$F$298-((_xlfn.DAYS(AZ$6,'Task list'!BF298))*24))</f>
        <v/>
      </c>
      <c r="BA298" s="141" t="str">
        <f>IF('Task list'!BG298="","",$F$298-((_xlfn.DAYS(BA$6,'Task list'!BG298))*24))</f>
        <v/>
      </c>
      <c r="BB298" s="141" t="str">
        <f>IF('Task list'!BH298="","",$F$298-((_xlfn.DAYS(BB$6,'Task list'!BH298))*24))</f>
        <v/>
      </c>
      <c r="BC298" s="141" t="str">
        <f>IF('Task list'!BI298="","",$F$298-((_xlfn.DAYS(BC$6,'Task list'!BI298))*24))</f>
        <v/>
      </c>
      <c r="BD298" s="141" t="str">
        <f>IF('Task list'!BJ298="","",$F$298-((_xlfn.DAYS(BD$6,'Task list'!BJ298))*24))</f>
        <v/>
      </c>
      <c r="BE298" s="141" t="str">
        <f>IF('Task list'!BK298="","",$F$298-((_xlfn.DAYS(BE$6,'Task list'!BK298))*24))</f>
        <v/>
      </c>
      <c r="BF298" s="141" t="str">
        <f>IF('Task list'!BL298="","",$F$298-((_xlfn.DAYS(BF$6,'Task list'!BL298))*24))</f>
        <v/>
      </c>
    </row>
    <row r="299" spans="1:58" x14ac:dyDescent="0.3">
      <c r="A299" s="1">
        <f>'Task list'!A299</f>
        <v>0</v>
      </c>
      <c r="B299" s="1">
        <f>'Task list'!B299</f>
        <v>0</v>
      </c>
      <c r="C299" s="1">
        <f>'Task list'!C299</f>
        <v>0</v>
      </c>
      <c r="D299" s="133"/>
      <c r="E299" s="61" t="str">
        <f>'Task list'!E299</f>
        <v>Gear box SEW oure driveDigester no 1</v>
      </c>
      <c r="F299" s="1">
        <f>'Task list'!J299</f>
        <v>6000</v>
      </c>
      <c r="G299" s="141" t="str">
        <f>IF('Task list'!M299="","",$F$299-((_xlfn.DAYS(G$6,'Task list'!M299))*24))</f>
        <v/>
      </c>
      <c r="H299" s="141" t="str">
        <f>IF('Task list'!N299="","",$F$299-((_xlfn.DAYS(H$6,'Task list'!N299))*24))</f>
        <v/>
      </c>
      <c r="I299" s="141" t="str">
        <f>IF('Task list'!O299="","",$F$299-((_xlfn.DAYS(I$6,'Task list'!O299))*24))</f>
        <v/>
      </c>
      <c r="J299" s="141" t="str">
        <f>IF('Task list'!P299="","",$F$299-((_xlfn.DAYS(J$6,'Task list'!P299))*24))</f>
        <v/>
      </c>
      <c r="K299" s="141" t="str">
        <f>IF('Task list'!Q299="","",$F$299-((_xlfn.DAYS(K$6,'Task list'!Q299))*24))</f>
        <v/>
      </c>
      <c r="L299" s="141" t="str">
        <f>IF('Task list'!R299="","",$F$299-((_xlfn.DAYS(L$6,'Task list'!R299))*24))</f>
        <v/>
      </c>
      <c r="M299" s="141" t="str">
        <f>IF('Task list'!S299="","",$F$299-((_xlfn.DAYS(M$6,'Task list'!S299))*24))</f>
        <v/>
      </c>
      <c r="N299" s="141" t="str">
        <f>IF('Task list'!T299="","",$F$299-((_xlfn.DAYS(N$6,'Task list'!T299))*24))</f>
        <v/>
      </c>
      <c r="O299" s="141" t="str">
        <f>IF('Task list'!U299="","",$F$299-((_xlfn.DAYS(O$6,'Task list'!U299))*24))</f>
        <v/>
      </c>
      <c r="P299" s="141" t="str">
        <f>IF('Task list'!V299="","",$F$299-((_xlfn.DAYS(P$6,'Task list'!V299))*24))</f>
        <v/>
      </c>
      <c r="Q299" s="141" t="str">
        <f>IF('Task list'!W299="","",$F$299-((_xlfn.DAYS(Q$6,'Task list'!W299))*24))</f>
        <v/>
      </c>
      <c r="R299" s="141" t="str">
        <f>IF('Task list'!X299="","",$F$299-((_xlfn.DAYS(R$6,'Task list'!X299))*24))</f>
        <v/>
      </c>
      <c r="S299" s="141" t="str">
        <f>IF('Task list'!Y299="","",$F$299-((_xlfn.DAYS(S$6,'Task list'!Y299))*24))</f>
        <v/>
      </c>
      <c r="T299" s="141" t="str">
        <f>IF('Task list'!Z299="","",$F$299-((_xlfn.DAYS(T$6,'Task list'!Z299))*24))</f>
        <v/>
      </c>
      <c r="U299" s="141" t="str">
        <f>IF('Task list'!AA299="","",$F$299-((_xlfn.DAYS(U$6,'Task list'!AA299))*24))</f>
        <v/>
      </c>
      <c r="V299" s="141" t="str">
        <f>IF('Task list'!AB299="","",$F$299-((_xlfn.DAYS(V$6,'Task list'!AB299))*24))</f>
        <v/>
      </c>
      <c r="W299" s="141" t="str">
        <f>IF('Task list'!AC299="","",$F$299-((_xlfn.DAYS(W$6,'Task list'!AC299))*24))</f>
        <v/>
      </c>
      <c r="X299" s="141" t="str">
        <f>IF('Task list'!AD299="","",$F$299-((_xlfn.DAYS(X$6,'Task list'!AD299))*24))</f>
        <v/>
      </c>
      <c r="Y299" s="141" t="str">
        <f>IF('Task list'!AE299="","",$F$299-((_xlfn.DAYS(Y$6,'Task list'!AE299))*24))</f>
        <v/>
      </c>
      <c r="Z299" s="141" t="str">
        <f>IF('Task list'!AF299="","",$F$299-((_xlfn.DAYS(Z$6,'Task list'!AF299))*24))</f>
        <v/>
      </c>
      <c r="AA299" s="141" t="str">
        <f>IF('Task list'!AG299="","",$F$299-((_xlfn.DAYS(AA$6,'Task list'!AG299))*24))</f>
        <v/>
      </c>
      <c r="AB299" s="141" t="str">
        <f>IF('Task list'!AH299="","",$F$299-((_xlfn.DAYS(AB$6,'Task list'!AH299))*24))</f>
        <v/>
      </c>
      <c r="AC299" s="141" t="str">
        <f>IF('Task list'!AI299="","",$F$299-((_xlfn.DAYS(AC$6,'Task list'!AI299))*24))</f>
        <v/>
      </c>
      <c r="AD299" s="141" t="str">
        <f>IF('Task list'!AJ299="","",$F$299-((_xlfn.DAYS(AD$6,'Task list'!AJ299))*24))</f>
        <v/>
      </c>
      <c r="AE299" s="141" t="str">
        <f>IF('Task list'!AK299="","",$F$299-((_xlfn.DAYS(AE$6,'Task list'!AK299))*24))</f>
        <v/>
      </c>
      <c r="AF299" s="141" t="str">
        <f>IF('Task list'!AL299="","",$F$299-((_xlfn.DAYS(AF$6,'Task list'!AL299))*24))</f>
        <v/>
      </c>
      <c r="AG299" s="141" t="str">
        <f>IF('Task list'!AM299="","",$F$299-((_xlfn.DAYS(AG$6,'Task list'!AM299))*24))</f>
        <v/>
      </c>
      <c r="AH299" s="141" t="str">
        <f>IF('Task list'!AN299="","",$F$299-((_xlfn.DAYS(AH$6,'Task list'!AN299))*24))</f>
        <v/>
      </c>
      <c r="AI299" s="141" t="str">
        <f>IF('Task list'!AO299="","",$F$299-((_xlfn.DAYS(AI$6,'Task list'!AO299))*24))</f>
        <v/>
      </c>
      <c r="AJ299" s="141" t="str">
        <f>IF('Task list'!AP299="","",$F$299-((_xlfn.DAYS(AJ$6,'Task list'!AP299))*24))</f>
        <v/>
      </c>
      <c r="AK299" s="141" t="str">
        <f>IF('Task list'!AQ299="","",$F$299-((_xlfn.DAYS(AK$6,'Task list'!AQ299))*24))</f>
        <v/>
      </c>
      <c r="AL299" s="141" t="str">
        <f>IF('Task list'!AR299="","",$F$299-((_xlfn.DAYS(AL$6,'Task list'!AR299))*24))</f>
        <v/>
      </c>
      <c r="AM299" s="141" t="str">
        <f>IF('Task list'!AS299="","",$F$299-((_xlfn.DAYS(AM$6,'Task list'!AS299))*24))</f>
        <v/>
      </c>
      <c r="AN299" s="141" t="str">
        <f>IF('Task list'!AT299="","",$F$299-((_xlfn.DAYS(AN$6,'Task list'!AT299))*24))</f>
        <v/>
      </c>
      <c r="AO299" s="141" t="str">
        <f>IF('Task list'!AU299="","",$F$299-((_xlfn.DAYS(AO$6,'Task list'!AU299))*24))</f>
        <v/>
      </c>
      <c r="AP299" s="141" t="str">
        <f>IF('Task list'!AV299="","",$F$299-((_xlfn.DAYS(AP$6,'Task list'!AV299))*24))</f>
        <v/>
      </c>
      <c r="AQ299" s="141" t="str">
        <f>IF('Task list'!AW299="","",$F$299-((_xlfn.DAYS(AQ$6,'Task list'!AW299))*24))</f>
        <v/>
      </c>
      <c r="AR299" s="141" t="str">
        <f>IF('Task list'!AX299="","",$F$299-((_xlfn.DAYS(AR$6,'Task list'!AX299))*24))</f>
        <v/>
      </c>
      <c r="AS299" s="141" t="str">
        <f>IF('Task list'!AY299="","",$F$299-((_xlfn.DAYS(AS$6,'Task list'!AY299))*24))</f>
        <v/>
      </c>
      <c r="AT299" s="141" t="str">
        <f>IF('Task list'!AZ299="","",$F$299-((_xlfn.DAYS(AT$6,'Task list'!AZ299))*24))</f>
        <v/>
      </c>
      <c r="AU299" s="141" t="str">
        <f>IF('Task list'!BA299="","",$F$299-((_xlfn.DAYS(AU$6,'Task list'!BA299))*24))</f>
        <v/>
      </c>
      <c r="AV299" s="141" t="str">
        <f>IF('Task list'!BB299="","",$F$299-((_xlfn.DAYS(AV$6,'Task list'!BB299))*24))</f>
        <v/>
      </c>
      <c r="AW299" s="141" t="str">
        <f>IF('Task list'!BC299="","",$F$299-((_xlfn.DAYS(AW$6,'Task list'!BC299))*24))</f>
        <v/>
      </c>
      <c r="AX299" s="141" t="str">
        <f>IF('Task list'!BD299="","",$F$299-((_xlfn.DAYS(AX$6,'Task list'!BD299))*24))</f>
        <v/>
      </c>
      <c r="AY299" s="141" t="str">
        <f>IF('Task list'!BE299="","",$F$299-((_xlfn.DAYS(AY$6,'Task list'!BE299))*24))</f>
        <v/>
      </c>
      <c r="AZ299" s="141" t="str">
        <f>IF('Task list'!BF299="","",$F$299-((_xlfn.DAYS(AZ$6,'Task list'!BF299))*24))</f>
        <v/>
      </c>
      <c r="BA299" s="141" t="str">
        <f>IF('Task list'!BG299="","",$F$299-((_xlfn.DAYS(BA$6,'Task list'!BG299))*24))</f>
        <v/>
      </c>
      <c r="BB299" s="141" t="str">
        <f>IF('Task list'!BH299="","",$F$299-((_xlfn.DAYS(BB$6,'Task list'!BH299))*24))</f>
        <v/>
      </c>
      <c r="BC299" s="141" t="str">
        <f>IF('Task list'!BI299="","",$F$299-((_xlfn.DAYS(BC$6,'Task list'!BI299))*24))</f>
        <v/>
      </c>
      <c r="BD299" s="141" t="str">
        <f>IF('Task list'!BJ299="","",$F$299-((_xlfn.DAYS(BD$6,'Task list'!BJ299))*24))</f>
        <v/>
      </c>
      <c r="BE299" s="141" t="str">
        <f>IF('Task list'!BK299="","",$F$299-((_xlfn.DAYS(BE$6,'Task list'!BK299))*24))</f>
        <v/>
      </c>
      <c r="BF299" s="141" t="str">
        <f>IF('Task list'!BL299="","",$F$299-((_xlfn.DAYS(BF$6,'Task list'!BL299))*24))</f>
        <v/>
      </c>
    </row>
    <row r="300" spans="1:58" x14ac:dyDescent="0.3">
      <c r="A300" s="1">
        <f>'Task list'!A300</f>
        <v>0</v>
      </c>
      <c r="B300" s="1">
        <f>'Task list'!B300</f>
        <v>0</v>
      </c>
      <c r="C300" s="1">
        <f>'Task list'!C300</f>
        <v>0</v>
      </c>
      <c r="D300" s="133"/>
      <c r="E300" s="61" t="str">
        <f>'Task list'!E300</f>
        <v>Gear box SEW oure driveDigester no 2</v>
      </c>
      <c r="F300" s="1">
        <f>'Task list'!J300</f>
        <v>6000</v>
      </c>
      <c r="G300" s="141" t="str">
        <f>IF('Task list'!M300="","",$F$300-((_xlfn.DAYS(G$6,'Task list'!M300))*24))</f>
        <v/>
      </c>
      <c r="H300" s="141" t="str">
        <f>IF('Task list'!N300="","",$F$300-((_xlfn.DAYS(H$6,'Task list'!N300))*24))</f>
        <v/>
      </c>
      <c r="I300" s="141" t="str">
        <f>IF('Task list'!O300="","",$F$300-((_xlfn.DAYS(I$6,'Task list'!O300))*24))</f>
        <v/>
      </c>
      <c r="J300" s="141" t="str">
        <f>IF('Task list'!P300="","",$F$300-((_xlfn.DAYS(J$6,'Task list'!P300))*24))</f>
        <v/>
      </c>
      <c r="K300" s="141" t="str">
        <f>IF('Task list'!Q300="","",$F$300-((_xlfn.DAYS(K$6,'Task list'!Q300))*24))</f>
        <v/>
      </c>
      <c r="L300" s="141" t="str">
        <f>IF('Task list'!R300="","",$F$300-((_xlfn.DAYS(L$6,'Task list'!R300))*24))</f>
        <v/>
      </c>
      <c r="M300" s="141" t="str">
        <f>IF('Task list'!S300="","",$F$300-((_xlfn.DAYS(M$6,'Task list'!S300))*24))</f>
        <v/>
      </c>
      <c r="N300" s="141" t="str">
        <f>IF('Task list'!T300="","",$F$300-((_xlfn.DAYS(N$6,'Task list'!T300))*24))</f>
        <v/>
      </c>
      <c r="O300" s="141" t="str">
        <f>IF('Task list'!U300="","",$F$300-((_xlfn.DAYS(O$6,'Task list'!U300))*24))</f>
        <v/>
      </c>
      <c r="P300" s="141" t="str">
        <f>IF('Task list'!V300="","",$F$300-((_xlfn.DAYS(P$6,'Task list'!V300))*24))</f>
        <v/>
      </c>
      <c r="Q300" s="141" t="str">
        <f>IF('Task list'!W300="","",$F$300-((_xlfn.DAYS(Q$6,'Task list'!W300))*24))</f>
        <v/>
      </c>
      <c r="R300" s="141" t="str">
        <f>IF('Task list'!X300="","",$F$300-((_xlfn.DAYS(R$6,'Task list'!X300))*24))</f>
        <v/>
      </c>
      <c r="S300" s="141" t="str">
        <f>IF('Task list'!Y300="","",$F$300-((_xlfn.DAYS(S$6,'Task list'!Y300))*24))</f>
        <v/>
      </c>
      <c r="T300" s="141" t="str">
        <f>IF('Task list'!Z300="","",$F$300-((_xlfn.DAYS(T$6,'Task list'!Z300))*24))</f>
        <v/>
      </c>
      <c r="U300" s="141" t="str">
        <f>IF('Task list'!AA300="","",$F$300-((_xlfn.DAYS(U$6,'Task list'!AA300))*24))</f>
        <v/>
      </c>
      <c r="V300" s="141" t="str">
        <f>IF('Task list'!AB300="","",$F$300-((_xlfn.DAYS(V$6,'Task list'!AB300))*24))</f>
        <v/>
      </c>
      <c r="W300" s="141" t="str">
        <f>IF('Task list'!AC300="","",$F$300-((_xlfn.DAYS(W$6,'Task list'!AC300))*24))</f>
        <v/>
      </c>
      <c r="X300" s="141" t="str">
        <f>IF('Task list'!AD300="","",$F$300-((_xlfn.DAYS(X$6,'Task list'!AD300))*24))</f>
        <v/>
      </c>
      <c r="Y300" s="141" t="str">
        <f>IF('Task list'!AE300="","",$F$300-((_xlfn.DAYS(Y$6,'Task list'!AE300))*24))</f>
        <v/>
      </c>
      <c r="Z300" s="141" t="str">
        <f>IF('Task list'!AF300="","",$F$300-((_xlfn.DAYS(Z$6,'Task list'!AF300))*24))</f>
        <v/>
      </c>
      <c r="AA300" s="141" t="str">
        <f>IF('Task list'!AG300="","",$F$300-((_xlfn.DAYS(AA$6,'Task list'!AG300))*24))</f>
        <v/>
      </c>
      <c r="AB300" s="141" t="str">
        <f>IF('Task list'!AH300="","",$F$300-((_xlfn.DAYS(AB$6,'Task list'!AH300))*24))</f>
        <v/>
      </c>
      <c r="AC300" s="141" t="str">
        <f>IF('Task list'!AI300="","",$F$300-((_xlfn.DAYS(AC$6,'Task list'!AI300))*24))</f>
        <v/>
      </c>
      <c r="AD300" s="141" t="str">
        <f>IF('Task list'!AJ300="","",$F$300-((_xlfn.DAYS(AD$6,'Task list'!AJ300))*24))</f>
        <v/>
      </c>
      <c r="AE300" s="141" t="str">
        <f>IF('Task list'!AK300="","",$F$300-((_xlfn.DAYS(AE$6,'Task list'!AK300))*24))</f>
        <v/>
      </c>
      <c r="AF300" s="141" t="str">
        <f>IF('Task list'!AL300="","",$F$300-((_xlfn.DAYS(AF$6,'Task list'!AL300))*24))</f>
        <v/>
      </c>
      <c r="AG300" s="141" t="str">
        <f>IF('Task list'!AM300="","",$F$300-((_xlfn.DAYS(AG$6,'Task list'!AM300))*24))</f>
        <v/>
      </c>
      <c r="AH300" s="141" t="str">
        <f>IF('Task list'!AN300="","",$F$300-((_xlfn.DAYS(AH$6,'Task list'!AN300))*24))</f>
        <v/>
      </c>
      <c r="AI300" s="141" t="str">
        <f>IF('Task list'!AO300="","",$F$300-((_xlfn.DAYS(AI$6,'Task list'!AO300))*24))</f>
        <v/>
      </c>
      <c r="AJ300" s="141" t="str">
        <f>IF('Task list'!AP300="","",$F$300-((_xlfn.DAYS(AJ$6,'Task list'!AP300))*24))</f>
        <v/>
      </c>
      <c r="AK300" s="141" t="str">
        <f>IF('Task list'!AQ300="","",$F$300-((_xlfn.DAYS(AK$6,'Task list'!AQ300))*24))</f>
        <v/>
      </c>
      <c r="AL300" s="141" t="str">
        <f>IF('Task list'!AR300="","",$F$300-((_xlfn.DAYS(AL$6,'Task list'!AR300))*24))</f>
        <v/>
      </c>
      <c r="AM300" s="141" t="str">
        <f>IF('Task list'!AS300="","",$F$300-((_xlfn.DAYS(AM$6,'Task list'!AS300))*24))</f>
        <v/>
      </c>
      <c r="AN300" s="141" t="str">
        <f>IF('Task list'!AT300="","",$F$300-((_xlfn.DAYS(AN$6,'Task list'!AT300))*24))</f>
        <v/>
      </c>
      <c r="AO300" s="141" t="str">
        <f>IF('Task list'!AU300="","",$F$300-((_xlfn.DAYS(AO$6,'Task list'!AU300))*24))</f>
        <v/>
      </c>
      <c r="AP300" s="141" t="str">
        <f>IF('Task list'!AV300="","",$F$300-((_xlfn.DAYS(AP$6,'Task list'!AV300))*24))</f>
        <v/>
      </c>
      <c r="AQ300" s="141" t="str">
        <f>IF('Task list'!AW300="","",$F$300-((_xlfn.DAYS(AQ$6,'Task list'!AW300))*24))</f>
        <v/>
      </c>
      <c r="AR300" s="141" t="str">
        <f>IF('Task list'!AX300="","",$F$300-((_xlfn.DAYS(AR$6,'Task list'!AX300))*24))</f>
        <v/>
      </c>
      <c r="AS300" s="141" t="str">
        <f>IF('Task list'!AY300="","",$F$300-((_xlfn.DAYS(AS$6,'Task list'!AY300))*24))</f>
        <v/>
      </c>
      <c r="AT300" s="141" t="str">
        <f>IF('Task list'!AZ300="","",$F$300-((_xlfn.DAYS(AT$6,'Task list'!AZ300))*24))</f>
        <v/>
      </c>
      <c r="AU300" s="141" t="str">
        <f>IF('Task list'!BA300="","",$F$300-((_xlfn.DAYS(AU$6,'Task list'!BA300))*24))</f>
        <v/>
      </c>
      <c r="AV300" s="141" t="str">
        <f>IF('Task list'!BB300="","",$F$300-((_xlfn.DAYS(AV$6,'Task list'!BB300))*24))</f>
        <v/>
      </c>
      <c r="AW300" s="141" t="str">
        <f>IF('Task list'!BC300="","",$F$300-((_xlfn.DAYS(AW$6,'Task list'!BC300))*24))</f>
        <v/>
      </c>
      <c r="AX300" s="141" t="str">
        <f>IF('Task list'!BD300="","",$F$300-((_xlfn.DAYS(AX$6,'Task list'!BD300))*24))</f>
        <v/>
      </c>
      <c r="AY300" s="141" t="str">
        <f>IF('Task list'!BE300="","",$F$300-((_xlfn.DAYS(AY$6,'Task list'!BE300))*24))</f>
        <v/>
      </c>
      <c r="AZ300" s="141" t="str">
        <f>IF('Task list'!BF300="","",$F$300-((_xlfn.DAYS(AZ$6,'Task list'!BF300))*24))</f>
        <v/>
      </c>
      <c r="BA300" s="141" t="str">
        <f>IF('Task list'!BG300="","",$F$300-((_xlfn.DAYS(BA$6,'Task list'!BG300))*24))</f>
        <v/>
      </c>
      <c r="BB300" s="141" t="str">
        <f>IF('Task list'!BH300="","",$F$300-((_xlfn.DAYS(BB$6,'Task list'!BH300))*24))</f>
        <v/>
      </c>
      <c r="BC300" s="141" t="str">
        <f>IF('Task list'!BI300="","",$F$300-((_xlfn.DAYS(BC$6,'Task list'!BI300))*24))</f>
        <v/>
      </c>
      <c r="BD300" s="141" t="str">
        <f>IF('Task list'!BJ300="","",$F$300-((_xlfn.DAYS(BD$6,'Task list'!BJ300))*24))</f>
        <v/>
      </c>
      <c r="BE300" s="141" t="str">
        <f>IF('Task list'!BK300="","",$F$300-((_xlfn.DAYS(BE$6,'Task list'!BK300))*24))</f>
        <v/>
      </c>
      <c r="BF300" s="141" t="str">
        <f>IF('Task list'!BL300="","",$F$300-((_xlfn.DAYS(BF$6,'Task list'!BL300))*24))</f>
        <v/>
      </c>
    </row>
    <row r="301" spans="1:58" x14ac:dyDescent="0.3">
      <c r="A301" s="1">
        <f>'Task list'!A301</f>
        <v>0</v>
      </c>
      <c r="B301" s="1">
        <f>'Task list'!B301</f>
        <v>0</v>
      </c>
      <c r="C301" s="1">
        <f>'Task list'!C301</f>
        <v>0</v>
      </c>
      <c r="D301" s="133"/>
      <c r="E301" s="61" t="str">
        <f>'Task list'!E301</f>
        <v>Gear box SEW oure driveDigester no 3</v>
      </c>
      <c r="F301" s="1">
        <f>'Task list'!J301</f>
        <v>6000</v>
      </c>
      <c r="G301" s="141" t="str">
        <f>IF('Task list'!M301="","",$F$301-((_xlfn.DAYS(G$6,'Task list'!M301))*24))</f>
        <v/>
      </c>
      <c r="H301" s="141" t="str">
        <f>IF('Task list'!N301="","",$F$301-((_xlfn.DAYS(H$6,'Task list'!N301))*24))</f>
        <v/>
      </c>
      <c r="I301" s="141" t="str">
        <f>IF('Task list'!O301="","",$F$301-((_xlfn.DAYS(I$6,'Task list'!O301))*24))</f>
        <v/>
      </c>
      <c r="J301" s="141" t="str">
        <f>IF('Task list'!P301="","",$F$301-((_xlfn.DAYS(J$6,'Task list'!P301))*24))</f>
        <v/>
      </c>
      <c r="K301" s="141" t="str">
        <f>IF('Task list'!Q301="","",$F$301-((_xlfn.DAYS(K$6,'Task list'!Q301))*24))</f>
        <v/>
      </c>
      <c r="L301" s="141" t="str">
        <f>IF('Task list'!R301="","",$F$301-((_xlfn.DAYS(L$6,'Task list'!R301))*24))</f>
        <v/>
      </c>
      <c r="M301" s="141" t="str">
        <f>IF('Task list'!S301="","",$F$301-((_xlfn.DAYS(M$6,'Task list'!S301))*24))</f>
        <v/>
      </c>
      <c r="N301" s="141" t="str">
        <f>IF('Task list'!T301="","",$F$301-((_xlfn.DAYS(N$6,'Task list'!T301))*24))</f>
        <v/>
      </c>
      <c r="O301" s="141" t="str">
        <f>IF('Task list'!U301="","",$F$301-((_xlfn.DAYS(O$6,'Task list'!U301))*24))</f>
        <v/>
      </c>
      <c r="P301" s="141" t="str">
        <f>IF('Task list'!V301="","",$F$301-((_xlfn.DAYS(P$6,'Task list'!V301))*24))</f>
        <v/>
      </c>
      <c r="Q301" s="141" t="str">
        <f>IF('Task list'!W301="","",$F$301-((_xlfn.DAYS(Q$6,'Task list'!W301))*24))</f>
        <v/>
      </c>
      <c r="R301" s="141" t="str">
        <f>IF('Task list'!X301="","",$F$301-((_xlfn.DAYS(R$6,'Task list'!X301))*24))</f>
        <v/>
      </c>
      <c r="S301" s="141" t="str">
        <f>IF('Task list'!Y301="","",$F$301-((_xlfn.DAYS(S$6,'Task list'!Y301))*24))</f>
        <v/>
      </c>
      <c r="T301" s="141" t="str">
        <f>IF('Task list'!Z301="","",$F$301-((_xlfn.DAYS(T$6,'Task list'!Z301))*24))</f>
        <v/>
      </c>
      <c r="U301" s="141" t="str">
        <f>IF('Task list'!AA301="","",$F$301-((_xlfn.DAYS(U$6,'Task list'!AA301))*24))</f>
        <v/>
      </c>
      <c r="V301" s="141" t="str">
        <f>IF('Task list'!AB301="","",$F$301-((_xlfn.DAYS(V$6,'Task list'!AB301))*24))</f>
        <v/>
      </c>
      <c r="W301" s="141" t="str">
        <f>IF('Task list'!AC301="","",$F$301-((_xlfn.DAYS(W$6,'Task list'!AC301))*24))</f>
        <v/>
      </c>
      <c r="X301" s="141" t="str">
        <f>IF('Task list'!AD301="","",$F$301-((_xlfn.DAYS(X$6,'Task list'!AD301))*24))</f>
        <v/>
      </c>
      <c r="Y301" s="141" t="str">
        <f>IF('Task list'!AE301="","",$F$301-((_xlfn.DAYS(Y$6,'Task list'!AE301))*24))</f>
        <v/>
      </c>
      <c r="Z301" s="141" t="str">
        <f>IF('Task list'!AF301="","",$F$301-((_xlfn.DAYS(Z$6,'Task list'!AF301))*24))</f>
        <v/>
      </c>
      <c r="AA301" s="141" t="str">
        <f>IF('Task list'!AG301="","",$F$301-((_xlfn.DAYS(AA$6,'Task list'!AG301))*24))</f>
        <v/>
      </c>
      <c r="AB301" s="141" t="str">
        <f>IF('Task list'!AH301="","",$F$301-((_xlfn.DAYS(AB$6,'Task list'!AH301))*24))</f>
        <v/>
      </c>
      <c r="AC301" s="141" t="str">
        <f>IF('Task list'!AI301="","",$F$301-((_xlfn.DAYS(AC$6,'Task list'!AI301))*24))</f>
        <v/>
      </c>
      <c r="AD301" s="141" t="str">
        <f>IF('Task list'!AJ301="","",$F$301-((_xlfn.DAYS(AD$6,'Task list'!AJ301))*24))</f>
        <v/>
      </c>
      <c r="AE301" s="141" t="str">
        <f>IF('Task list'!AK301="","",$F$301-((_xlfn.DAYS(AE$6,'Task list'!AK301))*24))</f>
        <v/>
      </c>
      <c r="AF301" s="141" t="str">
        <f>IF('Task list'!AL301="","",$F$301-((_xlfn.DAYS(AF$6,'Task list'!AL301))*24))</f>
        <v/>
      </c>
      <c r="AG301" s="141" t="str">
        <f>IF('Task list'!AM301="","",$F$301-((_xlfn.DAYS(AG$6,'Task list'!AM301))*24))</f>
        <v/>
      </c>
      <c r="AH301" s="141" t="str">
        <f>IF('Task list'!AN301="","",$F$301-((_xlfn.DAYS(AH$6,'Task list'!AN301))*24))</f>
        <v/>
      </c>
      <c r="AI301" s="141" t="str">
        <f>IF('Task list'!AO301="","",$F$301-((_xlfn.DAYS(AI$6,'Task list'!AO301))*24))</f>
        <v/>
      </c>
      <c r="AJ301" s="141" t="str">
        <f>IF('Task list'!AP301="","",$F$301-((_xlfn.DAYS(AJ$6,'Task list'!AP301))*24))</f>
        <v/>
      </c>
      <c r="AK301" s="141" t="str">
        <f>IF('Task list'!AQ301="","",$F$301-((_xlfn.DAYS(AK$6,'Task list'!AQ301))*24))</f>
        <v/>
      </c>
      <c r="AL301" s="141" t="str">
        <f>IF('Task list'!AR301="","",$F$301-((_xlfn.DAYS(AL$6,'Task list'!AR301))*24))</f>
        <v/>
      </c>
      <c r="AM301" s="141" t="str">
        <f>IF('Task list'!AS301="","",$F$301-((_xlfn.DAYS(AM$6,'Task list'!AS301))*24))</f>
        <v/>
      </c>
      <c r="AN301" s="141" t="str">
        <f>IF('Task list'!AT301="","",$F$301-((_xlfn.DAYS(AN$6,'Task list'!AT301))*24))</f>
        <v/>
      </c>
      <c r="AO301" s="141" t="str">
        <f>IF('Task list'!AU301="","",$F$301-((_xlfn.DAYS(AO$6,'Task list'!AU301))*24))</f>
        <v/>
      </c>
      <c r="AP301" s="141" t="str">
        <f>IF('Task list'!AV301="","",$F$301-((_xlfn.DAYS(AP$6,'Task list'!AV301))*24))</f>
        <v/>
      </c>
      <c r="AQ301" s="141" t="str">
        <f>IF('Task list'!AW301="","",$F$301-((_xlfn.DAYS(AQ$6,'Task list'!AW301))*24))</f>
        <v/>
      </c>
      <c r="AR301" s="141" t="str">
        <f>IF('Task list'!AX301="","",$F$301-((_xlfn.DAYS(AR$6,'Task list'!AX301))*24))</f>
        <v/>
      </c>
      <c r="AS301" s="141" t="str">
        <f>IF('Task list'!AY301="","",$F$301-((_xlfn.DAYS(AS$6,'Task list'!AY301))*24))</f>
        <v/>
      </c>
      <c r="AT301" s="141" t="str">
        <f>IF('Task list'!AZ301="","",$F$301-((_xlfn.DAYS(AT$6,'Task list'!AZ301))*24))</f>
        <v/>
      </c>
      <c r="AU301" s="141" t="str">
        <f>IF('Task list'!BA301="","",$F$301-((_xlfn.DAYS(AU$6,'Task list'!BA301))*24))</f>
        <v/>
      </c>
      <c r="AV301" s="141" t="str">
        <f>IF('Task list'!BB301="","",$F$301-((_xlfn.DAYS(AV$6,'Task list'!BB301))*24))</f>
        <v/>
      </c>
      <c r="AW301" s="141" t="str">
        <f>IF('Task list'!BC301="","",$F$301-((_xlfn.DAYS(AW$6,'Task list'!BC301))*24))</f>
        <v/>
      </c>
      <c r="AX301" s="141" t="str">
        <f>IF('Task list'!BD301="","",$F$301-((_xlfn.DAYS(AX$6,'Task list'!BD301))*24))</f>
        <v/>
      </c>
      <c r="AY301" s="141" t="str">
        <f>IF('Task list'!BE301="","",$F$301-((_xlfn.DAYS(AY$6,'Task list'!BE301))*24))</f>
        <v/>
      </c>
      <c r="AZ301" s="141" t="str">
        <f>IF('Task list'!BF301="","",$F$301-((_xlfn.DAYS(AZ$6,'Task list'!BF301))*24))</f>
        <v/>
      </c>
      <c r="BA301" s="141" t="str">
        <f>IF('Task list'!BG301="","",$F$301-((_xlfn.DAYS(BA$6,'Task list'!BG301))*24))</f>
        <v/>
      </c>
      <c r="BB301" s="141" t="str">
        <f>IF('Task list'!BH301="","",$F$301-((_xlfn.DAYS(BB$6,'Task list'!BH301))*24))</f>
        <v/>
      </c>
      <c r="BC301" s="141" t="str">
        <f>IF('Task list'!BI301="","",$F$301-((_xlfn.DAYS(BC$6,'Task list'!BI301))*24))</f>
        <v/>
      </c>
      <c r="BD301" s="141" t="str">
        <f>IF('Task list'!BJ301="","",$F$301-((_xlfn.DAYS(BD$6,'Task list'!BJ301))*24))</f>
        <v/>
      </c>
      <c r="BE301" s="141" t="str">
        <f>IF('Task list'!BK301="","",$F$301-((_xlfn.DAYS(BE$6,'Task list'!BK301))*24))</f>
        <v/>
      </c>
      <c r="BF301" s="141" t="str">
        <f>IF('Task list'!BL301="","",$F$301-((_xlfn.DAYS(BF$6,'Task list'!BL301))*24))</f>
        <v/>
      </c>
    </row>
    <row r="302" spans="1:58" x14ac:dyDescent="0.3">
      <c r="A302" s="1">
        <f>'Task list'!A302</f>
        <v>0</v>
      </c>
      <c r="B302" s="1">
        <f>'Task list'!B302</f>
        <v>0</v>
      </c>
      <c r="C302" s="1">
        <f>'Task list'!C302</f>
        <v>0</v>
      </c>
      <c r="D302" s="133"/>
      <c r="E302" s="61" t="str">
        <f>'Task list'!E302</f>
        <v>Gear box SEW oure driveDigester no 4</v>
      </c>
      <c r="F302" s="1">
        <f>'Task list'!J302</f>
        <v>6000</v>
      </c>
      <c r="G302" s="141" t="str">
        <f>IF('Task list'!M302="","",$F$302-((_xlfn.DAYS(G$6,'Task list'!M302))*24))</f>
        <v/>
      </c>
      <c r="H302" s="141" t="str">
        <f>IF('Task list'!N302="","",$F$302-((_xlfn.DAYS(H$6,'Task list'!N302))*24))</f>
        <v/>
      </c>
      <c r="I302" s="141" t="str">
        <f>IF('Task list'!O302="","",$F$302-((_xlfn.DAYS(I$6,'Task list'!O302))*24))</f>
        <v/>
      </c>
      <c r="J302" s="141" t="str">
        <f>IF('Task list'!P302="","",$F$302-((_xlfn.DAYS(J$6,'Task list'!P302))*24))</f>
        <v/>
      </c>
      <c r="K302" s="141" t="str">
        <f>IF('Task list'!Q302="","",$F$302-((_xlfn.DAYS(K$6,'Task list'!Q302))*24))</f>
        <v/>
      </c>
      <c r="L302" s="141" t="str">
        <f>IF('Task list'!R302="","",$F$302-((_xlfn.DAYS(L$6,'Task list'!R302))*24))</f>
        <v/>
      </c>
      <c r="M302" s="141" t="str">
        <f>IF('Task list'!S302="","",$F$302-((_xlfn.DAYS(M$6,'Task list'!S302))*24))</f>
        <v/>
      </c>
      <c r="N302" s="141" t="str">
        <f>IF('Task list'!T302="","",$F$302-((_xlfn.DAYS(N$6,'Task list'!T302))*24))</f>
        <v/>
      </c>
      <c r="O302" s="141" t="str">
        <f>IF('Task list'!U302="","",$F$302-((_xlfn.DAYS(O$6,'Task list'!U302))*24))</f>
        <v/>
      </c>
      <c r="P302" s="141" t="str">
        <f>IF('Task list'!V302="","",$F$302-((_xlfn.DAYS(P$6,'Task list'!V302))*24))</f>
        <v/>
      </c>
      <c r="Q302" s="141" t="str">
        <f>IF('Task list'!W302="","",$F$302-((_xlfn.DAYS(Q$6,'Task list'!W302))*24))</f>
        <v/>
      </c>
      <c r="R302" s="141" t="str">
        <f>IF('Task list'!X302="","",$F$302-((_xlfn.DAYS(R$6,'Task list'!X302))*24))</f>
        <v/>
      </c>
      <c r="S302" s="141" t="str">
        <f>IF('Task list'!Y302="","",$F$302-((_xlfn.DAYS(S$6,'Task list'!Y302))*24))</f>
        <v/>
      </c>
      <c r="T302" s="141" t="str">
        <f>IF('Task list'!Z302="","",$F$302-((_xlfn.DAYS(T$6,'Task list'!Z302))*24))</f>
        <v/>
      </c>
      <c r="U302" s="141" t="str">
        <f>IF('Task list'!AA302="","",$F$302-((_xlfn.DAYS(U$6,'Task list'!AA302))*24))</f>
        <v/>
      </c>
      <c r="V302" s="141" t="str">
        <f>IF('Task list'!AB302="","",$F$302-((_xlfn.DAYS(V$6,'Task list'!AB302))*24))</f>
        <v/>
      </c>
      <c r="W302" s="141" t="str">
        <f>IF('Task list'!AC302="","",$F$302-((_xlfn.DAYS(W$6,'Task list'!AC302))*24))</f>
        <v/>
      </c>
      <c r="X302" s="141" t="str">
        <f>IF('Task list'!AD302="","",$F$302-((_xlfn.DAYS(X$6,'Task list'!AD302))*24))</f>
        <v/>
      </c>
      <c r="Y302" s="141" t="str">
        <f>IF('Task list'!AE302="","",$F$302-((_xlfn.DAYS(Y$6,'Task list'!AE302))*24))</f>
        <v/>
      </c>
      <c r="Z302" s="141" t="str">
        <f>IF('Task list'!AF302="","",$F$302-((_xlfn.DAYS(Z$6,'Task list'!AF302))*24))</f>
        <v/>
      </c>
      <c r="AA302" s="141" t="str">
        <f>IF('Task list'!AG302="","",$F$302-((_xlfn.DAYS(AA$6,'Task list'!AG302))*24))</f>
        <v/>
      </c>
      <c r="AB302" s="141" t="str">
        <f>IF('Task list'!AH302="","",$F$302-((_xlfn.DAYS(AB$6,'Task list'!AH302))*24))</f>
        <v/>
      </c>
      <c r="AC302" s="141" t="str">
        <f>IF('Task list'!AI302="","",$F$302-((_xlfn.DAYS(AC$6,'Task list'!AI302))*24))</f>
        <v/>
      </c>
      <c r="AD302" s="141" t="str">
        <f>IF('Task list'!AJ302="","",$F$302-((_xlfn.DAYS(AD$6,'Task list'!AJ302))*24))</f>
        <v/>
      </c>
      <c r="AE302" s="141" t="str">
        <f>IF('Task list'!AK302="","",$F$302-((_xlfn.DAYS(AE$6,'Task list'!AK302))*24))</f>
        <v/>
      </c>
      <c r="AF302" s="141" t="str">
        <f>IF('Task list'!AL302="","",$F$302-((_xlfn.DAYS(AF$6,'Task list'!AL302))*24))</f>
        <v/>
      </c>
      <c r="AG302" s="141" t="str">
        <f>IF('Task list'!AM302="","",$F$302-((_xlfn.DAYS(AG$6,'Task list'!AM302))*24))</f>
        <v/>
      </c>
      <c r="AH302" s="141" t="str">
        <f>IF('Task list'!AN302="","",$F$302-((_xlfn.DAYS(AH$6,'Task list'!AN302))*24))</f>
        <v/>
      </c>
      <c r="AI302" s="141" t="str">
        <f>IF('Task list'!AO302="","",$F$302-((_xlfn.DAYS(AI$6,'Task list'!AO302))*24))</f>
        <v/>
      </c>
      <c r="AJ302" s="141" t="str">
        <f>IF('Task list'!AP302="","",$F$302-((_xlfn.DAYS(AJ$6,'Task list'!AP302))*24))</f>
        <v/>
      </c>
      <c r="AK302" s="141" t="str">
        <f>IF('Task list'!AQ302="","",$F$302-((_xlfn.DAYS(AK$6,'Task list'!AQ302))*24))</f>
        <v/>
      </c>
      <c r="AL302" s="141" t="str">
        <f>IF('Task list'!AR302="","",$F$302-((_xlfn.DAYS(AL$6,'Task list'!AR302))*24))</f>
        <v/>
      </c>
      <c r="AM302" s="141" t="str">
        <f>IF('Task list'!AS302="","",$F$302-((_xlfn.DAYS(AM$6,'Task list'!AS302))*24))</f>
        <v/>
      </c>
      <c r="AN302" s="141" t="str">
        <f>IF('Task list'!AT302="","",$F$302-((_xlfn.DAYS(AN$6,'Task list'!AT302))*24))</f>
        <v/>
      </c>
      <c r="AO302" s="141" t="str">
        <f>IF('Task list'!AU302="","",$F$302-((_xlfn.DAYS(AO$6,'Task list'!AU302))*24))</f>
        <v/>
      </c>
      <c r="AP302" s="141" t="str">
        <f>IF('Task list'!AV302="","",$F$302-((_xlfn.DAYS(AP$6,'Task list'!AV302))*24))</f>
        <v/>
      </c>
      <c r="AQ302" s="141" t="str">
        <f>IF('Task list'!AW302="","",$F$302-((_xlfn.DAYS(AQ$6,'Task list'!AW302))*24))</f>
        <v/>
      </c>
      <c r="AR302" s="141" t="str">
        <f>IF('Task list'!AX302="","",$F$302-((_xlfn.DAYS(AR$6,'Task list'!AX302))*24))</f>
        <v/>
      </c>
      <c r="AS302" s="141" t="str">
        <f>IF('Task list'!AY302="","",$F$302-((_xlfn.DAYS(AS$6,'Task list'!AY302))*24))</f>
        <v/>
      </c>
      <c r="AT302" s="141" t="str">
        <f>IF('Task list'!AZ302="","",$F$302-((_xlfn.DAYS(AT$6,'Task list'!AZ302))*24))</f>
        <v/>
      </c>
      <c r="AU302" s="141" t="str">
        <f>IF('Task list'!BA302="","",$F$302-((_xlfn.DAYS(AU$6,'Task list'!BA302))*24))</f>
        <v/>
      </c>
      <c r="AV302" s="141" t="str">
        <f>IF('Task list'!BB302="","",$F$302-((_xlfn.DAYS(AV$6,'Task list'!BB302))*24))</f>
        <v/>
      </c>
      <c r="AW302" s="141" t="str">
        <f>IF('Task list'!BC302="","",$F$302-((_xlfn.DAYS(AW$6,'Task list'!BC302))*24))</f>
        <v/>
      </c>
      <c r="AX302" s="141" t="str">
        <f>IF('Task list'!BD302="","",$F$302-((_xlfn.DAYS(AX$6,'Task list'!BD302))*24))</f>
        <v/>
      </c>
      <c r="AY302" s="141" t="str">
        <f>IF('Task list'!BE302="","",$F$302-((_xlfn.DAYS(AY$6,'Task list'!BE302))*24))</f>
        <v/>
      </c>
      <c r="AZ302" s="141" t="str">
        <f>IF('Task list'!BF302="","",$F$302-((_xlfn.DAYS(AZ$6,'Task list'!BF302))*24))</f>
        <v/>
      </c>
      <c r="BA302" s="141" t="str">
        <f>IF('Task list'!BG302="","",$F$302-((_xlfn.DAYS(BA$6,'Task list'!BG302))*24))</f>
        <v/>
      </c>
      <c r="BB302" s="141" t="str">
        <f>IF('Task list'!BH302="","",$F$302-((_xlfn.DAYS(BB$6,'Task list'!BH302))*24))</f>
        <v/>
      </c>
      <c r="BC302" s="141" t="str">
        <f>IF('Task list'!BI302="","",$F$302-((_xlfn.DAYS(BC$6,'Task list'!BI302))*24))</f>
        <v/>
      </c>
      <c r="BD302" s="141" t="str">
        <f>IF('Task list'!BJ302="","",$F$302-((_xlfn.DAYS(BD$6,'Task list'!BJ302))*24))</f>
        <v/>
      </c>
      <c r="BE302" s="141" t="str">
        <f>IF('Task list'!BK302="","",$F$302-((_xlfn.DAYS(BE$6,'Task list'!BK302))*24))</f>
        <v/>
      </c>
      <c r="BF302" s="141" t="str">
        <f>IF('Task list'!BL302="","",$F$302-((_xlfn.DAYS(BF$6,'Task list'!BL302))*24))</f>
        <v/>
      </c>
    </row>
    <row r="303" spans="1:58" x14ac:dyDescent="0.3">
      <c r="A303" s="1">
        <f>'Task list'!A303</f>
        <v>0</v>
      </c>
      <c r="B303" s="1">
        <f>'Task list'!B303</f>
        <v>0</v>
      </c>
      <c r="C303" s="1">
        <f>'Task list'!C303</f>
        <v>0</v>
      </c>
      <c r="D303" s="133"/>
      <c r="E303" s="61" t="str">
        <f>'Task list'!E303</f>
        <v>Gear box SEW oure driveDigester no 5</v>
      </c>
      <c r="F303" s="1">
        <f>'Task list'!J303</f>
        <v>6000</v>
      </c>
      <c r="G303" s="141" t="str">
        <f>IF('Task list'!M303="","",$F$303-((_xlfn.DAYS(G$6,'Task list'!M303))*24))</f>
        <v/>
      </c>
      <c r="H303" s="141" t="str">
        <f>IF('Task list'!N303="","",$F$303-((_xlfn.DAYS(H$6,'Task list'!N303))*24))</f>
        <v/>
      </c>
      <c r="I303" s="141" t="str">
        <f>IF('Task list'!O303="","",$F$303-((_xlfn.DAYS(I$6,'Task list'!O303))*24))</f>
        <v/>
      </c>
      <c r="J303" s="141" t="str">
        <f>IF('Task list'!P303="","",$F$303-((_xlfn.DAYS(J$6,'Task list'!P303))*24))</f>
        <v/>
      </c>
      <c r="K303" s="141" t="str">
        <f>IF('Task list'!Q303="","",$F$303-((_xlfn.DAYS(K$6,'Task list'!Q303))*24))</f>
        <v/>
      </c>
      <c r="L303" s="141" t="str">
        <f>IF('Task list'!R303="","",$F$303-((_xlfn.DAYS(L$6,'Task list'!R303))*24))</f>
        <v/>
      </c>
      <c r="M303" s="141" t="str">
        <f>IF('Task list'!S303="","",$F$303-((_xlfn.DAYS(M$6,'Task list'!S303))*24))</f>
        <v/>
      </c>
      <c r="N303" s="141" t="str">
        <f>IF('Task list'!T303="","",$F$303-((_xlfn.DAYS(N$6,'Task list'!T303))*24))</f>
        <v/>
      </c>
      <c r="O303" s="141" t="str">
        <f>IF('Task list'!U303="","",$F$303-((_xlfn.DAYS(O$6,'Task list'!U303))*24))</f>
        <v/>
      </c>
      <c r="P303" s="141" t="str">
        <f>IF('Task list'!V303="","",$F$303-((_xlfn.DAYS(P$6,'Task list'!V303))*24))</f>
        <v/>
      </c>
      <c r="Q303" s="141" t="str">
        <f>IF('Task list'!W303="","",$F$303-((_xlfn.DAYS(Q$6,'Task list'!W303))*24))</f>
        <v/>
      </c>
      <c r="R303" s="141" t="str">
        <f>IF('Task list'!X303="","",$F$303-((_xlfn.DAYS(R$6,'Task list'!X303))*24))</f>
        <v/>
      </c>
      <c r="S303" s="141" t="str">
        <f>IF('Task list'!Y303="","",$F$303-((_xlfn.DAYS(S$6,'Task list'!Y303))*24))</f>
        <v/>
      </c>
      <c r="T303" s="141" t="str">
        <f>IF('Task list'!Z303="","",$F$303-((_xlfn.DAYS(T$6,'Task list'!Z303))*24))</f>
        <v/>
      </c>
      <c r="U303" s="141" t="str">
        <f>IF('Task list'!AA303="","",$F$303-((_xlfn.DAYS(U$6,'Task list'!AA303))*24))</f>
        <v/>
      </c>
      <c r="V303" s="141" t="str">
        <f>IF('Task list'!AB303="","",$F$303-((_xlfn.DAYS(V$6,'Task list'!AB303))*24))</f>
        <v/>
      </c>
      <c r="W303" s="141" t="str">
        <f>IF('Task list'!AC303="","",$F$303-((_xlfn.DAYS(W$6,'Task list'!AC303))*24))</f>
        <v/>
      </c>
      <c r="X303" s="141" t="str">
        <f>IF('Task list'!AD303="","",$F$303-((_xlfn.DAYS(X$6,'Task list'!AD303))*24))</f>
        <v/>
      </c>
      <c r="Y303" s="141" t="str">
        <f>IF('Task list'!AE303="","",$F$303-((_xlfn.DAYS(Y$6,'Task list'!AE303))*24))</f>
        <v/>
      </c>
      <c r="Z303" s="141" t="str">
        <f>IF('Task list'!AF303="","",$F$303-((_xlfn.DAYS(Z$6,'Task list'!AF303))*24))</f>
        <v/>
      </c>
      <c r="AA303" s="141" t="str">
        <f>IF('Task list'!AG303="","",$F$303-((_xlfn.DAYS(AA$6,'Task list'!AG303))*24))</f>
        <v/>
      </c>
      <c r="AB303" s="141" t="str">
        <f>IF('Task list'!AH303="","",$F$303-((_xlfn.DAYS(AB$6,'Task list'!AH303))*24))</f>
        <v/>
      </c>
      <c r="AC303" s="141" t="str">
        <f>IF('Task list'!AI303="","",$F$303-((_xlfn.DAYS(AC$6,'Task list'!AI303))*24))</f>
        <v/>
      </c>
      <c r="AD303" s="141" t="str">
        <f>IF('Task list'!AJ303="","",$F$303-((_xlfn.DAYS(AD$6,'Task list'!AJ303))*24))</f>
        <v/>
      </c>
      <c r="AE303" s="141" t="str">
        <f>IF('Task list'!AK303="","",$F$303-((_xlfn.DAYS(AE$6,'Task list'!AK303))*24))</f>
        <v/>
      </c>
      <c r="AF303" s="141" t="str">
        <f>IF('Task list'!AL303="","",$F$303-((_xlfn.DAYS(AF$6,'Task list'!AL303))*24))</f>
        <v/>
      </c>
      <c r="AG303" s="141" t="str">
        <f>IF('Task list'!AM303="","",$F$303-((_xlfn.DAYS(AG$6,'Task list'!AM303))*24))</f>
        <v/>
      </c>
      <c r="AH303" s="141" t="str">
        <f>IF('Task list'!AN303="","",$F$303-((_xlfn.DAYS(AH$6,'Task list'!AN303))*24))</f>
        <v/>
      </c>
      <c r="AI303" s="141" t="str">
        <f>IF('Task list'!AO303="","",$F$303-((_xlfn.DAYS(AI$6,'Task list'!AO303))*24))</f>
        <v/>
      </c>
      <c r="AJ303" s="141" t="str">
        <f>IF('Task list'!AP303="","",$F$303-((_xlfn.DAYS(AJ$6,'Task list'!AP303))*24))</f>
        <v/>
      </c>
      <c r="AK303" s="141" t="str">
        <f>IF('Task list'!AQ303="","",$F$303-((_xlfn.DAYS(AK$6,'Task list'!AQ303))*24))</f>
        <v/>
      </c>
      <c r="AL303" s="141" t="str">
        <f>IF('Task list'!AR303="","",$F$303-((_xlfn.DAYS(AL$6,'Task list'!AR303))*24))</f>
        <v/>
      </c>
      <c r="AM303" s="141" t="str">
        <f>IF('Task list'!AS303="","",$F$303-((_xlfn.DAYS(AM$6,'Task list'!AS303))*24))</f>
        <v/>
      </c>
      <c r="AN303" s="141" t="str">
        <f>IF('Task list'!AT303="","",$F$303-((_xlfn.DAYS(AN$6,'Task list'!AT303))*24))</f>
        <v/>
      </c>
      <c r="AO303" s="141" t="str">
        <f>IF('Task list'!AU303="","",$F$303-((_xlfn.DAYS(AO$6,'Task list'!AU303))*24))</f>
        <v/>
      </c>
      <c r="AP303" s="141" t="str">
        <f>IF('Task list'!AV303="","",$F$303-((_xlfn.DAYS(AP$6,'Task list'!AV303))*24))</f>
        <v/>
      </c>
      <c r="AQ303" s="141" t="str">
        <f>IF('Task list'!AW303="","",$F$303-((_xlfn.DAYS(AQ$6,'Task list'!AW303))*24))</f>
        <v/>
      </c>
      <c r="AR303" s="141" t="str">
        <f>IF('Task list'!AX303="","",$F$303-((_xlfn.DAYS(AR$6,'Task list'!AX303))*24))</f>
        <v/>
      </c>
      <c r="AS303" s="141" t="str">
        <f>IF('Task list'!AY303="","",$F$303-((_xlfn.DAYS(AS$6,'Task list'!AY303))*24))</f>
        <v/>
      </c>
      <c r="AT303" s="141" t="str">
        <f>IF('Task list'!AZ303="","",$F$303-((_xlfn.DAYS(AT$6,'Task list'!AZ303))*24))</f>
        <v/>
      </c>
      <c r="AU303" s="141" t="str">
        <f>IF('Task list'!BA303="","",$F$303-((_xlfn.DAYS(AU$6,'Task list'!BA303))*24))</f>
        <v/>
      </c>
      <c r="AV303" s="141" t="str">
        <f>IF('Task list'!BB303="","",$F$303-((_xlfn.DAYS(AV$6,'Task list'!BB303))*24))</f>
        <v/>
      </c>
      <c r="AW303" s="141" t="str">
        <f>IF('Task list'!BC303="","",$F$303-((_xlfn.DAYS(AW$6,'Task list'!BC303))*24))</f>
        <v/>
      </c>
      <c r="AX303" s="141" t="str">
        <f>IF('Task list'!BD303="","",$F$303-((_xlfn.DAYS(AX$6,'Task list'!BD303))*24))</f>
        <v/>
      </c>
      <c r="AY303" s="141" t="str">
        <f>IF('Task list'!BE303="","",$F$303-((_xlfn.DAYS(AY$6,'Task list'!BE303))*24))</f>
        <v/>
      </c>
      <c r="AZ303" s="141" t="str">
        <f>IF('Task list'!BF303="","",$F$303-((_xlfn.DAYS(AZ$6,'Task list'!BF303))*24))</f>
        <v/>
      </c>
      <c r="BA303" s="141" t="str">
        <f>IF('Task list'!BG303="","",$F$303-((_xlfn.DAYS(BA$6,'Task list'!BG303))*24))</f>
        <v/>
      </c>
      <c r="BB303" s="141" t="str">
        <f>IF('Task list'!BH303="","",$F$303-((_xlfn.DAYS(BB$6,'Task list'!BH303))*24))</f>
        <v/>
      </c>
      <c r="BC303" s="141" t="str">
        <f>IF('Task list'!BI303="","",$F$303-((_xlfn.DAYS(BC$6,'Task list'!BI303))*24))</f>
        <v/>
      </c>
      <c r="BD303" s="141" t="str">
        <f>IF('Task list'!BJ303="","",$F$303-((_xlfn.DAYS(BD$6,'Task list'!BJ303))*24))</f>
        <v/>
      </c>
      <c r="BE303" s="141" t="str">
        <f>IF('Task list'!BK303="","",$F$303-((_xlfn.DAYS(BE$6,'Task list'!BK303))*24))</f>
        <v/>
      </c>
      <c r="BF303" s="141" t="str">
        <f>IF('Task list'!BL303="","",$F$303-((_xlfn.DAYS(BF$6,'Task list'!BL303))*24))</f>
        <v/>
      </c>
    </row>
    <row r="304" spans="1:58" x14ac:dyDescent="0.3">
      <c r="A304" s="1">
        <f>'Task list'!A304</f>
        <v>0</v>
      </c>
      <c r="B304" s="1">
        <f>'Task list'!B304</f>
        <v>0</v>
      </c>
      <c r="C304" s="1">
        <f>'Task list'!C304</f>
        <v>0</v>
      </c>
      <c r="D304" s="133"/>
      <c r="E304" s="61" t="str">
        <f>'Task list'!E304</f>
        <v>Gear box SEW oure drive digester no 6</v>
      </c>
      <c r="F304" s="1">
        <f>'Task list'!J304</f>
        <v>6000</v>
      </c>
      <c r="G304" s="141" t="str">
        <f>IF('Task list'!M304="","",$F$304-((_xlfn.DAYS(G$6,'Task list'!M304))*24))</f>
        <v/>
      </c>
      <c r="H304" s="141" t="str">
        <f>IF('Task list'!N304="","",$F$304-((_xlfn.DAYS(H$6,'Task list'!N304))*24))</f>
        <v/>
      </c>
      <c r="I304" s="141" t="str">
        <f>IF('Task list'!O304="","",$F$304-((_xlfn.DAYS(I$6,'Task list'!O304))*24))</f>
        <v/>
      </c>
      <c r="J304" s="141" t="str">
        <f>IF('Task list'!P304="","",$F$304-((_xlfn.DAYS(J$6,'Task list'!P304))*24))</f>
        <v/>
      </c>
      <c r="K304" s="141" t="str">
        <f>IF('Task list'!Q304="","",$F$304-((_xlfn.DAYS(K$6,'Task list'!Q304))*24))</f>
        <v/>
      </c>
      <c r="L304" s="141" t="str">
        <f>IF('Task list'!R304="","",$F$304-((_xlfn.DAYS(L$6,'Task list'!R304))*24))</f>
        <v/>
      </c>
      <c r="M304" s="141" t="str">
        <f>IF('Task list'!S304="","",$F$304-((_xlfn.DAYS(M$6,'Task list'!S304))*24))</f>
        <v/>
      </c>
      <c r="N304" s="141" t="str">
        <f>IF('Task list'!T304="","",$F$304-((_xlfn.DAYS(N$6,'Task list'!T304))*24))</f>
        <v/>
      </c>
      <c r="O304" s="141" t="str">
        <f>IF('Task list'!U304="","",$F$304-((_xlfn.DAYS(O$6,'Task list'!U304))*24))</f>
        <v/>
      </c>
      <c r="P304" s="141" t="str">
        <f>IF('Task list'!V304="","",$F$304-((_xlfn.DAYS(P$6,'Task list'!V304))*24))</f>
        <v/>
      </c>
      <c r="Q304" s="141" t="str">
        <f>IF('Task list'!W304="","",$F$304-((_xlfn.DAYS(Q$6,'Task list'!W304))*24))</f>
        <v/>
      </c>
      <c r="R304" s="141" t="str">
        <f>IF('Task list'!X304="","",$F$304-((_xlfn.DAYS(R$6,'Task list'!X304))*24))</f>
        <v/>
      </c>
      <c r="S304" s="141" t="str">
        <f>IF('Task list'!Y304="","",$F$304-((_xlfn.DAYS(S$6,'Task list'!Y304))*24))</f>
        <v/>
      </c>
      <c r="T304" s="141" t="str">
        <f>IF('Task list'!Z304="","",$F$304-((_xlfn.DAYS(T$6,'Task list'!Z304))*24))</f>
        <v/>
      </c>
      <c r="U304" s="141" t="str">
        <f>IF('Task list'!AA304="","",$F$304-((_xlfn.DAYS(U$6,'Task list'!AA304))*24))</f>
        <v/>
      </c>
      <c r="V304" s="141" t="str">
        <f>IF('Task list'!AB304="","",$F$304-((_xlfn.DAYS(V$6,'Task list'!AB304))*24))</f>
        <v/>
      </c>
      <c r="W304" s="141" t="str">
        <f>IF('Task list'!AC304="","",$F$304-((_xlfn.DAYS(W$6,'Task list'!AC304))*24))</f>
        <v/>
      </c>
      <c r="X304" s="141" t="str">
        <f>IF('Task list'!AD304="","",$F$304-((_xlfn.DAYS(X$6,'Task list'!AD304))*24))</f>
        <v/>
      </c>
      <c r="Y304" s="141" t="str">
        <f>IF('Task list'!AE304="","",$F$304-((_xlfn.DAYS(Y$6,'Task list'!AE304))*24))</f>
        <v/>
      </c>
      <c r="Z304" s="141" t="str">
        <f>IF('Task list'!AF304="","",$F$304-((_xlfn.DAYS(Z$6,'Task list'!AF304))*24))</f>
        <v/>
      </c>
      <c r="AA304" s="141" t="str">
        <f>IF('Task list'!AG304="","",$F$304-((_xlfn.DAYS(AA$6,'Task list'!AG304))*24))</f>
        <v/>
      </c>
      <c r="AB304" s="141" t="str">
        <f>IF('Task list'!AH304="","",$F$304-((_xlfn.DAYS(AB$6,'Task list'!AH304))*24))</f>
        <v/>
      </c>
      <c r="AC304" s="141" t="str">
        <f>IF('Task list'!AI304="","",$F$304-((_xlfn.DAYS(AC$6,'Task list'!AI304))*24))</f>
        <v/>
      </c>
      <c r="AD304" s="141" t="str">
        <f>IF('Task list'!AJ304="","",$F$304-((_xlfn.DAYS(AD$6,'Task list'!AJ304))*24))</f>
        <v/>
      </c>
      <c r="AE304" s="141" t="str">
        <f>IF('Task list'!AK304="","",$F$304-((_xlfn.DAYS(AE$6,'Task list'!AK304))*24))</f>
        <v/>
      </c>
      <c r="AF304" s="141" t="str">
        <f>IF('Task list'!AL304="","",$F$304-((_xlfn.DAYS(AF$6,'Task list'!AL304))*24))</f>
        <v/>
      </c>
      <c r="AG304" s="141" t="str">
        <f>IF('Task list'!AM304="","",$F$304-((_xlfn.DAYS(AG$6,'Task list'!AM304))*24))</f>
        <v/>
      </c>
      <c r="AH304" s="141" t="str">
        <f>IF('Task list'!AN304="","",$F$304-((_xlfn.DAYS(AH$6,'Task list'!AN304))*24))</f>
        <v/>
      </c>
      <c r="AI304" s="141" t="str">
        <f>IF('Task list'!AO304="","",$F$304-((_xlfn.DAYS(AI$6,'Task list'!AO304))*24))</f>
        <v/>
      </c>
      <c r="AJ304" s="141" t="str">
        <f>IF('Task list'!AP304="","",$F$304-((_xlfn.DAYS(AJ$6,'Task list'!AP304))*24))</f>
        <v/>
      </c>
      <c r="AK304" s="141" t="str">
        <f>IF('Task list'!AQ304="","",$F$304-((_xlfn.DAYS(AK$6,'Task list'!AQ304))*24))</f>
        <v/>
      </c>
      <c r="AL304" s="141" t="str">
        <f>IF('Task list'!AR304="","",$F$304-((_xlfn.DAYS(AL$6,'Task list'!AR304))*24))</f>
        <v/>
      </c>
      <c r="AM304" s="141" t="str">
        <f>IF('Task list'!AS304="","",$F$304-((_xlfn.DAYS(AM$6,'Task list'!AS304))*24))</f>
        <v/>
      </c>
      <c r="AN304" s="141" t="str">
        <f>IF('Task list'!AT304="","",$F$304-((_xlfn.DAYS(AN$6,'Task list'!AT304))*24))</f>
        <v/>
      </c>
      <c r="AO304" s="141" t="str">
        <f>IF('Task list'!AU304="","",$F$304-((_xlfn.DAYS(AO$6,'Task list'!AU304))*24))</f>
        <v/>
      </c>
      <c r="AP304" s="141" t="str">
        <f>IF('Task list'!AV304="","",$F$304-((_xlfn.DAYS(AP$6,'Task list'!AV304))*24))</f>
        <v/>
      </c>
      <c r="AQ304" s="141" t="str">
        <f>IF('Task list'!AW304="","",$F$304-((_xlfn.DAYS(AQ$6,'Task list'!AW304))*24))</f>
        <v/>
      </c>
      <c r="AR304" s="141" t="str">
        <f>IF('Task list'!AX304="","",$F$304-((_xlfn.DAYS(AR$6,'Task list'!AX304))*24))</f>
        <v/>
      </c>
      <c r="AS304" s="141" t="str">
        <f>IF('Task list'!AY304="","",$F$304-((_xlfn.DAYS(AS$6,'Task list'!AY304))*24))</f>
        <v/>
      </c>
      <c r="AT304" s="141" t="str">
        <f>IF('Task list'!AZ304="","",$F$304-((_xlfn.DAYS(AT$6,'Task list'!AZ304))*24))</f>
        <v/>
      </c>
      <c r="AU304" s="141" t="str">
        <f>IF('Task list'!BA304="","",$F$304-((_xlfn.DAYS(AU$6,'Task list'!BA304))*24))</f>
        <v/>
      </c>
      <c r="AV304" s="141" t="str">
        <f>IF('Task list'!BB304="","",$F$304-((_xlfn.DAYS(AV$6,'Task list'!BB304))*24))</f>
        <v/>
      </c>
      <c r="AW304" s="141" t="str">
        <f>IF('Task list'!BC304="","",$F$304-((_xlfn.DAYS(AW$6,'Task list'!BC304))*24))</f>
        <v/>
      </c>
      <c r="AX304" s="141" t="str">
        <f>IF('Task list'!BD304="","",$F$304-((_xlfn.DAYS(AX$6,'Task list'!BD304))*24))</f>
        <v/>
      </c>
      <c r="AY304" s="141" t="str">
        <f>IF('Task list'!BE304="","",$F$304-((_xlfn.DAYS(AY$6,'Task list'!BE304))*24))</f>
        <v/>
      </c>
      <c r="AZ304" s="141" t="str">
        <f>IF('Task list'!BF304="","",$F$304-((_xlfn.DAYS(AZ$6,'Task list'!BF304))*24))</f>
        <v/>
      </c>
      <c r="BA304" s="141" t="str">
        <f>IF('Task list'!BG304="","",$F$304-((_xlfn.DAYS(BA$6,'Task list'!BG304))*24))</f>
        <v/>
      </c>
      <c r="BB304" s="141" t="str">
        <f>IF('Task list'!BH304="","",$F$304-((_xlfn.DAYS(BB$6,'Task list'!BH304))*24))</f>
        <v/>
      </c>
      <c r="BC304" s="141" t="str">
        <f>IF('Task list'!BI304="","",$F$304-((_xlfn.DAYS(BC$6,'Task list'!BI304))*24))</f>
        <v/>
      </c>
      <c r="BD304" s="141" t="str">
        <f>IF('Task list'!BJ304="","",$F$304-((_xlfn.DAYS(BD$6,'Task list'!BJ304))*24))</f>
        <v/>
      </c>
      <c r="BE304" s="141" t="str">
        <f>IF('Task list'!BK304="","",$F$304-((_xlfn.DAYS(BE$6,'Task list'!BK304))*24))</f>
        <v/>
      </c>
      <c r="BF304" s="141" t="str">
        <f>IF('Task list'!BL304="","",$F$304-((_xlfn.DAYS(BF$6,'Task list'!BL304))*24))</f>
        <v/>
      </c>
    </row>
    <row r="305" spans="1:58" x14ac:dyDescent="0.3">
      <c r="A305" s="1">
        <f>'Task list'!A305</f>
        <v>0</v>
      </c>
      <c r="B305" s="1">
        <f>'Task list'!B305</f>
        <v>0</v>
      </c>
      <c r="C305" s="1">
        <f>'Task list'!C305</f>
        <v>0</v>
      </c>
      <c r="D305" s="133"/>
      <c r="E305" s="61" t="str">
        <f>'Task list'!E305</f>
        <v>Gear box SEW oure drive Digester no 7</v>
      </c>
      <c r="F305" s="1">
        <f>'Task list'!J305</f>
        <v>6000</v>
      </c>
      <c r="G305" s="141" t="str">
        <f>IF('Task list'!M305="","",$F$305-((_xlfn.DAYS(G$6,'Task list'!M305))*24))</f>
        <v/>
      </c>
      <c r="H305" s="141" t="str">
        <f>IF('Task list'!N305="","",$F$305-((_xlfn.DAYS(H$6,'Task list'!N305))*24))</f>
        <v/>
      </c>
      <c r="I305" s="141" t="str">
        <f>IF('Task list'!O305="","",$F$305-((_xlfn.DAYS(I$6,'Task list'!O305))*24))</f>
        <v/>
      </c>
      <c r="J305" s="141" t="str">
        <f>IF('Task list'!P305="","",$F$305-((_xlfn.DAYS(J$6,'Task list'!P305))*24))</f>
        <v/>
      </c>
      <c r="K305" s="141" t="str">
        <f>IF('Task list'!Q305="","",$F$305-((_xlfn.DAYS(K$6,'Task list'!Q305))*24))</f>
        <v/>
      </c>
      <c r="L305" s="141" t="str">
        <f>IF('Task list'!R305="","",$F$305-((_xlfn.DAYS(L$6,'Task list'!R305))*24))</f>
        <v/>
      </c>
      <c r="M305" s="141" t="str">
        <f>IF('Task list'!S305="","",$F$305-((_xlfn.DAYS(M$6,'Task list'!S305))*24))</f>
        <v/>
      </c>
      <c r="N305" s="141" t="str">
        <f>IF('Task list'!T305="","",$F$305-((_xlfn.DAYS(N$6,'Task list'!T305))*24))</f>
        <v/>
      </c>
      <c r="O305" s="141" t="str">
        <f>IF('Task list'!U305="","",$F$305-((_xlfn.DAYS(O$6,'Task list'!U305))*24))</f>
        <v/>
      </c>
      <c r="P305" s="141" t="str">
        <f>IF('Task list'!V305="","",$F$305-((_xlfn.DAYS(P$6,'Task list'!V305))*24))</f>
        <v/>
      </c>
      <c r="Q305" s="141" t="str">
        <f>IF('Task list'!W305="","",$F$305-((_xlfn.DAYS(Q$6,'Task list'!W305))*24))</f>
        <v/>
      </c>
      <c r="R305" s="141" t="str">
        <f>IF('Task list'!X305="","",$F$305-((_xlfn.DAYS(R$6,'Task list'!X305))*24))</f>
        <v/>
      </c>
      <c r="S305" s="141" t="str">
        <f>IF('Task list'!Y305="","",$F$305-((_xlfn.DAYS(S$6,'Task list'!Y305))*24))</f>
        <v/>
      </c>
      <c r="T305" s="141" t="str">
        <f>IF('Task list'!Z305="","",$F$305-((_xlfn.DAYS(T$6,'Task list'!Z305))*24))</f>
        <v/>
      </c>
      <c r="U305" s="141" t="str">
        <f>IF('Task list'!AA305="","",$F$305-((_xlfn.DAYS(U$6,'Task list'!AA305))*24))</f>
        <v/>
      </c>
      <c r="V305" s="141" t="str">
        <f>IF('Task list'!AB305="","",$F$305-((_xlfn.DAYS(V$6,'Task list'!AB305))*24))</f>
        <v/>
      </c>
      <c r="W305" s="141" t="str">
        <f>IF('Task list'!AC305="","",$F$305-((_xlfn.DAYS(W$6,'Task list'!AC305))*24))</f>
        <v/>
      </c>
      <c r="X305" s="141" t="str">
        <f>IF('Task list'!AD305="","",$F$305-((_xlfn.DAYS(X$6,'Task list'!AD305))*24))</f>
        <v/>
      </c>
      <c r="Y305" s="141" t="str">
        <f>IF('Task list'!AE305="","",$F$305-((_xlfn.DAYS(Y$6,'Task list'!AE305))*24))</f>
        <v/>
      </c>
      <c r="Z305" s="141" t="str">
        <f>IF('Task list'!AF305="","",$F$305-((_xlfn.DAYS(Z$6,'Task list'!AF305))*24))</f>
        <v/>
      </c>
      <c r="AA305" s="141" t="str">
        <f>IF('Task list'!AG305="","",$F$305-((_xlfn.DAYS(AA$6,'Task list'!AG305))*24))</f>
        <v/>
      </c>
      <c r="AB305" s="141" t="str">
        <f>IF('Task list'!AH305="","",$F$305-((_xlfn.DAYS(AB$6,'Task list'!AH305))*24))</f>
        <v/>
      </c>
      <c r="AC305" s="141" t="str">
        <f>IF('Task list'!AI305="","",$F$305-((_xlfn.DAYS(AC$6,'Task list'!AI305))*24))</f>
        <v/>
      </c>
      <c r="AD305" s="141" t="str">
        <f>IF('Task list'!AJ305="","",$F$305-((_xlfn.DAYS(AD$6,'Task list'!AJ305))*24))</f>
        <v/>
      </c>
      <c r="AE305" s="141" t="str">
        <f>IF('Task list'!AK305="","",$F$305-((_xlfn.DAYS(AE$6,'Task list'!AK305))*24))</f>
        <v/>
      </c>
      <c r="AF305" s="141" t="str">
        <f>IF('Task list'!AL305="","",$F$305-((_xlfn.DAYS(AF$6,'Task list'!AL305))*24))</f>
        <v/>
      </c>
      <c r="AG305" s="141" t="str">
        <f>IF('Task list'!AM305="","",$F$305-((_xlfn.DAYS(AG$6,'Task list'!AM305))*24))</f>
        <v/>
      </c>
      <c r="AH305" s="141" t="str">
        <f>IF('Task list'!AN305="","",$F$305-((_xlfn.DAYS(AH$6,'Task list'!AN305))*24))</f>
        <v/>
      </c>
      <c r="AI305" s="141" t="str">
        <f>IF('Task list'!AO305="","",$F$305-((_xlfn.DAYS(AI$6,'Task list'!AO305))*24))</f>
        <v/>
      </c>
      <c r="AJ305" s="141" t="str">
        <f>IF('Task list'!AP305="","",$F$305-((_xlfn.DAYS(AJ$6,'Task list'!AP305))*24))</f>
        <v/>
      </c>
      <c r="AK305" s="141" t="str">
        <f>IF('Task list'!AQ305="","",$F$305-((_xlfn.DAYS(AK$6,'Task list'!AQ305))*24))</f>
        <v/>
      </c>
      <c r="AL305" s="141" t="str">
        <f>IF('Task list'!AR305="","",$F$305-((_xlfn.DAYS(AL$6,'Task list'!AR305))*24))</f>
        <v/>
      </c>
      <c r="AM305" s="141" t="str">
        <f>IF('Task list'!AS305="","",$F$305-((_xlfn.DAYS(AM$6,'Task list'!AS305))*24))</f>
        <v/>
      </c>
      <c r="AN305" s="141" t="str">
        <f>IF('Task list'!AT305="","",$F$305-((_xlfn.DAYS(AN$6,'Task list'!AT305))*24))</f>
        <v/>
      </c>
      <c r="AO305" s="141" t="str">
        <f>IF('Task list'!AU305="","",$F$305-((_xlfn.DAYS(AO$6,'Task list'!AU305))*24))</f>
        <v/>
      </c>
      <c r="AP305" s="141" t="str">
        <f>IF('Task list'!AV305="","",$F$305-((_xlfn.DAYS(AP$6,'Task list'!AV305))*24))</f>
        <v/>
      </c>
      <c r="AQ305" s="141" t="str">
        <f>IF('Task list'!AW305="","",$F$305-((_xlfn.DAYS(AQ$6,'Task list'!AW305))*24))</f>
        <v/>
      </c>
      <c r="AR305" s="141" t="str">
        <f>IF('Task list'!AX305="","",$F$305-((_xlfn.DAYS(AR$6,'Task list'!AX305))*24))</f>
        <v/>
      </c>
      <c r="AS305" s="141" t="str">
        <f>IF('Task list'!AY305="","",$F$305-((_xlfn.DAYS(AS$6,'Task list'!AY305))*24))</f>
        <v/>
      </c>
      <c r="AT305" s="141" t="str">
        <f>IF('Task list'!AZ305="","",$F$305-((_xlfn.DAYS(AT$6,'Task list'!AZ305))*24))</f>
        <v/>
      </c>
      <c r="AU305" s="141" t="str">
        <f>IF('Task list'!BA305="","",$F$305-((_xlfn.DAYS(AU$6,'Task list'!BA305))*24))</f>
        <v/>
      </c>
      <c r="AV305" s="141" t="str">
        <f>IF('Task list'!BB305="","",$F$305-((_xlfn.DAYS(AV$6,'Task list'!BB305))*24))</f>
        <v/>
      </c>
      <c r="AW305" s="141" t="str">
        <f>IF('Task list'!BC305="","",$F$305-((_xlfn.DAYS(AW$6,'Task list'!BC305))*24))</f>
        <v/>
      </c>
      <c r="AX305" s="141" t="str">
        <f>IF('Task list'!BD305="","",$F$305-((_xlfn.DAYS(AX$6,'Task list'!BD305))*24))</f>
        <v/>
      </c>
      <c r="AY305" s="141" t="str">
        <f>IF('Task list'!BE305="","",$F$305-((_xlfn.DAYS(AY$6,'Task list'!BE305))*24))</f>
        <v/>
      </c>
      <c r="AZ305" s="141" t="str">
        <f>IF('Task list'!BF305="","",$F$305-((_xlfn.DAYS(AZ$6,'Task list'!BF305))*24))</f>
        <v/>
      </c>
      <c r="BA305" s="141" t="str">
        <f>IF('Task list'!BG305="","",$F$305-((_xlfn.DAYS(BA$6,'Task list'!BG305))*24))</f>
        <v/>
      </c>
      <c r="BB305" s="141" t="str">
        <f>IF('Task list'!BH305="","",$F$305-((_xlfn.DAYS(BB$6,'Task list'!BH305))*24))</f>
        <v/>
      </c>
      <c r="BC305" s="141" t="str">
        <f>IF('Task list'!BI305="","",$F$305-((_xlfn.DAYS(BC$6,'Task list'!BI305))*24))</f>
        <v/>
      </c>
      <c r="BD305" s="141" t="str">
        <f>IF('Task list'!BJ305="","",$F$305-((_xlfn.DAYS(BD$6,'Task list'!BJ305))*24))</f>
        <v/>
      </c>
      <c r="BE305" s="141" t="str">
        <f>IF('Task list'!BK305="","",$F$305-((_xlfn.DAYS(BE$6,'Task list'!BK305))*24))</f>
        <v/>
      </c>
      <c r="BF305" s="141" t="str">
        <f>IF('Task list'!BL305="","",$F$305-((_xlfn.DAYS(BF$6,'Task list'!BL305))*24))</f>
        <v/>
      </c>
    </row>
    <row r="306" spans="1:58" x14ac:dyDescent="0.25">
      <c r="A306" s="1">
        <f>'Task list'!A306</f>
        <v>0</v>
      </c>
      <c r="B306" s="1">
        <f>'Task list'!B306</f>
        <v>0</v>
      </c>
      <c r="C306" s="1">
        <f>'Task list'!C306</f>
        <v>0</v>
      </c>
      <c r="D306" s="126" t="s">
        <v>380</v>
      </c>
      <c r="E306" s="61" t="str">
        <f>'Task list'!E306</f>
        <v>Crude oil Pump no. 1</v>
      </c>
      <c r="F306" s="1">
        <f>'Task list'!J306</f>
        <v>6000</v>
      </c>
      <c r="G306" s="141" t="str">
        <f>IF('Task list'!M306="","",$F$306-((_xlfn.DAYS(G$6,'Task list'!M306))*24))</f>
        <v/>
      </c>
      <c r="H306" s="141" t="str">
        <f>IF('Task list'!N306="","",$F$306-((_xlfn.DAYS(H$6,'Task list'!N306))*24))</f>
        <v/>
      </c>
      <c r="I306" s="141" t="str">
        <f>IF('Task list'!O306="","",$F$306-((_xlfn.DAYS(I$6,'Task list'!O306))*24))</f>
        <v/>
      </c>
      <c r="J306" s="141" t="str">
        <f>IF('Task list'!P306="","",$F$306-((_xlfn.DAYS(J$6,'Task list'!P306))*24))</f>
        <v/>
      </c>
      <c r="K306" s="141" t="str">
        <f>IF('Task list'!Q306="","",$F$306-((_xlfn.DAYS(K$6,'Task list'!Q306))*24))</f>
        <v/>
      </c>
      <c r="L306" s="141" t="str">
        <f>IF('Task list'!R306="","",$F$306-((_xlfn.DAYS(L$6,'Task list'!R306))*24))</f>
        <v/>
      </c>
      <c r="M306" s="141" t="str">
        <f>IF('Task list'!S306="","",$F$306-((_xlfn.DAYS(M$6,'Task list'!S306))*24))</f>
        <v/>
      </c>
      <c r="N306" s="141" t="str">
        <f>IF('Task list'!T306="","",$F$306-((_xlfn.DAYS(N$6,'Task list'!T306))*24))</f>
        <v/>
      </c>
      <c r="O306" s="141" t="str">
        <f>IF('Task list'!U306="","",$F$306-((_xlfn.DAYS(O$6,'Task list'!U306))*24))</f>
        <v/>
      </c>
      <c r="P306" s="141" t="str">
        <f>IF('Task list'!V306="","",$F$306-((_xlfn.DAYS(P$6,'Task list'!V306))*24))</f>
        <v/>
      </c>
      <c r="Q306" s="141" t="str">
        <f>IF('Task list'!W306="","",$F$306-((_xlfn.DAYS(Q$6,'Task list'!W306))*24))</f>
        <v/>
      </c>
      <c r="R306" s="141" t="str">
        <f>IF('Task list'!X306="","",$F$306-((_xlfn.DAYS(R$6,'Task list'!X306))*24))</f>
        <v/>
      </c>
      <c r="S306" s="141" t="str">
        <f>IF('Task list'!Y306="","",$F$306-((_xlfn.DAYS(S$6,'Task list'!Y306))*24))</f>
        <v/>
      </c>
      <c r="T306" s="141" t="str">
        <f>IF('Task list'!Z306="","",$F$306-((_xlfn.DAYS(T$6,'Task list'!Z306))*24))</f>
        <v/>
      </c>
      <c r="U306" s="141" t="str">
        <f>IF('Task list'!AA306="","",$F$306-((_xlfn.DAYS(U$6,'Task list'!AA306))*24))</f>
        <v/>
      </c>
      <c r="V306" s="141" t="str">
        <f>IF('Task list'!AB306="","",$F$306-((_xlfn.DAYS(V$6,'Task list'!AB306))*24))</f>
        <v/>
      </c>
      <c r="W306" s="141" t="str">
        <f>IF('Task list'!AC306="","",$F$306-((_xlfn.DAYS(W$6,'Task list'!AC306))*24))</f>
        <v/>
      </c>
      <c r="X306" s="141" t="str">
        <f>IF('Task list'!AD306="","",$F$306-((_xlfn.DAYS(X$6,'Task list'!AD306))*24))</f>
        <v/>
      </c>
      <c r="Y306" s="141" t="str">
        <f>IF('Task list'!AE306="","",$F$306-((_xlfn.DAYS(Y$6,'Task list'!AE306))*24))</f>
        <v/>
      </c>
      <c r="Z306" s="141" t="str">
        <f>IF('Task list'!AF306="","",$F$306-((_xlfn.DAYS(Z$6,'Task list'!AF306))*24))</f>
        <v/>
      </c>
      <c r="AA306" s="141" t="str">
        <f>IF('Task list'!AG306="","",$F$306-((_xlfn.DAYS(AA$6,'Task list'!AG306))*24))</f>
        <v/>
      </c>
      <c r="AB306" s="141" t="str">
        <f>IF('Task list'!AH306="","",$F$306-((_xlfn.DAYS(AB$6,'Task list'!AH306))*24))</f>
        <v/>
      </c>
      <c r="AC306" s="141" t="str">
        <f>IF('Task list'!AI306="","",$F$306-((_xlfn.DAYS(AC$6,'Task list'!AI306))*24))</f>
        <v/>
      </c>
      <c r="AD306" s="141" t="str">
        <f>IF('Task list'!AJ306="","",$F$306-((_xlfn.DAYS(AD$6,'Task list'!AJ306))*24))</f>
        <v/>
      </c>
      <c r="AE306" s="141" t="str">
        <f>IF('Task list'!AK306="","",$F$306-((_xlfn.DAYS(AE$6,'Task list'!AK306))*24))</f>
        <v/>
      </c>
      <c r="AF306" s="141" t="str">
        <f>IF('Task list'!AL306="","",$F$306-((_xlfn.DAYS(AF$6,'Task list'!AL306))*24))</f>
        <v/>
      </c>
      <c r="AG306" s="141" t="str">
        <f>IF('Task list'!AM306="","",$F$306-((_xlfn.DAYS(AG$6,'Task list'!AM306))*24))</f>
        <v/>
      </c>
      <c r="AH306" s="141" t="str">
        <f>IF('Task list'!AN306="","",$F$306-((_xlfn.DAYS(AH$6,'Task list'!AN306))*24))</f>
        <v/>
      </c>
      <c r="AI306" s="141" t="str">
        <f>IF('Task list'!AO306="","",$F$306-((_xlfn.DAYS(AI$6,'Task list'!AO306))*24))</f>
        <v/>
      </c>
      <c r="AJ306" s="141" t="str">
        <f>IF('Task list'!AP306="","",$F$306-((_xlfn.DAYS(AJ$6,'Task list'!AP306))*24))</f>
        <v/>
      </c>
      <c r="AK306" s="141" t="str">
        <f>IF('Task list'!AQ306="","",$F$306-((_xlfn.DAYS(AK$6,'Task list'!AQ306))*24))</f>
        <v/>
      </c>
      <c r="AL306" s="141" t="str">
        <f>IF('Task list'!AR306="","",$F$306-((_xlfn.DAYS(AL$6,'Task list'!AR306))*24))</f>
        <v/>
      </c>
      <c r="AM306" s="141" t="str">
        <f>IF('Task list'!AS306="","",$F$306-((_xlfn.DAYS(AM$6,'Task list'!AS306))*24))</f>
        <v/>
      </c>
      <c r="AN306" s="141" t="str">
        <f>IF('Task list'!AT306="","",$F$306-((_xlfn.DAYS(AN$6,'Task list'!AT306))*24))</f>
        <v/>
      </c>
      <c r="AO306" s="141" t="str">
        <f>IF('Task list'!AU306="","",$F$306-((_xlfn.DAYS(AO$6,'Task list'!AU306))*24))</f>
        <v/>
      </c>
      <c r="AP306" s="141" t="str">
        <f>IF('Task list'!AV306="","",$F$306-((_xlfn.DAYS(AP$6,'Task list'!AV306))*24))</f>
        <v/>
      </c>
      <c r="AQ306" s="141" t="str">
        <f>IF('Task list'!AW306="","",$F$306-((_xlfn.DAYS(AQ$6,'Task list'!AW306))*24))</f>
        <v/>
      </c>
      <c r="AR306" s="141" t="str">
        <f>IF('Task list'!AX306="","",$F$306-((_xlfn.DAYS(AR$6,'Task list'!AX306))*24))</f>
        <v/>
      </c>
      <c r="AS306" s="141" t="str">
        <f>IF('Task list'!AY306="","",$F$306-((_xlfn.DAYS(AS$6,'Task list'!AY306))*24))</f>
        <v/>
      </c>
      <c r="AT306" s="141" t="str">
        <f>IF('Task list'!AZ306="","",$F$306-((_xlfn.DAYS(AT$6,'Task list'!AZ306))*24))</f>
        <v/>
      </c>
      <c r="AU306" s="141" t="str">
        <f>IF('Task list'!BA306="","",$F$306-((_xlfn.DAYS(AU$6,'Task list'!BA306))*24))</f>
        <v/>
      </c>
      <c r="AV306" s="141" t="str">
        <f>IF('Task list'!BB306="","",$F$306-((_xlfn.DAYS(AV$6,'Task list'!BB306))*24))</f>
        <v/>
      </c>
      <c r="AW306" s="141" t="str">
        <f>IF('Task list'!BC306="","",$F$306-((_xlfn.DAYS(AW$6,'Task list'!BC306))*24))</f>
        <v/>
      </c>
      <c r="AX306" s="141" t="str">
        <f>IF('Task list'!BD306="","",$F$306-((_xlfn.DAYS(AX$6,'Task list'!BD306))*24))</f>
        <v/>
      </c>
      <c r="AY306" s="141" t="str">
        <f>IF('Task list'!BE306="","",$F$306-((_xlfn.DAYS(AY$6,'Task list'!BE306))*24))</f>
        <v/>
      </c>
      <c r="AZ306" s="141" t="str">
        <f>IF('Task list'!BF306="","",$F$306-((_xlfn.DAYS(AZ$6,'Task list'!BF306))*24))</f>
        <v/>
      </c>
      <c r="BA306" s="141" t="str">
        <f>IF('Task list'!BG306="","",$F$306-((_xlfn.DAYS(BA$6,'Task list'!BG306))*24))</f>
        <v/>
      </c>
      <c r="BB306" s="141" t="str">
        <f>IF('Task list'!BH306="","",$F$306-((_xlfn.DAYS(BB$6,'Task list'!BH306))*24))</f>
        <v/>
      </c>
      <c r="BC306" s="141" t="str">
        <f>IF('Task list'!BI306="","",$F$306-((_xlfn.DAYS(BC$6,'Task list'!BI306))*24))</f>
        <v/>
      </c>
      <c r="BD306" s="141" t="str">
        <f>IF('Task list'!BJ306="","",$F$306-((_xlfn.DAYS(BD$6,'Task list'!BJ306))*24))</f>
        <v/>
      </c>
      <c r="BE306" s="141" t="str">
        <f>IF('Task list'!BK306="","",$F$306-((_xlfn.DAYS(BE$6,'Task list'!BK306))*24))</f>
        <v/>
      </c>
      <c r="BF306" s="141" t="str">
        <f>IF('Task list'!BL306="","",$F$306-((_xlfn.DAYS(BF$6,'Task list'!BL306))*24))</f>
        <v/>
      </c>
    </row>
    <row r="307" spans="1:58" x14ac:dyDescent="0.3">
      <c r="A307" s="1">
        <f>'Task list'!A307</f>
        <v>0</v>
      </c>
      <c r="B307" s="1">
        <f>'Task list'!B307</f>
        <v>0</v>
      </c>
      <c r="C307" s="1">
        <f>'Task list'!C307</f>
        <v>0</v>
      </c>
      <c r="D307" s="133"/>
      <c r="E307" s="61" t="str">
        <f>'Task list'!E307</f>
        <v>Crude oil Pump no. 2</v>
      </c>
      <c r="F307" s="1">
        <f>'Task list'!J307</f>
        <v>6000</v>
      </c>
      <c r="G307" s="141" t="str">
        <f>IF('Task list'!M307="","",$F$307-((_xlfn.DAYS(G$6,'Task list'!M307))*24))</f>
        <v/>
      </c>
      <c r="H307" s="141" t="str">
        <f>IF('Task list'!N307="","",$F$307-((_xlfn.DAYS(H$6,'Task list'!N307))*24))</f>
        <v/>
      </c>
      <c r="I307" s="141" t="str">
        <f>IF('Task list'!O307="","",$F$307-((_xlfn.DAYS(I$6,'Task list'!O307))*24))</f>
        <v/>
      </c>
      <c r="J307" s="141" t="str">
        <f>IF('Task list'!P307="","",$F$307-((_xlfn.DAYS(J$6,'Task list'!P307))*24))</f>
        <v/>
      </c>
      <c r="K307" s="141" t="str">
        <f>IF('Task list'!Q307="","",$F$307-((_xlfn.DAYS(K$6,'Task list'!Q307))*24))</f>
        <v/>
      </c>
      <c r="L307" s="141" t="str">
        <f>IF('Task list'!R307="","",$F$307-((_xlfn.DAYS(L$6,'Task list'!R307))*24))</f>
        <v/>
      </c>
      <c r="M307" s="141" t="str">
        <f>IF('Task list'!S307="","",$F$307-((_xlfn.DAYS(M$6,'Task list'!S307))*24))</f>
        <v/>
      </c>
      <c r="N307" s="141" t="str">
        <f>IF('Task list'!T307="","",$F$307-((_xlfn.DAYS(N$6,'Task list'!T307))*24))</f>
        <v/>
      </c>
      <c r="O307" s="141" t="str">
        <f>IF('Task list'!U307="","",$F$307-((_xlfn.DAYS(O$6,'Task list'!U307))*24))</f>
        <v/>
      </c>
      <c r="P307" s="141" t="str">
        <f>IF('Task list'!V307="","",$F$307-((_xlfn.DAYS(P$6,'Task list'!V307))*24))</f>
        <v/>
      </c>
      <c r="Q307" s="141" t="str">
        <f>IF('Task list'!W307="","",$F$307-((_xlfn.DAYS(Q$6,'Task list'!W307))*24))</f>
        <v/>
      </c>
      <c r="R307" s="141" t="str">
        <f>IF('Task list'!X307="","",$F$307-((_xlfn.DAYS(R$6,'Task list'!X307))*24))</f>
        <v/>
      </c>
      <c r="S307" s="141" t="str">
        <f>IF('Task list'!Y307="","",$F$307-((_xlfn.DAYS(S$6,'Task list'!Y307))*24))</f>
        <v/>
      </c>
      <c r="T307" s="141" t="str">
        <f>IF('Task list'!Z307="","",$F$307-((_xlfn.DAYS(T$6,'Task list'!Z307))*24))</f>
        <v/>
      </c>
      <c r="U307" s="141" t="str">
        <f>IF('Task list'!AA307="","",$F$307-((_xlfn.DAYS(U$6,'Task list'!AA307))*24))</f>
        <v/>
      </c>
      <c r="V307" s="141" t="str">
        <f>IF('Task list'!AB307="","",$F$307-((_xlfn.DAYS(V$6,'Task list'!AB307))*24))</f>
        <v/>
      </c>
      <c r="W307" s="141" t="str">
        <f>IF('Task list'!AC307="","",$F$307-((_xlfn.DAYS(W$6,'Task list'!AC307))*24))</f>
        <v/>
      </c>
      <c r="X307" s="141" t="str">
        <f>IF('Task list'!AD307="","",$F$307-((_xlfn.DAYS(X$6,'Task list'!AD307))*24))</f>
        <v/>
      </c>
      <c r="Y307" s="141" t="str">
        <f>IF('Task list'!AE307="","",$F$307-((_xlfn.DAYS(Y$6,'Task list'!AE307))*24))</f>
        <v/>
      </c>
      <c r="Z307" s="141" t="str">
        <f>IF('Task list'!AF307="","",$F$307-((_xlfn.DAYS(Z$6,'Task list'!AF307))*24))</f>
        <v/>
      </c>
      <c r="AA307" s="141" t="str">
        <f>IF('Task list'!AG307="","",$F$307-((_xlfn.DAYS(AA$6,'Task list'!AG307))*24))</f>
        <v/>
      </c>
      <c r="AB307" s="141" t="str">
        <f>IF('Task list'!AH307="","",$F$307-((_xlfn.DAYS(AB$6,'Task list'!AH307))*24))</f>
        <v/>
      </c>
      <c r="AC307" s="141" t="str">
        <f>IF('Task list'!AI307="","",$F$307-((_xlfn.DAYS(AC$6,'Task list'!AI307))*24))</f>
        <v/>
      </c>
      <c r="AD307" s="141" t="str">
        <f>IF('Task list'!AJ307="","",$F$307-((_xlfn.DAYS(AD$6,'Task list'!AJ307))*24))</f>
        <v/>
      </c>
      <c r="AE307" s="141" t="str">
        <f>IF('Task list'!AK307="","",$F$307-((_xlfn.DAYS(AE$6,'Task list'!AK307))*24))</f>
        <v/>
      </c>
      <c r="AF307" s="141" t="str">
        <f>IF('Task list'!AL307="","",$F$307-((_xlfn.DAYS(AF$6,'Task list'!AL307))*24))</f>
        <v/>
      </c>
      <c r="AG307" s="141" t="str">
        <f>IF('Task list'!AM307="","",$F$307-((_xlfn.DAYS(AG$6,'Task list'!AM307))*24))</f>
        <v/>
      </c>
      <c r="AH307" s="141" t="str">
        <f>IF('Task list'!AN307="","",$F$307-((_xlfn.DAYS(AH$6,'Task list'!AN307))*24))</f>
        <v/>
      </c>
      <c r="AI307" s="141" t="str">
        <f>IF('Task list'!AO307="","",$F$307-((_xlfn.DAYS(AI$6,'Task list'!AO307))*24))</f>
        <v/>
      </c>
      <c r="AJ307" s="141" t="str">
        <f>IF('Task list'!AP307="","",$F$307-((_xlfn.DAYS(AJ$6,'Task list'!AP307))*24))</f>
        <v/>
      </c>
      <c r="AK307" s="141" t="str">
        <f>IF('Task list'!AQ307="","",$F$307-((_xlfn.DAYS(AK$6,'Task list'!AQ307))*24))</f>
        <v/>
      </c>
      <c r="AL307" s="141" t="str">
        <f>IF('Task list'!AR307="","",$F$307-((_xlfn.DAYS(AL$6,'Task list'!AR307))*24))</f>
        <v/>
      </c>
      <c r="AM307" s="141" t="str">
        <f>IF('Task list'!AS307="","",$F$307-((_xlfn.DAYS(AM$6,'Task list'!AS307))*24))</f>
        <v/>
      </c>
      <c r="AN307" s="141" t="str">
        <f>IF('Task list'!AT307="","",$F$307-((_xlfn.DAYS(AN$6,'Task list'!AT307))*24))</f>
        <v/>
      </c>
      <c r="AO307" s="141" t="str">
        <f>IF('Task list'!AU307="","",$F$307-((_xlfn.DAYS(AO$6,'Task list'!AU307))*24))</f>
        <v/>
      </c>
      <c r="AP307" s="141" t="str">
        <f>IF('Task list'!AV307="","",$F$307-((_xlfn.DAYS(AP$6,'Task list'!AV307))*24))</f>
        <v/>
      </c>
      <c r="AQ307" s="141" t="str">
        <f>IF('Task list'!AW307="","",$F$307-((_xlfn.DAYS(AQ$6,'Task list'!AW307))*24))</f>
        <v/>
      </c>
      <c r="AR307" s="141" t="str">
        <f>IF('Task list'!AX307="","",$F$307-((_xlfn.DAYS(AR$6,'Task list'!AX307))*24))</f>
        <v/>
      </c>
      <c r="AS307" s="141" t="str">
        <f>IF('Task list'!AY307="","",$F$307-((_xlfn.DAYS(AS$6,'Task list'!AY307))*24))</f>
        <v/>
      </c>
      <c r="AT307" s="141" t="str">
        <f>IF('Task list'!AZ307="","",$F$307-((_xlfn.DAYS(AT$6,'Task list'!AZ307))*24))</f>
        <v/>
      </c>
      <c r="AU307" s="141" t="str">
        <f>IF('Task list'!BA307="","",$F$307-((_xlfn.DAYS(AU$6,'Task list'!BA307))*24))</f>
        <v/>
      </c>
      <c r="AV307" s="141" t="str">
        <f>IF('Task list'!BB307="","",$F$307-((_xlfn.DAYS(AV$6,'Task list'!BB307))*24))</f>
        <v/>
      </c>
      <c r="AW307" s="141" t="str">
        <f>IF('Task list'!BC307="","",$F$307-((_xlfn.DAYS(AW$6,'Task list'!BC307))*24))</f>
        <v/>
      </c>
      <c r="AX307" s="141" t="str">
        <f>IF('Task list'!BD307="","",$F$307-((_xlfn.DAYS(AX$6,'Task list'!BD307))*24))</f>
        <v/>
      </c>
      <c r="AY307" s="141" t="str">
        <f>IF('Task list'!BE307="","",$F$307-((_xlfn.DAYS(AY$6,'Task list'!BE307))*24))</f>
        <v/>
      </c>
      <c r="AZ307" s="141" t="str">
        <f>IF('Task list'!BF307="","",$F$307-((_xlfn.DAYS(AZ$6,'Task list'!BF307))*24))</f>
        <v/>
      </c>
      <c r="BA307" s="141" t="str">
        <f>IF('Task list'!BG307="","",$F$307-((_xlfn.DAYS(BA$6,'Task list'!BG307))*24))</f>
        <v/>
      </c>
      <c r="BB307" s="141" t="str">
        <f>IF('Task list'!BH307="","",$F$307-((_xlfn.DAYS(BB$6,'Task list'!BH307))*24))</f>
        <v/>
      </c>
      <c r="BC307" s="141" t="str">
        <f>IF('Task list'!BI307="","",$F$307-((_xlfn.DAYS(BC$6,'Task list'!BI307))*24))</f>
        <v/>
      </c>
      <c r="BD307" s="141" t="str">
        <f>IF('Task list'!BJ307="","",$F$307-((_xlfn.DAYS(BD$6,'Task list'!BJ307))*24))</f>
        <v/>
      </c>
      <c r="BE307" s="141" t="str">
        <f>IF('Task list'!BK307="","",$F$307-((_xlfn.DAYS(BE$6,'Task list'!BK307))*24))</f>
        <v/>
      </c>
      <c r="BF307" s="141" t="str">
        <f>IF('Task list'!BL307="","",$F$307-((_xlfn.DAYS(BF$6,'Task list'!BL307))*24))</f>
        <v/>
      </c>
    </row>
    <row r="308" spans="1:58" x14ac:dyDescent="0.3">
      <c r="A308" s="1">
        <f>'Task list'!A308</f>
        <v>0</v>
      </c>
      <c r="B308" s="1">
        <f>'Task list'!B308</f>
        <v>0</v>
      </c>
      <c r="C308" s="1">
        <f>'Task list'!C308</f>
        <v>0</v>
      </c>
      <c r="D308" s="133"/>
      <c r="E308" s="61" t="str">
        <f>'Task list'!E308</f>
        <v>Crude oil Pump no. 3</v>
      </c>
      <c r="F308" s="1">
        <f>'Task list'!J308</f>
        <v>6000</v>
      </c>
      <c r="G308" s="141" t="str">
        <f>IF('Task list'!M308="","",$F$308-((_xlfn.DAYS(G$6,'Task list'!M308))*24))</f>
        <v/>
      </c>
      <c r="H308" s="141" t="str">
        <f>IF('Task list'!N308="","",$F$308-((_xlfn.DAYS(H$6,'Task list'!N308))*24))</f>
        <v/>
      </c>
      <c r="I308" s="141" t="str">
        <f>IF('Task list'!O308="","",$F$308-((_xlfn.DAYS(I$6,'Task list'!O308))*24))</f>
        <v/>
      </c>
      <c r="J308" s="141" t="str">
        <f>IF('Task list'!P308="","",$F$308-((_xlfn.DAYS(J$6,'Task list'!P308))*24))</f>
        <v/>
      </c>
      <c r="K308" s="141" t="str">
        <f>IF('Task list'!Q308="","",$F$308-((_xlfn.DAYS(K$6,'Task list'!Q308))*24))</f>
        <v/>
      </c>
      <c r="L308" s="141" t="str">
        <f>IF('Task list'!R308="","",$F$308-((_xlfn.DAYS(L$6,'Task list'!R308))*24))</f>
        <v/>
      </c>
      <c r="M308" s="141" t="str">
        <f>IF('Task list'!S308="","",$F$308-((_xlfn.DAYS(M$6,'Task list'!S308))*24))</f>
        <v/>
      </c>
      <c r="N308" s="141" t="str">
        <f>IF('Task list'!T308="","",$F$308-((_xlfn.DAYS(N$6,'Task list'!T308))*24))</f>
        <v/>
      </c>
      <c r="O308" s="141" t="str">
        <f>IF('Task list'!U308="","",$F$308-((_xlfn.DAYS(O$6,'Task list'!U308))*24))</f>
        <v/>
      </c>
      <c r="P308" s="141" t="str">
        <f>IF('Task list'!V308="","",$F$308-((_xlfn.DAYS(P$6,'Task list'!V308))*24))</f>
        <v/>
      </c>
      <c r="Q308" s="141" t="str">
        <f>IF('Task list'!W308="","",$F$308-((_xlfn.DAYS(Q$6,'Task list'!W308))*24))</f>
        <v/>
      </c>
      <c r="R308" s="141" t="str">
        <f>IF('Task list'!X308="","",$F$308-((_xlfn.DAYS(R$6,'Task list'!X308))*24))</f>
        <v/>
      </c>
      <c r="S308" s="141" t="str">
        <f>IF('Task list'!Y308="","",$F$308-((_xlfn.DAYS(S$6,'Task list'!Y308))*24))</f>
        <v/>
      </c>
      <c r="T308" s="141" t="str">
        <f>IF('Task list'!Z308="","",$F$308-((_xlfn.DAYS(T$6,'Task list'!Z308))*24))</f>
        <v/>
      </c>
      <c r="U308" s="141" t="str">
        <f>IF('Task list'!AA308="","",$F$308-((_xlfn.DAYS(U$6,'Task list'!AA308))*24))</f>
        <v/>
      </c>
      <c r="V308" s="141" t="str">
        <f>IF('Task list'!AB308="","",$F$308-((_xlfn.DAYS(V$6,'Task list'!AB308))*24))</f>
        <v/>
      </c>
      <c r="W308" s="141" t="str">
        <f>IF('Task list'!AC308="","",$F$308-((_xlfn.DAYS(W$6,'Task list'!AC308))*24))</f>
        <v/>
      </c>
      <c r="X308" s="141" t="str">
        <f>IF('Task list'!AD308="","",$F$308-((_xlfn.DAYS(X$6,'Task list'!AD308))*24))</f>
        <v/>
      </c>
      <c r="Y308" s="141" t="str">
        <f>IF('Task list'!AE308="","",$F$308-((_xlfn.DAYS(Y$6,'Task list'!AE308))*24))</f>
        <v/>
      </c>
      <c r="Z308" s="141" t="str">
        <f>IF('Task list'!AF308="","",$F$308-((_xlfn.DAYS(Z$6,'Task list'!AF308))*24))</f>
        <v/>
      </c>
      <c r="AA308" s="141" t="str">
        <f>IF('Task list'!AG308="","",$F$308-((_xlfn.DAYS(AA$6,'Task list'!AG308))*24))</f>
        <v/>
      </c>
      <c r="AB308" s="141" t="str">
        <f>IF('Task list'!AH308="","",$F$308-((_xlfn.DAYS(AB$6,'Task list'!AH308))*24))</f>
        <v/>
      </c>
      <c r="AC308" s="141" t="str">
        <f>IF('Task list'!AI308="","",$F$308-((_xlfn.DAYS(AC$6,'Task list'!AI308))*24))</f>
        <v/>
      </c>
      <c r="AD308" s="141" t="str">
        <f>IF('Task list'!AJ308="","",$F$308-((_xlfn.DAYS(AD$6,'Task list'!AJ308))*24))</f>
        <v/>
      </c>
      <c r="AE308" s="141" t="str">
        <f>IF('Task list'!AK308="","",$F$308-((_xlfn.DAYS(AE$6,'Task list'!AK308))*24))</f>
        <v/>
      </c>
      <c r="AF308" s="141" t="str">
        <f>IF('Task list'!AL308="","",$F$308-((_xlfn.DAYS(AF$6,'Task list'!AL308))*24))</f>
        <v/>
      </c>
      <c r="AG308" s="141" t="str">
        <f>IF('Task list'!AM308="","",$F$308-((_xlfn.DAYS(AG$6,'Task list'!AM308))*24))</f>
        <v/>
      </c>
      <c r="AH308" s="141" t="str">
        <f>IF('Task list'!AN308="","",$F$308-((_xlfn.DAYS(AH$6,'Task list'!AN308))*24))</f>
        <v/>
      </c>
      <c r="AI308" s="141" t="str">
        <f>IF('Task list'!AO308="","",$F$308-((_xlfn.DAYS(AI$6,'Task list'!AO308))*24))</f>
        <v/>
      </c>
      <c r="AJ308" s="141" t="str">
        <f>IF('Task list'!AP308="","",$F$308-((_xlfn.DAYS(AJ$6,'Task list'!AP308))*24))</f>
        <v/>
      </c>
      <c r="AK308" s="141" t="str">
        <f>IF('Task list'!AQ308="","",$F$308-((_xlfn.DAYS(AK$6,'Task list'!AQ308))*24))</f>
        <v/>
      </c>
      <c r="AL308" s="141" t="str">
        <f>IF('Task list'!AR308="","",$F$308-((_xlfn.DAYS(AL$6,'Task list'!AR308))*24))</f>
        <v/>
      </c>
      <c r="AM308" s="141" t="str">
        <f>IF('Task list'!AS308="","",$F$308-((_xlfn.DAYS(AM$6,'Task list'!AS308))*24))</f>
        <v/>
      </c>
      <c r="AN308" s="141" t="str">
        <f>IF('Task list'!AT308="","",$F$308-((_xlfn.DAYS(AN$6,'Task list'!AT308))*24))</f>
        <v/>
      </c>
      <c r="AO308" s="141" t="str">
        <f>IF('Task list'!AU308="","",$F$308-((_xlfn.DAYS(AO$6,'Task list'!AU308))*24))</f>
        <v/>
      </c>
      <c r="AP308" s="141" t="str">
        <f>IF('Task list'!AV308="","",$F$308-((_xlfn.DAYS(AP$6,'Task list'!AV308))*24))</f>
        <v/>
      </c>
      <c r="AQ308" s="141" t="str">
        <f>IF('Task list'!AW308="","",$F$308-((_xlfn.DAYS(AQ$6,'Task list'!AW308))*24))</f>
        <v/>
      </c>
      <c r="AR308" s="141" t="str">
        <f>IF('Task list'!AX308="","",$F$308-((_xlfn.DAYS(AR$6,'Task list'!AX308))*24))</f>
        <v/>
      </c>
      <c r="AS308" s="141" t="str">
        <f>IF('Task list'!AY308="","",$F$308-((_xlfn.DAYS(AS$6,'Task list'!AY308))*24))</f>
        <v/>
      </c>
      <c r="AT308" s="141" t="str">
        <f>IF('Task list'!AZ308="","",$F$308-((_xlfn.DAYS(AT$6,'Task list'!AZ308))*24))</f>
        <v/>
      </c>
      <c r="AU308" s="141" t="str">
        <f>IF('Task list'!BA308="","",$F$308-((_xlfn.DAYS(AU$6,'Task list'!BA308))*24))</f>
        <v/>
      </c>
      <c r="AV308" s="141" t="str">
        <f>IF('Task list'!BB308="","",$F$308-((_xlfn.DAYS(AV$6,'Task list'!BB308))*24))</f>
        <v/>
      </c>
      <c r="AW308" s="141" t="str">
        <f>IF('Task list'!BC308="","",$F$308-((_xlfn.DAYS(AW$6,'Task list'!BC308))*24))</f>
        <v/>
      </c>
      <c r="AX308" s="141" t="str">
        <f>IF('Task list'!BD308="","",$F$308-((_xlfn.DAYS(AX$6,'Task list'!BD308))*24))</f>
        <v/>
      </c>
      <c r="AY308" s="141" t="str">
        <f>IF('Task list'!BE308="","",$F$308-((_xlfn.DAYS(AY$6,'Task list'!BE308))*24))</f>
        <v/>
      </c>
      <c r="AZ308" s="141" t="str">
        <f>IF('Task list'!BF308="","",$F$308-((_xlfn.DAYS(AZ$6,'Task list'!BF308))*24))</f>
        <v/>
      </c>
      <c r="BA308" s="141" t="str">
        <f>IF('Task list'!BG308="","",$F$308-((_xlfn.DAYS(BA$6,'Task list'!BG308))*24))</f>
        <v/>
      </c>
      <c r="BB308" s="141" t="str">
        <f>IF('Task list'!BH308="","",$F$308-((_xlfn.DAYS(BB$6,'Task list'!BH308))*24))</f>
        <v/>
      </c>
      <c r="BC308" s="141" t="str">
        <f>IF('Task list'!BI308="","",$F$308-((_xlfn.DAYS(BC$6,'Task list'!BI308))*24))</f>
        <v/>
      </c>
      <c r="BD308" s="141" t="str">
        <f>IF('Task list'!BJ308="","",$F$308-((_xlfn.DAYS(BD$6,'Task list'!BJ308))*24))</f>
        <v/>
      </c>
      <c r="BE308" s="141" t="str">
        <f>IF('Task list'!BK308="","",$F$308-((_xlfn.DAYS(BE$6,'Task list'!BK308))*24))</f>
        <v/>
      </c>
      <c r="BF308" s="141" t="str">
        <f>IF('Task list'!BL308="","",$F$308-((_xlfn.DAYS(BF$6,'Task list'!BL308))*24))</f>
        <v/>
      </c>
    </row>
    <row r="309" spans="1:58" x14ac:dyDescent="0.3">
      <c r="A309" s="1">
        <f>'Task list'!A309</f>
        <v>0</v>
      </c>
      <c r="B309" s="1">
        <f>'Task list'!B309</f>
        <v>0</v>
      </c>
      <c r="C309" s="1">
        <f>'Task list'!C309</f>
        <v>0</v>
      </c>
      <c r="D309" s="133"/>
      <c r="E309" s="61" t="str">
        <f>'Task list'!E309</f>
        <v>Gea box Screen Waste Conveyor no.1</v>
      </c>
      <c r="F309" s="1">
        <f>'Task list'!J309</f>
        <v>6000</v>
      </c>
      <c r="G309" s="141" t="str">
        <f>IF('Task list'!M309="","",$F$309-((_xlfn.DAYS(G$6,'Task list'!M309))*24))</f>
        <v/>
      </c>
      <c r="H309" s="141" t="str">
        <f>IF('Task list'!N309="","",$F$309-((_xlfn.DAYS(H$6,'Task list'!N309))*24))</f>
        <v/>
      </c>
      <c r="I309" s="141" t="str">
        <f>IF('Task list'!O309="","",$F$309-((_xlfn.DAYS(I$6,'Task list'!O309))*24))</f>
        <v/>
      </c>
      <c r="J309" s="141" t="str">
        <f>IF('Task list'!P309="","",$F$309-((_xlfn.DAYS(J$6,'Task list'!P309))*24))</f>
        <v/>
      </c>
      <c r="K309" s="141" t="str">
        <f>IF('Task list'!Q309="","",$F$309-((_xlfn.DAYS(K$6,'Task list'!Q309))*24))</f>
        <v/>
      </c>
      <c r="L309" s="141" t="str">
        <f>IF('Task list'!R309="","",$F$309-((_xlfn.DAYS(L$6,'Task list'!R309))*24))</f>
        <v/>
      </c>
      <c r="M309" s="141" t="str">
        <f>IF('Task list'!S309="","",$F$309-((_xlfn.DAYS(M$6,'Task list'!S309))*24))</f>
        <v/>
      </c>
      <c r="N309" s="141" t="str">
        <f>IF('Task list'!T309="","",$F$309-((_xlfn.DAYS(N$6,'Task list'!T309))*24))</f>
        <v/>
      </c>
      <c r="O309" s="141" t="str">
        <f>IF('Task list'!U309="","",$F$309-((_xlfn.DAYS(O$6,'Task list'!U309))*24))</f>
        <v/>
      </c>
      <c r="P309" s="141" t="str">
        <f>IF('Task list'!V309="","",$F$309-((_xlfn.DAYS(P$6,'Task list'!V309))*24))</f>
        <v/>
      </c>
      <c r="Q309" s="141" t="str">
        <f>IF('Task list'!W309="","",$F$309-((_xlfn.DAYS(Q$6,'Task list'!W309))*24))</f>
        <v/>
      </c>
      <c r="R309" s="141" t="str">
        <f>IF('Task list'!X309="","",$F$309-((_xlfn.DAYS(R$6,'Task list'!X309))*24))</f>
        <v/>
      </c>
      <c r="S309" s="141" t="str">
        <f>IF('Task list'!Y309="","",$F$309-((_xlfn.DAYS(S$6,'Task list'!Y309))*24))</f>
        <v/>
      </c>
      <c r="T309" s="141" t="str">
        <f>IF('Task list'!Z309="","",$F$309-((_xlfn.DAYS(T$6,'Task list'!Z309))*24))</f>
        <v/>
      </c>
      <c r="U309" s="141" t="str">
        <f>IF('Task list'!AA309="","",$F$309-((_xlfn.DAYS(U$6,'Task list'!AA309))*24))</f>
        <v/>
      </c>
      <c r="V309" s="141" t="str">
        <f>IF('Task list'!AB309="","",$F$309-((_xlfn.DAYS(V$6,'Task list'!AB309))*24))</f>
        <v/>
      </c>
      <c r="W309" s="141" t="str">
        <f>IF('Task list'!AC309="","",$F$309-((_xlfn.DAYS(W$6,'Task list'!AC309))*24))</f>
        <v/>
      </c>
      <c r="X309" s="141" t="str">
        <f>IF('Task list'!AD309="","",$F$309-((_xlfn.DAYS(X$6,'Task list'!AD309))*24))</f>
        <v/>
      </c>
      <c r="Y309" s="141" t="str">
        <f>IF('Task list'!AE309="","",$F$309-((_xlfn.DAYS(Y$6,'Task list'!AE309))*24))</f>
        <v/>
      </c>
      <c r="Z309" s="141" t="str">
        <f>IF('Task list'!AF309="","",$F$309-((_xlfn.DAYS(Z$6,'Task list'!AF309))*24))</f>
        <v/>
      </c>
      <c r="AA309" s="141" t="str">
        <f>IF('Task list'!AG309="","",$F$309-((_xlfn.DAYS(AA$6,'Task list'!AG309))*24))</f>
        <v/>
      </c>
      <c r="AB309" s="141" t="str">
        <f>IF('Task list'!AH309="","",$F$309-((_xlfn.DAYS(AB$6,'Task list'!AH309))*24))</f>
        <v/>
      </c>
      <c r="AC309" s="141" t="str">
        <f>IF('Task list'!AI309="","",$F$309-((_xlfn.DAYS(AC$6,'Task list'!AI309))*24))</f>
        <v/>
      </c>
      <c r="AD309" s="141" t="str">
        <f>IF('Task list'!AJ309="","",$F$309-((_xlfn.DAYS(AD$6,'Task list'!AJ309))*24))</f>
        <v/>
      </c>
      <c r="AE309" s="141" t="str">
        <f>IF('Task list'!AK309="","",$F$309-((_xlfn.DAYS(AE$6,'Task list'!AK309))*24))</f>
        <v/>
      </c>
      <c r="AF309" s="141" t="str">
        <f>IF('Task list'!AL309="","",$F$309-((_xlfn.DAYS(AF$6,'Task list'!AL309))*24))</f>
        <v/>
      </c>
      <c r="AG309" s="141" t="str">
        <f>IF('Task list'!AM309="","",$F$309-((_xlfn.DAYS(AG$6,'Task list'!AM309))*24))</f>
        <v/>
      </c>
      <c r="AH309" s="141" t="str">
        <f>IF('Task list'!AN309="","",$F$309-((_xlfn.DAYS(AH$6,'Task list'!AN309))*24))</f>
        <v/>
      </c>
      <c r="AI309" s="141" t="str">
        <f>IF('Task list'!AO309="","",$F$309-((_xlfn.DAYS(AI$6,'Task list'!AO309))*24))</f>
        <v/>
      </c>
      <c r="AJ309" s="141" t="str">
        <f>IF('Task list'!AP309="","",$F$309-((_xlfn.DAYS(AJ$6,'Task list'!AP309))*24))</f>
        <v/>
      </c>
      <c r="AK309" s="141" t="str">
        <f>IF('Task list'!AQ309="","",$F$309-((_xlfn.DAYS(AK$6,'Task list'!AQ309))*24))</f>
        <v/>
      </c>
      <c r="AL309" s="141" t="str">
        <f>IF('Task list'!AR309="","",$F$309-((_xlfn.DAYS(AL$6,'Task list'!AR309))*24))</f>
        <v/>
      </c>
      <c r="AM309" s="141" t="str">
        <f>IF('Task list'!AS309="","",$F$309-((_xlfn.DAYS(AM$6,'Task list'!AS309))*24))</f>
        <v/>
      </c>
      <c r="AN309" s="141" t="str">
        <f>IF('Task list'!AT309="","",$F$309-((_xlfn.DAYS(AN$6,'Task list'!AT309))*24))</f>
        <v/>
      </c>
      <c r="AO309" s="141" t="str">
        <f>IF('Task list'!AU309="","",$F$309-((_xlfn.DAYS(AO$6,'Task list'!AU309))*24))</f>
        <v/>
      </c>
      <c r="AP309" s="141" t="str">
        <f>IF('Task list'!AV309="","",$F$309-((_xlfn.DAYS(AP$6,'Task list'!AV309))*24))</f>
        <v/>
      </c>
      <c r="AQ309" s="141" t="str">
        <f>IF('Task list'!AW309="","",$F$309-((_xlfn.DAYS(AQ$6,'Task list'!AW309))*24))</f>
        <v/>
      </c>
      <c r="AR309" s="141" t="str">
        <f>IF('Task list'!AX309="","",$F$309-((_xlfn.DAYS(AR$6,'Task list'!AX309))*24))</f>
        <v/>
      </c>
      <c r="AS309" s="141" t="str">
        <f>IF('Task list'!AY309="","",$F$309-((_xlfn.DAYS(AS$6,'Task list'!AY309))*24))</f>
        <v/>
      </c>
      <c r="AT309" s="141" t="str">
        <f>IF('Task list'!AZ309="","",$F$309-((_xlfn.DAYS(AT$6,'Task list'!AZ309))*24))</f>
        <v/>
      </c>
      <c r="AU309" s="141" t="str">
        <f>IF('Task list'!BA309="","",$F$309-((_xlfn.DAYS(AU$6,'Task list'!BA309))*24))</f>
        <v/>
      </c>
      <c r="AV309" s="141" t="str">
        <f>IF('Task list'!BB309="","",$F$309-((_xlfn.DAYS(AV$6,'Task list'!BB309))*24))</f>
        <v/>
      </c>
      <c r="AW309" s="141" t="str">
        <f>IF('Task list'!BC309="","",$F$309-((_xlfn.DAYS(AW$6,'Task list'!BC309))*24))</f>
        <v/>
      </c>
      <c r="AX309" s="141" t="str">
        <f>IF('Task list'!BD309="","",$F$309-((_xlfn.DAYS(AX$6,'Task list'!BD309))*24))</f>
        <v/>
      </c>
      <c r="AY309" s="141" t="str">
        <f>IF('Task list'!BE309="","",$F$309-((_xlfn.DAYS(AY$6,'Task list'!BE309))*24))</f>
        <v/>
      </c>
      <c r="AZ309" s="141" t="str">
        <f>IF('Task list'!BF309="","",$F$309-((_xlfn.DAYS(AZ$6,'Task list'!BF309))*24))</f>
        <v/>
      </c>
      <c r="BA309" s="141" t="str">
        <f>IF('Task list'!BG309="","",$F$309-((_xlfn.DAYS(BA$6,'Task list'!BG309))*24))</f>
        <v/>
      </c>
      <c r="BB309" s="141" t="str">
        <f>IF('Task list'!BH309="","",$F$309-((_xlfn.DAYS(BB$6,'Task list'!BH309))*24))</f>
        <v/>
      </c>
      <c r="BC309" s="141" t="str">
        <f>IF('Task list'!BI309="","",$F$309-((_xlfn.DAYS(BC$6,'Task list'!BI309))*24))</f>
        <v/>
      </c>
      <c r="BD309" s="141" t="str">
        <f>IF('Task list'!BJ309="","",$F$309-((_xlfn.DAYS(BD$6,'Task list'!BJ309))*24))</f>
        <v/>
      </c>
      <c r="BE309" s="141" t="str">
        <f>IF('Task list'!BK309="","",$F$309-((_xlfn.DAYS(BE$6,'Task list'!BK309))*24))</f>
        <v/>
      </c>
      <c r="BF309" s="141" t="str">
        <f>IF('Task list'!BL309="","",$F$309-((_xlfn.DAYS(BF$6,'Task list'!BL309))*24))</f>
        <v/>
      </c>
    </row>
    <row r="310" spans="1:58" x14ac:dyDescent="0.3">
      <c r="A310" s="1">
        <f>'Task list'!A310</f>
        <v>0</v>
      </c>
      <c r="B310" s="1">
        <f>'Task list'!B310</f>
        <v>0</v>
      </c>
      <c r="C310" s="1">
        <f>'Task list'!C310</f>
        <v>0</v>
      </c>
      <c r="D310" s="133"/>
      <c r="E310" s="61" t="str">
        <f>'Task list'!E310</f>
        <v>Screen Waste Conveyor no.2</v>
      </c>
      <c r="F310" s="1">
        <f>'Task list'!J310</f>
        <v>6000</v>
      </c>
      <c r="G310" s="141" t="str">
        <f>IF('Task list'!M310="","",$F$310-((_xlfn.DAYS(G$6,'Task list'!M310))*24))</f>
        <v/>
      </c>
      <c r="H310" s="141" t="str">
        <f>IF('Task list'!N310="","",$F$310-((_xlfn.DAYS(H$6,'Task list'!N310))*24))</f>
        <v/>
      </c>
      <c r="I310" s="141" t="str">
        <f>IF('Task list'!O310="","",$F$310-((_xlfn.DAYS(I$6,'Task list'!O310))*24))</f>
        <v/>
      </c>
      <c r="J310" s="141" t="str">
        <f>IF('Task list'!P310="","",$F$310-((_xlfn.DAYS(J$6,'Task list'!P310))*24))</f>
        <v/>
      </c>
      <c r="K310" s="141" t="str">
        <f>IF('Task list'!Q310="","",$F$310-((_xlfn.DAYS(K$6,'Task list'!Q310))*24))</f>
        <v/>
      </c>
      <c r="L310" s="141" t="str">
        <f>IF('Task list'!R310="","",$F$310-((_xlfn.DAYS(L$6,'Task list'!R310))*24))</f>
        <v/>
      </c>
      <c r="M310" s="141" t="str">
        <f>IF('Task list'!S310="","",$F$310-((_xlfn.DAYS(M$6,'Task list'!S310))*24))</f>
        <v/>
      </c>
      <c r="N310" s="141" t="str">
        <f>IF('Task list'!T310="","",$F$310-((_xlfn.DAYS(N$6,'Task list'!T310))*24))</f>
        <v/>
      </c>
      <c r="O310" s="141" t="str">
        <f>IF('Task list'!U310="","",$F$310-((_xlfn.DAYS(O$6,'Task list'!U310))*24))</f>
        <v/>
      </c>
      <c r="P310" s="141" t="str">
        <f>IF('Task list'!V310="","",$F$310-((_xlfn.DAYS(P$6,'Task list'!V310))*24))</f>
        <v/>
      </c>
      <c r="Q310" s="141" t="str">
        <f>IF('Task list'!W310="","",$F$310-((_xlfn.DAYS(Q$6,'Task list'!W310))*24))</f>
        <v/>
      </c>
      <c r="R310" s="141" t="str">
        <f>IF('Task list'!X310="","",$F$310-((_xlfn.DAYS(R$6,'Task list'!X310))*24))</f>
        <v/>
      </c>
      <c r="S310" s="141" t="str">
        <f>IF('Task list'!Y310="","",$F$310-((_xlfn.DAYS(S$6,'Task list'!Y310))*24))</f>
        <v/>
      </c>
      <c r="T310" s="141" t="str">
        <f>IF('Task list'!Z310="","",$F$310-((_xlfn.DAYS(T$6,'Task list'!Z310))*24))</f>
        <v/>
      </c>
      <c r="U310" s="141" t="str">
        <f>IF('Task list'!AA310="","",$F$310-((_xlfn.DAYS(U$6,'Task list'!AA310))*24))</f>
        <v/>
      </c>
      <c r="V310" s="141" t="str">
        <f>IF('Task list'!AB310="","",$F$310-((_xlfn.DAYS(V$6,'Task list'!AB310))*24))</f>
        <v/>
      </c>
      <c r="W310" s="141" t="str">
        <f>IF('Task list'!AC310="","",$F$310-((_xlfn.DAYS(W$6,'Task list'!AC310))*24))</f>
        <v/>
      </c>
      <c r="X310" s="141" t="str">
        <f>IF('Task list'!AD310="","",$F$310-((_xlfn.DAYS(X$6,'Task list'!AD310))*24))</f>
        <v/>
      </c>
      <c r="Y310" s="141" t="str">
        <f>IF('Task list'!AE310="","",$F$310-((_xlfn.DAYS(Y$6,'Task list'!AE310))*24))</f>
        <v/>
      </c>
      <c r="Z310" s="141" t="str">
        <f>IF('Task list'!AF310="","",$F$310-((_xlfn.DAYS(Z$6,'Task list'!AF310))*24))</f>
        <v/>
      </c>
      <c r="AA310" s="141" t="str">
        <f>IF('Task list'!AG310="","",$F$310-((_xlfn.DAYS(AA$6,'Task list'!AG310))*24))</f>
        <v/>
      </c>
      <c r="AB310" s="141" t="str">
        <f>IF('Task list'!AH310="","",$F$310-((_xlfn.DAYS(AB$6,'Task list'!AH310))*24))</f>
        <v/>
      </c>
      <c r="AC310" s="141" t="str">
        <f>IF('Task list'!AI310="","",$F$310-((_xlfn.DAYS(AC$6,'Task list'!AI310))*24))</f>
        <v/>
      </c>
      <c r="AD310" s="141" t="str">
        <f>IF('Task list'!AJ310="","",$F$310-((_xlfn.DAYS(AD$6,'Task list'!AJ310))*24))</f>
        <v/>
      </c>
      <c r="AE310" s="141" t="str">
        <f>IF('Task list'!AK310="","",$F$310-((_xlfn.DAYS(AE$6,'Task list'!AK310))*24))</f>
        <v/>
      </c>
      <c r="AF310" s="141" t="str">
        <f>IF('Task list'!AL310="","",$F$310-((_xlfn.DAYS(AF$6,'Task list'!AL310))*24))</f>
        <v/>
      </c>
      <c r="AG310" s="141" t="str">
        <f>IF('Task list'!AM310="","",$F$310-((_xlfn.DAYS(AG$6,'Task list'!AM310))*24))</f>
        <v/>
      </c>
      <c r="AH310" s="141" t="str">
        <f>IF('Task list'!AN310="","",$F$310-((_xlfn.DAYS(AH$6,'Task list'!AN310))*24))</f>
        <v/>
      </c>
      <c r="AI310" s="141" t="str">
        <f>IF('Task list'!AO310="","",$F$310-((_xlfn.DAYS(AI$6,'Task list'!AO310))*24))</f>
        <v/>
      </c>
      <c r="AJ310" s="141" t="str">
        <f>IF('Task list'!AP310="","",$F$310-((_xlfn.DAYS(AJ$6,'Task list'!AP310))*24))</f>
        <v/>
      </c>
      <c r="AK310" s="141" t="str">
        <f>IF('Task list'!AQ310="","",$F$310-((_xlfn.DAYS(AK$6,'Task list'!AQ310))*24))</f>
        <v/>
      </c>
      <c r="AL310" s="141" t="str">
        <f>IF('Task list'!AR310="","",$F$310-((_xlfn.DAYS(AL$6,'Task list'!AR310))*24))</f>
        <v/>
      </c>
      <c r="AM310" s="141" t="str">
        <f>IF('Task list'!AS310="","",$F$310-((_xlfn.DAYS(AM$6,'Task list'!AS310))*24))</f>
        <v/>
      </c>
      <c r="AN310" s="141" t="str">
        <f>IF('Task list'!AT310="","",$F$310-((_xlfn.DAYS(AN$6,'Task list'!AT310))*24))</f>
        <v/>
      </c>
      <c r="AO310" s="141" t="str">
        <f>IF('Task list'!AU310="","",$F$310-((_xlfn.DAYS(AO$6,'Task list'!AU310))*24))</f>
        <v/>
      </c>
      <c r="AP310" s="141" t="str">
        <f>IF('Task list'!AV310="","",$F$310-((_xlfn.DAYS(AP$6,'Task list'!AV310))*24))</f>
        <v/>
      </c>
      <c r="AQ310" s="141" t="str">
        <f>IF('Task list'!AW310="","",$F$310-((_xlfn.DAYS(AQ$6,'Task list'!AW310))*24))</f>
        <v/>
      </c>
      <c r="AR310" s="141" t="str">
        <f>IF('Task list'!AX310="","",$F$310-((_xlfn.DAYS(AR$6,'Task list'!AX310))*24))</f>
        <v/>
      </c>
      <c r="AS310" s="141" t="str">
        <f>IF('Task list'!AY310="","",$F$310-((_xlfn.DAYS(AS$6,'Task list'!AY310))*24))</f>
        <v/>
      </c>
      <c r="AT310" s="141" t="str">
        <f>IF('Task list'!AZ310="","",$F$310-((_xlfn.DAYS(AT$6,'Task list'!AZ310))*24))</f>
        <v/>
      </c>
      <c r="AU310" s="141" t="str">
        <f>IF('Task list'!BA310="","",$F$310-((_xlfn.DAYS(AU$6,'Task list'!BA310))*24))</f>
        <v/>
      </c>
      <c r="AV310" s="141" t="str">
        <f>IF('Task list'!BB310="","",$F$310-((_xlfn.DAYS(AV$6,'Task list'!BB310))*24))</f>
        <v/>
      </c>
      <c r="AW310" s="141" t="str">
        <f>IF('Task list'!BC310="","",$F$310-((_xlfn.DAYS(AW$6,'Task list'!BC310))*24))</f>
        <v/>
      </c>
      <c r="AX310" s="141" t="str">
        <f>IF('Task list'!BD310="","",$F$310-((_xlfn.DAYS(AX$6,'Task list'!BD310))*24))</f>
        <v/>
      </c>
      <c r="AY310" s="141" t="str">
        <f>IF('Task list'!BE310="","",$F$310-((_xlfn.DAYS(AY$6,'Task list'!BE310))*24))</f>
        <v/>
      </c>
      <c r="AZ310" s="141" t="str">
        <f>IF('Task list'!BF310="","",$F$310-((_xlfn.DAYS(AZ$6,'Task list'!BF310))*24))</f>
        <v/>
      </c>
      <c r="BA310" s="141" t="str">
        <f>IF('Task list'!BG310="","",$F$310-((_xlfn.DAYS(BA$6,'Task list'!BG310))*24))</f>
        <v/>
      </c>
      <c r="BB310" s="141" t="str">
        <f>IF('Task list'!BH310="","",$F$310-((_xlfn.DAYS(BB$6,'Task list'!BH310))*24))</f>
        <v/>
      </c>
      <c r="BC310" s="141" t="str">
        <f>IF('Task list'!BI310="","",$F$310-((_xlfn.DAYS(BC$6,'Task list'!BI310))*24))</f>
        <v/>
      </c>
      <c r="BD310" s="141" t="str">
        <f>IF('Task list'!BJ310="","",$F$310-((_xlfn.DAYS(BD$6,'Task list'!BJ310))*24))</f>
        <v/>
      </c>
      <c r="BE310" s="141" t="str">
        <f>IF('Task list'!BK310="","",$F$310-((_xlfn.DAYS(BE$6,'Task list'!BK310))*24))</f>
        <v/>
      </c>
      <c r="BF310" s="141" t="str">
        <f>IF('Task list'!BL310="","",$F$310-((_xlfn.DAYS(BF$6,'Task list'!BL310))*24))</f>
        <v/>
      </c>
    </row>
    <row r="311" spans="1:58" x14ac:dyDescent="0.3">
      <c r="A311" s="1">
        <f>'Task list'!A311</f>
        <v>0</v>
      </c>
      <c r="B311" s="1">
        <f>'Task list'!B311</f>
        <v>0</v>
      </c>
      <c r="C311" s="1">
        <f>'Task list'!C311</f>
        <v>0</v>
      </c>
      <c r="D311" s="133"/>
      <c r="E311" s="61" t="str">
        <f>'Task list'!E311</f>
        <v>Screen Waste Conveyor no.3</v>
      </c>
      <c r="F311" s="1">
        <f>'Task list'!J311</f>
        <v>6000</v>
      </c>
      <c r="G311" s="141" t="str">
        <f>IF('Task list'!M311="","",$F$311-((_xlfn.DAYS(G$6,'Task list'!M311))*24))</f>
        <v/>
      </c>
      <c r="H311" s="141" t="str">
        <f>IF('Task list'!N311="","",$F$311-((_xlfn.DAYS(H$6,'Task list'!N311))*24))</f>
        <v/>
      </c>
      <c r="I311" s="141" t="str">
        <f>IF('Task list'!O311="","",$F$311-((_xlfn.DAYS(I$6,'Task list'!O311))*24))</f>
        <v/>
      </c>
      <c r="J311" s="141" t="str">
        <f>IF('Task list'!P311="","",$F$311-((_xlfn.DAYS(J$6,'Task list'!P311))*24))</f>
        <v/>
      </c>
      <c r="K311" s="141" t="str">
        <f>IF('Task list'!Q311="","",$F$311-((_xlfn.DAYS(K$6,'Task list'!Q311))*24))</f>
        <v/>
      </c>
      <c r="L311" s="141" t="str">
        <f>IF('Task list'!R311="","",$F$311-((_xlfn.DAYS(L$6,'Task list'!R311))*24))</f>
        <v/>
      </c>
      <c r="M311" s="141" t="str">
        <f>IF('Task list'!S311="","",$F$311-((_xlfn.DAYS(M$6,'Task list'!S311))*24))</f>
        <v/>
      </c>
      <c r="N311" s="141" t="str">
        <f>IF('Task list'!T311="","",$F$311-((_xlfn.DAYS(N$6,'Task list'!T311))*24))</f>
        <v/>
      </c>
      <c r="O311" s="141" t="str">
        <f>IF('Task list'!U311="","",$F$311-((_xlfn.DAYS(O$6,'Task list'!U311))*24))</f>
        <v/>
      </c>
      <c r="P311" s="141" t="str">
        <f>IF('Task list'!V311="","",$F$311-((_xlfn.DAYS(P$6,'Task list'!V311))*24))</f>
        <v/>
      </c>
      <c r="Q311" s="141" t="str">
        <f>IF('Task list'!W311="","",$F$311-((_xlfn.DAYS(Q$6,'Task list'!W311))*24))</f>
        <v/>
      </c>
      <c r="R311" s="141" t="str">
        <f>IF('Task list'!X311="","",$F$311-((_xlfn.DAYS(R$6,'Task list'!X311))*24))</f>
        <v/>
      </c>
      <c r="S311" s="141" t="str">
        <f>IF('Task list'!Y311="","",$F$311-((_xlfn.DAYS(S$6,'Task list'!Y311))*24))</f>
        <v/>
      </c>
      <c r="T311" s="141" t="str">
        <f>IF('Task list'!Z311="","",$F$311-((_xlfn.DAYS(T$6,'Task list'!Z311))*24))</f>
        <v/>
      </c>
      <c r="U311" s="141" t="str">
        <f>IF('Task list'!AA311="","",$F$311-((_xlfn.DAYS(U$6,'Task list'!AA311))*24))</f>
        <v/>
      </c>
      <c r="V311" s="141" t="str">
        <f>IF('Task list'!AB311="","",$F$311-((_xlfn.DAYS(V$6,'Task list'!AB311))*24))</f>
        <v/>
      </c>
      <c r="W311" s="141" t="str">
        <f>IF('Task list'!AC311="","",$F$311-((_xlfn.DAYS(W$6,'Task list'!AC311))*24))</f>
        <v/>
      </c>
      <c r="X311" s="141" t="str">
        <f>IF('Task list'!AD311="","",$F$311-((_xlfn.DAYS(X$6,'Task list'!AD311))*24))</f>
        <v/>
      </c>
      <c r="Y311" s="141" t="str">
        <f>IF('Task list'!AE311="","",$F$311-((_xlfn.DAYS(Y$6,'Task list'!AE311))*24))</f>
        <v/>
      </c>
      <c r="Z311" s="141" t="str">
        <f>IF('Task list'!AF311="","",$F$311-((_xlfn.DAYS(Z$6,'Task list'!AF311))*24))</f>
        <v/>
      </c>
      <c r="AA311" s="141" t="str">
        <f>IF('Task list'!AG311="","",$F$311-((_xlfn.DAYS(AA$6,'Task list'!AG311))*24))</f>
        <v/>
      </c>
      <c r="AB311" s="141" t="str">
        <f>IF('Task list'!AH311="","",$F$311-((_xlfn.DAYS(AB$6,'Task list'!AH311))*24))</f>
        <v/>
      </c>
      <c r="AC311" s="141" t="str">
        <f>IF('Task list'!AI311="","",$F$311-((_xlfn.DAYS(AC$6,'Task list'!AI311))*24))</f>
        <v/>
      </c>
      <c r="AD311" s="141" t="str">
        <f>IF('Task list'!AJ311="","",$F$311-((_xlfn.DAYS(AD$6,'Task list'!AJ311))*24))</f>
        <v/>
      </c>
      <c r="AE311" s="141" t="str">
        <f>IF('Task list'!AK311="","",$F$311-((_xlfn.DAYS(AE$6,'Task list'!AK311))*24))</f>
        <v/>
      </c>
      <c r="AF311" s="141" t="str">
        <f>IF('Task list'!AL311="","",$F$311-((_xlfn.DAYS(AF$6,'Task list'!AL311))*24))</f>
        <v/>
      </c>
      <c r="AG311" s="141" t="str">
        <f>IF('Task list'!AM311="","",$F$311-((_xlfn.DAYS(AG$6,'Task list'!AM311))*24))</f>
        <v/>
      </c>
      <c r="AH311" s="141" t="str">
        <f>IF('Task list'!AN311="","",$F$311-((_xlfn.DAYS(AH$6,'Task list'!AN311))*24))</f>
        <v/>
      </c>
      <c r="AI311" s="141" t="str">
        <f>IF('Task list'!AO311="","",$F$311-((_xlfn.DAYS(AI$6,'Task list'!AO311))*24))</f>
        <v/>
      </c>
      <c r="AJ311" s="141" t="str">
        <f>IF('Task list'!AP311="","",$F$311-((_xlfn.DAYS(AJ$6,'Task list'!AP311))*24))</f>
        <v/>
      </c>
      <c r="AK311" s="141" t="str">
        <f>IF('Task list'!AQ311="","",$F$311-((_xlfn.DAYS(AK$6,'Task list'!AQ311))*24))</f>
        <v/>
      </c>
      <c r="AL311" s="141" t="str">
        <f>IF('Task list'!AR311="","",$F$311-((_xlfn.DAYS(AL$6,'Task list'!AR311))*24))</f>
        <v/>
      </c>
      <c r="AM311" s="141" t="str">
        <f>IF('Task list'!AS311="","",$F$311-((_xlfn.DAYS(AM$6,'Task list'!AS311))*24))</f>
        <v/>
      </c>
      <c r="AN311" s="141" t="str">
        <f>IF('Task list'!AT311="","",$F$311-((_xlfn.DAYS(AN$6,'Task list'!AT311))*24))</f>
        <v/>
      </c>
      <c r="AO311" s="141" t="str">
        <f>IF('Task list'!AU311="","",$F$311-((_xlfn.DAYS(AO$6,'Task list'!AU311))*24))</f>
        <v/>
      </c>
      <c r="AP311" s="141" t="str">
        <f>IF('Task list'!AV311="","",$F$311-((_xlfn.DAYS(AP$6,'Task list'!AV311))*24))</f>
        <v/>
      </c>
      <c r="AQ311" s="141" t="str">
        <f>IF('Task list'!AW311="","",$F$311-((_xlfn.DAYS(AQ$6,'Task list'!AW311))*24))</f>
        <v/>
      </c>
      <c r="AR311" s="141" t="str">
        <f>IF('Task list'!AX311="","",$F$311-((_xlfn.DAYS(AR$6,'Task list'!AX311))*24))</f>
        <v/>
      </c>
      <c r="AS311" s="141" t="str">
        <f>IF('Task list'!AY311="","",$F$311-((_xlfn.DAYS(AS$6,'Task list'!AY311))*24))</f>
        <v/>
      </c>
      <c r="AT311" s="141" t="str">
        <f>IF('Task list'!AZ311="","",$F$311-((_xlfn.DAYS(AT$6,'Task list'!AZ311))*24))</f>
        <v/>
      </c>
      <c r="AU311" s="141" t="str">
        <f>IF('Task list'!BA311="","",$F$311-((_xlfn.DAYS(AU$6,'Task list'!BA311))*24))</f>
        <v/>
      </c>
      <c r="AV311" s="141" t="str">
        <f>IF('Task list'!BB311="","",$F$311-((_xlfn.DAYS(AV$6,'Task list'!BB311))*24))</f>
        <v/>
      </c>
      <c r="AW311" s="141" t="str">
        <f>IF('Task list'!BC311="","",$F$311-((_xlfn.DAYS(AW$6,'Task list'!BC311))*24))</f>
        <v/>
      </c>
      <c r="AX311" s="141" t="str">
        <f>IF('Task list'!BD311="","",$F$311-((_xlfn.DAYS(AX$6,'Task list'!BD311))*24))</f>
        <v/>
      </c>
      <c r="AY311" s="141" t="str">
        <f>IF('Task list'!BE311="","",$F$311-((_xlfn.DAYS(AY$6,'Task list'!BE311))*24))</f>
        <v/>
      </c>
      <c r="AZ311" s="141" t="str">
        <f>IF('Task list'!BF311="","",$F$311-((_xlfn.DAYS(AZ$6,'Task list'!BF311))*24))</f>
        <v/>
      </c>
      <c r="BA311" s="141" t="str">
        <f>IF('Task list'!BG311="","",$F$311-((_xlfn.DAYS(BA$6,'Task list'!BG311))*24))</f>
        <v/>
      </c>
      <c r="BB311" s="141" t="str">
        <f>IF('Task list'!BH311="","",$F$311-((_xlfn.DAYS(BB$6,'Task list'!BH311))*24))</f>
        <v/>
      </c>
      <c r="BC311" s="141" t="str">
        <f>IF('Task list'!BI311="","",$F$311-((_xlfn.DAYS(BC$6,'Task list'!BI311))*24))</f>
        <v/>
      </c>
      <c r="BD311" s="141" t="str">
        <f>IF('Task list'!BJ311="","",$F$311-((_xlfn.DAYS(BD$6,'Task list'!BJ311))*24))</f>
        <v/>
      </c>
      <c r="BE311" s="141" t="str">
        <f>IF('Task list'!BK311="","",$F$311-((_xlfn.DAYS(BE$6,'Task list'!BK311))*24))</f>
        <v/>
      </c>
      <c r="BF311" s="141" t="str">
        <f>IF('Task list'!BL311="","",$F$311-((_xlfn.DAYS(BF$6,'Task list'!BL311))*24))</f>
        <v/>
      </c>
    </row>
    <row r="312" spans="1:58" x14ac:dyDescent="0.3">
      <c r="A312" s="1">
        <f>'Task list'!A312</f>
        <v>0</v>
      </c>
      <c r="B312" s="1">
        <f>'Task list'!B312</f>
        <v>0</v>
      </c>
      <c r="C312" s="1">
        <f>'Task list'!C312</f>
        <v>0</v>
      </c>
      <c r="D312" s="133"/>
      <c r="E312" s="61" t="str">
        <f>'Task list'!E312</f>
        <v>Vertical Clarifier Stirrer no.1</v>
      </c>
      <c r="F312" s="1">
        <f>'Task list'!J312</f>
        <v>6000</v>
      </c>
      <c r="G312" s="141" t="str">
        <f>IF('Task list'!M312="","",$F$312-((_xlfn.DAYS(G$6,'Task list'!M312))*24))</f>
        <v/>
      </c>
      <c r="H312" s="141" t="str">
        <f>IF('Task list'!N312="","",$F$312-((_xlfn.DAYS(H$6,'Task list'!N312))*24))</f>
        <v/>
      </c>
      <c r="I312" s="141" t="str">
        <f>IF('Task list'!O312="","",$F$312-((_xlfn.DAYS(I$6,'Task list'!O312))*24))</f>
        <v/>
      </c>
      <c r="J312" s="141" t="str">
        <f>IF('Task list'!P312="","",$F$312-((_xlfn.DAYS(J$6,'Task list'!P312))*24))</f>
        <v/>
      </c>
      <c r="K312" s="141" t="str">
        <f>IF('Task list'!Q312="","",$F$312-((_xlfn.DAYS(K$6,'Task list'!Q312))*24))</f>
        <v/>
      </c>
      <c r="L312" s="141" t="str">
        <f>IF('Task list'!R312="","",$F$312-((_xlfn.DAYS(L$6,'Task list'!R312))*24))</f>
        <v/>
      </c>
      <c r="M312" s="141" t="str">
        <f>IF('Task list'!S312="","",$F$312-((_xlfn.DAYS(M$6,'Task list'!S312))*24))</f>
        <v/>
      </c>
      <c r="N312" s="141" t="str">
        <f>IF('Task list'!T312="","",$F$312-((_xlfn.DAYS(N$6,'Task list'!T312))*24))</f>
        <v/>
      </c>
      <c r="O312" s="141" t="str">
        <f>IF('Task list'!U312="","",$F$312-((_xlfn.DAYS(O$6,'Task list'!U312))*24))</f>
        <v/>
      </c>
      <c r="P312" s="141" t="str">
        <f>IF('Task list'!V312="","",$F$312-((_xlfn.DAYS(P$6,'Task list'!V312))*24))</f>
        <v/>
      </c>
      <c r="Q312" s="141" t="str">
        <f>IF('Task list'!W312="","",$F$312-((_xlfn.DAYS(Q$6,'Task list'!W312))*24))</f>
        <v/>
      </c>
      <c r="R312" s="141" t="str">
        <f>IF('Task list'!X312="","",$F$312-((_xlfn.DAYS(R$6,'Task list'!X312))*24))</f>
        <v/>
      </c>
      <c r="S312" s="141" t="str">
        <f>IF('Task list'!Y312="","",$F$312-((_xlfn.DAYS(S$6,'Task list'!Y312))*24))</f>
        <v/>
      </c>
      <c r="T312" s="141" t="str">
        <f>IF('Task list'!Z312="","",$F$312-((_xlfn.DAYS(T$6,'Task list'!Z312))*24))</f>
        <v/>
      </c>
      <c r="U312" s="141" t="str">
        <f>IF('Task list'!AA312="","",$F$312-((_xlfn.DAYS(U$6,'Task list'!AA312))*24))</f>
        <v/>
      </c>
      <c r="V312" s="141" t="str">
        <f>IF('Task list'!AB312="","",$F$312-((_xlfn.DAYS(V$6,'Task list'!AB312))*24))</f>
        <v/>
      </c>
      <c r="W312" s="141" t="str">
        <f>IF('Task list'!AC312="","",$F$312-((_xlfn.DAYS(W$6,'Task list'!AC312))*24))</f>
        <v/>
      </c>
      <c r="X312" s="141" t="str">
        <f>IF('Task list'!AD312="","",$F$312-((_xlfn.DAYS(X$6,'Task list'!AD312))*24))</f>
        <v/>
      </c>
      <c r="Y312" s="141" t="str">
        <f>IF('Task list'!AE312="","",$F$312-((_xlfn.DAYS(Y$6,'Task list'!AE312))*24))</f>
        <v/>
      </c>
      <c r="Z312" s="141" t="str">
        <f>IF('Task list'!AF312="","",$F$312-((_xlfn.DAYS(Z$6,'Task list'!AF312))*24))</f>
        <v/>
      </c>
      <c r="AA312" s="141" t="str">
        <f>IF('Task list'!AG312="","",$F$312-((_xlfn.DAYS(AA$6,'Task list'!AG312))*24))</f>
        <v/>
      </c>
      <c r="AB312" s="141" t="str">
        <f>IF('Task list'!AH312="","",$F$312-((_xlfn.DAYS(AB$6,'Task list'!AH312))*24))</f>
        <v/>
      </c>
      <c r="AC312" s="141" t="str">
        <f>IF('Task list'!AI312="","",$F$312-((_xlfn.DAYS(AC$6,'Task list'!AI312))*24))</f>
        <v/>
      </c>
      <c r="AD312" s="141" t="str">
        <f>IF('Task list'!AJ312="","",$F$312-((_xlfn.DAYS(AD$6,'Task list'!AJ312))*24))</f>
        <v/>
      </c>
      <c r="AE312" s="141" t="str">
        <f>IF('Task list'!AK312="","",$F$312-((_xlfn.DAYS(AE$6,'Task list'!AK312))*24))</f>
        <v/>
      </c>
      <c r="AF312" s="141" t="str">
        <f>IF('Task list'!AL312="","",$F$312-((_xlfn.DAYS(AF$6,'Task list'!AL312))*24))</f>
        <v/>
      </c>
      <c r="AG312" s="141" t="str">
        <f>IF('Task list'!AM312="","",$F$312-((_xlfn.DAYS(AG$6,'Task list'!AM312))*24))</f>
        <v/>
      </c>
      <c r="AH312" s="141" t="str">
        <f>IF('Task list'!AN312="","",$F$312-((_xlfn.DAYS(AH$6,'Task list'!AN312))*24))</f>
        <v/>
      </c>
      <c r="AI312" s="141" t="str">
        <f>IF('Task list'!AO312="","",$F$312-((_xlfn.DAYS(AI$6,'Task list'!AO312))*24))</f>
        <v/>
      </c>
      <c r="AJ312" s="141" t="str">
        <f>IF('Task list'!AP312="","",$F$312-((_xlfn.DAYS(AJ$6,'Task list'!AP312))*24))</f>
        <v/>
      </c>
      <c r="AK312" s="141" t="str">
        <f>IF('Task list'!AQ312="","",$F$312-((_xlfn.DAYS(AK$6,'Task list'!AQ312))*24))</f>
        <v/>
      </c>
      <c r="AL312" s="141" t="str">
        <f>IF('Task list'!AR312="","",$F$312-((_xlfn.DAYS(AL$6,'Task list'!AR312))*24))</f>
        <v/>
      </c>
      <c r="AM312" s="141" t="str">
        <f>IF('Task list'!AS312="","",$F$312-((_xlfn.DAYS(AM$6,'Task list'!AS312))*24))</f>
        <v/>
      </c>
      <c r="AN312" s="141" t="str">
        <f>IF('Task list'!AT312="","",$F$312-((_xlfn.DAYS(AN$6,'Task list'!AT312))*24))</f>
        <v/>
      </c>
      <c r="AO312" s="141" t="str">
        <f>IF('Task list'!AU312="","",$F$312-((_xlfn.DAYS(AO$6,'Task list'!AU312))*24))</f>
        <v/>
      </c>
      <c r="AP312" s="141" t="str">
        <f>IF('Task list'!AV312="","",$F$312-((_xlfn.DAYS(AP$6,'Task list'!AV312))*24))</f>
        <v/>
      </c>
      <c r="AQ312" s="141" t="str">
        <f>IF('Task list'!AW312="","",$F$312-((_xlfn.DAYS(AQ$6,'Task list'!AW312))*24))</f>
        <v/>
      </c>
      <c r="AR312" s="141" t="str">
        <f>IF('Task list'!AX312="","",$F$312-((_xlfn.DAYS(AR$6,'Task list'!AX312))*24))</f>
        <v/>
      </c>
      <c r="AS312" s="141" t="str">
        <f>IF('Task list'!AY312="","",$F$312-((_xlfn.DAYS(AS$6,'Task list'!AY312))*24))</f>
        <v/>
      </c>
      <c r="AT312" s="141" t="str">
        <f>IF('Task list'!AZ312="","",$F$312-((_xlfn.DAYS(AT$6,'Task list'!AZ312))*24))</f>
        <v/>
      </c>
      <c r="AU312" s="141" t="str">
        <f>IF('Task list'!BA312="","",$F$312-((_xlfn.DAYS(AU$6,'Task list'!BA312))*24))</f>
        <v/>
      </c>
      <c r="AV312" s="141" t="str">
        <f>IF('Task list'!BB312="","",$F$312-((_xlfn.DAYS(AV$6,'Task list'!BB312))*24))</f>
        <v/>
      </c>
      <c r="AW312" s="141" t="str">
        <f>IF('Task list'!BC312="","",$F$312-((_xlfn.DAYS(AW$6,'Task list'!BC312))*24))</f>
        <v/>
      </c>
      <c r="AX312" s="141" t="str">
        <f>IF('Task list'!BD312="","",$F$312-((_xlfn.DAYS(AX$6,'Task list'!BD312))*24))</f>
        <v/>
      </c>
      <c r="AY312" s="141" t="str">
        <f>IF('Task list'!BE312="","",$F$312-((_xlfn.DAYS(AY$6,'Task list'!BE312))*24))</f>
        <v/>
      </c>
      <c r="AZ312" s="141" t="str">
        <f>IF('Task list'!BF312="","",$F$312-((_xlfn.DAYS(AZ$6,'Task list'!BF312))*24))</f>
        <v/>
      </c>
      <c r="BA312" s="141" t="str">
        <f>IF('Task list'!BG312="","",$F$312-((_xlfn.DAYS(BA$6,'Task list'!BG312))*24))</f>
        <v/>
      </c>
      <c r="BB312" s="141" t="str">
        <f>IF('Task list'!BH312="","",$F$312-((_xlfn.DAYS(BB$6,'Task list'!BH312))*24))</f>
        <v/>
      </c>
      <c r="BC312" s="141" t="str">
        <f>IF('Task list'!BI312="","",$F$312-((_xlfn.DAYS(BC$6,'Task list'!BI312))*24))</f>
        <v/>
      </c>
      <c r="BD312" s="141" t="str">
        <f>IF('Task list'!BJ312="","",$F$312-((_xlfn.DAYS(BD$6,'Task list'!BJ312))*24))</f>
        <v/>
      </c>
      <c r="BE312" s="141" t="str">
        <f>IF('Task list'!BK312="","",$F$312-((_xlfn.DAYS(BE$6,'Task list'!BK312))*24))</f>
        <v/>
      </c>
      <c r="BF312" s="141" t="str">
        <f>IF('Task list'!BL312="","",$F$312-((_xlfn.DAYS(BF$6,'Task list'!BL312))*24))</f>
        <v/>
      </c>
    </row>
    <row r="313" spans="1:58" x14ac:dyDescent="0.3">
      <c r="A313" s="1">
        <f>'Task list'!A313</f>
        <v>0</v>
      </c>
      <c r="B313" s="1">
        <f>'Task list'!B313</f>
        <v>0</v>
      </c>
      <c r="C313" s="1">
        <f>'Task list'!C313</f>
        <v>0</v>
      </c>
      <c r="D313" s="133"/>
      <c r="E313" s="61" t="str">
        <f>'Task list'!E313</f>
        <v>Vertical Clarifier Stirrer no.2</v>
      </c>
      <c r="F313" s="1">
        <f>'Task list'!J313</f>
        <v>6000</v>
      </c>
      <c r="G313" s="141" t="str">
        <f>IF('Task list'!M313="","",$F$313-((_xlfn.DAYS(G$6,'Task list'!M313))*24))</f>
        <v/>
      </c>
      <c r="H313" s="141" t="str">
        <f>IF('Task list'!N313="","",$F$313-((_xlfn.DAYS(H$6,'Task list'!N313))*24))</f>
        <v/>
      </c>
      <c r="I313" s="141" t="str">
        <f>IF('Task list'!O313="","",$F$313-((_xlfn.DAYS(I$6,'Task list'!O313))*24))</f>
        <v/>
      </c>
      <c r="J313" s="141" t="str">
        <f>IF('Task list'!P313="","",$F$313-((_xlfn.DAYS(J$6,'Task list'!P313))*24))</f>
        <v/>
      </c>
      <c r="K313" s="141" t="str">
        <f>IF('Task list'!Q313="","",$F$313-((_xlfn.DAYS(K$6,'Task list'!Q313))*24))</f>
        <v/>
      </c>
      <c r="L313" s="141" t="str">
        <f>IF('Task list'!R313="","",$F$313-((_xlfn.DAYS(L$6,'Task list'!R313))*24))</f>
        <v/>
      </c>
      <c r="M313" s="141" t="str">
        <f>IF('Task list'!S313="","",$F$313-((_xlfn.DAYS(M$6,'Task list'!S313))*24))</f>
        <v/>
      </c>
      <c r="N313" s="141" t="str">
        <f>IF('Task list'!T313="","",$F$313-((_xlfn.DAYS(N$6,'Task list'!T313))*24))</f>
        <v/>
      </c>
      <c r="O313" s="141" t="str">
        <f>IF('Task list'!U313="","",$F$313-((_xlfn.DAYS(O$6,'Task list'!U313))*24))</f>
        <v/>
      </c>
      <c r="P313" s="141" t="str">
        <f>IF('Task list'!V313="","",$F$313-((_xlfn.DAYS(P$6,'Task list'!V313))*24))</f>
        <v/>
      </c>
      <c r="Q313" s="141" t="str">
        <f>IF('Task list'!W313="","",$F$313-((_xlfn.DAYS(Q$6,'Task list'!W313))*24))</f>
        <v/>
      </c>
      <c r="R313" s="141" t="str">
        <f>IF('Task list'!X313="","",$F$313-((_xlfn.DAYS(R$6,'Task list'!X313))*24))</f>
        <v/>
      </c>
      <c r="S313" s="141" t="str">
        <f>IF('Task list'!Y313="","",$F$313-((_xlfn.DAYS(S$6,'Task list'!Y313))*24))</f>
        <v/>
      </c>
      <c r="T313" s="141" t="str">
        <f>IF('Task list'!Z313="","",$F$313-((_xlfn.DAYS(T$6,'Task list'!Z313))*24))</f>
        <v/>
      </c>
      <c r="U313" s="141" t="str">
        <f>IF('Task list'!AA313="","",$F$313-((_xlfn.DAYS(U$6,'Task list'!AA313))*24))</f>
        <v/>
      </c>
      <c r="V313" s="141" t="str">
        <f>IF('Task list'!AB313="","",$F$313-((_xlfn.DAYS(V$6,'Task list'!AB313))*24))</f>
        <v/>
      </c>
      <c r="W313" s="141" t="str">
        <f>IF('Task list'!AC313="","",$F$313-((_xlfn.DAYS(W$6,'Task list'!AC313))*24))</f>
        <v/>
      </c>
      <c r="X313" s="141" t="str">
        <f>IF('Task list'!AD313="","",$F$313-((_xlfn.DAYS(X$6,'Task list'!AD313))*24))</f>
        <v/>
      </c>
      <c r="Y313" s="141" t="str">
        <f>IF('Task list'!AE313="","",$F$313-((_xlfn.DAYS(Y$6,'Task list'!AE313))*24))</f>
        <v/>
      </c>
      <c r="Z313" s="141" t="str">
        <f>IF('Task list'!AF313="","",$F$313-((_xlfn.DAYS(Z$6,'Task list'!AF313))*24))</f>
        <v/>
      </c>
      <c r="AA313" s="141" t="str">
        <f>IF('Task list'!AG313="","",$F$313-((_xlfn.DAYS(AA$6,'Task list'!AG313))*24))</f>
        <v/>
      </c>
      <c r="AB313" s="141" t="str">
        <f>IF('Task list'!AH313="","",$F$313-((_xlfn.DAYS(AB$6,'Task list'!AH313))*24))</f>
        <v/>
      </c>
      <c r="AC313" s="141" t="str">
        <f>IF('Task list'!AI313="","",$F$313-((_xlfn.DAYS(AC$6,'Task list'!AI313))*24))</f>
        <v/>
      </c>
      <c r="AD313" s="141" t="str">
        <f>IF('Task list'!AJ313="","",$F$313-((_xlfn.DAYS(AD$6,'Task list'!AJ313))*24))</f>
        <v/>
      </c>
      <c r="AE313" s="141" t="str">
        <f>IF('Task list'!AK313="","",$F$313-((_xlfn.DAYS(AE$6,'Task list'!AK313))*24))</f>
        <v/>
      </c>
      <c r="AF313" s="141" t="str">
        <f>IF('Task list'!AL313="","",$F$313-((_xlfn.DAYS(AF$6,'Task list'!AL313))*24))</f>
        <v/>
      </c>
      <c r="AG313" s="141" t="str">
        <f>IF('Task list'!AM313="","",$F$313-((_xlfn.DAYS(AG$6,'Task list'!AM313))*24))</f>
        <v/>
      </c>
      <c r="AH313" s="141" t="str">
        <f>IF('Task list'!AN313="","",$F$313-((_xlfn.DAYS(AH$6,'Task list'!AN313))*24))</f>
        <v/>
      </c>
      <c r="AI313" s="141" t="str">
        <f>IF('Task list'!AO313="","",$F$313-((_xlfn.DAYS(AI$6,'Task list'!AO313))*24))</f>
        <v/>
      </c>
      <c r="AJ313" s="141" t="str">
        <f>IF('Task list'!AP313="","",$F$313-((_xlfn.DAYS(AJ$6,'Task list'!AP313))*24))</f>
        <v/>
      </c>
      <c r="AK313" s="141" t="str">
        <f>IF('Task list'!AQ313="","",$F$313-((_xlfn.DAYS(AK$6,'Task list'!AQ313))*24))</f>
        <v/>
      </c>
      <c r="AL313" s="141" t="str">
        <f>IF('Task list'!AR313="","",$F$313-((_xlfn.DAYS(AL$6,'Task list'!AR313))*24))</f>
        <v/>
      </c>
      <c r="AM313" s="141" t="str">
        <f>IF('Task list'!AS313="","",$F$313-((_xlfn.DAYS(AM$6,'Task list'!AS313))*24))</f>
        <v/>
      </c>
      <c r="AN313" s="141" t="str">
        <f>IF('Task list'!AT313="","",$F$313-((_xlfn.DAYS(AN$6,'Task list'!AT313))*24))</f>
        <v/>
      </c>
      <c r="AO313" s="141" t="str">
        <f>IF('Task list'!AU313="","",$F$313-((_xlfn.DAYS(AO$6,'Task list'!AU313))*24))</f>
        <v/>
      </c>
      <c r="AP313" s="141" t="str">
        <f>IF('Task list'!AV313="","",$F$313-((_xlfn.DAYS(AP$6,'Task list'!AV313))*24))</f>
        <v/>
      </c>
      <c r="AQ313" s="141" t="str">
        <f>IF('Task list'!AW313="","",$F$313-((_xlfn.DAYS(AQ$6,'Task list'!AW313))*24))</f>
        <v/>
      </c>
      <c r="AR313" s="141" t="str">
        <f>IF('Task list'!AX313="","",$F$313-((_xlfn.DAYS(AR$6,'Task list'!AX313))*24))</f>
        <v/>
      </c>
      <c r="AS313" s="141" t="str">
        <f>IF('Task list'!AY313="","",$F$313-((_xlfn.DAYS(AS$6,'Task list'!AY313))*24))</f>
        <v/>
      </c>
      <c r="AT313" s="141" t="str">
        <f>IF('Task list'!AZ313="","",$F$313-((_xlfn.DAYS(AT$6,'Task list'!AZ313))*24))</f>
        <v/>
      </c>
      <c r="AU313" s="141" t="str">
        <f>IF('Task list'!BA313="","",$F$313-((_xlfn.DAYS(AU$6,'Task list'!BA313))*24))</f>
        <v/>
      </c>
      <c r="AV313" s="141" t="str">
        <f>IF('Task list'!BB313="","",$F$313-((_xlfn.DAYS(AV$6,'Task list'!BB313))*24))</f>
        <v/>
      </c>
      <c r="AW313" s="141" t="str">
        <f>IF('Task list'!BC313="","",$F$313-((_xlfn.DAYS(AW$6,'Task list'!BC313))*24))</f>
        <v/>
      </c>
      <c r="AX313" s="141" t="str">
        <f>IF('Task list'!BD313="","",$F$313-((_xlfn.DAYS(AX$6,'Task list'!BD313))*24))</f>
        <v/>
      </c>
      <c r="AY313" s="141" t="str">
        <f>IF('Task list'!BE313="","",$F$313-((_xlfn.DAYS(AY$6,'Task list'!BE313))*24))</f>
        <v/>
      </c>
      <c r="AZ313" s="141" t="str">
        <f>IF('Task list'!BF313="","",$F$313-((_xlfn.DAYS(AZ$6,'Task list'!BF313))*24))</f>
        <v/>
      </c>
      <c r="BA313" s="141" t="str">
        <f>IF('Task list'!BG313="","",$F$313-((_xlfn.DAYS(BA$6,'Task list'!BG313))*24))</f>
        <v/>
      </c>
      <c r="BB313" s="141" t="str">
        <f>IF('Task list'!BH313="","",$F$313-((_xlfn.DAYS(BB$6,'Task list'!BH313))*24))</f>
        <v/>
      </c>
      <c r="BC313" s="141" t="str">
        <f>IF('Task list'!BI313="","",$F$313-((_xlfn.DAYS(BC$6,'Task list'!BI313))*24))</f>
        <v/>
      </c>
      <c r="BD313" s="141" t="str">
        <f>IF('Task list'!BJ313="","",$F$313-((_xlfn.DAYS(BD$6,'Task list'!BJ313))*24))</f>
        <v/>
      </c>
      <c r="BE313" s="141" t="str">
        <f>IF('Task list'!BK313="","",$F$313-((_xlfn.DAYS(BE$6,'Task list'!BK313))*24))</f>
        <v/>
      </c>
      <c r="BF313" s="141" t="str">
        <f>IF('Task list'!BL313="","",$F$313-((_xlfn.DAYS(BF$6,'Task list'!BL313))*24))</f>
        <v/>
      </c>
    </row>
    <row r="314" spans="1:58" x14ac:dyDescent="0.3">
      <c r="A314" s="1">
        <f>'Task list'!A314</f>
        <v>0</v>
      </c>
      <c r="B314" s="1">
        <f>'Task list'!B314</f>
        <v>0</v>
      </c>
      <c r="C314" s="1">
        <f>'Task list'!C314</f>
        <v>0</v>
      </c>
      <c r="D314" s="133"/>
      <c r="E314" s="61" t="str">
        <f>'Task list'!E314</f>
        <v>Precleaner Pump no.1  (Sand Cyclone)</v>
      </c>
      <c r="F314" s="1">
        <f>'Task list'!J314</f>
        <v>6000</v>
      </c>
      <c r="G314" s="141" t="str">
        <f>IF('Task list'!M314="","",$F$314-((_xlfn.DAYS(G$6,'Task list'!M314))*24))</f>
        <v/>
      </c>
      <c r="H314" s="141" t="str">
        <f>IF('Task list'!N314="","",$F$314-((_xlfn.DAYS(H$6,'Task list'!N314))*24))</f>
        <v/>
      </c>
      <c r="I314" s="141" t="str">
        <f>IF('Task list'!O314="","",$F$314-((_xlfn.DAYS(I$6,'Task list'!O314))*24))</f>
        <v/>
      </c>
      <c r="J314" s="141" t="str">
        <f>IF('Task list'!P314="","",$F$314-((_xlfn.DAYS(J$6,'Task list'!P314))*24))</f>
        <v/>
      </c>
      <c r="K314" s="141" t="str">
        <f>IF('Task list'!Q314="","",$F$314-((_xlfn.DAYS(K$6,'Task list'!Q314))*24))</f>
        <v/>
      </c>
      <c r="L314" s="141" t="str">
        <f>IF('Task list'!R314="","",$F$314-((_xlfn.DAYS(L$6,'Task list'!R314))*24))</f>
        <v/>
      </c>
      <c r="M314" s="141" t="str">
        <f>IF('Task list'!S314="","",$F$314-((_xlfn.DAYS(M$6,'Task list'!S314))*24))</f>
        <v/>
      </c>
      <c r="N314" s="141" t="str">
        <f>IF('Task list'!T314="","",$F$314-((_xlfn.DAYS(N$6,'Task list'!T314))*24))</f>
        <v/>
      </c>
      <c r="O314" s="141" t="str">
        <f>IF('Task list'!U314="","",$F$314-((_xlfn.DAYS(O$6,'Task list'!U314))*24))</f>
        <v/>
      </c>
      <c r="P314" s="141" t="str">
        <f>IF('Task list'!V314="","",$F$314-((_xlfn.DAYS(P$6,'Task list'!V314))*24))</f>
        <v/>
      </c>
      <c r="Q314" s="141" t="str">
        <f>IF('Task list'!W314="","",$F$314-((_xlfn.DAYS(Q$6,'Task list'!W314))*24))</f>
        <v/>
      </c>
      <c r="R314" s="141" t="str">
        <f>IF('Task list'!X314="","",$F$314-((_xlfn.DAYS(R$6,'Task list'!X314))*24))</f>
        <v/>
      </c>
      <c r="S314" s="141" t="str">
        <f>IF('Task list'!Y314="","",$F$314-((_xlfn.DAYS(S$6,'Task list'!Y314))*24))</f>
        <v/>
      </c>
      <c r="T314" s="141" t="str">
        <f>IF('Task list'!Z314="","",$F$314-((_xlfn.DAYS(T$6,'Task list'!Z314))*24))</f>
        <v/>
      </c>
      <c r="U314" s="141" t="str">
        <f>IF('Task list'!AA314="","",$F$314-((_xlfn.DAYS(U$6,'Task list'!AA314))*24))</f>
        <v/>
      </c>
      <c r="V314" s="141" t="str">
        <f>IF('Task list'!AB314="","",$F$314-((_xlfn.DAYS(V$6,'Task list'!AB314))*24))</f>
        <v/>
      </c>
      <c r="W314" s="141" t="str">
        <f>IF('Task list'!AC314="","",$F$314-((_xlfn.DAYS(W$6,'Task list'!AC314))*24))</f>
        <v/>
      </c>
      <c r="X314" s="141" t="str">
        <f>IF('Task list'!AD314="","",$F$314-((_xlfn.DAYS(X$6,'Task list'!AD314))*24))</f>
        <v/>
      </c>
      <c r="Y314" s="141" t="str">
        <f>IF('Task list'!AE314="","",$F$314-((_xlfn.DAYS(Y$6,'Task list'!AE314))*24))</f>
        <v/>
      </c>
      <c r="Z314" s="141" t="str">
        <f>IF('Task list'!AF314="","",$F$314-((_xlfn.DAYS(Z$6,'Task list'!AF314))*24))</f>
        <v/>
      </c>
      <c r="AA314" s="141" t="str">
        <f>IF('Task list'!AG314="","",$F$314-((_xlfn.DAYS(AA$6,'Task list'!AG314))*24))</f>
        <v/>
      </c>
      <c r="AB314" s="141" t="str">
        <f>IF('Task list'!AH314="","",$F$314-((_xlfn.DAYS(AB$6,'Task list'!AH314))*24))</f>
        <v/>
      </c>
      <c r="AC314" s="141" t="str">
        <f>IF('Task list'!AI314="","",$F$314-((_xlfn.DAYS(AC$6,'Task list'!AI314))*24))</f>
        <v/>
      </c>
      <c r="AD314" s="141" t="str">
        <f>IF('Task list'!AJ314="","",$F$314-((_xlfn.DAYS(AD$6,'Task list'!AJ314))*24))</f>
        <v/>
      </c>
      <c r="AE314" s="141" t="str">
        <f>IF('Task list'!AK314="","",$F$314-((_xlfn.DAYS(AE$6,'Task list'!AK314))*24))</f>
        <v/>
      </c>
      <c r="AF314" s="141" t="str">
        <f>IF('Task list'!AL314="","",$F$314-((_xlfn.DAYS(AF$6,'Task list'!AL314))*24))</f>
        <v/>
      </c>
      <c r="AG314" s="141" t="str">
        <f>IF('Task list'!AM314="","",$F$314-((_xlfn.DAYS(AG$6,'Task list'!AM314))*24))</f>
        <v/>
      </c>
      <c r="AH314" s="141" t="str">
        <f>IF('Task list'!AN314="","",$F$314-((_xlfn.DAYS(AH$6,'Task list'!AN314))*24))</f>
        <v/>
      </c>
      <c r="AI314" s="141" t="str">
        <f>IF('Task list'!AO314="","",$F$314-((_xlfn.DAYS(AI$6,'Task list'!AO314))*24))</f>
        <v/>
      </c>
      <c r="AJ314" s="141" t="str">
        <f>IF('Task list'!AP314="","",$F$314-((_xlfn.DAYS(AJ$6,'Task list'!AP314))*24))</f>
        <v/>
      </c>
      <c r="AK314" s="141" t="str">
        <f>IF('Task list'!AQ314="","",$F$314-((_xlfn.DAYS(AK$6,'Task list'!AQ314))*24))</f>
        <v/>
      </c>
      <c r="AL314" s="141" t="str">
        <f>IF('Task list'!AR314="","",$F$314-((_xlfn.DAYS(AL$6,'Task list'!AR314))*24))</f>
        <v/>
      </c>
      <c r="AM314" s="141" t="str">
        <f>IF('Task list'!AS314="","",$F$314-((_xlfn.DAYS(AM$6,'Task list'!AS314))*24))</f>
        <v/>
      </c>
      <c r="AN314" s="141" t="str">
        <f>IF('Task list'!AT314="","",$F$314-((_xlfn.DAYS(AN$6,'Task list'!AT314))*24))</f>
        <v/>
      </c>
      <c r="AO314" s="141" t="str">
        <f>IF('Task list'!AU314="","",$F$314-((_xlfn.DAYS(AO$6,'Task list'!AU314))*24))</f>
        <v/>
      </c>
      <c r="AP314" s="141" t="str">
        <f>IF('Task list'!AV314="","",$F$314-((_xlfn.DAYS(AP$6,'Task list'!AV314))*24))</f>
        <v/>
      </c>
      <c r="AQ314" s="141" t="str">
        <f>IF('Task list'!AW314="","",$F$314-((_xlfn.DAYS(AQ$6,'Task list'!AW314))*24))</f>
        <v/>
      </c>
      <c r="AR314" s="141" t="str">
        <f>IF('Task list'!AX314="","",$F$314-((_xlfn.DAYS(AR$6,'Task list'!AX314))*24))</f>
        <v/>
      </c>
      <c r="AS314" s="141" t="str">
        <f>IF('Task list'!AY314="","",$F$314-((_xlfn.DAYS(AS$6,'Task list'!AY314))*24))</f>
        <v/>
      </c>
      <c r="AT314" s="141" t="str">
        <f>IF('Task list'!AZ314="","",$F$314-((_xlfn.DAYS(AT$6,'Task list'!AZ314))*24))</f>
        <v/>
      </c>
      <c r="AU314" s="141" t="str">
        <f>IF('Task list'!BA314="","",$F$314-((_xlfn.DAYS(AU$6,'Task list'!BA314))*24))</f>
        <v/>
      </c>
      <c r="AV314" s="141" t="str">
        <f>IF('Task list'!BB314="","",$F$314-((_xlfn.DAYS(AV$6,'Task list'!BB314))*24))</f>
        <v/>
      </c>
      <c r="AW314" s="141" t="str">
        <f>IF('Task list'!BC314="","",$F$314-((_xlfn.DAYS(AW$6,'Task list'!BC314))*24))</f>
        <v/>
      </c>
      <c r="AX314" s="141" t="str">
        <f>IF('Task list'!BD314="","",$F$314-((_xlfn.DAYS(AX$6,'Task list'!BD314))*24))</f>
        <v/>
      </c>
      <c r="AY314" s="141" t="str">
        <f>IF('Task list'!BE314="","",$F$314-((_xlfn.DAYS(AY$6,'Task list'!BE314))*24))</f>
        <v/>
      </c>
      <c r="AZ314" s="141" t="str">
        <f>IF('Task list'!BF314="","",$F$314-((_xlfn.DAYS(AZ$6,'Task list'!BF314))*24))</f>
        <v/>
      </c>
      <c r="BA314" s="141" t="str">
        <f>IF('Task list'!BG314="","",$F$314-((_xlfn.DAYS(BA$6,'Task list'!BG314))*24))</f>
        <v/>
      </c>
      <c r="BB314" s="141" t="str">
        <f>IF('Task list'!BH314="","",$F$314-((_xlfn.DAYS(BB$6,'Task list'!BH314))*24))</f>
        <v/>
      </c>
      <c r="BC314" s="141" t="str">
        <f>IF('Task list'!BI314="","",$F$314-((_xlfn.DAYS(BC$6,'Task list'!BI314))*24))</f>
        <v/>
      </c>
      <c r="BD314" s="141" t="str">
        <f>IF('Task list'!BJ314="","",$F$314-((_xlfn.DAYS(BD$6,'Task list'!BJ314))*24))</f>
        <v/>
      </c>
      <c r="BE314" s="141" t="str">
        <f>IF('Task list'!BK314="","",$F$314-((_xlfn.DAYS(BE$6,'Task list'!BK314))*24))</f>
        <v/>
      </c>
      <c r="BF314" s="141" t="str">
        <f>IF('Task list'!BL314="","",$F$314-((_xlfn.DAYS(BF$6,'Task list'!BL314))*24))</f>
        <v/>
      </c>
    </row>
    <row r="315" spans="1:58" x14ac:dyDescent="0.3">
      <c r="A315" s="1">
        <f>'Task list'!A315</f>
        <v>0</v>
      </c>
      <c r="B315" s="1">
        <f>'Task list'!B315</f>
        <v>0</v>
      </c>
      <c r="C315" s="1">
        <f>'Task list'!C315</f>
        <v>0</v>
      </c>
      <c r="D315" s="133"/>
      <c r="E315" s="61" t="str">
        <f>'Task list'!E315</f>
        <v>Precleaner Pump no.2  (Sand Cyclone)</v>
      </c>
      <c r="F315" s="1">
        <f>'Task list'!J315</f>
        <v>6000</v>
      </c>
      <c r="G315" s="141" t="str">
        <f>IF('Task list'!M315="","",$F$315-((_xlfn.DAYS(G$6,'Task list'!M315))*24))</f>
        <v/>
      </c>
      <c r="H315" s="141" t="str">
        <f>IF('Task list'!N315="","",$F$315-((_xlfn.DAYS(H$6,'Task list'!N315))*24))</f>
        <v/>
      </c>
      <c r="I315" s="141" t="str">
        <f>IF('Task list'!O315="","",$F$315-((_xlfn.DAYS(I$6,'Task list'!O315))*24))</f>
        <v/>
      </c>
      <c r="J315" s="141" t="str">
        <f>IF('Task list'!P315="","",$F$315-((_xlfn.DAYS(J$6,'Task list'!P315))*24))</f>
        <v/>
      </c>
      <c r="K315" s="141" t="str">
        <f>IF('Task list'!Q315="","",$F$315-((_xlfn.DAYS(K$6,'Task list'!Q315))*24))</f>
        <v/>
      </c>
      <c r="L315" s="141" t="str">
        <f>IF('Task list'!R315="","",$F$315-((_xlfn.DAYS(L$6,'Task list'!R315))*24))</f>
        <v/>
      </c>
      <c r="M315" s="141" t="str">
        <f>IF('Task list'!S315="","",$F$315-((_xlfn.DAYS(M$6,'Task list'!S315))*24))</f>
        <v/>
      </c>
      <c r="N315" s="141" t="str">
        <f>IF('Task list'!T315="","",$F$315-((_xlfn.DAYS(N$6,'Task list'!T315))*24))</f>
        <v/>
      </c>
      <c r="O315" s="141" t="str">
        <f>IF('Task list'!U315="","",$F$315-((_xlfn.DAYS(O$6,'Task list'!U315))*24))</f>
        <v/>
      </c>
      <c r="P315" s="141" t="str">
        <f>IF('Task list'!V315="","",$F$315-((_xlfn.DAYS(P$6,'Task list'!V315))*24))</f>
        <v/>
      </c>
      <c r="Q315" s="141" t="str">
        <f>IF('Task list'!W315="","",$F$315-((_xlfn.DAYS(Q$6,'Task list'!W315))*24))</f>
        <v/>
      </c>
      <c r="R315" s="141" t="str">
        <f>IF('Task list'!X315="","",$F$315-((_xlfn.DAYS(R$6,'Task list'!X315))*24))</f>
        <v/>
      </c>
      <c r="S315" s="141" t="str">
        <f>IF('Task list'!Y315="","",$F$315-((_xlfn.DAYS(S$6,'Task list'!Y315))*24))</f>
        <v/>
      </c>
      <c r="T315" s="141" t="str">
        <f>IF('Task list'!Z315="","",$F$315-((_xlfn.DAYS(T$6,'Task list'!Z315))*24))</f>
        <v/>
      </c>
      <c r="U315" s="141" t="str">
        <f>IF('Task list'!AA315="","",$F$315-((_xlfn.DAYS(U$6,'Task list'!AA315))*24))</f>
        <v/>
      </c>
      <c r="V315" s="141" t="str">
        <f>IF('Task list'!AB315="","",$F$315-((_xlfn.DAYS(V$6,'Task list'!AB315))*24))</f>
        <v/>
      </c>
      <c r="W315" s="141" t="str">
        <f>IF('Task list'!AC315="","",$F$315-((_xlfn.DAYS(W$6,'Task list'!AC315))*24))</f>
        <v/>
      </c>
      <c r="X315" s="141" t="str">
        <f>IF('Task list'!AD315="","",$F$315-((_xlfn.DAYS(X$6,'Task list'!AD315))*24))</f>
        <v/>
      </c>
      <c r="Y315" s="141" t="str">
        <f>IF('Task list'!AE315="","",$F$315-((_xlfn.DAYS(Y$6,'Task list'!AE315))*24))</f>
        <v/>
      </c>
      <c r="Z315" s="141" t="str">
        <f>IF('Task list'!AF315="","",$F$315-((_xlfn.DAYS(Z$6,'Task list'!AF315))*24))</f>
        <v/>
      </c>
      <c r="AA315" s="141" t="str">
        <f>IF('Task list'!AG315="","",$F$315-((_xlfn.DAYS(AA$6,'Task list'!AG315))*24))</f>
        <v/>
      </c>
      <c r="AB315" s="141" t="str">
        <f>IF('Task list'!AH315="","",$F$315-((_xlfn.DAYS(AB$6,'Task list'!AH315))*24))</f>
        <v/>
      </c>
      <c r="AC315" s="141" t="str">
        <f>IF('Task list'!AI315="","",$F$315-((_xlfn.DAYS(AC$6,'Task list'!AI315))*24))</f>
        <v/>
      </c>
      <c r="AD315" s="141" t="str">
        <f>IF('Task list'!AJ315="","",$F$315-((_xlfn.DAYS(AD$6,'Task list'!AJ315))*24))</f>
        <v/>
      </c>
      <c r="AE315" s="141" t="str">
        <f>IF('Task list'!AK315="","",$F$315-((_xlfn.DAYS(AE$6,'Task list'!AK315))*24))</f>
        <v/>
      </c>
      <c r="AF315" s="141" t="str">
        <f>IF('Task list'!AL315="","",$F$315-((_xlfn.DAYS(AF$6,'Task list'!AL315))*24))</f>
        <v/>
      </c>
      <c r="AG315" s="141" t="str">
        <f>IF('Task list'!AM315="","",$F$315-((_xlfn.DAYS(AG$6,'Task list'!AM315))*24))</f>
        <v/>
      </c>
      <c r="AH315" s="141" t="str">
        <f>IF('Task list'!AN315="","",$F$315-((_xlfn.DAYS(AH$6,'Task list'!AN315))*24))</f>
        <v/>
      </c>
      <c r="AI315" s="141" t="str">
        <f>IF('Task list'!AO315="","",$F$315-((_xlfn.DAYS(AI$6,'Task list'!AO315))*24))</f>
        <v/>
      </c>
      <c r="AJ315" s="141" t="str">
        <f>IF('Task list'!AP315="","",$F$315-((_xlfn.DAYS(AJ$6,'Task list'!AP315))*24))</f>
        <v/>
      </c>
      <c r="AK315" s="141" t="str">
        <f>IF('Task list'!AQ315="","",$F$315-((_xlfn.DAYS(AK$6,'Task list'!AQ315))*24))</f>
        <v/>
      </c>
      <c r="AL315" s="141" t="str">
        <f>IF('Task list'!AR315="","",$F$315-((_xlfn.DAYS(AL$6,'Task list'!AR315))*24))</f>
        <v/>
      </c>
      <c r="AM315" s="141" t="str">
        <f>IF('Task list'!AS315="","",$F$315-((_xlfn.DAYS(AM$6,'Task list'!AS315))*24))</f>
        <v/>
      </c>
      <c r="AN315" s="141" t="str">
        <f>IF('Task list'!AT315="","",$F$315-((_xlfn.DAYS(AN$6,'Task list'!AT315))*24))</f>
        <v/>
      </c>
      <c r="AO315" s="141" t="str">
        <f>IF('Task list'!AU315="","",$F$315-((_xlfn.DAYS(AO$6,'Task list'!AU315))*24))</f>
        <v/>
      </c>
      <c r="AP315" s="141" t="str">
        <f>IF('Task list'!AV315="","",$F$315-((_xlfn.DAYS(AP$6,'Task list'!AV315))*24))</f>
        <v/>
      </c>
      <c r="AQ315" s="141" t="str">
        <f>IF('Task list'!AW315="","",$F$315-((_xlfn.DAYS(AQ$6,'Task list'!AW315))*24))</f>
        <v/>
      </c>
      <c r="AR315" s="141" t="str">
        <f>IF('Task list'!AX315="","",$F$315-((_xlfn.DAYS(AR$6,'Task list'!AX315))*24))</f>
        <v/>
      </c>
      <c r="AS315" s="141" t="str">
        <f>IF('Task list'!AY315="","",$F$315-((_xlfn.DAYS(AS$6,'Task list'!AY315))*24))</f>
        <v/>
      </c>
      <c r="AT315" s="141" t="str">
        <f>IF('Task list'!AZ315="","",$F$315-((_xlfn.DAYS(AT$6,'Task list'!AZ315))*24))</f>
        <v/>
      </c>
      <c r="AU315" s="141" t="str">
        <f>IF('Task list'!BA315="","",$F$315-((_xlfn.DAYS(AU$6,'Task list'!BA315))*24))</f>
        <v/>
      </c>
      <c r="AV315" s="141" t="str">
        <f>IF('Task list'!BB315="","",$F$315-((_xlfn.DAYS(AV$6,'Task list'!BB315))*24))</f>
        <v/>
      </c>
      <c r="AW315" s="141" t="str">
        <f>IF('Task list'!BC315="","",$F$315-((_xlfn.DAYS(AW$6,'Task list'!BC315))*24))</f>
        <v/>
      </c>
      <c r="AX315" s="141" t="str">
        <f>IF('Task list'!BD315="","",$F$315-((_xlfn.DAYS(AX$6,'Task list'!BD315))*24))</f>
        <v/>
      </c>
      <c r="AY315" s="141" t="str">
        <f>IF('Task list'!BE315="","",$F$315-((_xlfn.DAYS(AY$6,'Task list'!BE315))*24))</f>
        <v/>
      </c>
      <c r="AZ315" s="141" t="str">
        <f>IF('Task list'!BF315="","",$F$315-((_xlfn.DAYS(AZ$6,'Task list'!BF315))*24))</f>
        <v/>
      </c>
      <c r="BA315" s="141" t="str">
        <f>IF('Task list'!BG315="","",$F$315-((_xlfn.DAYS(BA$6,'Task list'!BG315))*24))</f>
        <v/>
      </c>
      <c r="BB315" s="141" t="str">
        <f>IF('Task list'!BH315="","",$F$315-((_xlfn.DAYS(BB$6,'Task list'!BH315))*24))</f>
        <v/>
      </c>
      <c r="BC315" s="141" t="str">
        <f>IF('Task list'!BI315="","",$F$315-((_xlfn.DAYS(BC$6,'Task list'!BI315))*24))</f>
        <v/>
      </c>
      <c r="BD315" s="141" t="str">
        <f>IF('Task list'!BJ315="","",$F$315-((_xlfn.DAYS(BD$6,'Task list'!BJ315))*24))</f>
        <v/>
      </c>
      <c r="BE315" s="141" t="str">
        <f>IF('Task list'!BK315="","",$F$315-((_xlfn.DAYS(BE$6,'Task list'!BK315))*24))</f>
        <v/>
      </c>
      <c r="BF315" s="141" t="str">
        <f>IF('Task list'!BL315="","",$F$315-((_xlfn.DAYS(BF$6,'Task list'!BL315))*24))</f>
        <v/>
      </c>
    </row>
    <row r="316" spans="1:58" x14ac:dyDescent="0.3">
      <c r="A316" s="1">
        <f>'Task list'!A316</f>
        <v>0</v>
      </c>
      <c r="B316" s="1">
        <f>'Task list'!B316</f>
        <v>0</v>
      </c>
      <c r="C316" s="1">
        <f>'Task list'!C316</f>
        <v>0</v>
      </c>
      <c r="D316" s="133"/>
      <c r="E316" s="61" t="str">
        <f>'Task list'!E316</f>
        <v>Decanter No. 1 (Westfalia)</v>
      </c>
      <c r="F316" s="1">
        <f>'Task list'!J316</f>
        <v>6000</v>
      </c>
      <c r="G316" s="141" t="str">
        <f>IF('Task list'!M316="","",$F$316-((_xlfn.DAYS(G$6,'Task list'!M316))*24))</f>
        <v/>
      </c>
      <c r="H316" s="141" t="str">
        <f>IF('Task list'!N316="","",$F$316-((_xlfn.DAYS(H$6,'Task list'!N316))*24))</f>
        <v/>
      </c>
      <c r="I316" s="141" t="str">
        <f>IF('Task list'!O316="","",$F$316-((_xlfn.DAYS(I$6,'Task list'!O316))*24))</f>
        <v/>
      </c>
      <c r="J316" s="141" t="str">
        <f>IF('Task list'!P316="","",$F$316-((_xlfn.DAYS(J$6,'Task list'!P316))*24))</f>
        <v/>
      </c>
      <c r="K316" s="141" t="str">
        <f>IF('Task list'!Q316="","",$F$316-((_xlfn.DAYS(K$6,'Task list'!Q316))*24))</f>
        <v/>
      </c>
      <c r="L316" s="141" t="str">
        <f>IF('Task list'!R316="","",$F$316-((_xlfn.DAYS(L$6,'Task list'!R316))*24))</f>
        <v/>
      </c>
      <c r="M316" s="141" t="str">
        <f>IF('Task list'!S316="","",$F$316-((_xlfn.DAYS(M$6,'Task list'!S316))*24))</f>
        <v/>
      </c>
      <c r="N316" s="141" t="str">
        <f>IF('Task list'!T316="","",$F$316-((_xlfn.DAYS(N$6,'Task list'!T316))*24))</f>
        <v/>
      </c>
      <c r="O316" s="141" t="str">
        <f>IF('Task list'!U316="","",$F$316-((_xlfn.DAYS(O$6,'Task list'!U316))*24))</f>
        <v/>
      </c>
      <c r="P316" s="141" t="str">
        <f>IF('Task list'!V316="","",$F$316-((_xlfn.DAYS(P$6,'Task list'!V316))*24))</f>
        <v/>
      </c>
      <c r="Q316" s="141" t="str">
        <f>IF('Task list'!W316="","",$F$316-((_xlfn.DAYS(Q$6,'Task list'!W316))*24))</f>
        <v/>
      </c>
      <c r="R316" s="141" t="str">
        <f>IF('Task list'!X316="","",$F$316-((_xlfn.DAYS(R$6,'Task list'!X316))*24))</f>
        <v/>
      </c>
      <c r="S316" s="141" t="str">
        <f>IF('Task list'!Y316="","",$F$316-((_xlfn.DAYS(S$6,'Task list'!Y316))*24))</f>
        <v/>
      </c>
      <c r="T316" s="141" t="str">
        <f>IF('Task list'!Z316="","",$F$316-((_xlfn.DAYS(T$6,'Task list'!Z316))*24))</f>
        <v/>
      </c>
      <c r="U316" s="141" t="str">
        <f>IF('Task list'!AA316="","",$F$316-((_xlfn.DAYS(U$6,'Task list'!AA316))*24))</f>
        <v/>
      </c>
      <c r="V316" s="141" t="str">
        <f>IF('Task list'!AB316="","",$F$316-((_xlfn.DAYS(V$6,'Task list'!AB316))*24))</f>
        <v/>
      </c>
      <c r="W316" s="141" t="str">
        <f>IF('Task list'!AC316="","",$F$316-((_xlfn.DAYS(W$6,'Task list'!AC316))*24))</f>
        <v/>
      </c>
      <c r="X316" s="141" t="str">
        <f>IF('Task list'!AD316="","",$F$316-((_xlfn.DAYS(X$6,'Task list'!AD316))*24))</f>
        <v/>
      </c>
      <c r="Y316" s="141" t="str">
        <f>IF('Task list'!AE316="","",$F$316-((_xlfn.DAYS(Y$6,'Task list'!AE316))*24))</f>
        <v/>
      </c>
      <c r="Z316" s="141" t="str">
        <f>IF('Task list'!AF316="","",$F$316-((_xlfn.DAYS(Z$6,'Task list'!AF316))*24))</f>
        <v/>
      </c>
      <c r="AA316" s="141" t="str">
        <f>IF('Task list'!AG316="","",$F$316-((_xlfn.DAYS(AA$6,'Task list'!AG316))*24))</f>
        <v/>
      </c>
      <c r="AB316" s="141" t="str">
        <f>IF('Task list'!AH316="","",$F$316-((_xlfn.DAYS(AB$6,'Task list'!AH316))*24))</f>
        <v/>
      </c>
      <c r="AC316" s="141" t="str">
        <f>IF('Task list'!AI316="","",$F$316-((_xlfn.DAYS(AC$6,'Task list'!AI316))*24))</f>
        <v/>
      </c>
      <c r="AD316" s="141" t="str">
        <f>IF('Task list'!AJ316="","",$F$316-((_xlfn.DAYS(AD$6,'Task list'!AJ316))*24))</f>
        <v/>
      </c>
      <c r="AE316" s="141" t="str">
        <f>IF('Task list'!AK316="","",$F$316-((_xlfn.DAYS(AE$6,'Task list'!AK316))*24))</f>
        <v/>
      </c>
      <c r="AF316" s="141" t="str">
        <f>IF('Task list'!AL316="","",$F$316-((_xlfn.DAYS(AF$6,'Task list'!AL316))*24))</f>
        <v/>
      </c>
      <c r="AG316" s="141" t="str">
        <f>IF('Task list'!AM316="","",$F$316-((_xlfn.DAYS(AG$6,'Task list'!AM316))*24))</f>
        <v/>
      </c>
      <c r="AH316" s="141" t="str">
        <f>IF('Task list'!AN316="","",$F$316-((_xlfn.DAYS(AH$6,'Task list'!AN316))*24))</f>
        <v/>
      </c>
      <c r="AI316" s="141" t="str">
        <f>IF('Task list'!AO316="","",$F$316-((_xlfn.DAYS(AI$6,'Task list'!AO316))*24))</f>
        <v/>
      </c>
      <c r="AJ316" s="141" t="str">
        <f>IF('Task list'!AP316="","",$F$316-((_xlfn.DAYS(AJ$6,'Task list'!AP316))*24))</f>
        <v/>
      </c>
      <c r="AK316" s="141" t="str">
        <f>IF('Task list'!AQ316="","",$F$316-((_xlfn.DAYS(AK$6,'Task list'!AQ316))*24))</f>
        <v/>
      </c>
      <c r="AL316" s="141" t="str">
        <f>IF('Task list'!AR316="","",$F$316-((_xlfn.DAYS(AL$6,'Task list'!AR316))*24))</f>
        <v/>
      </c>
      <c r="AM316" s="141" t="str">
        <f>IF('Task list'!AS316="","",$F$316-((_xlfn.DAYS(AM$6,'Task list'!AS316))*24))</f>
        <v/>
      </c>
      <c r="AN316" s="141" t="str">
        <f>IF('Task list'!AT316="","",$F$316-((_xlfn.DAYS(AN$6,'Task list'!AT316))*24))</f>
        <v/>
      </c>
      <c r="AO316" s="141" t="str">
        <f>IF('Task list'!AU316="","",$F$316-((_xlfn.DAYS(AO$6,'Task list'!AU316))*24))</f>
        <v/>
      </c>
      <c r="AP316" s="141" t="str">
        <f>IF('Task list'!AV316="","",$F$316-((_xlfn.DAYS(AP$6,'Task list'!AV316))*24))</f>
        <v/>
      </c>
      <c r="AQ316" s="141" t="str">
        <f>IF('Task list'!AW316="","",$F$316-((_xlfn.DAYS(AQ$6,'Task list'!AW316))*24))</f>
        <v/>
      </c>
      <c r="AR316" s="141" t="str">
        <f>IF('Task list'!AX316="","",$F$316-((_xlfn.DAYS(AR$6,'Task list'!AX316))*24))</f>
        <v/>
      </c>
      <c r="AS316" s="141" t="str">
        <f>IF('Task list'!AY316="","",$F$316-((_xlfn.DAYS(AS$6,'Task list'!AY316))*24))</f>
        <v/>
      </c>
      <c r="AT316" s="141" t="str">
        <f>IF('Task list'!AZ316="","",$F$316-((_xlfn.DAYS(AT$6,'Task list'!AZ316))*24))</f>
        <v/>
      </c>
      <c r="AU316" s="141" t="str">
        <f>IF('Task list'!BA316="","",$F$316-((_xlfn.DAYS(AU$6,'Task list'!BA316))*24))</f>
        <v/>
      </c>
      <c r="AV316" s="141" t="str">
        <f>IF('Task list'!BB316="","",$F$316-((_xlfn.DAYS(AV$6,'Task list'!BB316))*24))</f>
        <v/>
      </c>
      <c r="AW316" s="141" t="str">
        <f>IF('Task list'!BC316="","",$F$316-((_xlfn.DAYS(AW$6,'Task list'!BC316))*24))</f>
        <v/>
      </c>
      <c r="AX316" s="141" t="str">
        <f>IF('Task list'!BD316="","",$F$316-((_xlfn.DAYS(AX$6,'Task list'!BD316))*24))</f>
        <v/>
      </c>
      <c r="AY316" s="141" t="str">
        <f>IF('Task list'!BE316="","",$F$316-((_xlfn.DAYS(AY$6,'Task list'!BE316))*24))</f>
        <v/>
      </c>
      <c r="AZ316" s="141" t="str">
        <f>IF('Task list'!BF316="","",$F$316-((_xlfn.DAYS(AZ$6,'Task list'!BF316))*24))</f>
        <v/>
      </c>
      <c r="BA316" s="141" t="str">
        <f>IF('Task list'!BG316="","",$F$316-((_xlfn.DAYS(BA$6,'Task list'!BG316))*24))</f>
        <v/>
      </c>
      <c r="BB316" s="141" t="str">
        <f>IF('Task list'!BH316="","",$F$316-((_xlfn.DAYS(BB$6,'Task list'!BH316))*24))</f>
        <v/>
      </c>
      <c r="BC316" s="141" t="str">
        <f>IF('Task list'!BI316="","",$F$316-((_xlfn.DAYS(BC$6,'Task list'!BI316))*24))</f>
        <v/>
      </c>
      <c r="BD316" s="141" t="str">
        <f>IF('Task list'!BJ316="","",$F$316-((_xlfn.DAYS(BD$6,'Task list'!BJ316))*24))</f>
        <v/>
      </c>
      <c r="BE316" s="141" t="str">
        <f>IF('Task list'!BK316="","",$F$316-((_xlfn.DAYS(BE$6,'Task list'!BK316))*24))</f>
        <v/>
      </c>
      <c r="BF316" s="141" t="str">
        <f>IF('Task list'!BL316="","",$F$316-((_xlfn.DAYS(BF$6,'Task list'!BL316))*24))</f>
        <v/>
      </c>
    </row>
    <row r="317" spans="1:58" x14ac:dyDescent="0.3">
      <c r="A317" s="1">
        <f>'Task list'!A317</f>
        <v>0</v>
      </c>
      <c r="B317" s="1">
        <f>'Task list'!B317</f>
        <v>0</v>
      </c>
      <c r="C317" s="1">
        <f>'Task list'!C317</f>
        <v>0</v>
      </c>
      <c r="D317" s="133"/>
      <c r="E317" s="61" t="str">
        <f>'Task list'!E317</f>
        <v>Decanter No. 2 (Westfalia)</v>
      </c>
      <c r="F317" s="1">
        <f>'Task list'!J317</f>
        <v>6000</v>
      </c>
      <c r="G317" s="141" t="str">
        <f>IF('Task list'!M317="","",$F$317-((_xlfn.DAYS(G$6,'Task list'!M317))*24))</f>
        <v/>
      </c>
      <c r="H317" s="141" t="str">
        <f>IF('Task list'!N317="","",$F$317-((_xlfn.DAYS(H$6,'Task list'!N317))*24))</f>
        <v/>
      </c>
      <c r="I317" s="141" t="str">
        <f>IF('Task list'!O317="","",$F$317-((_xlfn.DAYS(I$6,'Task list'!O317))*24))</f>
        <v/>
      </c>
      <c r="J317" s="141" t="str">
        <f>IF('Task list'!P317="","",$F$317-((_xlfn.DAYS(J$6,'Task list'!P317))*24))</f>
        <v/>
      </c>
      <c r="K317" s="141" t="str">
        <f>IF('Task list'!Q317="","",$F$317-((_xlfn.DAYS(K$6,'Task list'!Q317))*24))</f>
        <v/>
      </c>
      <c r="L317" s="141" t="str">
        <f>IF('Task list'!R317="","",$F$317-((_xlfn.DAYS(L$6,'Task list'!R317))*24))</f>
        <v/>
      </c>
      <c r="M317" s="141" t="str">
        <f>IF('Task list'!S317="","",$F$317-((_xlfn.DAYS(M$6,'Task list'!S317))*24))</f>
        <v/>
      </c>
      <c r="N317" s="141" t="str">
        <f>IF('Task list'!T317="","",$F$317-((_xlfn.DAYS(N$6,'Task list'!T317))*24))</f>
        <v/>
      </c>
      <c r="O317" s="141" t="str">
        <f>IF('Task list'!U317="","",$F$317-((_xlfn.DAYS(O$6,'Task list'!U317))*24))</f>
        <v/>
      </c>
      <c r="P317" s="141" t="str">
        <f>IF('Task list'!V317="","",$F$317-((_xlfn.DAYS(P$6,'Task list'!V317))*24))</f>
        <v/>
      </c>
      <c r="Q317" s="141" t="str">
        <f>IF('Task list'!W317="","",$F$317-((_xlfn.DAYS(Q$6,'Task list'!W317))*24))</f>
        <v/>
      </c>
      <c r="R317" s="141" t="str">
        <f>IF('Task list'!X317="","",$F$317-((_xlfn.DAYS(R$6,'Task list'!X317))*24))</f>
        <v/>
      </c>
      <c r="S317" s="141" t="str">
        <f>IF('Task list'!Y317="","",$F$317-((_xlfn.DAYS(S$6,'Task list'!Y317))*24))</f>
        <v/>
      </c>
      <c r="T317" s="141" t="str">
        <f>IF('Task list'!Z317="","",$F$317-((_xlfn.DAYS(T$6,'Task list'!Z317))*24))</f>
        <v/>
      </c>
      <c r="U317" s="141" t="str">
        <f>IF('Task list'!AA317="","",$F$317-((_xlfn.DAYS(U$6,'Task list'!AA317))*24))</f>
        <v/>
      </c>
      <c r="V317" s="141" t="str">
        <f>IF('Task list'!AB317="","",$F$317-((_xlfn.DAYS(V$6,'Task list'!AB317))*24))</f>
        <v/>
      </c>
      <c r="W317" s="141" t="str">
        <f>IF('Task list'!AC317="","",$F$317-((_xlfn.DAYS(W$6,'Task list'!AC317))*24))</f>
        <v/>
      </c>
      <c r="X317" s="141" t="str">
        <f>IF('Task list'!AD317="","",$F$317-((_xlfn.DAYS(X$6,'Task list'!AD317))*24))</f>
        <v/>
      </c>
      <c r="Y317" s="141" t="str">
        <f>IF('Task list'!AE317="","",$F$317-((_xlfn.DAYS(Y$6,'Task list'!AE317))*24))</f>
        <v/>
      </c>
      <c r="Z317" s="141" t="str">
        <f>IF('Task list'!AF317="","",$F$317-((_xlfn.DAYS(Z$6,'Task list'!AF317))*24))</f>
        <v/>
      </c>
      <c r="AA317" s="141" t="str">
        <f>IF('Task list'!AG317="","",$F$317-((_xlfn.DAYS(AA$6,'Task list'!AG317))*24))</f>
        <v/>
      </c>
      <c r="AB317" s="141" t="str">
        <f>IF('Task list'!AH317="","",$F$317-((_xlfn.DAYS(AB$6,'Task list'!AH317))*24))</f>
        <v/>
      </c>
      <c r="AC317" s="141" t="str">
        <f>IF('Task list'!AI317="","",$F$317-((_xlfn.DAYS(AC$6,'Task list'!AI317))*24))</f>
        <v/>
      </c>
      <c r="AD317" s="141" t="str">
        <f>IF('Task list'!AJ317="","",$F$317-((_xlfn.DAYS(AD$6,'Task list'!AJ317))*24))</f>
        <v/>
      </c>
      <c r="AE317" s="141" t="str">
        <f>IF('Task list'!AK317="","",$F$317-((_xlfn.DAYS(AE$6,'Task list'!AK317))*24))</f>
        <v/>
      </c>
      <c r="AF317" s="141" t="str">
        <f>IF('Task list'!AL317="","",$F$317-((_xlfn.DAYS(AF$6,'Task list'!AL317))*24))</f>
        <v/>
      </c>
      <c r="AG317" s="141" t="str">
        <f>IF('Task list'!AM317="","",$F$317-((_xlfn.DAYS(AG$6,'Task list'!AM317))*24))</f>
        <v/>
      </c>
      <c r="AH317" s="141" t="str">
        <f>IF('Task list'!AN317="","",$F$317-((_xlfn.DAYS(AH$6,'Task list'!AN317))*24))</f>
        <v/>
      </c>
      <c r="AI317" s="141" t="str">
        <f>IF('Task list'!AO317="","",$F$317-((_xlfn.DAYS(AI$6,'Task list'!AO317))*24))</f>
        <v/>
      </c>
      <c r="AJ317" s="141" t="str">
        <f>IF('Task list'!AP317="","",$F$317-((_xlfn.DAYS(AJ$6,'Task list'!AP317))*24))</f>
        <v/>
      </c>
      <c r="AK317" s="141" t="str">
        <f>IF('Task list'!AQ317="","",$F$317-((_xlfn.DAYS(AK$6,'Task list'!AQ317))*24))</f>
        <v/>
      </c>
      <c r="AL317" s="141" t="str">
        <f>IF('Task list'!AR317="","",$F$317-((_xlfn.DAYS(AL$6,'Task list'!AR317))*24))</f>
        <v/>
      </c>
      <c r="AM317" s="141" t="str">
        <f>IF('Task list'!AS317="","",$F$317-((_xlfn.DAYS(AM$6,'Task list'!AS317))*24))</f>
        <v/>
      </c>
      <c r="AN317" s="141" t="str">
        <f>IF('Task list'!AT317="","",$F$317-((_xlfn.DAYS(AN$6,'Task list'!AT317))*24))</f>
        <v/>
      </c>
      <c r="AO317" s="141" t="str">
        <f>IF('Task list'!AU317="","",$F$317-((_xlfn.DAYS(AO$6,'Task list'!AU317))*24))</f>
        <v/>
      </c>
      <c r="AP317" s="141" t="str">
        <f>IF('Task list'!AV317="","",$F$317-((_xlfn.DAYS(AP$6,'Task list'!AV317))*24))</f>
        <v/>
      </c>
      <c r="AQ317" s="141" t="str">
        <f>IF('Task list'!AW317="","",$F$317-((_xlfn.DAYS(AQ$6,'Task list'!AW317))*24))</f>
        <v/>
      </c>
      <c r="AR317" s="141" t="str">
        <f>IF('Task list'!AX317="","",$F$317-((_xlfn.DAYS(AR$6,'Task list'!AX317))*24))</f>
        <v/>
      </c>
      <c r="AS317" s="141" t="str">
        <f>IF('Task list'!AY317="","",$F$317-((_xlfn.DAYS(AS$6,'Task list'!AY317))*24))</f>
        <v/>
      </c>
      <c r="AT317" s="141" t="str">
        <f>IF('Task list'!AZ317="","",$F$317-((_xlfn.DAYS(AT$6,'Task list'!AZ317))*24))</f>
        <v/>
      </c>
      <c r="AU317" s="141" t="str">
        <f>IF('Task list'!BA317="","",$F$317-((_xlfn.DAYS(AU$6,'Task list'!BA317))*24))</f>
        <v/>
      </c>
      <c r="AV317" s="141" t="str">
        <f>IF('Task list'!BB317="","",$F$317-((_xlfn.DAYS(AV$6,'Task list'!BB317))*24))</f>
        <v/>
      </c>
      <c r="AW317" s="141" t="str">
        <f>IF('Task list'!BC317="","",$F$317-((_xlfn.DAYS(AW$6,'Task list'!BC317))*24))</f>
        <v/>
      </c>
      <c r="AX317" s="141" t="str">
        <f>IF('Task list'!BD317="","",$F$317-((_xlfn.DAYS(AX$6,'Task list'!BD317))*24))</f>
        <v/>
      </c>
      <c r="AY317" s="141" t="str">
        <f>IF('Task list'!BE317="","",$F$317-((_xlfn.DAYS(AY$6,'Task list'!BE317))*24))</f>
        <v/>
      </c>
      <c r="AZ317" s="141" t="str">
        <f>IF('Task list'!BF317="","",$F$317-((_xlfn.DAYS(AZ$6,'Task list'!BF317))*24))</f>
        <v/>
      </c>
      <c r="BA317" s="141" t="str">
        <f>IF('Task list'!BG317="","",$F$317-((_xlfn.DAYS(BA$6,'Task list'!BG317))*24))</f>
        <v/>
      </c>
      <c r="BB317" s="141" t="str">
        <f>IF('Task list'!BH317="","",$F$317-((_xlfn.DAYS(BB$6,'Task list'!BH317))*24))</f>
        <v/>
      </c>
      <c r="BC317" s="141" t="str">
        <f>IF('Task list'!BI317="","",$F$317-((_xlfn.DAYS(BC$6,'Task list'!BI317))*24))</f>
        <v/>
      </c>
      <c r="BD317" s="141" t="str">
        <f>IF('Task list'!BJ317="","",$F$317-((_xlfn.DAYS(BD$6,'Task list'!BJ317))*24))</f>
        <v/>
      </c>
      <c r="BE317" s="141" t="str">
        <f>IF('Task list'!BK317="","",$F$317-((_xlfn.DAYS(BE$6,'Task list'!BK317))*24))</f>
        <v/>
      </c>
      <c r="BF317" s="141" t="str">
        <f>IF('Task list'!BL317="","",$F$317-((_xlfn.DAYS(BF$6,'Task list'!BL317))*24))</f>
        <v/>
      </c>
    </row>
    <row r="318" spans="1:58" x14ac:dyDescent="0.3">
      <c r="A318" s="1">
        <f>'Task list'!A318</f>
        <v>0</v>
      </c>
      <c r="B318" s="1">
        <f>'Task list'!B318</f>
        <v>0</v>
      </c>
      <c r="C318" s="1">
        <f>'Task list'!C318</f>
        <v>0</v>
      </c>
      <c r="D318" s="133"/>
      <c r="E318" s="61" t="str">
        <f>'Task list'!E318</f>
        <v>Decanter No.3 (IHI)</v>
      </c>
      <c r="F318" s="1">
        <f>'Task list'!J318</f>
        <v>6000</v>
      </c>
      <c r="G318" s="141" t="str">
        <f>IF('Task list'!M318="","",$F$318-((_xlfn.DAYS(G$6,'Task list'!M318))*24))</f>
        <v/>
      </c>
      <c r="H318" s="141" t="str">
        <f>IF('Task list'!N318="","",$F$318-((_xlfn.DAYS(H$6,'Task list'!N318))*24))</f>
        <v/>
      </c>
      <c r="I318" s="141" t="str">
        <f>IF('Task list'!O318="","",$F$318-((_xlfn.DAYS(I$6,'Task list'!O318))*24))</f>
        <v/>
      </c>
      <c r="J318" s="141" t="str">
        <f>IF('Task list'!P318="","",$F$318-((_xlfn.DAYS(J$6,'Task list'!P318))*24))</f>
        <v/>
      </c>
      <c r="K318" s="141" t="str">
        <f>IF('Task list'!Q318="","",$F$318-((_xlfn.DAYS(K$6,'Task list'!Q318))*24))</f>
        <v/>
      </c>
      <c r="L318" s="141" t="str">
        <f>IF('Task list'!R318="","",$F$318-((_xlfn.DAYS(L$6,'Task list'!R318))*24))</f>
        <v/>
      </c>
      <c r="M318" s="141" t="str">
        <f>IF('Task list'!S318="","",$F$318-((_xlfn.DAYS(M$6,'Task list'!S318))*24))</f>
        <v/>
      </c>
      <c r="N318" s="141" t="str">
        <f>IF('Task list'!T318="","",$F$318-((_xlfn.DAYS(N$6,'Task list'!T318))*24))</f>
        <v/>
      </c>
      <c r="O318" s="141" t="str">
        <f>IF('Task list'!U318="","",$F$318-((_xlfn.DAYS(O$6,'Task list'!U318))*24))</f>
        <v/>
      </c>
      <c r="P318" s="141" t="str">
        <f>IF('Task list'!V318="","",$F$318-((_xlfn.DAYS(P$6,'Task list'!V318))*24))</f>
        <v/>
      </c>
      <c r="Q318" s="141" t="str">
        <f>IF('Task list'!W318="","",$F$318-((_xlfn.DAYS(Q$6,'Task list'!W318))*24))</f>
        <v/>
      </c>
      <c r="R318" s="141" t="str">
        <f>IF('Task list'!X318="","",$F$318-((_xlfn.DAYS(R$6,'Task list'!X318))*24))</f>
        <v/>
      </c>
      <c r="S318" s="141" t="str">
        <f>IF('Task list'!Y318="","",$F$318-((_xlfn.DAYS(S$6,'Task list'!Y318))*24))</f>
        <v/>
      </c>
      <c r="T318" s="141" t="str">
        <f>IF('Task list'!Z318="","",$F$318-((_xlfn.DAYS(T$6,'Task list'!Z318))*24))</f>
        <v/>
      </c>
      <c r="U318" s="141" t="str">
        <f>IF('Task list'!AA318="","",$F$318-((_xlfn.DAYS(U$6,'Task list'!AA318))*24))</f>
        <v/>
      </c>
      <c r="V318" s="141" t="str">
        <f>IF('Task list'!AB318="","",$F$318-((_xlfn.DAYS(V$6,'Task list'!AB318))*24))</f>
        <v/>
      </c>
      <c r="W318" s="141" t="str">
        <f>IF('Task list'!AC318="","",$F$318-((_xlfn.DAYS(W$6,'Task list'!AC318))*24))</f>
        <v/>
      </c>
      <c r="X318" s="141" t="str">
        <f>IF('Task list'!AD318="","",$F$318-((_xlfn.DAYS(X$6,'Task list'!AD318))*24))</f>
        <v/>
      </c>
      <c r="Y318" s="141" t="str">
        <f>IF('Task list'!AE318="","",$F$318-((_xlfn.DAYS(Y$6,'Task list'!AE318))*24))</f>
        <v/>
      </c>
      <c r="Z318" s="141" t="str">
        <f>IF('Task list'!AF318="","",$F$318-((_xlfn.DAYS(Z$6,'Task list'!AF318))*24))</f>
        <v/>
      </c>
      <c r="AA318" s="141" t="str">
        <f>IF('Task list'!AG318="","",$F$318-((_xlfn.DAYS(AA$6,'Task list'!AG318))*24))</f>
        <v/>
      </c>
      <c r="AB318" s="141" t="str">
        <f>IF('Task list'!AH318="","",$F$318-((_xlfn.DAYS(AB$6,'Task list'!AH318))*24))</f>
        <v/>
      </c>
      <c r="AC318" s="141" t="str">
        <f>IF('Task list'!AI318="","",$F$318-((_xlfn.DAYS(AC$6,'Task list'!AI318))*24))</f>
        <v/>
      </c>
      <c r="AD318" s="141" t="str">
        <f>IF('Task list'!AJ318="","",$F$318-((_xlfn.DAYS(AD$6,'Task list'!AJ318))*24))</f>
        <v/>
      </c>
      <c r="AE318" s="141" t="str">
        <f>IF('Task list'!AK318="","",$F$318-((_xlfn.DAYS(AE$6,'Task list'!AK318))*24))</f>
        <v/>
      </c>
      <c r="AF318" s="141" t="str">
        <f>IF('Task list'!AL318="","",$F$318-((_xlfn.DAYS(AF$6,'Task list'!AL318))*24))</f>
        <v/>
      </c>
      <c r="AG318" s="141" t="str">
        <f>IF('Task list'!AM318="","",$F$318-((_xlfn.DAYS(AG$6,'Task list'!AM318))*24))</f>
        <v/>
      </c>
      <c r="AH318" s="141" t="str">
        <f>IF('Task list'!AN318="","",$F$318-((_xlfn.DAYS(AH$6,'Task list'!AN318))*24))</f>
        <v/>
      </c>
      <c r="AI318" s="141" t="str">
        <f>IF('Task list'!AO318="","",$F$318-((_xlfn.DAYS(AI$6,'Task list'!AO318))*24))</f>
        <v/>
      </c>
      <c r="AJ318" s="141" t="str">
        <f>IF('Task list'!AP318="","",$F$318-((_xlfn.DAYS(AJ$6,'Task list'!AP318))*24))</f>
        <v/>
      </c>
      <c r="AK318" s="141" t="str">
        <f>IF('Task list'!AQ318="","",$F$318-((_xlfn.DAYS(AK$6,'Task list'!AQ318))*24))</f>
        <v/>
      </c>
      <c r="AL318" s="141" t="str">
        <f>IF('Task list'!AR318="","",$F$318-((_xlfn.DAYS(AL$6,'Task list'!AR318))*24))</f>
        <v/>
      </c>
      <c r="AM318" s="141" t="str">
        <f>IF('Task list'!AS318="","",$F$318-((_xlfn.DAYS(AM$6,'Task list'!AS318))*24))</f>
        <v/>
      </c>
      <c r="AN318" s="141" t="str">
        <f>IF('Task list'!AT318="","",$F$318-((_xlfn.DAYS(AN$6,'Task list'!AT318))*24))</f>
        <v/>
      </c>
      <c r="AO318" s="141" t="str">
        <f>IF('Task list'!AU318="","",$F$318-((_xlfn.DAYS(AO$6,'Task list'!AU318))*24))</f>
        <v/>
      </c>
      <c r="AP318" s="141" t="str">
        <f>IF('Task list'!AV318="","",$F$318-((_xlfn.DAYS(AP$6,'Task list'!AV318))*24))</f>
        <v/>
      </c>
      <c r="AQ318" s="141" t="str">
        <f>IF('Task list'!AW318="","",$F$318-((_xlfn.DAYS(AQ$6,'Task list'!AW318))*24))</f>
        <v/>
      </c>
      <c r="AR318" s="141" t="str">
        <f>IF('Task list'!AX318="","",$F$318-((_xlfn.DAYS(AR$6,'Task list'!AX318))*24))</f>
        <v/>
      </c>
      <c r="AS318" s="141" t="str">
        <f>IF('Task list'!AY318="","",$F$318-((_xlfn.DAYS(AS$6,'Task list'!AY318))*24))</f>
        <v/>
      </c>
      <c r="AT318" s="141" t="str">
        <f>IF('Task list'!AZ318="","",$F$318-((_xlfn.DAYS(AT$6,'Task list'!AZ318))*24))</f>
        <v/>
      </c>
      <c r="AU318" s="141" t="str">
        <f>IF('Task list'!BA318="","",$F$318-((_xlfn.DAYS(AU$6,'Task list'!BA318))*24))</f>
        <v/>
      </c>
      <c r="AV318" s="141" t="str">
        <f>IF('Task list'!BB318="","",$F$318-((_xlfn.DAYS(AV$6,'Task list'!BB318))*24))</f>
        <v/>
      </c>
      <c r="AW318" s="141" t="str">
        <f>IF('Task list'!BC318="","",$F$318-((_xlfn.DAYS(AW$6,'Task list'!BC318))*24))</f>
        <v/>
      </c>
      <c r="AX318" s="141" t="str">
        <f>IF('Task list'!BD318="","",$F$318-((_xlfn.DAYS(AX$6,'Task list'!BD318))*24))</f>
        <v/>
      </c>
      <c r="AY318" s="141" t="str">
        <f>IF('Task list'!BE318="","",$F$318-((_xlfn.DAYS(AY$6,'Task list'!BE318))*24))</f>
        <v/>
      </c>
      <c r="AZ318" s="141" t="str">
        <f>IF('Task list'!BF318="","",$F$318-((_xlfn.DAYS(AZ$6,'Task list'!BF318))*24))</f>
        <v/>
      </c>
      <c r="BA318" s="141" t="str">
        <f>IF('Task list'!BG318="","",$F$318-((_xlfn.DAYS(BA$6,'Task list'!BG318))*24))</f>
        <v/>
      </c>
      <c r="BB318" s="141" t="str">
        <f>IF('Task list'!BH318="","",$F$318-((_xlfn.DAYS(BB$6,'Task list'!BH318))*24))</f>
        <v/>
      </c>
      <c r="BC318" s="141" t="str">
        <f>IF('Task list'!BI318="","",$F$318-((_xlfn.DAYS(BC$6,'Task list'!BI318))*24))</f>
        <v/>
      </c>
      <c r="BD318" s="141" t="str">
        <f>IF('Task list'!BJ318="","",$F$318-((_xlfn.DAYS(BD$6,'Task list'!BJ318))*24))</f>
        <v/>
      </c>
      <c r="BE318" s="141" t="str">
        <f>IF('Task list'!BK318="","",$F$318-((_xlfn.DAYS(BE$6,'Task list'!BK318))*24))</f>
        <v/>
      </c>
      <c r="BF318" s="141" t="str">
        <f>IF('Task list'!BL318="","",$F$318-((_xlfn.DAYS(BF$6,'Task list'!BL318))*24))</f>
        <v/>
      </c>
    </row>
    <row r="319" spans="1:58" x14ac:dyDescent="0.3">
      <c r="A319" s="1">
        <f>'Task list'!A319</f>
        <v>0</v>
      </c>
      <c r="B319" s="1">
        <f>'Task list'!B319</f>
        <v>0</v>
      </c>
      <c r="C319" s="1">
        <f>'Task list'!C319</f>
        <v>0</v>
      </c>
      <c r="D319" s="133"/>
      <c r="E319" s="61" t="str">
        <f>'Task list'!E319</f>
        <v>Decaner Solid Waste Conveyor</v>
      </c>
      <c r="F319" s="1">
        <f>'Task list'!J319</f>
        <v>6000</v>
      </c>
      <c r="G319" s="141" t="str">
        <f>IF('Task list'!M319="","",$F$319-((_xlfn.DAYS(G$6,'Task list'!M319))*24))</f>
        <v/>
      </c>
      <c r="H319" s="141" t="str">
        <f>IF('Task list'!N319="","",$F$319-((_xlfn.DAYS(H$6,'Task list'!N319))*24))</f>
        <v/>
      </c>
      <c r="I319" s="141" t="str">
        <f>IF('Task list'!O319="","",$F$319-((_xlfn.DAYS(I$6,'Task list'!O319))*24))</f>
        <v/>
      </c>
      <c r="J319" s="141" t="str">
        <f>IF('Task list'!P319="","",$F$319-((_xlfn.DAYS(J$6,'Task list'!P319))*24))</f>
        <v/>
      </c>
      <c r="K319" s="141" t="str">
        <f>IF('Task list'!Q319="","",$F$319-((_xlfn.DAYS(K$6,'Task list'!Q319))*24))</f>
        <v/>
      </c>
      <c r="L319" s="141" t="str">
        <f>IF('Task list'!R319="","",$F$319-((_xlfn.DAYS(L$6,'Task list'!R319))*24))</f>
        <v/>
      </c>
      <c r="M319" s="141" t="str">
        <f>IF('Task list'!S319="","",$F$319-((_xlfn.DAYS(M$6,'Task list'!S319))*24))</f>
        <v/>
      </c>
      <c r="N319" s="141" t="str">
        <f>IF('Task list'!T319="","",$F$319-((_xlfn.DAYS(N$6,'Task list'!T319))*24))</f>
        <v/>
      </c>
      <c r="O319" s="141" t="str">
        <f>IF('Task list'!U319="","",$F$319-((_xlfn.DAYS(O$6,'Task list'!U319))*24))</f>
        <v/>
      </c>
      <c r="P319" s="141" t="str">
        <f>IF('Task list'!V319="","",$F$319-((_xlfn.DAYS(P$6,'Task list'!V319))*24))</f>
        <v/>
      </c>
      <c r="Q319" s="141" t="str">
        <f>IF('Task list'!W319="","",$F$319-((_xlfn.DAYS(Q$6,'Task list'!W319))*24))</f>
        <v/>
      </c>
      <c r="R319" s="141" t="str">
        <f>IF('Task list'!X319="","",$F$319-((_xlfn.DAYS(R$6,'Task list'!X319))*24))</f>
        <v/>
      </c>
      <c r="S319" s="141" t="str">
        <f>IF('Task list'!Y319="","",$F$319-((_xlfn.DAYS(S$6,'Task list'!Y319))*24))</f>
        <v/>
      </c>
      <c r="T319" s="141" t="str">
        <f>IF('Task list'!Z319="","",$F$319-((_xlfn.DAYS(T$6,'Task list'!Z319))*24))</f>
        <v/>
      </c>
      <c r="U319" s="141" t="str">
        <f>IF('Task list'!AA319="","",$F$319-((_xlfn.DAYS(U$6,'Task list'!AA319))*24))</f>
        <v/>
      </c>
      <c r="V319" s="141" t="str">
        <f>IF('Task list'!AB319="","",$F$319-((_xlfn.DAYS(V$6,'Task list'!AB319))*24))</f>
        <v/>
      </c>
      <c r="W319" s="141" t="str">
        <f>IF('Task list'!AC319="","",$F$319-((_xlfn.DAYS(W$6,'Task list'!AC319))*24))</f>
        <v/>
      </c>
      <c r="X319" s="141" t="str">
        <f>IF('Task list'!AD319="","",$F$319-((_xlfn.DAYS(X$6,'Task list'!AD319))*24))</f>
        <v/>
      </c>
      <c r="Y319" s="141" t="str">
        <f>IF('Task list'!AE319="","",$F$319-((_xlfn.DAYS(Y$6,'Task list'!AE319))*24))</f>
        <v/>
      </c>
      <c r="Z319" s="141" t="str">
        <f>IF('Task list'!AF319="","",$F$319-((_xlfn.DAYS(Z$6,'Task list'!AF319))*24))</f>
        <v/>
      </c>
      <c r="AA319" s="141" t="str">
        <f>IF('Task list'!AG319="","",$F$319-((_xlfn.DAYS(AA$6,'Task list'!AG319))*24))</f>
        <v/>
      </c>
      <c r="AB319" s="141" t="str">
        <f>IF('Task list'!AH319="","",$F$319-((_xlfn.DAYS(AB$6,'Task list'!AH319))*24))</f>
        <v/>
      </c>
      <c r="AC319" s="141" t="str">
        <f>IF('Task list'!AI319="","",$F$319-((_xlfn.DAYS(AC$6,'Task list'!AI319))*24))</f>
        <v/>
      </c>
      <c r="AD319" s="141" t="str">
        <f>IF('Task list'!AJ319="","",$F$319-((_xlfn.DAYS(AD$6,'Task list'!AJ319))*24))</f>
        <v/>
      </c>
      <c r="AE319" s="141" t="str">
        <f>IF('Task list'!AK319="","",$F$319-((_xlfn.DAYS(AE$6,'Task list'!AK319))*24))</f>
        <v/>
      </c>
      <c r="AF319" s="141" t="str">
        <f>IF('Task list'!AL319="","",$F$319-((_xlfn.DAYS(AF$6,'Task list'!AL319))*24))</f>
        <v/>
      </c>
      <c r="AG319" s="141" t="str">
        <f>IF('Task list'!AM319="","",$F$319-((_xlfn.DAYS(AG$6,'Task list'!AM319))*24))</f>
        <v/>
      </c>
      <c r="AH319" s="141" t="str">
        <f>IF('Task list'!AN319="","",$F$319-((_xlfn.DAYS(AH$6,'Task list'!AN319))*24))</f>
        <v/>
      </c>
      <c r="AI319" s="141" t="str">
        <f>IF('Task list'!AO319="","",$F$319-((_xlfn.DAYS(AI$6,'Task list'!AO319))*24))</f>
        <v/>
      </c>
      <c r="AJ319" s="141" t="str">
        <f>IF('Task list'!AP319="","",$F$319-((_xlfn.DAYS(AJ$6,'Task list'!AP319))*24))</f>
        <v/>
      </c>
      <c r="AK319" s="141" t="str">
        <f>IF('Task list'!AQ319="","",$F$319-((_xlfn.DAYS(AK$6,'Task list'!AQ319))*24))</f>
        <v/>
      </c>
      <c r="AL319" s="141" t="str">
        <f>IF('Task list'!AR319="","",$F$319-((_xlfn.DAYS(AL$6,'Task list'!AR319))*24))</f>
        <v/>
      </c>
      <c r="AM319" s="141" t="str">
        <f>IF('Task list'!AS319="","",$F$319-((_xlfn.DAYS(AM$6,'Task list'!AS319))*24))</f>
        <v/>
      </c>
      <c r="AN319" s="141" t="str">
        <f>IF('Task list'!AT319="","",$F$319-((_xlfn.DAYS(AN$6,'Task list'!AT319))*24))</f>
        <v/>
      </c>
      <c r="AO319" s="141" t="str">
        <f>IF('Task list'!AU319="","",$F$319-((_xlfn.DAYS(AO$6,'Task list'!AU319))*24))</f>
        <v/>
      </c>
      <c r="AP319" s="141" t="str">
        <f>IF('Task list'!AV319="","",$F$319-((_xlfn.DAYS(AP$6,'Task list'!AV319))*24))</f>
        <v/>
      </c>
      <c r="AQ319" s="141" t="str">
        <f>IF('Task list'!AW319="","",$F$319-((_xlfn.DAYS(AQ$6,'Task list'!AW319))*24))</f>
        <v/>
      </c>
      <c r="AR319" s="141" t="str">
        <f>IF('Task list'!AX319="","",$F$319-((_xlfn.DAYS(AR$6,'Task list'!AX319))*24))</f>
        <v/>
      </c>
      <c r="AS319" s="141" t="str">
        <f>IF('Task list'!AY319="","",$F$319-((_xlfn.DAYS(AS$6,'Task list'!AY319))*24))</f>
        <v/>
      </c>
      <c r="AT319" s="141" t="str">
        <f>IF('Task list'!AZ319="","",$F$319-((_xlfn.DAYS(AT$6,'Task list'!AZ319))*24))</f>
        <v/>
      </c>
      <c r="AU319" s="141" t="str">
        <f>IF('Task list'!BA319="","",$F$319-((_xlfn.DAYS(AU$6,'Task list'!BA319))*24))</f>
        <v/>
      </c>
      <c r="AV319" s="141" t="str">
        <f>IF('Task list'!BB319="","",$F$319-((_xlfn.DAYS(AV$6,'Task list'!BB319))*24))</f>
        <v/>
      </c>
      <c r="AW319" s="141" t="str">
        <f>IF('Task list'!BC319="","",$F$319-((_xlfn.DAYS(AW$6,'Task list'!BC319))*24))</f>
        <v/>
      </c>
      <c r="AX319" s="141" t="str">
        <f>IF('Task list'!BD319="","",$F$319-((_xlfn.DAYS(AX$6,'Task list'!BD319))*24))</f>
        <v/>
      </c>
      <c r="AY319" s="141" t="str">
        <f>IF('Task list'!BE319="","",$F$319-((_xlfn.DAYS(AY$6,'Task list'!BE319))*24))</f>
        <v/>
      </c>
      <c r="AZ319" s="141" t="str">
        <f>IF('Task list'!BF319="","",$F$319-((_xlfn.DAYS(AZ$6,'Task list'!BF319))*24))</f>
        <v/>
      </c>
      <c r="BA319" s="141" t="str">
        <f>IF('Task list'!BG319="","",$F$319-((_xlfn.DAYS(BA$6,'Task list'!BG319))*24))</f>
        <v/>
      </c>
      <c r="BB319" s="141" t="str">
        <f>IF('Task list'!BH319="","",$F$319-((_xlfn.DAYS(BB$6,'Task list'!BH319))*24))</f>
        <v/>
      </c>
      <c r="BC319" s="141" t="str">
        <f>IF('Task list'!BI319="","",$F$319-((_xlfn.DAYS(BC$6,'Task list'!BI319))*24))</f>
        <v/>
      </c>
      <c r="BD319" s="141" t="str">
        <f>IF('Task list'!BJ319="","",$F$319-((_xlfn.DAYS(BD$6,'Task list'!BJ319))*24))</f>
        <v/>
      </c>
      <c r="BE319" s="141" t="str">
        <f>IF('Task list'!BK319="","",$F$319-((_xlfn.DAYS(BE$6,'Task list'!BK319))*24))</f>
        <v/>
      </c>
      <c r="BF319" s="141" t="str">
        <f>IF('Task list'!BL319="","",$F$319-((_xlfn.DAYS(BF$6,'Task list'!BL319))*24))</f>
        <v/>
      </c>
    </row>
    <row r="320" spans="1:58" x14ac:dyDescent="0.3">
      <c r="A320" s="1">
        <f>'Task list'!A320</f>
        <v>0</v>
      </c>
      <c r="B320" s="1">
        <f>'Task list'!B320</f>
        <v>0</v>
      </c>
      <c r="C320" s="1">
        <f>'Task list'!C320</f>
        <v>0</v>
      </c>
      <c r="D320" s="133"/>
      <c r="E320" s="61" t="str">
        <f>'Task list'!E320</f>
        <v>Inclined Decanter Solid Waste Conveyor</v>
      </c>
      <c r="F320" s="1">
        <f>'Task list'!J320</f>
        <v>6000</v>
      </c>
      <c r="G320" s="141" t="str">
        <f>IF('Task list'!M320="","",$F$320-((_xlfn.DAYS(G$6,'Task list'!M320))*24))</f>
        <v/>
      </c>
      <c r="H320" s="141" t="str">
        <f>IF('Task list'!N320="","",$F$320-((_xlfn.DAYS(H$6,'Task list'!N320))*24))</f>
        <v/>
      </c>
      <c r="I320" s="141" t="str">
        <f>IF('Task list'!O320="","",$F$320-((_xlfn.DAYS(I$6,'Task list'!O320))*24))</f>
        <v/>
      </c>
      <c r="J320" s="141" t="str">
        <f>IF('Task list'!P320="","",$F$320-((_xlfn.DAYS(J$6,'Task list'!P320))*24))</f>
        <v/>
      </c>
      <c r="K320" s="141" t="str">
        <f>IF('Task list'!Q320="","",$F$320-((_xlfn.DAYS(K$6,'Task list'!Q320))*24))</f>
        <v/>
      </c>
      <c r="L320" s="141" t="str">
        <f>IF('Task list'!R320="","",$F$320-((_xlfn.DAYS(L$6,'Task list'!R320))*24))</f>
        <v/>
      </c>
      <c r="M320" s="141" t="str">
        <f>IF('Task list'!S320="","",$F$320-((_xlfn.DAYS(M$6,'Task list'!S320))*24))</f>
        <v/>
      </c>
      <c r="N320" s="141" t="str">
        <f>IF('Task list'!T320="","",$F$320-((_xlfn.DAYS(N$6,'Task list'!T320))*24))</f>
        <v/>
      </c>
      <c r="O320" s="141" t="str">
        <f>IF('Task list'!U320="","",$F$320-((_xlfn.DAYS(O$6,'Task list'!U320))*24))</f>
        <v/>
      </c>
      <c r="P320" s="141" t="str">
        <f>IF('Task list'!V320="","",$F$320-((_xlfn.DAYS(P$6,'Task list'!V320))*24))</f>
        <v/>
      </c>
      <c r="Q320" s="141" t="str">
        <f>IF('Task list'!W320="","",$F$320-((_xlfn.DAYS(Q$6,'Task list'!W320))*24))</f>
        <v/>
      </c>
      <c r="R320" s="141" t="str">
        <f>IF('Task list'!X320="","",$F$320-((_xlfn.DAYS(R$6,'Task list'!X320))*24))</f>
        <v/>
      </c>
      <c r="S320" s="141" t="str">
        <f>IF('Task list'!Y320="","",$F$320-((_xlfn.DAYS(S$6,'Task list'!Y320))*24))</f>
        <v/>
      </c>
      <c r="T320" s="141" t="str">
        <f>IF('Task list'!Z320="","",$F$320-((_xlfn.DAYS(T$6,'Task list'!Z320))*24))</f>
        <v/>
      </c>
      <c r="U320" s="141" t="str">
        <f>IF('Task list'!AA320="","",$F$320-((_xlfn.DAYS(U$6,'Task list'!AA320))*24))</f>
        <v/>
      </c>
      <c r="V320" s="141" t="str">
        <f>IF('Task list'!AB320="","",$F$320-((_xlfn.DAYS(V$6,'Task list'!AB320))*24))</f>
        <v/>
      </c>
      <c r="W320" s="141" t="str">
        <f>IF('Task list'!AC320="","",$F$320-((_xlfn.DAYS(W$6,'Task list'!AC320))*24))</f>
        <v/>
      </c>
      <c r="X320" s="141" t="str">
        <f>IF('Task list'!AD320="","",$F$320-((_xlfn.DAYS(X$6,'Task list'!AD320))*24))</f>
        <v/>
      </c>
      <c r="Y320" s="141" t="str">
        <f>IF('Task list'!AE320="","",$F$320-((_xlfn.DAYS(Y$6,'Task list'!AE320))*24))</f>
        <v/>
      </c>
      <c r="Z320" s="141" t="str">
        <f>IF('Task list'!AF320="","",$F$320-((_xlfn.DAYS(Z$6,'Task list'!AF320))*24))</f>
        <v/>
      </c>
      <c r="AA320" s="141" t="str">
        <f>IF('Task list'!AG320="","",$F$320-((_xlfn.DAYS(AA$6,'Task list'!AG320))*24))</f>
        <v/>
      </c>
      <c r="AB320" s="141" t="str">
        <f>IF('Task list'!AH320="","",$F$320-((_xlfn.DAYS(AB$6,'Task list'!AH320))*24))</f>
        <v/>
      </c>
      <c r="AC320" s="141" t="str">
        <f>IF('Task list'!AI320="","",$F$320-((_xlfn.DAYS(AC$6,'Task list'!AI320))*24))</f>
        <v/>
      </c>
      <c r="AD320" s="141" t="str">
        <f>IF('Task list'!AJ320="","",$F$320-((_xlfn.DAYS(AD$6,'Task list'!AJ320))*24))</f>
        <v/>
      </c>
      <c r="AE320" s="141" t="str">
        <f>IF('Task list'!AK320="","",$F$320-((_xlfn.DAYS(AE$6,'Task list'!AK320))*24))</f>
        <v/>
      </c>
      <c r="AF320" s="141" t="str">
        <f>IF('Task list'!AL320="","",$F$320-((_xlfn.DAYS(AF$6,'Task list'!AL320))*24))</f>
        <v/>
      </c>
      <c r="AG320" s="141" t="str">
        <f>IF('Task list'!AM320="","",$F$320-((_xlfn.DAYS(AG$6,'Task list'!AM320))*24))</f>
        <v/>
      </c>
      <c r="AH320" s="141" t="str">
        <f>IF('Task list'!AN320="","",$F$320-((_xlfn.DAYS(AH$6,'Task list'!AN320))*24))</f>
        <v/>
      </c>
      <c r="AI320" s="141" t="str">
        <f>IF('Task list'!AO320="","",$F$320-((_xlfn.DAYS(AI$6,'Task list'!AO320))*24))</f>
        <v/>
      </c>
      <c r="AJ320" s="141" t="str">
        <f>IF('Task list'!AP320="","",$F$320-((_xlfn.DAYS(AJ$6,'Task list'!AP320))*24))</f>
        <v/>
      </c>
      <c r="AK320" s="141" t="str">
        <f>IF('Task list'!AQ320="","",$F$320-((_xlfn.DAYS(AK$6,'Task list'!AQ320))*24))</f>
        <v/>
      </c>
      <c r="AL320" s="141" t="str">
        <f>IF('Task list'!AR320="","",$F$320-((_xlfn.DAYS(AL$6,'Task list'!AR320))*24))</f>
        <v/>
      </c>
      <c r="AM320" s="141" t="str">
        <f>IF('Task list'!AS320="","",$F$320-((_xlfn.DAYS(AM$6,'Task list'!AS320))*24))</f>
        <v/>
      </c>
      <c r="AN320" s="141" t="str">
        <f>IF('Task list'!AT320="","",$F$320-((_xlfn.DAYS(AN$6,'Task list'!AT320))*24))</f>
        <v/>
      </c>
      <c r="AO320" s="141" t="str">
        <f>IF('Task list'!AU320="","",$F$320-((_xlfn.DAYS(AO$6,'Task list'!AU320))*24))</f>
        <v/>
      </c>
      <c r="AP320" s="141" t="str">
        <f>IF('Task list'!AV320="","",$F$320-((_xlfn.DAYS(AP$6,'Task list'!AV320))*24))</f>
        <v/>
      </c>
      <c r="AQ320" s="141" t="str">
        <f>IF('Task list'!AW320="","",$F$320-((_xlfn.DAYS(AQ$6,'Task list'!AW320))*24))</f>
        <v/>
      </c>
      <c r="AR320" s="141" t="str">
        <f>IF('Task list'!AX320="","",$F$320-((_xlfn.DAYS(AR$6,'Task list'!AX320))*24))</f>
        <v/>
      </c>
      <c r="AS320" s="141" t="str">
        <f>IF('Task list'!AY320="","",$F$320-((_xlfn.DAYS(AS$6,'Task list'!AY320))*24))</f>
        <v/>
      </c>
      <c r="AT320" s="141" t="str">
        <f>IF('Task list'!AZ320="","",$F$320-((_xlfn.DAYS(AT$6,'Task list'!AZ320))*24))</f>
        <v/>
      </c>
      <c r="AU320" s="141" t="str">
        <f>IF('Task list'!BA320="","",$F$320-((_xlfn.DAYS(AU$6,'Task list'!BA320))*24))</f>
        <v/>
      </c>
      <c r="AV320" s="141" t="str">
        <f>IF('Task list'!BB320="","",$F$320-((_xlfn.DAYS(AV$6,'Task list'!BB320))*24))</f>
        <v/>
      </c>
      <c r="AW320" s="141" t="str">
        <f>IF('Task list'!BC320="","",$F$320-((_xlfn.DAYS(AW$6,'Task list'!BC320))*24))</f>
        <v/>
      </c>
      <c r="AX320" s="141" t="str">
        <f>IF('Task list'!BD320="","",$F$320-((_xlfn.DAYS(AX$6,'Task list'!BD320))*24))</f>
        <v/>
      </c>
      <c r="AY320" s="141" t="str">
        <f>IF('Task list'!BE320="","",$F$320-((_xlfn.DAYS(AY$6,'Task list'!BE320))*24))</f>
        <v/>
      </c>
      <c r="AZ320" s="141" t="str">
        <f>IF('Task list'!BF320="","",$F$320-((_xlfn.DAYS(AZ$6,'Task list'!BF320))*24))</f>
        <v/>
      </c>
      <c r="BA320" s="141" t="str">
        <f>IF('Task list'!BG320="","",$F$320-((_xlfn.DAYS(BA$6,'Task list'!BG320))*24))</f>
        <v/>
      </c>
      <c r="BB320" s="141" t="str">
        <f>IF('Task list'!BH320="","",$F$320-((_xlfn.DAYS(BB$6,'Task list'!BH320))*24))</f>
        <v/>
      </c>
      <c r="BC320" s="141" t="str">
        <f>IF('Task list'!BI320="","",$F$320-((_xlfn.DAYS(BC$6,'Task list'!BI320))*24))</f>
        <v/>
      </c>
      <c r="BD320" s="141" t="str">
        <f>IF('Task list'!BJ320="","",$F$320-((_xlfn.DAYS(BD$6,'Task list'!BJ320))*24))</f>
        <v/>
      </c>
      <c r="BE320" s="141" t="str">
        <f>IF('Task list'!BK320="","",$F$320-((_xlfn.DAYS(BE$6,'Task list'!BK320))*24))</f>
        <v/>
      </c>
      <c r="BF320" s="141" t="str">
        <f>IF('Task list'!BL320="","",$F$320-((_xlfn.DAYS(BF$6,'Task list'!BL320))*24))</f>
        <v/>
      </c>
    </row>
    <row r="321" spans="1:58" x14ac:dyDescent="0.3">
      <c r="A321" s="1">
        <f>'Task list'!A321</f>
        <v>0</v>
      </c>
      <c r="B321" s="1">
        <f>'Task list'!B321</f>
        <v>0</v>
      </c>
      <c r="C321" s="1">
        <f>'Task list'!C321</f>
        <v>0</v>
      </c>
      <c r="D321" s="133"/>
      <c r="E321" s="61" t="str">
        <f>'Task list'!E321</f>
        <v>Light Phase Pump no.1</v>
      </c>
      <c r="F321" s="1">
        <f>'Task list'!J321</f>
        <v>6000</v>
      </c>
      <c r="G321" s="141" t="str">
        <f>IF('Task list'!M321="","",$F$321-((_xlfn.DAYS(G$6,'Task list'!M321))*24))</f>
        <v/>
      </c>
      <c r="H321" s="141" t="str">
        <f>IF('Task list'!N321="","",$F$321-((_xlfn.DAYS(H$6,'Task list'!N321))*24))</f>
        <v/>
      </c>
      <c r="I321" s="141" t="str">
        <f>IF('Task list'!O321="","",$F$321-((_xlfn.DAYS(I$6,'Task list'!O321))*24))</f>
        <v/>
      </c>
      <c r="J321" s="141" t="str">
        <f>IF('Task list'!P321="","",$F$321-((_xlfn.DAYS(J$6,'Task list'!P321))*24))</f>
        <v/>
      </c>
      <c r="K321" s="141" t="str">
        <f>IF('Task list'!Q321="","",$F$321-((_xlfn.DAYS(K$6,'Task list'!Q321))*24))</f>
        <v/>
      </c>
      <c r="L321" s="141" t="str">
        <f>IF('Task list'!R321="","",$F$321-((_xlfn.DAYS(L$6,'Task list'!R321))*24))</f>
        <v/>
      </c>
      <c r="M321" s="141" t="str">
        <f>IF('Task list'!S321="","",$F$321-((_xlfn.DAYS(M$6,'Task list'!S321))*24))</f>
        <v/>
      </c>
      <c r="N321" s="141" t="str">
        <f>IF('Task list'!T321="","",$F$321-((_xlfn.DAYS(N$6,'Task list'!T321))*24))</f>
        <v/>
      </c>
      <c r="O321" s="141" t="str">
        <f>IF('Task list'!U321="","",$F$321-((_xlfn.DAYS(O$6,'Task list'!U321))*24))</f>
        <v/>
      </c>
      <c r="P321" s="141" t="str">
        <f>IF('Task list'!V321="","",$F$321-((_xlfn.DAYS(P$6,'Task list'!V321))*24))</f>
        <v/>
      </c>
      <c r="Q321" s="141" t="str">
        <f>IF('Task list'!W321="","",$F$321-((_xlfn.DAYS(Q$6,'Task list'!W321))*24))</f>
        <v/>
      </c>
      <c r="R321" s="141" t="str">
        <f>IF('Task list'!X321="","",$F$321-((_xlfn.DAYS(R$6,'Task list'!X321))*24))</f>
        <v/>
      </c>
      <c r="S321" s="141" t="str">
        <f>IF('Task list'!Y321="","",$F$321-((_xlfn.DAYS(S$6,'Task list'!Y321))*24))</f>
        <v/>
      </c>
      <c r="T321" s="141" t="str">
        <f>IF('Task list'!Z321="","",$F$321-((_xlfn.DAYS(T$6,'Task list'!Z321))*24))</f>
        <v/>
      </c>
      <c r="U321" s="141" t="str">
        <f>IF('Task list'!AA321="","",$F$321-((_xlfn.DAYS(U$6,'Task list'!AA321))*24))</f>
        <v/>
      </c>
      <c r="V321" s="141" t="str">
        <f>IF('Task list'!AB321="","",$F$321-((_xlfn.DAYS(V$6,'Task list'!AB321))*24))</f>
        <v/>
      </c>
      <c r="W321" s="141" t="str">
        <f>IF('Task list'!AC321="","",$F$321-((_xlfn.DAYS(W$6,'Task list'!AC321))*24))</f>
        <v/>
      </c>
      <c r="X321" s="141" t="str">
        <f>IF('Task list'!AD321="","",$F$321-((_xlfn.DAYS(X$6,'Task list'!AD321))*24))</f>
        <v/>
      </c>
      <c r="Y321" s="141" t="str">
        <f>IF('Task list'!AE321="","",$F$321-((_xlfn.DAYS(Y$6,'Task list'!AE321))*24))</f>
        <v/>
      </c>
      <c r="Z321" s="141" t="str">
        <f>IF('Task list'!AF321="","",$F$321-((_xlfn.DAYS(Z$6,'Task list'!AF321))*24))</f>
        <v/>
      </c>
      <c r="AA321" s="141" t="str">
        <f>IF('Task list'!AG321="","",$F$321-((_xlfn.DAYS(AA$6,'Task list'!AG321))*24))</f>
        <v/>
      </c>
      <c r="AB321" s="141" t="str">
        <f>IF('Task list'!AH321="","",$F$321-((_xlfn.DAYS(AB$6,'Task list'!AH321))*24))</f>
        <v/>
      </c>
      <c r="AC321" s="141" t="str">
        <f>IF('Task list'!AI321="","",$F$321-((_xlfn.DAYS(AC$6,'Task list'!AI321))*24))</f>
        <v/>
      </c>
      <c r="AD321" s="141" t="str">
        <f>IF('Task list'!AJ321="","",$F$321-((_xlfn.DAYS(AD$6,'Task list'!AJ321))*24))</f>
        <v/>
      </c>
      <c r="AE321" s="141" t="str">
        <f>IF('Task list'!AK321="","",$F$321-((_xlfn.DAYS(AE$6,'Task list'!AK321))*24))</f>
        <v/>
      </c>
      <c r="AF321" s="141" t="str">
        <f>IF('Task list'!AL321="","",$F$321-((_xlfn.DAYS(AF$6,'Task list'!AL321))*24))</f>
        <v/>
      </c>
      <c r="AG321" s="141" t="str">
        <f>IF('Task list'!AM321="","",$F$321-((_xlfn.DAYS(AG$6,'Task list'!AM321))*24))</f>
        <v/>
      </c>
      <c r="AH321" s="141" t="str">
        <f>IF('Task list'!AN321="","",$F$321-((_xlfn.DAYS(AH$6,'Task list'!AN321))*24))</f>
        <v/>
      </c>
      <c r="AI321" s="141" t="str">
        <f>IF('Task list'!AO321="","",$F$321-((_xlfn.DAYS(AI$6,'Task list'!AO321))*24))</f>
        <v/>
      </c>
      <c r="AJ321" s="141" t="str">
        <f>IF('Task list'!AP321="","",$F$321-((_xlfn.DAYS(AJ$6,'Task list'!AP321))*24))</f>
        <v/>
      </c>
      <c r="AK321" s="141" t="str">
        <f>IF('Task list'!AQ321="","",$F$321-((_xlfn.DAYS(AK$6,'Task list'!AQ321))*24))</f>
        <v/>
      </c>
      <c r="AL321" s="141" t="str">
        <f>IF('Task list'!AR321="","",$F$321-((_xlfn.DAYS(AL$6,'Task list'!AR321))*24))</f>
        <v/>
      </c>
      <c r="AM321" s="141" t="str">
        <f>IF('Task list'!AS321="","",$F$321-((_xlfn.DAYS(AM$6,'Task list'!AS321))*24))</f>
        <v/>
      </c>
      <c r="AN321" s="141" t="str">
        <f>IF('Task list'!AT321="","",$F$321-((_xlfn.DAYS(AN$6,'Task list'!AT321))*24))</f>
        <v/>
      </c>
      <c r="AO321" s="141" t="str">
        <f>IF('Task list'!AU321="","",$F$321-((_xlfn.DAYS(AO$6,'Task list'!AU321))*24))</f>
        <v/>
      </c>
      <c r="AP321" s="141" t="str">
        <f>IF('Task list'!AV321="","",$F$321-((_xlfn.DAYS(AP$6,'Task list'!AV321))*24))</f>
        <v/>
      </c>
      <c r="AQ321" s="141" t="str">
        <f>IF('Task list'!AW321="","",$F$321-((_xlfn.DAYS(AQ$6,'Task list'!AW321))*24))</f>
        <v/>
      </c>
      <c r="AR321" s="141" t="str">
        <f>IF('Task list'!AX321="","",$F$321-((_xlfn.DAYS(AR$6,'Task list'!AX321))*24))</f>
        <v/>
      </c>
      <c r="AS321" s="141" t="str">
        <f>IF('Task list'!AY321="","",$F$321-((_xlfn.DAYS(AS$6,'Task list'!AY321))*24))</f>
        <v/>
      </c>
      <c r="AT321" s="141" t="str">
        <f>IF('Task list'!AZ321="","",$F$321-((_xlfn.DAYS(AT$6,'Task list'!AZ321))*24))</f>
        <v/>
      </c>
      <c r="AU321" s="141" t="str">
        <f>IF('Task list'!BA321="","",$F$321-((_xlfn.DAYS(AU$6,'Task list'!BA321))*24))</f>
        <v/>
      </c>
      <c r="AV321" s="141" t="str">
        <f>IF('Task list'!BB321="","",$F$321-((_xlfn.DAYS(AV$6,'Task list'!BB321))*24))</f>
        <v/>
      </c>
      <c r="AW321" s="141" t="str">
        <f>IF('Task list'!BC321="","",$F$321-((_xlfn.DAYS(AW$6,'Task list'!BC321))*24))</f>
        <v/>
      </c>
      <c r="AX321" s="141" t="str">
        <f>IF('Task list'!BD321="","",$F$321-((_xlfn.DAYS(AX$6,'Task list'!BD321))*24))</f>
        <v/>
      </c>
      <c r="AY321" s="141" t="str">
        <f>IF('Task list'!BE321="","",$F$321-((_xlfn.DAYS(AY$6,'Task list'!BE321))*24))</f>
        <v/>
      </c>
      <c r="AZ321" s="141" t="str">
        <f>IF('Task list'!BF321="","",$F$321-((_xlfn.DAYS(AZ$6,'Task list'!BF321))*24))</f>
        <v/>
      </c>
      <c r="BA321" s="141" t="str">
        <f>IF('Task list'!BG321="","",$F$321-((_xlfn.DAYS(BA$6,'Task list'!BG321))*24))</f>
        <v/>
      </c>
      <c r="BB321" s="141" t="str">
        <f>IF('Task list'!BH321="","",$F$321-((_xlfn.DAYS(BB$6,'Task list'!BH321))*24))</f>
        <v/>
      </c>
      <c r="BC321" s="141" t="str">
        <f>IF('Task list'!BI321="","",$F$321-((_xlfn.DAYS(BC$6,'Task list'!BI321))*24))</f>
        <v/>
      </c>
      <c r="BD321" s="141" t="str">
        <f>IF('Task list'!BJ321="","",$F$321-((_xlfn.DAYS(BD$6,'Task list'!BJ321))*24))</f>
        <v/>
      </c>
      <c r="BE321" s="141" t="str">
        <f>IF('Task list'!BK321="","",$F$321-((_xlfn.DAYS(BE$6,'Task list'!BK321))*24))</f>
        <v/>
      </c>
      <c r="BF321" s="141" t="str">
        <f>IF('Task list'!BL321="","",$F$321-((_xlfn.DAYS(BF$6,'Task list'!BL321))*24))</f>
        <v/>
      </c>
    </row>
    <row r="322" spans="1:58" x14ac:dyDescent="0.3">
      <c r="A322" s="1">
        <f>'Task list'!A322</f>
        <v>0</v>
      </c>
      <c r="B322" s="1">
        <f>'Task list'!B322</f>
        <v>0</v>
      </c>
      <c r="C322" s="1">
        <f>'Task list'!C322</f>
        <v>0</v>
      </c>
      <c r="D322" s="133"/>
      <c r="E322" s="61" t="str">
        <f>'Task list'!E322</f>
        <v>Light Phase Pump no.2</v>
      </c>
      <c r="F322" s="1">
        <f>'Task list'!J322</f>
        <v>6000</v>
      </c>
      <c r="G322" s="141" t="str">
        <f>IF('Task list'!M322="","",$F$322-((_xlfn.DAYS(G$6,'Task list'!M322))*24))</f>
        <v/>
      </c>
      <c r="H322" s="141" t="str">
        <f>IF('Task list'!N322="","",$F$322-((_xlfn.DAYS(H$6,'Task list'!N322))*24))</f>
        <v/>
      </c>
      <c r="I322" s="141" t="str">
        <f>IF('Task list'!O322="","",$F$322-((_xlfn.DAYS(I$6,'Task list'!O322))*24))</f>
        <v/>
      </c>
      <c r="J322" s="141" t="str">
        <f>IF('Task list'!P322="","",$F$322-((_xlfn.DAYS(J$6,'Task list'!P322))*24))</f>
        <v/>
      </c>
      <c r="K322" s="141" t="str">
        <f>IF('Task list'!Q322="","",$F$322-((_xlfn.DAYS(K$6,'Task list'!Q322))*24))</f>
        <v/>
      </c>
      <c r="L322" s="141" t="str">
        <f>IF('Task list'!R322="","",$F$322-((_xlfn.DAYS(L$6,'Task list'!R322))*24))</f>
        <v/>
      </c>
      <c r="M322" s="141" t="str">
        <f>IF('Task list'!S322="","",$F$322-((_xlfn.DAYS(M$6,'Task list'!S322))*24))</f>
        <v/>
      </c>
      <c r="N322" s="141" t="str">
        <f>IF('Task list'!T322="","",$F$322-((_xlfn.DAYS(N$6,'Task list'!T322))*24))</f>
        <v/>
      </c>
      <c r="O322" s="141" t="str">
        <f>IF('Task list'!U322="","",$F$322-((_xlfn.DAYS(O$6,'Task list'!U322))*24))</f>
        <v/>
      </c>
      <c r="P322" s="141" t="str">
        <f>IF('Task list'!V322="","",$F$322-((_xlfn.DAYS(P$6,'Task list'!V322))*24))</f>
        <v/>
      </c>
      <c r="Q322" s="141" t="str">
        <f>IF('Task list'!W322="","",$F$322-((_xlfn.DAYS(Q$6,'Task list'!W322))*24))</f>
        <v/>
      </c>
      <c r="R322" s="141" t="str">
        <f>IF('Task list'!X322="","",$F$322-((_xlfn.DAYS(R$6,'Task list'!X322))*24))</f>
        <v/>
      </c>
      <c r="S322" s="141" t="str">
        <f>IF('Task list'!Y322="","",$F$322-((_xlfn.DAYS(S$6,'Task list'!Y322))*24))</f>
        <v/>
      </c>
      <c r="T322" s="141" t="str">
        <f>IF('Task list'!Z322="","",$F$322-((_xlfn.DAYS(T$6,'Task list'!Z322))*24))</f>
        <v/>
      </c>
      <c r="U322" s="141" t="str">
        <f>IF('Task list'!AA322="","",$F$322-((_xlfn.DAYS(U$6,'Task list'!AA322))*24))</f>
        <v/>
      </c>
      <c r="V322" s="141" t="str">
        <f>IF('Task list'!AB322="","",$F$322-((_xlfn.DAYS(V$6,'Task list'!AB322))*24))</f>
        <v/>
      </c>
      <c r="W322" s="141" t="str">
        <f>IF('Task list'!AC322="","",$F$322-((_xlfn.DAYS(W$6,'Task list'!AC322))*24))</f>
        <v/>
      </c>
      <c r="X322" s="141" t="str">
        <f>IF('Task list'!AD322="","",$F$322-((_xlfn.DAYS(X$6,'Task list'!AD322))*24))</f>
        <v/>
      </c>
      <c r="Y322" s="141" t="str">
        <f>IF('Task list'!AE322="","",$F$322-((_xlfn.DAYS(Y$6,'Task list'!AE322))*24))</f>
        <v/>
      </c>
      <c r="Z322" s="141" t="str">
        <f>IF('Task list'!AF322="","",$F$322-((_xlfn.DAYS(Z$6,'Task list'!AF322))*24))</f>
        <v/>
      </c>
      <c r="AA322" s="141" t="str">
        <f>IF('Task list'!AG322="","",$F$322-((_xlfn.DAYS(AA$6,'Task list'!AG322))*24))</f>
        <v/>
      </c>
      <c r="AB322" s="141" t="str">
        <f>IF('Task list'!AH322="","",$F$322-((_xlfn.DAYS(AB$6,'Task list'!AH322))*24))</f>
        <v/>
      </c>
      <c r="AC322" s="141" t="str">
        <f>IF('Task list'!AI322="","",$F$322-((_xlfn.DAYS(AC$6,'Task list'!AI322))*24))</f>
        <v/>
      </c>
      <c r="AD322" s="141" t="str">
        <f>IF('Task list'!AJ322="","",$F$322-((_xlfn.DAYS(AD$6,'Task list'!AJ322))*24))</f>
        <v/>
      </c>
      <c r="AE322" s="141" t="str">
        <f>IF('Task list'!AK322="","",$F$322-((_xlfn.DAYS(AE$6,'Task list'!AK322))*24))</f>
        <v/>
      </c>
      <c r="AF322" s="141" t="str">
        <f>IF('Task list'!AL322="","",$F$322-((_xlfn.DAYS(AF$6,'Task list'!AL322))*24))</f>
        <v/>
      </c>
      <c r="AG322" s="141" t="str">
        <f>IF('Task list'!AM322="","",$F$322-((_xlfn.DAYS(AG$6,'Task list'!AM322))*24))</f>
        <v/>
      </c>
      <c r="AH322" s="141" t="str">
        <f>IF('Task list'!AN322="","",$F$322-((_xlfn.DAYS(AH$6,'Task list'!AN322))*24))</f>
        <v/>
      </c>
      <c r="AI322" s="141" t="str">
        <f>IF('Task list'!AO322="","",$F$322-((_xlfn.DAYS(AI$6,'Task list'!AO322))*24))</f>
        <v/>
      </c>
      <c r="AJ322" s="141" t="str">
        <f>IF('Task list'!AP322="","",$F$322-((_xlfn.DAYS(AJ$6,'Task list'!AP322))*24))</f>
        <v/>
      </c>
      <c r="AK322" s="141" t="str">
        <f>IF('Task list'!AQ322="","",$F$322-((_xlfn.DAYS(AK$6,'Task list'!AQ322))*24))</f>
        <v/>
      </c>
      <c r="AL322" s="141" t="str">
        <f>IF('Task list'!AR322="","",$F$322-((_xlfn.DAYS(AL$6,'Task list'!AR322))*24))</f>
        <v/>
      </c>
      <c r="AM322" s="141" t="str">
        <f>IF('Task list'!AS322="","",$F$322-((_xlfn.DAYS(AM$6,'Task list'!AS322))*24))</f>
        <v/>
      </c>
      <c r="AN322" s="141" t="str">
        <f>IF('Task list'!AT322="","",$F$322-((_xlfn.DAYS(AN$6,'Task list'!AT322))*24))</f>
        <v/>
      </c>
      <c r="AO322" s="141" t="str">
        <f>IF('Task list'!AU322="","",$F$322-((_xlfn.DAYS(AO$6,'Task list'!AU322))*24))</f>
        <v/>
      </c>
      <c r="AP322" s="141" t="str">
        <f>IF('Task list'!AV322="","",$F$322-((_xlfn.DAYS(AP$6,'Task list'!AV322))*24))</f>
        <v/>
      </c>
      <c r="AQ322" s="141" t="str">
        <f>IF('Task list'!AW322="","",$F$322-((_xlfn.DAYS(AQ$6,'Task list'!AW322))*24))</f>
        <v/>
      </c>
      <c r="AR322" s="141" t="str">
        <f>IF('Task list'!AX322="","",$F$322-((_xlfn.DAYS(AR$6,'Task list'!AX322))*24))</f>
        <v/>
      </c>
      <c r="AS322" s="141" t="str">
        <f>IF('Task list'!AY322="","",$F$322-((_xlfn.DAYS(AS$6,'Task list'!AY322))*24))</f>
        <v/>
      </c>
      <c r="AT322" s="141" t="str">
        <f>IF('Task list'!AZ322="","",$F$322-((_xlfn.DAYS(AT$6,'Task list'!AZ322))*24))</f>
        <v/>
      </c>
      <c r="AU322" s="141" t="str">
        <f>IF('Task list'!BA322="","",$F$322-((_xlfn.DAYS(AU$6,'Task list'!BA322))*24))</f>
        <v/>
      </c>
      <c r="AV322" s="141" t="str">
        <f>IF('Task list'!BB322="","",$F$322-((_xlfn.DAYS(AV$6,'Task list'!BB322))*24))</f>
        <v/>
      </c>
      <c r="AW322" s="141" t="str">
        <f>IF('Task list'!BC322="","",$F$322-((_xlfn.DAYS(AW$6,'Task list'!BC322))*24))</f>
        <v/>
      </c>
      <c r="AX322" s="141" t="str">
        <f>IF('Task list'!BD322="","",$F$322-((_xlfn.DAYS(AX$6,'Task list'!BD322))*24))</f>
        <v/>
      </c>
      <c r="AY322" s="141" t="str">
        <f>IF('Task list'!BE322="","",$F$322-((_xlfn.DAYS(AY$6,'Task list'!BE322))*24))</f>
        <v/>
      </c>
      <c r="AZ322" s="141" t="str">
        <f>IF('Task list'!BF322="","",$F$322-((_xlfn.DAYS(AZ$6,'Task list'!BF322))*24))</f>
        <v/>
      </c>
      <c r="BA322" s="141" t="str">
        <f>IF('Task list'!BG322="","",$F$322-((_xlfn.DAYS(BA$6,'Task list'!BG322))*24))</f>
        <v/>
      </c>
      <c r="BB322" s="141" t="str">
        <f>IF('Task list'!BH322="","",$F$322-((_xlfn.DAYS(BB$6,'Task list'!BH322))*24))</f>
        <v/>
      </c>
      <c r="BC322" s="141" t="str">
        <f>IF('Task list'!BI322="","",$F$322-((_xlfn.DAYS(BC$6,'Task list'!BI322))*24))</f>
        <v/>
      </c>
      <c r="BD322" s="141" t="str">
        <f>IF('Task list'!BJ322="","",$F$322-((_xlfn.DAYS(BD$6,'Task list'!BJ322))*24))</f>
        <v/>
      </c>
      <c r="BE322" s="141" t="str">
        <f>IF('Task list'!BK322="","",$F$322-((_xlfn.DAYS(BE$6,'Task list'!BK322))*24))</f>
        <v/>
      </c>
      <c r="BF322" s="141" t="str">
        <f>IF('Task list'!BL322="","",$F$322-((_xlfn.DAYS(BF$6,'Task list'!BL322))*24))</f>
        <v/>
      </c>
    </row>
    <row r="323" spans="1:58" x14ac:dyDescent="0.3">
      <c r="A323" s="1">
        <f>'Task list'!A323</f>
        <v>0</v>
      </c>
      <c r="B323" s="1">
        <f>'Task list'!B323</f>
        <v>0</v>
      </c>
      <c r="C323" s="1">
        <f>'Task list'!C323</f>
        <v>0</v>
      </c>
      <c r="D323" s="133"/>
      <c r="E323" s="61" t="str">
        <f>'Task list'!E323</f>
        <v>Oil Recovery Pump no.1</v>
      </c>
      <c r="F323" s="1">
        <f>'Task list'!J323</f>
        <v>6000</v>
      </c>
      <c r="G323" s="141" t="str">
        <f>IF('Task list'!M323="","",$F$323-((_xlfn.DAYS(G$6,'Task list'!M323))*24))</f>
        <v/>
      </c>
      <c r="H323" s="141" t="str">
        <f>IF('Task list'!N323="","",$F$323-((_xlfn.DAYS(H$6,'Task list'!N323))*24))</f>
        <v/>
      </c>
      <c r="I323" s="141" t="str">
        <f>IF('Task list'!O323="","",$F$323-((_xlfn.DAYS(I$6,'Task list'!O323))*24))</f>
        <v/>
      </c>
      <c r="J323" 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    <c r="L323" s="141" t="str">
        <f>IF('Task list'!R323="","",$F$323-((_xlfn.DAYS(L$6,'Task list'!R323))*24))</f>
        <v/>
      </c>
      <c r="M323" s="141" t="str">
        <f>IF('Task list'!S323="","",$F$323-((_xlfn.DAYS(M$6,'Task list'!S323))*24))</f>
        <v/>
      </c>
      <c r="N323" s="141" t="str">
        <f>IF('Task list'!T323="","",$F$323-((_xlfn.DAYS(N$6,'Task list'!T323))*24))</f>
        <v/>
      </c>
      <c r="O323" s="141" t="str">
        <f>IF('Task list'!U323="","",$F$323-((_xlfn.DAYS(O$6,'Task list'!U323))*24))</f>
        <v/>
      </c>
      <c r="P323" s="141" t="str">
        <f>IF('Task list'!V323="","",$F$323-((_xlfn.DAYS(P$6,'Task list'!V323))*24))</f>
        <v/>
      </c>
      <c r="Q323" s="141" t="str">
        <f>IF('Task list'!W323="","",$F$323-((_xlfn.DAYS(Q$6,'Task list'!W323))*24))</f>
        <v/>
      </c>
      <c r="R323" s="141" t="str">
        <f>IF('Task list'!X323="","",$F$323-((_xlfn.DAYS(R$6,'Task list'!X323))*24))</f>
        <v/>
      </c>
      <c r="S323" s="141" t="str">
        <f>IF('Task list'!Y323="","",$F$323-((_xlfn.DAYS(S$6,'Task list'!Y323))*24))</f>
        <v/>
      </c>
      <c r="T323" s="141" t="str">
        <f>IF('Task list'!Z323="","",$F$323-((_xlfn.DAYS(T$6,'Task list'!Z323))*24))</f>
        <v/>
      </c>
      <c r="U323" s="141" t="str">
        <f>IF('Task list'!AA323="","",$F$323-((_xlfn.DAYS(U$6,'Task list'!AA323))*24))</f>
        <v/>
      </c>
      <c r="V323" s="141" t="str">
        <f>IF('Task list'!AB323="","",$F$323-((_xlfn.DAYS(V$6,'Task list'!AB323))*24))</f>
        <v/>
      </c>
      <c r="W323" s="141" t="str">
        <f>IF('Task list'!AC323="","",$F$323-((_xlfn.DAYS(W$6,'Task list'!AC323))*24))</f>
        <v/>
      </c>
      <c r="X323" s="141" t="str">
        <f>IF('Task list'!AD323="","",$F$323-((_xlfn.DAYS(X$6,'Task list'!AD323))*24))</f>
        <v/>
      </c>
      <c r="Y323" s="141" t="str">
        <f>IF('Task list'!AE323="","",$F$323-((_xlfn.DAYS(Y$6,'Task list'!AE323))*24))</f>
        <v/>
      </c>
      <c r="Z323" s="141" t="str">
        <f>IF('Task list'!AF323="","",$F$323-((_xlfn.DAYS(Z$6,'Task list'!AF323))*24))</f>
        <v/>
      </c>
      <c r="AA323" s="141" t="str">
        <f>IF('Task list'!AG323="","",$F$323-((_xlfn.DAYS(AA$6,'Task list'!AG323))*24))</f>
        <v/>
      </c>
      <c r="AB323" s="141" t="str">
        <f>IF('Task list'!AH323="","",$F$323-((_xlfn.DAYS(AB$6,'Task list'!AH323))*24))</f>
        <v/>
      </c>
      <c r="AC323" s="141" t="str">
        <f>IF('Task list'!AI323="","",$F$323-((_xlfn.DAYS(AC$6,'Task list'!AI323))*24))</f>
        <v/>
      </c>
      <c r="AD323" s="141" t="str">
        <f>IF('Task list'!AJ323="","",$F$323-((_xlfn.DAYS(AD$6,'Task list'!AJ323))*24))</f>
        <v/>
      </c>
      <c r="AE323" s="141" t="str">
        <f>IF('Task list'!AK323="","",$F$323-((_xlfn.DAYS(AE$6,'Task list'!AK323))*24))</f>
        <v/>
      </c>
      <c r="AF323" s="141" t="str">
        <f>IF('Task list'!AL323="","",$F$323-((_xlfn.DAYS(AF$6,'Task list'!AL323))*24))</f>
        <v/>
      </c>
      <c r="AG323" s="141" t="str">
        <f>IF('Task list'!AM323="","",$F$323-((_xlfn.DAYS(AG$6,'Task list'!AM323))*24))</f>
        <v/>
      </c>
      <c r="AH323" s="141" t="str">
        <f>IF('Task list'!AN323="","",$F$323-((_xlfn.DAYS(AH$6,'Task list'!AN323))*24))</f>
        <v/>
      </c>
      <c r="AI323" s="141" t="str">
        <f>IF('Task list'!AO323="","",$F$323-((_xlfn.DAYS(AI$6,'Task list'!AO323))*24))</f>
        <v/>
      </c>
      <c r="AJ323" s="141" t="str">
        <f>IF('Task list'!AP323="","",$F$323-((_xlfn.DAYS(AJ$6,'Task list'!AP323))*24))</f>
        <v/>
      </c>
      <c r="AK323" s="141" t="str">
        <f>IF('Task list'!AQ323="","",$F$323-((_xlfn.DAYS(AK$6,'Task list'!AQ323))*24))</f>
        <v/>
      </c>
      <c r="AL323" s="141" t="str">
        <f>IF('Task list'!AR323="","",$F$323-((_xlfn.DAYS(AL$6,'Task list'!AR323))*24))</f>
        <v/>
      </c>
      <c r="AM323" s="141" t="str">
        <f>IF('Task list'!AS323="","",$F$323-((_xlfn.DAYS(AM$6,'Task list'!AS323))*24))</f>
        <v/>
      </c>
      <c r="AN323" s="141" t="str">
        <f>IF('Task list'!AT323="","",$F$323-((_xlfn.DAYS(AN$6,'Task list'!AT323))*24))</f>
        <v/>
      </c>
      <c r="AO323" s="141" t="str">
        <f>IF('Task list'!AU323="","",$F$323-((_xlfn.DAYS(AO$6,'Task list'!AU323))*24))</f>
        <v/>
      </c>
      <c r="AP323" s="141" t="str">
        <f>IF('Task list'!AV323="","",$F$323-((_xlfn.DAYS(AP$6,'Task list'!AV323))*24))</f>
        <v/>
      </c>
      <c r="AQ323" s="141" t="str">
        <f>IF('Task list'!AW323="","",$F$323-((_xlfn.DAYS(AQ$6,'Task list'!AW323))*24))</f>
        <v/>
      </c>
      <c r="AR323" s="141" t="str">
        <f>IF('Task list'!AX323="","",$F$323-((_xlfn.DAYS(AR$6,'Task list'!AX323))*24))</f>
        <v/>
      </c>
      <c r="AS323" s="141" t="str">
        <f>IF('Task list'!AY323="","",$F$323-((_xlfn.DAYS(AS$6,'Task list'!AY323))*24))</f>
        <v/>
      </c>
      <c r="AT323" s="141" t="str">
        <f>IF('Task list'!AZ323="","",$F$323-((_xlfn.DAYS(AT$6,'Task list'!AZ323))*24))</f>
        <v/>
      </c>
      <c r="AU323" s="141" t="str">
        <f>IF('Task list'!BA323="","",$F$323-((_xlfn.DAYS(AU$6,'Task list'!BA323))*24))</f>
        <v/>
      </c>
      <c r="AV323" s="141" t="str">
        <f>IF('Task list'!BB323="","",$F$323-((_xlfn.DAYS(AV$6,'Task list'!BB323))*24))</f>
        <v/>
      </c>
      <c r="AW323" s="141" t="str">
        <f>IF('Task list'!BC323="","",$F$323-((_xlfn.DAYS(AW$6,'Task list'!BC323))*24))</f>
        <v/>
      </c>
      <c r="AX323" s="141" t="str">
        <f>IF('Task list'!BD323="","",$F$323-((_xlfn.DAYS(AX$6,'Task list'!BD323))*24))</f>
        <v/>
      </c>
      <c r="AY323" s="141" t="str">
        <f>IF('Task list'!BE323="","",$F$323-((_xlfn.DAYS(AY$6,'Task list'!BE323))*24))</f>
        <v/>
      </c>
      <c r="AZ323" s="141" t="str">
        <f>IF('Task list'!BF323="","",$F$323-((_xlfn.DAYS(AZ$6,'Task list'!BF323))*24))</f>
        <v/>
      </c>
      <c r="BA323" s="141" t="str">
        <f>IF('Task list'!BG323="","",$F$323-((_xlfn.DAYS(BA$6,'Task list'!BG323))*24))</f>
        <v/>
      </c>
      <c r="BB323" s="141" t="str">
        <f>IF('Task list'!BH323="","",$F$323-((_xlfn.DAYS(BB$6,'Task list'!BH323))*24))</f>
        <v/>
      </c>
      <c r="BC323" s="141" t="str">
        <f>IF('Task list'!BI323="","",$F$323-((_xlfn.DAYS(BC$6,'Task list'!BI323))*24))</f>
        <v/>
      </c>
      <c r="BD323" s="141" t="str">
        <f>IF('Task list'!BJ323="","",$F$323-((_xlfn.DAYS(BD$6,'Task list'!BJ323))*24))</f>
        <v/>
      </c>
      <c r="BE323" s="141" t="str">
        <f>IF('Task list'!BK323="","",$F$323-((_xlfn.DAYS(BE$6,'Task list'!BK323))*24))</f>
        <v/>
      </c>
      <c r="BF323" s="141" t="str">
        <f>IF('Task list'!BL323="","",$F$323-((_xlfn.DAYS(BF$6,'Task list'!BL323))*24))</f>
        <v/>
      </c>
    </row>
    <row r="324" spans="1:58" x14ac:dyDescent="0.3">
      <c r="A324" s="1">
        <f>'Task list'!A324</f>
        <v>0</v>
      </c>
      <c r="B324" s="1">
        <f>'Task list'!B324</f>
        <v>0</v>
      </c>
      <c r="C324" s="1">
        <f>'Task list'!C324</f>
        <v>0</v>
      </c>
      <c r="D324" s="133"/>
      <c r="E324" s="61" t="str">
        <f>'Task list'!E324</f>
        <v>Oil Recovery Pump no.2</v>
      </c>
      <c r="F324" s="1">
        <f>'Task list'!J324</f>
        <v>6000</v>
      </c>
      <c r="G324" s="141" t="str">
        <f>IF('Task list'!M324="","",$F$324-((_xlfn.DAYS(G$6,'Task list'!M324))*24))</f>
        <v/>
      </c>
      <c r="H324" s="141" t="str">
        <f>IF('Task list'!N324="","",$F$324-((_xlfn.DAYS(H$6,'Task list'!N324))*24))</f>
        <v/>
      </c>
      <c r="I324" s="141" t="str">
        <f>IF('Task list'!O324="","",$F$324-((_xlfn.DAYS(I$6,'Task list'!O324))*24))</f>
        <v/>
      </c>
      <c r="J324" s="141" t="str">
        <f>IF('Task list'!P324="","",$F$324-((_xlfn.DAYS(J$6,'Task list'!P324))*24))</f>
        <v/>
      </c>
      <c r="K324" s="141" t="str">
        <f>IF('Task list'!Q324="","",$F$324-((_xlfn.DAYS(K$6,'Task list'!Q324))*24))</f>
        <v/>
      </c>
      <c r="L324" s="141" t="str">
        <f>IF('Task list'!R324="","",$F$324-((_xlfn.DAYS(L$6,'Task list'!R324))*24))</f>
        <v/>
      </c>
      <c r="M324" s="141" t="str">
        <f>IF('Task list'!S324="","",$F$324-((_xlfn.DAYS(M$6,'Task list'!S324))*24))</f>
        <v/>
      </c>
      <c r="N324" s="141" t="str">
        <f>IF('Task list'!T324="","",$F$324-((_xlfn.DAYS(N$6,'Task list'!T324))*24))</f>
        <v/>
      </c>
      <c r="O324" s="141" t="str">
        <f>IF('Task list'!U324="","",$F$324-((_xlfn.DAYS(O$6,'Task list'!U324))*24))</f>
        <v/>
      </c>
      <c r="P324" s="141" t="str">
        <f>IF('Task list'!V324="","",$F$324-((_xlfn.DAYS(P$6,'Task list'!V324))*24))</f>
        <v/>
      </c>
      <c r="Q324" s="141" t="str">
        <f>IF('Task list'!W324="","",$F$324-((_xlfn.DAYS(Q$6,'Task list'!W324))*24))</f>
        <v/>
      </c>
      <c r="R324" s="141" t="str">
        <f>IF('Task list'!X324="","",$F$324-((_xlfn.DAYS(R$6,'Task list'!X324))*24))</f>
        <v/>
      </c>
      <c r="S324" s="141" t="str">
        <f>IF('Task list'!Y324="","",$F$324-((_xlfn.DAYS(S$6,'Task list'!Y324))*24))</f>
        <v/>
      </c>
      <c r="T324" s="141" t="str">
        <f>IF('Task list'!Z324="","",$F$324-((_xlfn.DAYS(T$6,'Task list'!Z324))*24))</f>
        <v/>
      </c>
      <c r="U324" s="141" t="str">
        <f>IF('Task list'!AA324="","",$F$324-((_xlfn.DAYS(U$6,'Task list'!AA324))*24))</f>
        <v/>
      </c>
      <c r="V324" s="141" t="str">
        <f>IF('Task list'!AB324="","",$F$324-((_xlfn.DAYS(V$6,'Task list'!AB324))*24))</f>
        <v/>
      </c>
      <c r="W324" s="141" t="str">
        <f>IF('Task list'!AC324="","",$F$324-((_xlfn.DAYS(W$6,'Task list'!AC324))*24))</f>
        <v/>
      </c>
      <c r="X324" s="141" t="str">
        <f>IF('Task list'!AD324="","",$F$324-((_xlfn.DAYS(X$6,'Task list'!AD324))*24))</f>
        <v/>
      </c>
      <c r="Y324" s="141" t="str">
        <f>IF('Task list'!AE324="","",$F$324-((_xlfn.DAYS(Y$6,'Task list'!AE324))*24))</f>
        <v/>
      </c>
      <c r="Z324" s="141" t="str">
        <f>IF('Task list'!AF324="","",$F$324-((_xlfn.DAYS(Z$6,'Task list'!AF324))*24))</f>
        <v/>
      </c>
      <c r="AA324" s="141" t="str">
        <f>IF('Task list'!AG324="","",$F$324-((_xlfn.DAYS(AA$6,'Task list'!AG324))*24))</f>
        <v/>
      </c>
      <c r="AB324" s="141" t="str">
        <f>IF('Task list'!AH324="","",$F$324-((_xlfn.DAYS(AB$6,'Task list'!AH324))*24))</f>
        <v/>
      </c>
      <c r="AC324" s="141" t="str">
        <f>IF('Task list'!AI324="","",$F$324-((_xlfn.DAYS(AC$6,'Task list'!AI324))*24))</f>
        <v/>
      </c>
      <c r="AD324" s="141" t="str">
        <f>IF('Task list'!AJ324="","",$F$324-((_xlfn.DAYS(AD$6,'Task list'!AJ324))*24))</f>
        <v/>
      </c>
      <c r="AE324" s="141" t="str">
        <f>IF('Task list'!AK324="","",$F$324-((_xlfn.DAYS(AE$6,'Task list'!AK324))*24))</f>
        <v/>
      </c>
      <c r="AF324" s="141" t="str">
        <f>IF('Task list'!AL324="","",$F$324-((_xlfn.DAYS(AF$6,'Task list'!AL324))*24))</f>
        <v/>
      </c>
      <c r="AG324" s="141" t="str">
        <f>IF('Task list'!AM324="","",$F$324-((_xlfn.DAYS(AG$6,'Task list'!AM324))*24))</f>
        <v/>
      </c>
      <c r="AH324" s="141" t="str">
        <f>IF('Task list'!AN324="","",$F$324-((_xlfn.DAYS(AH$6,'Task list'!AN324))*24))</f>
        <v/>
      </c>
      <c r="AI324" s="141" t="str">
        <f>IF('Task list'!AO324="","",$F$324-((_xlfn.DAYS(AI$6,'Task list'!AO324))*24))</f>
        <v/>
      </c>
      <c r="AJ324" s="141" t="str">
        <f>IF('Task list'!AP324="","",$F$324-((_xlfn.DAYS(AJ$6,'Task list'!AP324))*24))</f>
        <v/>
      </c>
      <c r="AK324" s="141" t="str">
        <f>IF('Task list'!AQ324="","",$F$324-((_xlfn.DAYS(AK$6,'Task list'!AQ324))*24))</f>
        <v/>
      </c>
      <c r="AL324" s="141" t="str">
        <f>IF('Task list'!AR324="","",$F$324-((_xlfn.DAYS(AL$6,'Task list'!AR324))*24))</f>
        <v/>
      </c>
      <c r="AM324" s="141" t="str">
        <f>IF('Task list'!AS324="","",$F$324-((_xlfn.DAYS(AM$6,'Task list'!AS324))*24))</f>
        <v/>
      </c>
      <c r="AN324" s="141" t="str">
        <f>IF('Task list'!AT324="","",$F$324-((_xlfn.DAYS(AN$6,'Task list'!AT324))*24))</f>
        <v/>
      </c>
      <c r="AO324" s="141" t="str">
        <f>IF('Task list'!AU324="","",$F$324-((_xlfn.DAYS(AO$6,'Task list'!AU324))*24))</f>
        <v/>
      </c>
      <c r="AP324" s="141" t="str">
        <f>IF('Task list'!AV324="","",$F$324-((_xlfn.DAYS(AP$6,'Task list'!AV324))*24))</f>
        <v/>
      </c>
      <c r="AQ324" s="141" t="str">
        <f>IF('Task list'!AW324="","",$F$324-((_xlfn.DAYS(AQ$6,'Task list'!AW324))*24))</f>
        <v/>
      </c>
      <c r="AR324" s="141" t="str">
        <f>IF('Task list'!AX324="","",$F$324-((_xlfn.DAYS(AR$6,'Task list'!AX324))*24))</f>
        <v/>
      </c>
      <c r="AS324" s="141" t="str">
        <f>IF('Task list'!AY324="","",$F$324-((_xlfn.DAYS(AS$6,'Task list'!AY324))*24))</f>
        <v/>
      </c>
      <c r="AT324" s="141" t="str">
        <f>IF('Task list'!AZ324="","",$F$324-((_xlfn.DAYS(AT$6,'Task list'!AZ324))*24))</f>
        <v/>
      </c>
      <c r="AU324" s="141" t="str">
        <f>IF('Task list'!BA324="","",$F$324-((_xlfn.DAYS(AU$6,'Task list'!BA324))*24))</f>
        <v/>
      </c>
      <c r="AV324" s="141" t="str">
        <f>IF('Task list'!BB324="","",$F$324-((_xlfn.DAYS(AV$6,'Task list'!BB324))*24))</f>
        <v/>
      </c>
      <c r="AW324" s="141" t="str">
        <f>IF('Task list'!BC324="","",$F$324-((_xlfn.DAYS(AW$6,'Task list'!BC324))*24))</f>
        <v/>
      </c>
      <c r="AX324" s="141" t="str">
        <f>IF('Task list'!BD324="","",$F$324-((_xlfn.DAYS(AX$6,'Task list'!BD324))*24))</f>
        <v/>
      </c>
      <c r="AY324" s="141" t="str">
        <f>IF('Task list'!BE324="","",$F$324-((_xlfn.DAYS(AY$6,'Task list'!BE324))*24))</f>
        <v/>
      </c>
      <c r="AZ324" s="141" t="str">
        <f>IF('Task list'!BF324="","",$F$324-((_xlfn.DAYS(AZ$6,'Task list'!BF324))*24))</f>
        <v/>
      </c>
      <c r="BA324" s="141" t="str">
        <f>IF('Task list'!BG324="","",$F$324-((_xlfn.DAYS(BA$6,'Task list'!BG324))*24))</f>
        <v/>
      </c>
      <c r="BB324" s="141" t="str">
        <f>IF('Task list'!BH324="","",$F$324-((_xlfn.DAYS(BB$6,'Task list'!BH324))*24))</f>
        <v/>
      </c>
      <c r="BC324" s="141" t="str">
        <f>IF('Task list'!BI324="","",$F$324-((_xlfn.DAYS(BC$6,'Task list'!BI324))*24))</f>
        <v/>
      </c>
      <c r="BD324" s="141" t="str">
        <f>IF('Task list'!BJ324="","",$F$324-((_xlfn.DAYS(BD$6,'Task list'!BJ324))*24))</f>
        <v/>
      </c>
      <c r="BE324" s="141" t="str">
        <f>IF('Task list'!BK324="","",$F$324-((_xlfn.DAYS(BE$6,'Task list'!BK324))*24))</f>
        <v/>
      </c>
      <c r="BF324" s="141" t="str">
        <f>IF('Task list'!BL324="","",$F$324-((_xlfn.DAYS(BF$6,'Task list'!BL324))*24))</f>
        <v/>
      </c>
    </row>
    <row r="325" spans="1:58" x14ac:dyDescent="0.3">
      <c r="A325" s="1">
        <f>'Task list'!A325</f>
        <v>0</v>
      </c>
      <c r="B325" s="1">
        <f>'Task list'!B325</f>
        <v>0</v>
      </c>
      <c r="C325" s="1">
        <f>'Task list'!C325</f>
        <v>0</v>
      </c>
      <c r="D325" s="133"/>
      <c r="E325" s="61" t="str">
        <f>'Task list'!E325</f>
        <v>Effluent Pump no.1</v>
      </c>
      <c r="F325" s="1">
        <f>'Task list'!J325</f>
        <v>6000</v>
      </c>
      <c r="G325" s="141" t="str">
        <f>IF('Task list'!M325="","",$F$325-((_xlfn.DAYS(G$6,'Task list'!M325))*24))</f>
        <v/>
      </c>
      <c r="H325" s="141" t="str">
        <f>IF('Task list'!N325="","",$F$325-((_xlfn.DAYS(H$6,'Task list'!N325))*24))</f>
        <v/>
      </c>
      <c r="I325" s="141" t="str">
        <f>IF('Task list'!O325="","",$F$325-((_xlfn.DAYS(I$6,'Task list'!O325))*24))</f>
        <v/>
      </c>
      <c r="J325" s="141" t="str">
        <f>IF('Task list'!P325="","",$F$325-((_xlfn.DAYS(J$6,'Task list'!P325))*24))</f>
        <v/>
      </c>
      <c r="K325" s="141" t="str">
        <f>IF('Task list'!Q325="","",$F$325-((_xlfn.DAYS(K$6,'Task list'!Q325))*24))</f>
        <v/>
      </c>
      <c r="L325" s="141" t="str">
        <f>IF('Task list'!R325="","",$F$325-((_xlfn.DAYS(L$6,'Task list'!R325))*24))</f>
        <v/>
      </c>
      <c r="M325" s="141" t="str">
        <f>IF('Task list'!S325="","",$F$325-((_xlfn.DAYS(M$6,'Task list'!S325))*24))</f>
        <v/>
      </c>
      <c r="N325" s="141" t="str">
        <f>IF('Task list'!T325="","",$F$325-((_xlfn.DAYS(N$6,'Task list'!T325))*24))</f>
        <v/>
      </c>
      <c r="O325" s="141" t="str">
        <f>IF('Task list'!U325="","",$F$325-((_xlfn.DAYS(O$6,'Task list'!U325))*24))</f>
        <v/>
      </c>
      <c r="P325" s="141" t="str">
        <f>IF('Task list'!V325="","",$F$325-((_xlfn.DAYS(P$6,'Task list'!V325))*24))</f>
        <v/>
      </c>
      <c r="Q325" s="141" t="str">
        <f>IF('Task list'!W325="","",$F$325-((_xlfn.DAYS(Q$6,'Task list'!W325))*24))</f>
        <v/>
      </c>
      <c r="R325" s="141" t="str">
        <f>IF('Task list'!X325="","",$F$325-((_xlfn.DAYS(R$6,'Task list'!X325))*24))</f>
        <v/>
      </c>
      <c r="S325" s="141" t="str">
        <f>IF('Task list'!Y325="","",$F$325-((_xlfn.DAYS(S$6,'Task list'!Y325))*24))</f>
        <v/>
      </c>
      <c r="T325" s="141" t="str">
        <f>IF('Task list'!Z325="","",$F$325-((_xlfn.DAYS(T$6,'Task list'!Z325))*24))</f>
        <v/>
      </c>
      <c r="U325" s="141" t="str">
        <f>IF('Task list'!AA325="","",$F$325-((_xlfn.DAYS(U$6,'Task list'!AA325))*24))</f>
        <v/>
      </c>
      <c r="V325" s="141" t="str">
        <f>IF('Task list'!AB325="","",$F$325-((_xlfn.DAYS(V$6,'Task list'!AB325))*24))</f>
        <v/>
      </c>
      <c r="W325" s="141" t="str">
        <f>IF('Task list'!AC325="","",$F$325-((_xlfn.DAYS(W$6,'Task list'!AC325))*24))</f>
        <v/>
      </c>
      <c r="X325" s="141" t="str">
        <f>IF('Task list'!AD325="","",$F$325-((_xlfn.DAYS(X$6,'Task list'!AD325))*24))</f>
        <v/>
      </c>
      <c r="Y325" s="141" t="str">
        <f>IF('Task list'!AE325="","",$F$325-((_xlfn.DAYS(Y$6,'Task list'!AE325))*24))</f>
        <v/>
      </c>
      <c r="Z325" s="141" t="str">
        <f>IF('Task list'!AF325="","",$F$325-((_xlfn.DAYS(Z$6,'Task list'!AF325))*24))</f>
        <v/>
      </c>
      <c r="AA325" s="141" t="str">
        <f>IF('Task list'!AG325="","",$F$325-((_xlfn.DAYS(AA$6,'Task list'!AG325))*24))</f>
        <v/>
      </c>
      <c r="AB325" s="141" t="str">
        <f>IF('Task list'!AH325="","",$F$325-((_xlfn.DAYS(AB$6,'Task list'!AH325))*24))</f>
        <v/>
      </c>
      <c r="AC325" s="141" t="str">
        <f>IF('Task list'!AI325="","",$F$325-((_xlfn.DAYS(AC$6,'Task list'!AI325))*24))</f>
        <v/>
      </c>
      <c r="AD325" s="141" t="str">
        <f>IF('Task list'!AJ325="","",$F$325-((_xlfn.DAYS(AD$6,'Task list'!AJ325))*24))</f>
        <v/>
      </c>
      <c r="AE325" s="141" t="str">
        <f>IF('Task list'!AK325="","",$F$325-((_xlfn.DAYS(AE$6,'Task list'!AK325))*24))</f>
        <v/>
      </c>
      <c r="AF325" s="141" t="str">
        <f>IF('Task list'!AL325="","",$F$325-((_xlfn.DAYS(AF$6,'Task list'!AL325))*24))</f>
        <v/>
      </c>
      <c r="AG325" s="141" t="str">
        <f>IF('Task list'!AM325="","",$F$325-((_xlfn.DAYS(AG$6,'Task list'!AM325))*24))</f>
        <v/>
      </c>
      <c r="AH325" s="141" t="str">
        <f>IF('Task list'!AN325="","",$F$325-((_xlfn.DAYS(AH$6,'Task list'!AN325))*24))</f>
        <v/>
      </c>
      <c r="AI325" s="141" t="str">
        <f>IF('Task list'!AO325="","",$F$325-((_xlfn.DAYS(AI$6,'Task list'!AO325))*24))</f>
        <v/>
      </c>
      <c r="AJ325" s="141" t="str">
        <f>IF('Task list'!AP325="","",$F$325-((_xlfn.DAYS(AJ$6,'Task list'!AP325))*24))</f>
        <v/>
      </c>
      <c r="AK325" s="141" t="str">
        <f>IF('Task list'!AQ325="","",$F$325-((_xlfn.DAYS(AK$6,'Task list'!AQ325))*24))</f>
        <v/>
      </c>
      <c r="AL325" s="141" t="str">
        <f>IF('Task list'!AR325="","",$F$325-((_xlfn.DAYS(AL$6,'Task list'!AR325))*24))</f>
        <v/>
      </c>
      <c r="AM325" s="141" t="str">
        <f>IF('Task list'!AS325="","",$F$325-((_xlfn.DAYS(AM$6,'Task list'!AS325))*24))</f>
        <v/>
      </c>
      <c r="AN325" s="141" t="str">
        <f>IF('Task list'!AT325="","",$F$325-((_xlfn.DAYS(AN$6,'Task list'!AT325))*24))</f>
        <v/>
      </c>
      <c r="AO325" s="141" t="str">
        <f>IF('Task list'!AU325="","",$F$325-((_xlfn.DAYS(AO$6,'Task list'!AU325))*24))</f>
        <v/>
      </c>
      <c r="AP325" s="141" t="str">
        <f>IF('Task list'!AV325="","",$F$325-((_xlfn.DAYS(AP$6,'Task list'!AV325))*24))</f>
        <v/>
      </c>
      <c r="AQ325" s="141" t="str">
        <f>IF('Task list'!AW325="","",$F$325-((_xlfn.DAYS(AQ$6,'Task list'!AW325))*24))</f>
        <v/>
      </c>
      <c r="AR325" s="141" t="str">
        <f>IF('Task list'!AX325="","",$F$325-((_xlfn.DAYS(AR$6,'Task list'!AX325))*24))</f>
        <v/>
      </c>
      <c r="AS325" s="141" t="str">
        <f>IF('Task list'!AY325="","",$F$325-((_xlfn.DAYS(AS$6,'Task list'!AY325))*24))</f>
        <v/>
      </c>
      <c r="AT325" s="141" t="str">
        <f>IF('Task list'!AZ325="","",$F$325-((_xlfn.DAYS(AT$6,'Task list'!AZ325))*24))</f>
        <v/>
      </c>
      <c r="AU325" s="141" t="str">
        <f>IF('Task list'!BA325="","",$F$325-((_xlfn.DAYS(AU$6,'Task list'!BA325))*24))</f>
        <v/>
      </c>
      <c r="AV325" s="141" t="str">
        <f>IF('Task list'!BB325="","",$F$325-((_xlfn.DAYS(AV$6,'Task list'!BB325))*24))</f>
        <v/>
      </c>
      <c r="AW325" s="141" t="str">
        <f>IF('Task list'!BC325="","",$F$325-((_xlfn.DAYS(AW$6,'Task list'!BC325))*24))</f>
        <v/>
      </c>
      <c r="AX325" s="141" t="str">
        <f>IF('Task list'!BD325="","",$F$325-((_xlfn.DAYS(AX$6,'Task list'!BD325))*24))</f>
        <v/>
      </c>
      <c r="AY325" s="141" t="str">
        <f>IF('Task list'!BE325="","",$F$325-((_xlfn.DAYS(AY$6,'Task list'!BE325))*24))</f>
        <v/>
      </c>
      <c r="AZ325" s="141" t="str">
        <f>IF('Task list'!BF325="","",$F$325-((_xlfn.DAYS(AZ$6,'Task list'!BF325))*24))</f>
        <v/>
      </c>
      <c r="BA325" s="141" t="str">
        <f>IF('Task list'!BG325="","",$F$325-((_xlfn.DAYS(BA$6,'Task list'!BG325))*24))</f>
        <v/>
      </c>
      <c r="BB325" s="141" t="str">
        <f>IF('Task list'!BH325="","",$F$325-((_xlfn.DAYS(BB$6,'Task list'!BH325))*24))</f>
        <v/>
      </c>
      <c r="BC325" s="141" t="str">
        <f>IF('Task list'!BI325="","",$F$325-((_xlfn.DAYS(BC$6,'Task list'!BI325))*24))</f>
        <v/>
      </c>
      <c r="BD325" s="141" t="str">
        <f>IF('Task list'!BJ325="","",$F$325-((_xlfn.DAYS(BD$6,'Task list'!BJ325))*24))</f>
        <v/>
      </c>
      <c r="BE325" s="141" t="str">
        <f>IF('Task list'!BK325="","",$F$325-((_xlfn.DAYS(BE$6,'Task list'!BK325))*24))</f>
        <v/>
      </c>
      <c r="BF325" s="141" t="str">
        <f>IF('Task list'!BL325="","",$F$325-((_xlfn.DAYS(BF$6,'Task list'!BL325))*24))</f>
        <v/>
      </c>
    </row>
    <row r="326" spans="1:58" x14ac:dyDescent="0.3">
      <c r="A326" s="1">
        <f>'Task list'!A326</f>
        <v>0</v>
      </c>
      <c r="B326" s="1">
        <f>'Task list'!B326</f>
        <v>0</v>
      </c>
      <c r="C326" s="1">
        <f>'Task list'!C326</f>
        <v>0</v>
      </c>
      <c r="D326" s="133"/>
      <c r="E326" s="61" t="str">
        <f>'Task list'!E326</f>
        <v>Effluent Pump no.2</v>
      </c>
      <c r="F326" s="1">
        <f>'Task list'!J326</f>
        <v>6000</v>
      </c>
      <c r="G326" s="141" t="str">
        <f>IF('Task list'!M326="","",$F$326-((_xlfn.DAYS(G$6,'Task list'!M326))*24))</f>
        <v/>
      </c>
      <c r="H326" s="141" t="str">
        <f>IF('Task list'!N326="","",$F$326-((_xlfn.DAYS(H$6,'Task list'!N326))*24))</f>
        <v/>
      </c>
      <c r="I326" s="141" t="str">
        <f>IF('Task list'!O326="","",$F$326-((_xlfn.DAYS(I$6,'Task list'!O326))*24))</f>
        <v/>
      </c>
      <c r="J326" s="141" t="str">
        <f>IF('Task list'!P326="","",$F$326-((_xlfn.DAYS(J$6,'Task list'!P326))*24))</f>
        <v/>
      </c>
      <c r="K326" s="141" t="str">
        <f>IF('Task list'!Q326="","",$F$326-((_xlfn.DAYS(K$6,'Task list'!Q326))*24))</f>
        <v/>
      </c>
      <c r="L326" s="141" t="str">
        <f>IF('Task list'!R326="","",$F$326-((_xlfn.DAYS(L$6,'Task list'!R326))*24))</f>
        <v/>
      </c>
      <c r="M326" s="141" t="str">
        <f>IF('Task list'!S326="","",$F$326-((_xlfn.DAYS(M$6,'Task list'!S326))*24))</f>
        <v/>
      </c>
      <c r="N326" s="141" t="str">
        <f>IF('Task list'!T326="","",$F$326-((_xlfn.DAYS(N$6,'Task list'!T326))*24))</f>
        <v/>
      </c>
      <c r="O326" s="141" t="str">
        <f>IF('Task list'!U326="","",$F$326-((_xlfn.DAYS(O$6,'Task list'!U326))*24))</f>
        <v/>
      </c>
      <c r="P326" s="141" t="str">
        <f>IF('Task list'!V326="","",$F$326-((_xlfn.DAYS(P$6,'Task list'!V326))*24))</f>
        <v/>
      </c>
      <c r="Q326" s="141" t="str">
        <f>IF('Task list'!W326="","",$F$326-((_xlfn.DAYS(Q$6,'Task list'!W326))*24))</f>
        <v/>
      </c>
      <c r="R326" s="141" t="str">
        <f>IF('Task list'!X326="","",$F$326-((_xlfn.DAYS(R$6,'Task list'!X326))*24))</f>
        <v/>
      </c>
      <c r="S326" s="141" t="str">
        <f>IF('Task list'!Y326="","",$F$326-((_xlfn.DAYS(S$6,'Task list'!Y326))*24))</f>
        <v/>
      </c>
      <c r="T326" s="141" t="str">
        <f>IF('Task list'!Z326="","",$F$326-((_xlfn.DAYS(T$6,'Task list'!Z326))*24))</f>
        <v/>
      </c>
      <c r="U326" s="141" t="str">
        <f>IF('Task list'!AA326="","",$F$326-((_xlfn.DAYS(U$6,'Task list'!AA326))*24))</f>
        <v/>
      </c>
      <c r="V326" s="141" t="str">
        <f>IF('Task list'!AB326="","",$F$326-((_xlfn.DAYS(V$6,'Task list'!AB326))*24))</f>
        <v/>
      </c>
      <c r="W326" s="141" t="str">
        <f>IF('Task list'!AC326="","",$F$326-((_xlfn.DAYS(W$6,'Task list'!AC326))*24))</f>
        <v/>
      </c>
      <c r="X326" s="141" t="str">
        <f>IF('Task list'!AD326="","",$F$326-((_xlfn.DAYS(X$6,'Task list'!AD326))*24))</f>
        <v/>
      </c>
      <c r="Y326" s="141" t="str">
        <f>IF('Task list'!AE326="","",$F$326-((_xlfn.DAYS(Y$6,'Task list'!AE326))*24))</f>
        <v/>
      </c>
      <c r="Z326" s="141" t="str">
        <f>IF('Task list'!AF326="","",$F$326-((_xlfn.DAYS(Z$6,'Task list'!AF326))*24))</f>
        <v/>
      </c>
      <c r="AA326" s="141" t="str">
        <f>IF('Task list'!AG326="","",$F$326-((_xlfn.DAYS(AA$6,'Task list'!AG326))*24))</f>
        <v/>
      </c>
      <c r="AB326" s="141" t="str">
        <f>IF('Task list'!AH326="","",$F$326-((_xlfn.DAYS(AB$6,'Task list'!AH326))*24))</f>
        <v/>
      </c>
      <c r="AC326" s="141" t="str">
        <f>IF('Task list'!AI326="","",$F$326-((_xlfn.DAYS(AC$6,'Task list'!AI326))*24))</f>
        <v/>
      </c>
      <c r="AD326" s="141" t="str">
        <f>IF('Task list'!AJ326="","",$F$326-((_xlfn.DAYS(AD$6,'Task list'!AJ326))*24))</f>
        <v/>
      </c>
      <c r="AE326" s="141" t="str">
        <f>IF('Task list'!AK326="","",$F$326-((_xlfn.DAYS(AE$6,'Task list'!AK326))*24))</f>
        <v/>
      </c>
      <c r="AF326" s="141" t="str">
        <f>IF('Task list'!AL326="","",$F$326-((_xlfn.DAYS(AF$6,'Task list'!AL326))*24))</f>
        <v/>
      </c>
      <c r="AG326" s="141" t="str">
        <f>IF('Task list'!AM326="","",$F$326-((_xlfn.DAYS(AG$6,'Task list'!AM326))*24))</f>
        <v/>
      </c>
      <c r="AH326" s="141" t="str">
        <f>IF('Task list'!AN326="","",$F$326-((_xlfn.DAYS(AH$6,'Task list'!AN326))*24))</f>
        <v/>
      </c>
      <c r="AI326" s="141" t="str">
        <f>IF('Task list'!AO326="","",$F$326-((_xlfn.DAYS(AI$6,'Task list'!AO326))*24))</f>
        <v/>
      </c>
      <c r="AJ326" s="141" t="str">
        <f>IF('Task list'!AP326="","",$F$326-((_xlfn.DAYS(AJ$6,'Task list'!AP326))*24))</f>
        <v/>
      </c>
      <c r="AK326" s="141" t="str">
        <f>IF('Task list'!AQ326="","",$F$326-((_xlfn.DAYS(AK$6,'Task list'!AQ326))*24))</f>
        <v/>
      </c>
      <c r="AL326" s="141" t="str">
        <f>IF('Task list'!AR326="","",$F$326-((_xlfn.DAYS(AL$6,'Task list'!AR326))*24))</f>
        <v/>
      </c>
      <c r="AM326" s="141" t="str">
        <f>IF('Task list'!AS326="","",$F$326-((_xlfn.DAYS(AM$6,'Task list'!AS326))*24))</f>
        <v/>
      </c>
      <c r="AN326" s="141" t="str">
        <f>IF('Task list'!AT326="","",$F$326-((_xlfn.DAYS(AN$6,'Task list'!AT326))*24))</f>
        <v/>
      </c>
      <c r="AO326" s="141" t="str">
        <f>IF('Task list'!AU326="","",$F$326-((_xlfn.DAYS(AO$6,'Task list'!AU326))*24))</f>
        <v/>
      </c>
      <c r="AP326" s="141" t="str">
        <f>IF('Task list'!AV326="","",$F$326-((_xlfn.DAYS(AP$6,'Task list'!AV326))*24))</f>
        <v/>
      </c>
      <c r="AQ326" s="141" t="str">
        <f>IF('Task list'!AW326="","",$F$326-((_xlfn.DAYS(AQ$6,'Task list'!AW326))*24))</f>
        <v/>
      </c>
      <c r="AR326" s="141" t="str">
        <f>IF('Task list'!AX326="","",$F$326-((_xlfn.DAYS(AR$6,'Task list'!AX326))*24))</f>
        <v/>
      </c>
      <c r="AS326" s="141" t="str">
        <f>IF('Task list'!AY326="","",$F$326-((_xlfn.DAYS(AS$6,'Task list'!AY326))*24))</f>
        <v/>
      </c>
      <c r="AT326" s="141" t="str">
        <f>IF('Task list'!AZ326="","",$F$326-((_xlfn.DAYS(AT$6,'Task list'!AZ326))*24))</f>
        <v/>
      </c>
      <c r="AU326" s="141" t="str">
        <f>IF('Task list'!BA326="","",$F$326-((_xlfn.DAYS(AU$6,'Task list'!BA326))*24))</f>
        <v/>
      </c>
      <c r="AV326" s="141" t="str">
        <f>IF('Task list'!BB326="","",$F$326-((_xlfn.DAYS(AV$6,'Task list'!BB326))*24))</f>
        <v/>
      </c>
      <c r="AW326" s="141" t="str">
        <f>IF('Task list'!BC326="","",$F$326-((_xlfn.DAYS(AW$6,'Task list'!BC326))*24))</f>
        <v/>
      </c>
      <c r="AX326" s="141" t="str">
        <f>IF('Task list'!BD326="","",$F$326-((_xlfn.DAYS(AX$6,'Task list'!BD326))*24))</f>
        <v/>
      </c>
      <c r="AY326" s="141" t="str">
        <f>IF('Task list'!BE326="","",$F$326-((_xlfn.DAYS(AY$6,'Task list'!BE326))*24))</f>
        <v/>
      </c>
      <c r="AZ326" s="141" t="str">
        <f>IF('Task list'!BF326="","",$F$326-((_xlfn.DAYS(AZ$6,'Task list'!BF326))*24))</f>
        <v/>
      </c>
      <c r="BA326" s="141" t="str">
        <f>IF('Task list'!BG326="","",$F$326-((_xlfn.DAYS(BA$6,'Task list'!BG326))*24))</f>
        <v/>
      </c>
      <c r="BB326" s="141" t="str">
        <f>IF('Task list'!BH326="","",$F$326-((_xlfn.DAYS(BB$6,'Task list'!BH326))*24))</f>
        <v/>
      </c>
      <c r="BC326" s="141" t="str">
        <f>IF('Task list'!BI326="","",$F$326-((_xlfn.DAYS(BC$6,'Task list'!BI326))*24))</f>
        <v/>
      </c>
      <c r="BD326" s="141" t="str">
        <f>IF('Task list'!BJ326="","",$F$326-((_xlfn.DAYS(BD$6,'Task list'!BJ326))*24))</f>
        <v/>
      </c>
      <c r="BE326" s="141" t="str">
        <f>IF('Task list'!BK326="","",$F$326-((_xlfn.DAYS(BE$6,'Task list'!BK326))*24))</f>
        <v/>
      </c>
      <c r="BF326" s="141" t="str">
        <f>IF('Task list'!BL326="","",$F$326-((_xlfn.DAYS(BF$6,'Task list'!BL326))*24))</f>
        <v/>
      </c>
    </row>
    <row r="327" spans="1:58" x14ac:dyDescent="0.3">
      <c r="A327" s="1">
        <f>'Task list'!A327</f>
        <v>0</v>
      </c>
      <c r="B327" s="1">
        <f>'Task list'!B327</f>
        <v>0</v>
      </c>
      <c r="C327" s="1">
        <f>'Task list'!C327</f>
        <v>0</v>
      </c>
      <c r="D327" s="133"/>
      <c r="E327" s="61" t="str">
        <f>'Task list'!E327</f>
        <v>Reclaim oil pump no.1</v>
      </c>
      <c r="F327" s="1">
        <f>'Task list'!J327</f>
        <v>6000</v>
      </c>
      <c r="G327" s="141" t="str">
        <f>IF('Task list'!M327="","",$F$327-((_xlfn.DAYS(G$6,'Task list'!M327))*24))</f>
        <v/>
      </c>
      <c r="H327" s="141" t="str">
        <f>IF('Task list'!N327="","",$F$327-((_xlfn.DAYS(H$6,'Task list'!N327))*24))</f>
        <v/>
      </c>
      <c r="I327" s="141" t="str">
        <f>IF('Task list'!O327="","",$F$327-((_xlfn.DAYS(I$6,'Task list'!O327))*24))</f>
        <v/>
      </c>
      <c r="J327" s="141" t="str">
        <f>IF('Task list'!P327="","",$F$327-((_xlfn.DAYS(J$6,'Task list'!P327))*24))</f>
        <v/>
      </c>
      <c r="K327" s="141" t="str">
        <f>IF('Task list'!Q327="","",$F$327-((_xlfn.DAYS(K$6,'Task list'!Q327))*24))</f>
        <v/>
      </c>
      <c r="L327" s="141" t="str">
        <f>IF('Task list'!R327="","",$F$327-((_xlfn.DAYS(L$6,'Task list'!R327))*24))</f>
        <v/>
      </c>
      <c r="M327" s="141" t="str">
        <f>IF('Task list'!S327="","",$F$327-((_xlfn.DAYS(M$6,'Task list'!S327))*24))</f>
        <v/>
      </c>
      <c r="N327" s="141" t="str">
        <f>IF('Task list'!T327="","",$F$327-((_xlfn.DAYS(N$6,'Task list'!T327))*24))</f>
        <v/>
      </c>
      <c r="O327" s="141" t="str">
        <f>IF('Task list'!U327="","",$F$327-((_xlfn.DAYS(O$6,'Task list'!U327))*24))</f>
        <v/>
      </c>
      <c r="P327" s="141" t="str">
        <f>IF('Task list'!V327="","",$F$327-((_xlfn.DAYS(P$6,'Task list'!V327))*24))</f>
        <v/>
      </c>
      <c r="Q327" s="141" t="str">
        <f>IF('Task list'!W327="","",$F$327-((_xlfn.DAYS(Q$6,'Task list'!W327))*24))</f>
        <v/>
      </c>
      <c r="R327" s="141" t="str">
        <f>IF('Task list'!X327="","",$F$327-((_xlfn.DAYS(R$6,'Task list'!X327))*24))</f>
        <v/>
      </c>
      <c r="S327" s="141" t="str">
        <f>IF('Task list'!Y327="","",$F$327-((_xlfn.DAYS(S$6,'Task list'!Y327))*24))</f>
        <v/>
      </c>
      <c r="T327" s="141" t="str">
        <f>IF('Task list'!Z327="","",$F$327-((_xlfn.DAYS(T$6,'Task list'!Z327))*24))</f>
        <v/>
      </c>
      <c r="U327" s="141" t="str">
        <f>IF('Task list'!AA327="","",$F$327-((_xlfn.DAYS(U$6,'Task list'!AA327))*24))</f>
        <v/>
      </c>
      <c r="V327" s="141" t="str">
        <f>IF('Task list'!AB327="","",$F$327-((_xlfn.DAYS(V$6,'Task list'!AB327))*24))</f>
        <v/>
      </c>
      <c r="W327" s="141" t="str">
        <f>IF('Task list'!AC327="","",$F$327-((_xlfn.DAYS(W$6,'Task list'!AC327))*24))</f>
        <v/>
      </c>
      <c r="X327" s="141" t="str">
        <f>IF('Task list'!AD327="","",$F$327-((_xlfn.DAYS(X$6,'Task list'!AD327))*24))</f>
        <v/>
      </c>
      <c r="Y327" s="141" t="str">
        <f>IF('Task list'!AE327="","",$F$327-((_xlfn.DAYS(Y$6,'Task list'!AE327))*24))</f>
        <v/>
      </c>
      <c r="Z327" s="141" t="str">
        <f>IF('Task list'!AF327="","",$F$327-((_xlfn.DAYS(Z$6,'Task list'!AF327))*24))</f>
        <v/>
      </c>
      <c r="AA327" s="141" t="str">
        <f>IF('Task list'!AG327="","",$F$327-((_xlfn.DAYS(AA$6,'Task list'!AG327))*24))</f>
        <v/>
      </c>
      <c r="AB327" s="141" t="str">
        <f>IF('Task list'!AH327="","",$F$327-((_xlfn.DAYS(AB$6,'Task list'!AH327))*24))</f>
        <v/>
      </c>
      <c r="AC327" s="141" t="str">
        <f>IF('Task list'!AI327="","",$F$327-((_xlfn.DAYS(AC$6,'Task list'!AI327))*24))</f>
        <v/>
      </c>
      <c r="AD327" s="141" t="str">
        <f>IF('Task list'!AJ327="","",$F$327-((_xlfn.DAYS(AD$6,'Task list'!AJ327))*24))</f>
        <v/>
      </c>
      <c r="AE327" s="141" t="str">
        <f>IF('Task list'!AK327="","",$F$327-((_xlfn.DAYS(AE$6,'Task list'!AK327))*24))</f>
        <v/>
      </c>
      <c r="AF327" s="141" t="str">
        <f>IF('Task list'!AL327="","",$F$327-((_xlfn.DAYS(AF$6,'Task list'!AL327))*24))</f>
        <v/>
      </c>
      <c r="AG327" s="141" t="str">
        <f>IF('Task list'!AM327="","",$F$327-((_xlfn.DAYS(AG$6,'Task list'!AM327))*24))</f>
        <v/>
      </c>
      <c r="AH327" s="141" t="str">
        <f>IF('Task list'!AN327="","",$F$327-((_xlfn.DAYS(AH$6,'Task list'!AN327))*24))</f>
        <v/>
      </c>
      <c r="AI327" s="141" t="str">
        <f>IF('Task list'!AO327="","",$F$327-((_xlfn.DAYS(AI$6,'Task list'!AO327))*24))</f>
        <v/>
      </c>
      <c r="AJ327" s="141" t="str">
        <f>IF('Task list'!AP327="","",$F$327-((_xlfn.DAYS(AJ$6,'Task list'!AP327))*24))</f>
        <v/>
      </c>
      <c r="AK327" s="141" t="str">
        <f>IF('Task list'!AQ327="","",$F$327-((_xlfn.DAYS(AK$6,'Task list'!AQ327))*24))</f>
        <v/>
      </c>
      <c r="AL327" s="141" t="str">
        <f>IF('Task list'!AR327="","",$F$327-((_xlfn.DAYS(AL$6,'Task list'!AR327))*24))</f>
        <v/>
      </c>
      <c r="AM327" s="141" t="str">
        <f>IF('Task list'!AS327="","",$F$327-((_xlfn.DAYS(AM$6,'Task list'!AS327))*24))</f>
        <v/>
      </c>
      <c r="AN327" s="141" t="str">
        <f>IF('Task list'!AT327="","",$F$327-((_xlfn.DAYS(AN$6,'Task list'!AT327))*24))</f>
        <v/>
      </c>
      <c r="AO327" s="141" t="str">
        <f>IF('Task list'!AU327="","",$F$327-((_xlfn.DAYS(AO$6,'Task list'!AU327))*24))</f>
        <v/>
      </c>
      <c r="AP327" s="141" t="str">
        <f>IF('Task list'!AV327="","",$F$327-((_xlfn.DAYS(AP$6,'Task list'!AV327))*24))</f>
        <v/>
      </c>
      <c r="AQ327" s="141" t="str">
        <f>IF('Task list'!AW327="","",$F$327-((_xlfn.DAYS(AQ$6,'Task list'!AW327))*24))</f>
        <v/>
      </c>
      <c r="AR327" s="141" t="str">
        <f>IF('Task list'!AX327="","",$F$327-((_xlfn.DAYS(AR$6,'Task list'!AX327))*24))</f>
        <v/>
      </c>
      <c r="AS327" s="141" t="str">
        <f>IF('Task list'!AY327="","",$F$327-((_xlfn.DAYS(AS$6,'Task list'!AY327))*24))</f>
        <v/>
      </c>
      <c r="AT327" s="141" t="str">
        <f>IF('Task list'!AZ327="","",$F$327-((_xlfn.DAYS(AT$6,'Task list'!AZ327))*24))</f>
        <v/>
      </c>
      <c r="AU327" s="141" t="str">
        <f>IF('Task list'!BA327="","",$F$327-((_xlfn.DAYS(AU$6,'Task list'!BA327))*24))</f>
        <v/>
      </c>
      <c r="AV327" s="141" t="str">
        <f>IF('Task list'!BB327="","",$F$327-((_xlfn.DAYS(AV$6,'Task list'!BB327))*24))</f>
        <v/>
      </c>
      <c r="AW327" s="141" t="str">
        <f>IF('Task list'!BC327="","",$F$327-((_xlfn.DAYS(AW$6,'Task list'!BC327))*24))</f>
        <v/>
      </c>
      <c r="AX327" s="141" t="str">
        <f>IF('Task list'!BD327="","",$F$327-((_xlfn.DAYS(AX$6,'Task list'!BD327))*24))</f>
        <v/>
      </c>
      <c r="AY327" s="141" t="str">
        <f>IF('Task list'!BE327="","",$F$327-((_xlfn.DAYS(AY$6,'Task list'!BE327))*24))</f>
        <v/>
      </c>
      <c r="AZ327" s="141" t="str">
        <f>IF('Task list'!BF327="","",$F$327-((_xlfn.DAYS(AZ$6,'Task list'!BF327))*24))</f>
        <v/>
      </c>
      <c r="BA327" s="141" t="str">
        <f>IF('Task list'!BG327="","",$F$327-((_xlfn.DAYS(BA$6,'Task list'!BG327))*24))</f>
        <v/>
      </c>
      <c r="BB327" s="141" t="str">
        <f>IF('Task list'!BH327="","",$F$327-((_xlfn.DAYS(BB$6,'Task list'!BH327))*24))</f>
        <v/>
      </c>
      <c r="BC327" s="141" t="str">
        <f>IF('Task list'!BI327="","",$F$327-((_xlfn.DAYS(BC$6,'Task list'!BI327))*24))</f>
        <v/>
      </c>
      <c r="BD327" s="141" t="str">
        <f>IF('Task list'!BJ327="","",$F$327-((_xlfn.DAYS(BD$6,'Task list'!BJ327))*24))</f>
        <v/>
      </c>
      <c r="BE327" s="141" t="str">
        <f>IF('Task list'!BK327="","",$F$327-((_xlfn.DAYS(BE$6,'Task list'!BK327))*24))</f>
        <v/>
      </c>
      <c r="BF327" s="141" t="str">
        <f>IF('Task list'!BL327="","",$F$327-((_xlfn.DAYS(BF$6,'Task list'!BL327))*24))</f>
        <v/>
      </c>
    </row>
    <row r="328" spans="1:58" x14ac:dyDescent="0.3">
      <c r="A328" s="1">
        <f>'Task list'!A328</f>
        <v>0</v>
      </c>
      <c r="B328" s="1">
        <f>'Task list'!B328</f>
        <v>0</v>
      </c>
      <c r="C328" s="1">
        <f>'Task list'!C328</f>
        <v>0</v>
      </c>
      <c r="D328" s="133"/>
      <c r="E328" s="61" t="str">
        <f>'Task list'!E328</f>
        <v>Reclaim oil pump no.2</v>
      </c>
      <c r="F328" s="1">
        <f>'Task list'!J328</f>
        <v>6000</v>
      </c>
      <c r="G328" s="141" t="str">
        <f>IF('Task list'!M328="","",$F$328-((_xlfn.DAYS(G$6,'Task list'!M328))*24))</f>
        <v/>
      </c>
      <c r="H328" s="141" t="str">
        <f>IF('Task list'!N328="","",$F$328-((_xlfn.DAYS(H$6,'Task list'!N328))*24))</f>
        <v/>
      </c>
      <c r="I328" s="141" t="str">
        <f>IF('Task list'!O328="","",$F$328-((_xlfn.DAYS(I$6,'Task list'!O328))*24))</f>
        <v/>
      </c>
      <c r="J328" s="141" t="str">
        <f>IF('Task list'!P328="","",$F$328-((_xlfn.DAYS(J$6,'Task list'!P328))*24))</f>
        <v/>
      </c>
      <c r="K328" s="141" t="str">
        <f>IF('Task list'!Q328="","",$F$328-((_xlfn.DAYS(K$6,'Task list'!Q328))*24))</f>
        <v/>
      </c>
      <c r="L328" s="141" t="str">
        <f>IF('Task list'!R328="","",$F$328-((_xlfn.DAYS(L$6,'Task list'!R328))*24))</f>
        <v/>
      </c>
      <c r="M328" s="141" t="str">
        <f>IF('Task list'!S328="","",$F$328-((_xlfn.DAYS(M$6,'Task list'!S328))*24))</f>
        <v/>
      </c>
      <c r="N328" s="141" t="str">
        <f>IF('Task list'!T328="","",$F$328-((_xlfn.DAYS(N$6,'Task list'!T328))*24))</f>
        <v/>
      </c>
      <c r="O328" s="141" t="str">
        <f>IF('Task list'!U328="","",$F$328-((_xlfn.DAYS(O$6,'Task list'!U328))*24))</f>
        <v/>
      </c>
      <c r="P328" s="141" t="str">
        <f>IF('Task list'!V328="","",$F$328-((_xlfn.DAYS(P$6,'Task list'!V328))*24))</f>
        <v/>
      </c>
      <c r="Q328" s="141" t="str">
        <f>IF('Task list'!W328="","",$F$328-((_xlfn.DAYS(Q$6,'Task list'!W328))*24))</f>
        <v/>
      </c>
      <c r="R328" s="141" t="str">
        <f>IF('Task list'!X328="","",$F$328-((_xlfn.DAYS(R$6,'Task list'!X328))*24))</f>
        <v/>
      </c>
      <c r="S328" s="141" t="str">
        <f>IF('Task list'!Y328="","",$F$328-((_xlfn.DAYS(S$6,'Task list'!Y328))*24))</f>
        <v/>
      </c>
      <c r="T328" s="141" t="str">
        <f>IF('Task list'!Z328="","",$F$328-((_xlfn.DAYS(T$6,'Task list'!Z328))*24))</f>
        <v/>
      </c>
      <c r="U328" s="141" t="str">
        <f>IF('Task list'!AA328="","",$F$328-((_xlfn.DAYS(U$6,'Task list'!AA328))*24))</f>
        <v/>
      </c>
      <c r="V328" s="141" t="str">
        <f>IF('Task list'!AB328="","",$F$328-((_xlfn.DAYS(V$6,'Task list'!AB328))*24))</f>
        <v/>
      </c>
      <c r="W328" s="141" t="str">
        <f>IF('Task list'!AC328="","",$F$328-((_xlfn.DAYS(W$6,'Task list'!AC328))*24))</f>
        <v/>
      </c>
      <c r="X328" s="141" t="str">
        <f>IF('Task list'!AD328="","",$F$328-((_xlfn.DAYS(X$6,'Task list'!AD328))*24))</f>
        <v/>
      </c>
      <c r="Y328" s="141" t="str">
        <f>IF('Task list'!AE328="","",$F$328-((_xlfn.DAYS(Y$6,'Task list'!AE328))*24))</f>
        <v/>
      </c>
      <c r="Z328" s="141" t="str">
        <f>IF('Task list'!AF328="","",$F$328-((_xlfn.DAYS(Z$6,'Task list'!AF328))*24))</f>
        <v/>
      </c>
      <c r="AA328" s="141" t="str">
        <f>IF('Task list'!AG328="","",$F$328-((_xlfn.DAYS(AA$6,'Task list'!AG328))*24))</f>
        <v/>
      </c>
      <c r="AB328" s="141" t="str">
        <f>IF('Task list'!AH328="","",$F$328-((_xlfn.DAYS(AB$6,'Task list'!AH328))*24))</f>
        <v/>
      </c>
      <c r="AC328" s="141" t="str">
        <f>IF('Task list'!AI328="","",$F$328-((_xlfn.DAYS(AC$6,'Task list'!AI328))*24))</f>
        <v/>
      </c>
      <c r="AD328" s="141" t="str">
        <f>IF('Task list'!AJ328="","",$F$328-((_xlfn.DAYS(AD$6,'Task list'!AJ328))*24))</f>
        <v/>
      </c>
      <c r="AE328" s="141" t="str">
        <f>IF('Task list'!AK328="","",$F$328-((_xlfn.DAYS(AE$6,'Task list'!AK328))*24))</f>
        <v/>
      </c>
      <c r="AF328" s="141" t="str">
        <f>IF('Task list'!AL328="","",$F$328-((_xlfn.DAYS(AF$6,'Task list'!AL328))*24))</f>
        <v/>
      </c>
      <c r="AG328" s="141" t="str">
        <f>IF('Task list'!AM328="","",$F$328-((_xlfn.DAYS(AG$6,'Task list'!AM328))*24))</f>
        <v/>
      </c>
      <c r="AH328" s="141" t="str">
        <f>IF('Task list'!AN328="","",$F$328-((_xlfn.DAYS(AH$6,'Task list'!AN328))*24))</f>
        <v/>
      </c>
      <c r="AI328" s="141" t="str">
        <f>IF('Task list'!AO328="","",$F$328-((_xlfn.DAYS(AI$6,'Task list'!AO328))*24))</f>
        <v/>
      </c>
      <c r="AJ328" s="141" t="str">
        <f>IF('Task list'!AP328="","",$F$328-((_xlfn.DAYS(AJ$6,'Task list'!AP328))*24))</f>
        <v/>
      </c>
      <c r="AK328" s="141" t="str">
        <f>IF('Task list'!AQ328="","",$F$328-((_xlfn.DAYS(AK$6,'Task list'!AQ328))*24))</f>
        <v/>
      </c>
      <c r="AL328" s="141" t="str">
        <f>IF('Task list'!AR328="","",$F$328-((_xlfn.DAYS(AL$6,'Task list'!AR328))*24))</f>
        <v/>
      </c>
      <c r="AM328" s="141" t="str">
        <f>IF('Task list'!AS328="","",$F$328-((_xlfn.DAYS(AM$6,'Task list'!AS328))*24))</f>
        <v/>
      </c>
      <c r="AN328" s="141" t="str">
        <f>IF('Task list'!AT328="","",$F$328-((_xlfn.DAYS(AN$6,'Task list'!AT328))*24))</f>
        <v/>
      </c>
      <c r="AO328" s="141" t="str">
        <f>IF('Task list'!AU328="","",$F$328-((_xlfn.DAYS(AO$6,'Task list'!AU328))*24))</f>
        <v/>
      </c>
      <c r="AP328" s="141" t="str">
        <f>IF('Task list'!AV328="","",$F$328-((_xlfn.DAYS(AP$6,'Task list'!AV328))*24))</f>
        <v/>
      </c>
      <c r="AQ328" s="141" t="str">
        <f>IF('Task list'!AW328="","",$F$328-((_xlfn.DAYS(AQ$6,'Task list'!AW328))*24))</f>
        <v/>
      </c>
      <c r="AR328" s="141" t="str">
        <f>IF('Task list'!AX328="","",$F$328-((_xlfn.DAYS(AR$6,'Task list'!AX328))*24))</f>
        <v/>
      </c>
      <c r="AS328" s="141" t="str">
        <f>IF('Task list'!AY328="","",$F$328-((_xlfn.DAYS(AS$6,'Task list'!AY328))*24))</f>
        <v/>
      </c>
      <c r="AT328" s="141" t="str">
        <f>IF('Task list'!AZ328="","",$F$328-((_xlfn.DAYS(AT$6,'Task list'!AZ328))*24))</f>
        <v/>
      </c>
      <c r="AU328" s="141" t="str">
        <f>IF('Task list'!BA328="","",$F$328-((_xlfn.DAYS(AU$6,'Task list'!BA328))*24))</f>
        <v/>
      </c>
      <c r="AV328" s="141" t="str">
        <f>IF('Task list'!BB328="","",$F$328-((_xlfn.DAYS(AV$6,'Task list'!BB328))*24))</f>
        <v/>
      </c>
      <c r="AW328" s="141" t="str">
        <f>IF('Task list'!BC328="","",$F$328-((_xlfn.DAYS(AW$6,'Task list'!BC328))*24))</f>
        <v/>
      </c>
      <c r="AX328" s="141" t="str">
        <f>IF('Task list'!BD328="","",$F$328-((_xlfn.DAYS(AX$6,'Task list'!BD328))*24))</f>
        <v/>
      </c>
      <c r="AY328" s="141" t="str">
        <f>IF('Task list'!BE328="","",$F$328-((_xlfn.DAYS(AY$6,'Task list'!BE328))*24))</f>
        <v/>
      </c>
      <c r="AZ328" s="141" t="str">
        <f>IF('Task list'!BF328="","",$F$328-((_xlfn.DAYS(AZ$6,'Task list'!BF328))*24))</f>
        <v/>
      </c>
      <c r="BA328" s="141" t="str">
        <f>IF('Task list'!BG328="","",$F$328-((_xlfn.DAYS(BA$6,'Task list'!BG328))*24))</f>
        <v/>
      </c>
      <c r="BB328" s="141" t="str">
        <f>IF('Task list'!BH328="","",$F$328-((_xlfn.DAYS(BB$6,'Task list'!BH328))*24))</f>
        <v/>
      </c>
      <c r="BC328" s="141" t="str">
        <f>IF('Task list'!BI328="","",$F$328-((_xlfn.DAYS(BC$6,'Task list'!BI328))*24))</f>
        <v/>
      </c>
      <c r="BD328" s="141" t="str">
        <f>IF('Task list'!BJ328="","",$F$328-((_xlfn.DAYS(BD$6,'Task list'!BJ328))*24))</f>
        <v/>
      </c>
      <c r="BE328" s="141" t="str">
        <f>IF('Task list'!BK328="","",$F$328-((_xlfn.DAYS(BE$6,'Task list'!BK328))*24))</f>
        <v/>
      </c>
      <c r="BF328" s="141" t="str">
        <f>IF('Task list'!BL328="","",$F$328-((_xlfn.DAYS(BF$6,'Task list'!BL328))*24))</f>
        <v/>
      </c>
    </row>
    <row r="329" spans="1:58" x14ac:dyDescent="0.3">
      <c r="A329" s="1">
        <f>'Task list'!A329</f>
        <v>0</v>
      </c>
      <c r="B329" s="1">
        <f>'Task list'!B329</f>
        <v>0</v>
      </c>
      <c r="C329" s="1">
        <f>'Task list'!C329</f>
        <v>0</v>
      </c>
      <c r="D329" s="133"/>
      <c r="E329" s="61" t="str">
        <f>'Task list'!E329</f>
        <v>Purifier Feed Pump no.1</v>
      </c>
      <c r="F329" s="1">
        <f>'Task list'!J329</f>
        <v>6000</v>
      </c>
      <c r="G329" s="141" t="str">
        <f>IF('Task list'!M329="","",$F$329-((_xlfn.DAYS(G$6,'Task list'!M329))*24))</f>
        <v/>
      </c>
      <c r="H329" s="141" t="str">
        <f>IF('Task list'!N329="","",$F$329-((_xlfn.DAYS(H$6,'Task list'!N329))*24))</f>
        <v/>
      </c>
      <c r="I329" s="141" t="str">
        <f>IF('Task list'!O329="","",$F$329-((_xlfn.DAYS(I$6,'Task list'!O329))*24))</f>
        <v/>
      </c>
      <c r="J329" s="141" t="str">
        <f>IF('Task list'!P329="","",$F$329-((_xlfn.DAYS(J$6,'Task list'!P329))*24))</f>
        <v/>
      </c>
      <c r="K329" s="141" t="str">
        <f>IF('Task list'!Q329="","",$F$329-((_xlfn.DAYS(K$6,'Task list'!Q329))*24))</f>
        <v/>
      </c>
      <c r="L329" s="141" t="str">
        <f>IF('Task list'!R329="","",$F$329-((_xlfn.DAYS(L$6,'Task list'!R329))*24))</f>
        <v/>
      </c>
      <c r="M329" s="141" t="str">
        <f>IF('Task list'!S329="","",$F$329-((_xlfn.DAYS(M$6,'Task list'!S329))*24))</f>
        <v/>
      </c>
      <c r="N329" s="141" t="str">
        <f>IF('Task list'!T329="","",$F$329-((_xlfn.DAYS(N$6,'Task list'!T329))*24))</f>
        <v/>
      </c>
      <c r="O329" s="141" t="str">
        <f>IF('Task list'!U329="","",$F$329-((_xlfn.DAYS(O$6,'Task list'!U329))*24))</f>
        <v/>
      </c>
      <c r="P329" s="141" t="str">
        <f>IF('Task list'!V329="","",$F$329-((_xlfn.DAYS(P$6,'Task list'!V329))*24))</f>
        <v/>
      </c>
      <c r="Q329" s="141" t="str">
        <f>IF('Task list'!W329="","",$F$329-((_xlfn.DAYS(Q$6,'Task list'!W329))*24))</f>
        <v/>
      </c>
      <c r="R329" s="141" t="str">
        <f>IF('Task list'!X329="","",$F$329-((_xlfn.DAYS(R$6,'Task list'!X329))*24))</f>
        <v/>
      </c>
      <c r="S329" s="141" t="str">
        <f>IF('Task list'!Y329="","",$F$329-((_xlfn.DAYS(S$6,'Task list'!Y329))*24))</f>
        <v/>
      </c>
      <c r="T329" s="141" t="str">
        <f>IF('Task list'!Z329="","",$F$329-((_xlfn.DAYS(T$6,'Task list'!Z329))*24))</f>
        <v/>
      </c>
      <c r="U329" s="141" t="str">
        <f>IF('Task list'!AA329="","",$F$329-((_xlfn.DAYS(U$6,'Task list'!AA329))*24))</f>
        <v/>
      </c>
      <c r="V329" s="141" t="str">
        <f>IF('Task list'!AB329="","",$F$329-((_xlfn.DAYS(V$6,'Task list'!AB329))*24))</f>
        <v/>
      </c>
      <c r="W329" s="141" t="str">
        <f>IF('Task list'!AC329="","",$F$329-((_xlfn.DAYS(W$6,'Task list'!AC329))*24))</f>
        <v/>
      </c>
      <c r="X329" s="141" t="str">
        <f>IF('Task list'!AD329="","",$F$329-((_xlfn.DAYS(X$6,'Task list'!AD329))*24))</f>
        <v/>
      </c>
      <c r="Y329" s="141" t="str">
        <f>IF('Task list'!AE329="","",$F$329-((_xlfn.DAYS(Y$6,'Task list'!AE329))*24))</f>
        <v/>
      </c>
      <c r="Z329" s="141" t="str">
        <f>IF('Task list'!AF329="","",$F$329-((_xlfn.DAYS(Z$6,'Task list'!AF329))*24))</f>
        <v/>
      </c>
      <c r="AA329" s="141" t="str">
        <f>IF('Task list'!AG329="","",$F$329-((_xlfn.DAYS(AA$6,'Task list'!AG329))*24))</f>
        <v/>
      </c>
      <c r="AB329" s="141" t="str">
        <f>IF('Task list'!AH329="","",$F$329-((_xlfn.DAYS(AB$6,'Task list'!AH329))*24))</f>
        <v/>
      </c>
      <c r="AC329" s="141" t="str">
        <f>IF('Task list'!AI329="","",$F$329-((_xlfn.DAYS(AC$6,'Task list'!AI329))*24))</f>
        <v/>
      </c>
      <c r="AD329" s="141" t="str">
        <f>IF('Task list'!AJ329="","",$F$329-((_xlfn.DAYS(AD$6,'Task list'!AJ329))*24))</f>
        <v/>
      </c>
      <c r="AE329" s="141" t="str">
        <f>IF('Task list'!AK329="","",$F$329-((_xlfn.DAYS(AE$6,'Task list'!AK329))*24))</f>
        <v/>
      </c>
      <c r="AF329" s="141" t="str">
        <f>IF('Task list'!AL329="","",$F$329-((_xlfn.DAYS(AF$6,'Task list'!AL329))*24))</f>
        <v/>
      </c>
      <c r="AG329" s="141" t="str">
        <f>IF('Task list'!AM329="","",$F$329-((_xlfn.DAYS(AG$6,'Task list'!AM329))*24))</f>
        <v/>
      </c>
      <c r="AH329" s="141" t="str">
        <f>IF('Task list'!AN329="","",$F$329-((_xlfn.DAYS(AH$6,'Task list'!AN329))*24))</f>
        <v/>
      </c>
      <c r="AI329" s="141" t="str">
        <f>IF('Task list'!AO329="","",$F$329-((_xlfn.DAYS(AI$6,'Task list'!AO329))*24))</f>
        <v/>
      </c>
      <c r="AJ329" s="141" t="str">
        <f>IF('Task list'!AP329="","",$F$329-((_xlfn.DAYS(AJ$6,'Task list'!AP329))*24))</f>
        <v/>
      </c>
      <c r="AK329" s="141" t="str">
        <f>IF('Task list'!AQ329="","",$F$329-((_xlfn.DAYS(AK$6,'Task list'!AQ329))*24))</f>
        <v/>
      </c>
      <c r="AL329" s="141" t="str">
        <f>IF('Task list'!AR329="","",$F$329-((_xlfn.DAYS(AL$6,'Task list'!AR329))*24))</f>
        <v/>
      </c>
      <c r="AM329" s="141" t="str">
        <f>IF('Task list'!AS329="","",$F$329-((_xlfn.DAYS(AM$6,'Task list'!AS329))*24))</f>
        <v/>
      </c>
      <c r="AN329" s="141" t="str">
        <f>IF('Task list'!AT329="","",$F$329-((_xlfn.DAYS(AN$6,'Task list'!AT329))*24))</f>
        <v/>
      </c>
      <c r="AO329" s="141" t="str">
        <f>IF('Task list'!AU329="","",$F$329-((_xlfn.DAYS(AO$6,'Task list'!AU329))*24))</f>
        <v/>
      </c>
      <c r="AP329" s="141" t="str">
        <f>IF('Task list'!AV329="","",$F$329-((_xlfn.DAYS(AP$6,'Task list'!AV329))*24))</f>
        <v/>
      </c>
      <c r="AQ329" s="141" t="str">
        <f>IF('Task list'!AW329="","",$F$329-((_xlfn.DAYS(AQ$6,'Task list'!AW329))*24))</f>
        <v/>
      </c>
      <c r="AR329" s="141" t="str">
        <f>IF('Task list'!AX329="","",$F$329-((_xlfn.DAYS(AR$6,'Task list'!AX329))*24))</f>
        <v/>
      </c>
      <c r="AS329" s="141" t="str">
        <f>IF('Task list'!AY329="","",$F$329-((_xlfn.DAYS(AS$6,'Task list'!AY329))*24))</f>
        <v/>
      </c>
      <c r="AT329" s="141" t="str">
        <f>IF('Task list'!AZ329="","",$F$329-((_xlfn.DAYS(AT$6,'Task list'!AZ329))*24))</f>
        <v/>
      </c>
      <c r="AU329" s="141" t="str">
        <f>IF('Task list'!BA329="","",$F$329-((_xlfn.DAYS(AU$6,'Task list'!BA329))*24))</f>
        <v/>
      </c>
      <c r="AV329" s="141" t="str">
        <f>IF('Task list'!BB329="","",$F$329-((_xlfn.DAYS(AV$6,'Task list'!BB329))*24))</f>
        <v/>
      </c>
      <c r="AW329" s="141" t="str">
        <f>IF('Task list'!BC329="","",$F$329-((_xlfn.DAYS(AW$6,'Task list'!BC329))*24))</f>
        <v/>
      </c>
      <c r="AX329" s="141" t="str">
        <f>IF('Task list'!BD329="","",$F$329-((_xlfn.DAYS(AX$6,'Task list'!BD329))*24))</f>
        <v/>
      </c>
      <c r="AY329" s="141" t="str">
        <f>IF('Task list'!BE329="","",$F$329-((_xlfn.DAYS(AY$6,'Task list'!BE329))*24))</f>
        <v/>
      </c>
      <c r="AZ329" s="141" t="str">
        <f>IF('Task list'!BF329="","",$F$329-((_xlfn.DAYS(AZ$6,'Task list'!BF329))*24))</f>
        <v/>
      </c>
      <c r="BA329" s="141" t="str">
        <f>IF('Task list'!BG329="","",$F$329-((_xlfn.DAYS(BA$6,'Task list'!BG329))*24))</f>
        <v/>
      </c>
      <c r="BB329" s="141" t="str">
        <f>IF('Task list'!BH329="","",$F$329-((_xlfn.DAYS(BB$6,'Task list'!BH329))*24))</f>
        <v/>
      </c>
      <c r="BC329" s="141" t="str">
        <f>IF('Task list'!BI329="","",$F$329-((_xlfn.DAYS(BC$6,'Task list'!BI329))*24))</f>
        <v/>
      </c>
      <c r="BD329" s="141" t="str">
        <f>IF('Task list'!BJ329="","",$F$329-((_xlfn.DAYS(BD$6,'Task list'!BJ329))*24))</f>
        <v/>
      </c>
      <c r="BE329" s="141" t="str">
        <f>IF('Task list'!BK329="","",$F$329-((_xlfn.DAYS(BE$6,'Task list'!BK329))*24))</f>
        <v/>
      </c>
      <c r="BF329" s="141" t="str">
        <f>IF('Task list'!BL329="","",$F$329-((_xlfn.DAYS(BF$6,'Task list'!BL329))*24))</f>
        <v/>
      </c>
    </row>
    <row r="330" spans="1:58" x14ac:dyDescent="0.3">
      <c r="A330" s="1">
        <f>'Task list'!A330</f>
        <v>0</v>
      </c>
      <c r="B330" s="1">
        <f>'Task list'!B330</f>
        <v>0</v>
      </c>
      <c r="C330" s="1">
        <f>'Task list'!C330</f>
        <v>0</v>
      </c>
      <c r="D330" s="133"/>
      <c r="E330" s="61" t="str">
        <f>'Task list'!E330</f>
        <v>Purifier Feed Pump no.2</v>
      </c>
      <c r="F330" s="1">
        <f>'Task list'!J330</f>
        <v>6000</v>
      </c>
      <c r="G330" s="141" t="str">
        <f>IF('Task list'!M330="","",$F$330-((_xlfn.DAYS(G$6,'Task list'!M330))*24))</f>
        <v/>
      </c>
      <c r="H330" s="141" t="str">
        <f>IF('Task list'!N330="","",$F$330-((_xlfn.DAYS(H$6,'Task list'!N330))*24))</f>
        <v/>
      </c>
      <c r="I330" s="141" t="str">
        <f>IF('Task list'!O330="","",$F$330-((_xlfn.DAYS(I$6,'Task list'!O330))*24))</f>
        <v/>
      </c>
      <c r="J330" s="141" t="str">
        <f>IF('Task list'!P330="","",$F$330-((_xlfn.DAYS(J$6,'Task list'!P330))*24))</f>
        <v/>
      </c>
      <c r="K330" s="141" t="str">
        <f>IF('Task list'!Q330="","",$F$330-((_xlfn.DAYS(K$6,'Task list'!Q330))*24))</f>
        <v/>
      </c>
      <c r="L330" s="141" t="str">
        <f>IF('Task list'!R330="","",$F$330-((_xlfn.DAYS(L$6,'Task list'!R330))*24))</f>
        <v/>
      </c>
      <c r="M330" s="141" t="str">
        <f>IF('Task list'!S330="","",$F$330-((_xlfn.DAYS(M$6,'Task list'!S330))*24))</f>
        <v/>
      </c>
      <c r="N330" s="141" t="str">
        <f>IF('Task list'!T330="","",$F$330-((_xlfn.DAYS(N$6,'Task list'!T330))*24))</f>
        <v/>
      </c>
      <c r="O330" s="141" t="str">
        <f>IF('Task list'!U330="","",$F$330-((_xlfn.DAYS(O$6,'Task list'!U330))*24))</f>
        <v/>
      </c>
      <c r="P330" s="141" t="str">
        <f>IF('Task list'!V330="","",$F$330-((_xlfn.DAYS(P$6,'Task list'!V330))*24))</f>
        <v/>
      </c>
      <c r="Q330" s="141" t="str">
        <f>IF('Task list'!W330="","",$F$330-((_xlfn.DAYS(Q$6,'Task list'!W330))*24))</f>
        <v/>
      </c>
      <c r="R330" s="141" t="str">
        <f>IF('Task list'!X330="","",$F$330-((_xlfn.DAYS(R$6,'Task list'!X330))*24))</f>
        <v/>
      </c>
      <c r="S330" s="141" t="str">
        <f>IF('Task list'!Y330="","",$F$330-((_xlfn.DAYS(S$6,'Task list'!Y330))*24))</f>
        <v/>
      </c>
      <c r="T330" s="141" t="str">
        <f>IF('Task list'!Z330="","",$F$330-((_xlfn.DAYS(T$6,'Task list'!Z330))*24))</f>
        <v/>
      </c>
      <c r="U330" s="141" t="str">
        <f>IF('Task list'!AA330="","",$F$330-((_xlfn.DAYS(U$6,'Task list'!AA330))*24))</f>
        <v/>
      </c>
      <c r="V330" s="141" t="str">
        <f>IF('Task list'!AB330="","",$F$330-((_xlfn.DAYS(V$6,'Task list'!AB330))*24))</f>
        <v/>
      </c>
      <c r="W330" s="141" t="str">
        <f>IF('Task list'!AC330="","",$F$330-((_xlfn.DAYS(W$6,'Task list'!AC330))*24))</f>
        <v/>
      </c>
      <c r="X330" s="141" t="str">
        <f>IF('Task list'!AD330="","",$F$330-((_xlfn.DAYS(X$6,'Task list'!AD330))*24))</f>
        <v/>
      </c>
      <c r="Y330" s="141" t="str">
        <f>IF('Task list'!AE330="","",$F$330-((_xlfn.DAYS(Y$6,'Task list'!AE330))*24))</f>
        <v/>
      </c>
      <c r="Z330" s="141" t="str">
        <f>IF('Task list'!AF330="","",$F$330-((_xlfn.DAYS(Z$6,'Task list'!AF330))*24))</f>
        <v/>
      </c>
      <c r="AA330" s="141" t="str">
        <f>IF('Task list'!AG330="","",$F$330-((_xlfn.DAYS(AA$6,'Task list'!AG330))*24))</f>
        <v/>
      </c>
      <c r="AB330" s="141" t="str">
        <f>IF('Task list'!AH330="","",$F$330-((_xlfn.DAYS(AB$6,'Task list'!AH330))*24))</f>
        <v/>
      </c>
      <c r="AC330" s="141" t="str">
        <f>IF('Task list'!AI330="","",$F$330-((_xlfn.DAYS(AC$6,'Task list'!AI330))*24))</f>
        <v/>
      </c>
      <c r="AD330" s="141" t="str">
        <f>IF('Task list'!AJ330="","",$F$330-((_xlfn.DAYS(AD$6,'Task list'!AJ330))*24))</f>
        <v/>
      </c>
      <c r="AE330" s="141" t="str">
        <f>IF('Task list'!AK330="","",$F$330-((_xlfn.DAYS(AE$6,'Task list'!AK330))*24))</f>
        <v/>
      </c>
      <c r="AF330" s="141" t="str">
        <f>IF('Task list'!AL330="","",$F$330-((_xlfn.DAYS(AF$6,'Task list'!AL330))*24))</f>
        <v/>
      </c>
      <c r="AG330" s="141" t="str">
        <f>IF('Task list'!AM330="","",$F$330-((_xlfn.DAYS(AG$6,'Task list'!AM330))*24))</f>
        <v/>
      </c>
      <c r="AH330" s="141" t="str">
        <f>IF('Task list'!AN330="","",$F$330-((_xlfn.DAYS(AH$6,'Task list'!AN330))*24))</f>
        <v/>
      </c>
      <c r="AI330" s="141" t="str">
        <f>IF('Task list'!AO330="","",$F$330-((_xlfn.DAYS(AI$6,'Task list'!AO330))*24))</f>
        <v/>
      </c>
      <c r="AJ330" s="141" t="str">
        <f>IF('Task list'!AP330="","",$F$330-((_xlfn.DAYS(AJ$6,'Task list'!AP330))*24))</f>
        <v/>
      </c>
      <c r="AK330" s="141" t="str">
        <f>IF('Task list'!AQ330="","",$F$330-((_xlfn.DAYS(AK$6,'Task list'!AQ330))*24))</f>
        <v/>
      </c>
      <c r="AL330" s="141" t="str">
        <f>IF('Task list'!AR330="","",$F$330-((_xlfn.DAYS(AL$6,'Task list'!AR330))*24))</f>
        <v/>
      </c>
      <c r="AM330" s="141" t="str">
        <f>IF('Task list'!AS330="","",$F$330-((_xlfn.DAYS(AM$6,'Task list'!AS330))*24))</f>
        <v/>
      </c>
      <c r="AN330" s="141" t="str">
        <f>IF('Task list'!AT330="","",$F$330-((_xlfn.DAYS(AN$6,'Task list'!AT330))*24))</f>
        <v/>
      </c>
      <c r="AO330" s="141" t="str">
        <f>IF('Task list'!AU330="","",$F$330-((_xlfn.DAYS(AO$6,'Task list'!AU330))*24))</f>
        <v/>
      </c>
      <c r="AP330" s="141" t="str">
        <f>IF('Task list'!AV330="","",$F$330-((_xlfn.DAYS(AP$6,'Task list'!AV330))*24))</f>
        <v/>
      </c>
      <c r="AQ330" s="141" t="str">
        <f>IF('Task list'!AW330="","",$F$330-((_xlfn.DAYS(AQ$6,'Task list'!AW330))*24))</f>
        <v/>
      </c>
      <c r="AR330" s="141" t="str">
        <f>IF('Task list'!AX330="","",$F$330-((_xlfn.DAYS(AR$6,'Task list'!AX330))*24))</f>
        <v/>
      </c>
      <c r="AS330" s="141" t="str">
        <f>IF('Task list'!AY330="","",$F$330-((_xlfn.DAYS(AS$6,'Task list'!AY330))*24))</f>
        <v/>
      </c>
      <c r="AT330" s="141" t="str">
        <f>IF('Task list'!AZ330="","",$F$330-((_xlfn.DAYS(AT$6,'Task list'!AZ330))*24))</f>
        <v/>
      </c>
      <c r="AU330" s="141" t="str">
        <f>IF('Task list'!BA330="","",$F$330-((_xlfn.DAYS(AU$6,'Task list'!BA330))*24))</f>
        <v/>
      </c>
      <c r="AV330" s="141" t="str">
        <f>IF('Task list'!BB330="","",$F$330-((_xlfn.DAYS(AV$6,'Task list'!BB330))*24))</f>
        <v/>
      </c>
      <c r="AW330" s="141" t="str">
        <f>IF('Task list'!BC330="","",$F$330-((_xlfn.DAYS(AW$6,'Task list'!BC330))*24))</f>
        <v/>
      </c>
      <c r="AX330" s="141" t="str">
        <f>IF('Task list'!BD330="","",$F$330-((_xlfn.DAYS(AX$6,'Task list'!BD330))*24))</f>
        <v/>
      </c>
      <c r="AY330" s="141" t="str">
        <f>IF('Task list'!BE330="","",$F$330-((_xlfn.DAYS(AY$6,'Task list'!BE330))*24))</f>
        <v/>
      </c>
      <c r="AZ330" s="141" t="str">
        <f>IF('Task list'!BF330="","",$F$330-((_xlfn.DAYS(AZ$6,'Task list'!BF330))*24))</f>
        <v/>
      </c>
      <c r="BA330" s="141" t="str">
        <f>IF('Task list'!BG330="","",$F$330-((_xlfn.DAYS(BA$6,'Task list'!BG330))*24))</f>
        <v/>
      </c>
      <c r="BB330" s="141" t="str">
        <f>IF('Task list'!BH330="","",$F$330-((_xlfn.DAYS(BB$6,'Task list'!BH330))*24))</f>
        <v/>
      </c>
      <c r="BC330" s="141" t="str">
        <f>IF('Task list'!BI330="","",$F$330-((_xlfn.DAYS(BC$6,'Task list'!BI330))*24))</f>
        <v/>
      </c>
      <c r="BD330" s="141" t="str">
        <f>IF('Task list'!BJ330="","",$F$330-((_xlfn.DAYS(BD$6,'Task list'!BJ330))*24))</f>
        <v/>
      </c>
      <c r="BE330" s="141" t="str">
        <f>IF('Task list'!BK330="","",$F$330-((_xlfn.DAYS(BE$6,'Task list'!BK330))*24))</f>
        <v/>
      </c>
      <c r="BF330" s="141" t="str">
        <f>IF('Task list'!BL330="","",$F$330-((_xlfn.DAYS(BF$6,'Task list'!BL330))*24))</f>
        <v/>
      </c>
    </row>
    <row r="331" spans="1:58" x14ac:dyDescent="0.3">
      <c r="A331" s="1">
        <f>'Task list'!A331</f>
        <v>0</v>
      </c>
      <c r="B331" s="1">
        <f>'Task list'!B331</f>
        <v>0</v>
      </c>
      <c r="C331" s="1">
        <f>'Task list'!C331</f>
        <v>0</v>
      </c>
      <c r="D331" s="133"/>
      <c r="E331" s="61" t="str">
        <f>'Task list'!E331</f>
        <v>Oil Purifier no.1</v>
      </c>
      <c r="F331" s="1">
        <f>'Task list'!J331</f>
        <v>6000</v>
      </c>
      <c r="G331" s="141" t="str">
        <f>IF('Task list'!M331="","",$F$331-((_xlfn.DAYS(G$6,'Task list'!M331))*24))</f>
        <v/>
      </c>
      <c r="H331" s="141" t="str">
        <f>IF('Task list'!N331="","",$F$331-((_xlfn.DAYS(H$6,'Task list'!N331))*24))</f>
        <v/>
      </c>
      <c r="I331" s="141" t="str">
        <f>IF('Task list'!O331="","",$F$331-((_xlfn.DAYS(I$6,'Task list'!O331))*24))</f>
        <v/>
      </c>
      <c r="J331" s="141" t="str">
        <f>IF('Task list'!P331="","",$F$331-((_xlfn.DAYS(J$6,'Task list'!P331))*24))</f>
        <v/>
      </c>
      <c r="K331" s="141" t="str">
        <f>IF('Task list'!Q331="","",$F$331-((_xlfn.DAYS(K$6,'Task list'!Q331))*24))</f>
        <v/>
      </c>
      <c r="L331" s="141" t="str">
        <f>IF('Task list'!R331="","",$F$331-((_xlfn.DAYS(L$6,'Task list'!R331))*24))</f>
        <v/>
      </c>
      <c r="M331" s="141" t="str">
        <f>IF('Task list'!S331="","",$F$331-((_xlfn.DAYS(M$6,'Task list'!S331))*24))</f>
        <v/>
      </c>
      <c r="N331" s="141" t="str">
        <f>IF('Task list'!T331="","",$F$331-((_xlfn.DAYS(N$6,'Task list'!T331))*24))</f>
        <v/>
      </c>
      <c r="O331" s="141" t="str">
        <f>IF('Task list'!U331="","",$F$331-((_xlfn.DAYS(O$6,'Task list'!U331))*24))</f>
        <v/>
      </c>
      <c r="P331" s="141" t="str">
        <f>IF('Task list'!V331="","",$F$331-((_xlfn.DAYS(P$6,'Task list'!V331))*24))</f>
        <v/>
      </c>
      <c r="Q331" s="141" t="str">
        <f>IF('Task list'!W331="","",$F$331-((_xlfn.DAYS(Q$6,'Task list'!W331))*24))</f>
        <v/>
      </c>
      <c r="R331" s="141" t="str">
        <f>IF('Task list'!X331="","",$F$331-((_xlfn.DAYS(R$6,'Task list'!X331))*24))</f>
        <v/>
      </c>
      <c r="S331" s="141" t="str">
        <f>IF('Task list'!Y331="","",$F$331-((_xlfn.DAYS(S$6,'Task list'!Y331))*24))</f>
        <v/>
      </c>
      <c r="T331" s="141" t="str">
        <f>IF('Task list'!Z331="","",$F$331-((_xlfn.DAYS(T$6,'Task list'!Z331))*24))</f>
        <v/>
      </c>
      <c r="U331" s="141" t="str">
        <f>IF('Task list'!AA331="","",$F$331-((_xlfn.DAYS(U$6,'Task list'!AA331))*24))</f>
        <v/>
      </c>
      <c r="V331" s="141" t="str">
        <f>IF('Task list'!AB331="","",$F$331-((_xlfn.DAYS(V$6,'Task list'!AB331))*24))</f>
        <v/>
      </c>
      <c r="W331" s="141" t="str">
        <f>IF('Task list'!AC331="","",$F$331-((_xlfn.DAYS(W$6,'Task list'!AC331))*24))</f>
        <v/>
      </c>
      <c r="X331" s="141" t="str">
        <f>IF('Task list'!AD331="","",$F$331-((_xlfn.DAYS(X$6,'Task list'!AD331))*24))</f>
        <v/>
      </c>
      <c r="Y331" s="141" t="str">
        <f>IF('Task list'!AE331="","",$F$331-((_xlfn.DAYS(Y$6,'Task list'!AE331))*24))</f>
        <v/>
      </c>
      <c r="Z331" s="141" t="str">
        <f>IF('Task list'!AF331="","",$F$331-((_xlfn.DAYS(Z$6,'Task list'!AF331))*24))</f>
        <v/>
      </c>
      <c r="AA331" s="141" t="str">
        <f>IF('Task list'!AG331="","",$F$331-((_xlfn.DAYS(AA$6,'Task list'!AG331))*24))</f>
        <v/>
      </c>
      <c r="AB331" s="141" t="str">
        <f>IF('Task list'!AH331="","",$F$331-((_xlfn.DAYS(AB$6,'Task list'!AH331))*24))</f>
        <v/>
      </c>
      <c r="AC331" s="141" t="str">
        <f>IF('Task list'!AI331="","",$F$331-((_xlfn.DAYS(AC$6,'Task list'!AI331))*24))</f>
        <v/>
      </c>
      <c r="AD331" s="141" t="str">
        <f>IF('Task list'!AJ331="","",$F$331-((_xlfn.DAYS(AD$6,'Task list'!AJ331))*24))</f>
        <v/>
      </c>
      <c r="AE331" s="141" t="str">
        <f>IF('Task list'!AK331="","",$F$331-((_xlfn.DAYS(AE$6,'Task list'!AK331))*24))</f>
        <v/>
      </c>
      <c r="AF331" s="141" t="str">
        <f>IF('Task list'!AL331="","",$F$331-((_xlfn.DAYS(AF$6,'Task list'!AL331))*24))</f>
        <v/>
      </c>
      <c r="AG331" s="141" t="str">
        <f>IF('Task list'!AM331="","",$F$331-((_xlfn.DAYS(AG$6,'Task list'!AM331))*24))</f>
        <v/>
      </c>
      <c r="AH331" s="141" t="str">
        <f>IF('Task list'!AN331="","",$F$331-((_xlfn.DAYS(AH$6,'Task list'!AN331))*24))</f>
        <v/>
      </c>
      <c r="AI331" s="141" t="str">
        <f>IF('Task list'!AO331="","",$F$331-((_xlfn.DAYS(AI$6,'Task list'!AO331))*24))</f>
        <v/>
      </c>
      <c r="AJ331" s="141" t="str">
        <f>IF('Task list'!AP331="","",$F$331-((_xlfn.DAYS(AJ$6,'Task list'!AP331))*24))</f>
        <v/>
      </c>
      <c r="AK331" s="141" t="str">
        <f>IF('Task list'!AQ331="","",$F$331-((_xlfn.DAYS(AK$6,'Task list'!AQ331))*24))</f>
        <v/>
      </c>
      <c r="AL331" s="141" t="str">
        <f>IF('Task list'!AR331="","",$F$331-((_xlfn.DAYS(AL$6,'Task list'!AR331))*24))</f>
        <v/>
      </c>
      <c r="AM331" s="141" t="str">
        <f>IF('Task list'!AS331="","",$F$331-((_xlfn.DAYS(AM$6,'Task list'!AS331))*24))</f>
        <v/>
      </c>
      <c r="AN331" s="141" t="str">
        <f>IF('Task list'!AT331="","",$F$331-((_xlfn.DAYS(AN$6,'Task list'!AT331))*24))</f>
        <v/>
      </c>
      <c r="AO331" s="141" t="str">
        <f>IF('Task list'!AU331="","",$F$331-((_xlfn.DAYS(AO$6,'Task list'!AU331))*24))</f>
        <v/>
      </c>
      <c r="AP331" s="141" t="str">
        <f>IF('Task list'!AV331="","",$F$331-((_xlfn.DAYS(AP$6,'Task list'!AV331))*24))</f>
        <v/>
      </c>
      <c r="AQ331" s="141" t="str">
        <f>IF('Task list'!AW331="","",$F$331-((_xlfn.DAYS(AQ$6,'Task list'!AW331))*24))</f>
        <v/>
      </c>
      <c r="AR331" s="141" t="str">
        <f>IF('Task list'!AX331="","",$F$331-((_xlfn.DAYS(AR$6,'Task list'!AX331))*24))</f>
        <v/>
      </c>
      <c r="AS331" s="141" t="str">
        <f>IF('Task list'!AY331="","",$F$331-((_xlfn.DAYS(AS$6,'Task list'!AY331))*24))</f>
        <v/>
      </c>
      <c r="AT331" s="141" t="str">
        <f>IF('Task list'!AZ331="","",$F$331-((_xlfn.DAYS(AT$6,'Task list'!AZ331))*24))</f>
        <v/>
      </c>
      <c r="AU331" s="141" t="str">
        <f>IF('Task list'!BA331="","",$F$331-((_xlfn.DAYS(AU$6,'Task list'!BA331))*24))</f>
        <v/>
      </c>
      <c r="AV331" s="141" t="str">
        <f>IF('Task list'!BB331="","",$F$331-((_xlfn.DAYS(AV$6,'Task list'!BB331))*24))</f>
        <v/>
      </c>
      <c r="AW331" s="141" t="str">
        <f>IF('Task list'!BC331="","",$F$331-((_xlfn.DAYS(AW$6,'Task list'!BC331))*24))</f>
        <v/>
      </c>
      <c r="AX331" s="141" t="str">
        <f>IF('Task list'!BD331="","",$F$331-((_xlfn.DAYS(AX$6,'Task list'!BD331))*24))</f>
        <v/>
      </c>
      <c r="AY331" s="141" t="str">
        <f>IF('Task list'!BE331="","",$F$331-((_xlfn.DAYS(AY$6,'Task list'!BE331))*24))</f>
        <v/>
      </c>
      <c r="AZ331" s="141" t="str">
        <f>IF('Task list'!BF331="","",$F$331-((_xlfn.DAYS(AZ$6,'Task list'!BF331))*24))</f>
        <v/>
      </c>
      <c r="BA331" s="141" t="str">
        <f>IF('Task list'!BG331="","",$F$331-((_xlfn.DAYS(BA$6,'Task list'!BG331))*24))</f>
        <v/>
      </c>
      <c r="BB331" s="141" t="str">
        <f>IF('Task list'!BH331="","",$F$331-((_xlfn.DAYS(BB$6,'Task list'!BH331))*24))</f>
        <v/>
      </c>
      <c r="BC331" s="141" t="str">
        <f>IF('Task list'!BI331="","",$F$331-((_xlfn.DAYS(BC$6,'Task list'!BI331))*24))</f>
        <v/>
      </c>
      <c r="BD331" s="141" t="str">
        <f>IF('Task list'!BJ331="","",$F$331-((_xlfn.DAYS(BD$6,'Task list'!BJ331))*24))</f>
        <v/>
      </c>
      <c r="BE331" s="141" t="str">
        <f>IF('Task list'!BK331="","",$F$331-((_xlfn.DAYS(BE$6,'Task list'!BK331))*24))</f>
        <v/>
      </c>
      <c r="BF331" s="141" t="str">
        <f>IF('Task list'!BL331="","",$F$331-((_xlfn.DAYS(BF$6,'Task list'!BL331))*24))</f>
        <v/>
      </c>
    </row>
    <row r="332" spans="1:58" x14ac:dyDescent="0.3">
      <c r="A332" s="1">
        <f>'Task list'!A332</f>
        <v>0</v>
      </c>
      <c r="B332" s="1">
        <f>'Task list'!B332</f>
        <v>0</v>
      </c>
      <c r="C332" s="1">
        <f>'Task list'!C332</f>
        <v>0</v>
      </c>
      <c r="D332" s="133"/>
      <c r="E332" s="61" t="str">
        <f>'Task list'!E332</f>
        <v>Oil Purifier no.2</v>
      </c>
      <c r="F332" s="1">
        <f>'Task list'!J332</f>
        <v>6000</v>
      </c>
      <c r="G332" s="141" t="str">
        <f>IF('Task list'!M332="","",$F$332-((_xlfn.DAYS(G$6,'Task list'!M332))*24))</f>
        <v/>
      </c>
      <c r="H332" s="141" t="str">
        <f>IF('Task list'!N332="","",$F$332-((_xlfn.DAYS(H$6,'Task list'!N332))*24))</f>
        <v/>
      </c>
      <c r="I332" s="141" t="str">
        <f>IF('Task list'!O332="","",$F$332-((_xlfn.DAYS(I$6,'Task list'!O332))*24))</f>
        <v/>
      </c>
      <c r="J332" s="141" t="str">
        <f>IF('Task list'!P332="","",$F$332-((_xlfn.DAYS(J$6,'Task list'!P332))*24))</f>
        <v/>
      </c>
      <c r="K332" s="141" t="str">
        <f>IF('Task list'!Q332="","",$F$332-((_xlfn.DAYS(K$6,'Task list'!Q332))*24))</f>
        <v/>
      </c>
      <c r="L332" s="141" t="str">
        <f>IF('Task list'!R332="","",$F$332-((_xlfn.DAYS(L$6,'Task list'!R332))*24))</f>
        <v/>
      </c>
      <c r="M332" s="141" t="str">
        <f>IF('Task list'!S332="","",$F$332-((_xlfn.DAYS(M$6,'Task list'!S332))*24))</f>
        <v/>
      </c>
      <c r="N332" s="141" t="str">
        <f>IF('Task list'!T332="","",$F$332-((_xlfn.DAYS(N$6,'Task list'!T332))*24))</f>
        <v/>
      </c>
      <c r="O332" s="141" t="str">
        <f>IF('Task list'!U332="","",$F$332-((_xlfn.DAYS(O$6,'Task list'!U332))*24))</f>
        <v/>
      </c>
      <c r="P332" s="141" t="str">
        <f>IF('Task list'!V332="","",$F$332-((_xlfn.DAYS(P$6,'Task list'!V332))*24))</f>
        <v/>
      </c>
      <c r="Q332" s="141" t="str">
        <f>IF('Task list'!W332="","",$F$332-((_xlfn.DAYS(Q$6,'Task list'!W332))*24))</f>
        <v/>
      </c>
      <c r="R332" s="141" t="str">
        <f>IF('Task list'!X332="","",$F$332-((_xlfn.DAYS(R$6,'Task list'!X332))*24))</f>
        <v/>
      </c>
      <c r="S332" s="141" t="str">
        <f>IF('Task list'!Y332="","",$F$332-((_xlfn.DAYS(S$6,'Task list'!Y332))*24))</f>
        <v/>
      </c>
      <c r="T332" s="141" t="str">
        <f>IF('Task list'!Z332="","",$F$332-((_xlfn.DAYS(T$6,'Task list'!Z332))*24))</f>
        <v/>
      </c>
      <c r="U332" s="141" t="str">
        <f>IF('Task list'!AA332="","",$F$332-((_xlfn.DAYS(U$6,'Task list'!AA332))*24))</f>
        <v/>
      </c>
      <c r="V332" s="141" t="str">
        <f>IF('Task list'!AB332="","",$F$332-((_xlfn.DAYS(V$6,'Task list'!AB332))*24))</f>
        <v/>
      </c>
      <c r="W332" s="141" t="str">
        <f>IF('Task list'!AC332="","",$F$332-((_xlfn.DAYS(W$6,'Task list'!AC332))*24))</f>
        <v/>
      </c>
      <c r="X332" s="141" t="str">
        <f>IF('Task list'!AD332="","",$F$332-((_xlfn.DAYS(X$6,'Task list'!AD332))*24))</f>
        <v/>
      </c>
      <c r="Y332" s="141" t="str">
        <f>IF('Task list'!AE332="","",$F$332-((_xlfn.DAYS(Y$6,'Task list'!AE332))*24))</f>
        <v/>
      </c>
      <c r="Z332" s="141" t="str">
        <f>IF('Task list'!AF332="","",$F$332-((_xlfn.DAYS(Z$6,'Task list'!AF332))*24))</f>
        <v/>
      </c>
      <c r="AA332" s="141" t="str">
        <f>IF('Task list'!AG332="","",$F$332-((_xlfn.DAYS(AA$6,'Task list'!AG332))*24))</f>
        <v/>
      </c>
      <c r="AB332" s="141" t="str">
        <f>IF('Task list'!AH332="","",$F$332-((_xlfn.DAYS(AB$6,'Task list'!AH332))*24))</f>
        <v/>
      </c>
      <c r="AC332" s="141" t="str">
        <f>IF('Task list'!AI332="","",$F$332-((_xlfn.DAYS(AC$6,'Task list'!AI332))*24))</f>
        <v/>
      </c>
      <c r="AD332" s="141" t="str">
        <f>IF('Task list'!AJ332="","",$F$332-((_xlfn.DAYS(AD$6,'Task list'!AJ332))*24))</f>
        <v/>
      </c>
      <c r="AE332" s="141" t="str">
        <f>IF('Task list'!AK332="","",$F$332-((_xlfn.DAYS(AE$6,'Task list'!AK332))*24))</f>
        <v/>
      </c>
      <c r="AF332" s="141" t="str">
        <f>IF('Task list'!AL332="","",$F$332-((_xlfn.DAYS(AF$6,'Task list'!AL332))*24))</f>
        <v/>
      </c>
      <c r="AG332" s="141" t="str">
        <f>IF('Task list'!AM332="","",$F$332-((_xlfn.DAYS(AG$6,'Task list'!AM332))*24))</f>
        <v/>
      </c>
      <c r="AH332" s="141" t="str">
        <f>IF('Task list'!AN332="","",$F$332-((_xlfn.DAYS(AH$6,'Task list'!AN332))*24))</f>
        <v/>
      </c>
      <c r="AI332" s="141" t="str">
        <f>IF('Task list'!AO332="","",$F$332-((_xlfn.DAYS(AI$6,'Task list'!AO332))*24))</f>
        <v/>
      </c>
      <c r="AJ332" s="141" t="str">
        <f>IF('Task list'!AP332="","",$F$332-((_xlfn.DAYS(AJ$6,'Task list'!AP332))*24))</f>
        <v/>
      </c>
      <c r="AK332" s="141" t="str">
        <f>IF('Task list'!AQ332="","",$F$332-((_xlfn.DAYS(AK$6,'Task list'!AQ332))*24))</f>
        <v/>
      </c>
      <c r="AL332" s="141" t="str">
        <f>IF('Task list'!AR332="","",$F$332-((_xlfn.DAYS(AL$6,'Task list'!AR332))*24))</f>
        <v/>
      </c>
      <c r="AM332" s="141" t="str">
        <f>IF('Task list'!AS332="","",$F$332-((_xlfn.DAYS(AM$6,'Task list'!AS332))*24))</f>
        <v/>
      </c>
      <c r="AN332" s="141" t="str">
        <f>IF('Task list'!AT332="","",$F$332-((_xlfn.DAYS(AN$6,'Task list'!AT332))*24))</f>
        <v/>
      </c>
      <c r="AO332" s="141" t="str">
        <f>IF('Task list'!AU332="","",$F$332-((_xlfn.DAYS(AO$6,'Task list'!AU332))*24))</f>
        <v/>
      </c>
      <c r="AP332" s="141" t="str">
        <f>IF('Task list'!AV332="","",$F$332-((_xlfn.DAYS(AP$6,'Task list'!AV332))*24))</f>
        <v/>
      </c>
      <c r="AQ332" s="141" t="str">
        <f>IF('Task list'!AW332="","",$F$332-((_xlfn.DAYS(AQ$6,'Task list'!AW332))*24))</f>
        <v/>
      </c>
      <c r="AR332" s="141" t="str">
        <f>IF('Task list'!AX332="","",$F$332-((_xlfn.DAYS(AR$6,'Task list'!AX332))*24))</f>
        <v/>
      </c>
      <c r="AS332" s="141" t="str">
        <f>IF('Task list'!AY332="","",$F$332-((_xlfn.DAYS(AS$6,'Task list'!AY332))*24))</f>
        <v/>
      </c>
      <c r="AT332" s="141" t="str">
        <f>IF('Task list'!AZ332="","",$F$332-((_xlfn.DAYS(AT$6,'Task list'!AZ332))*24))</f>
        <v/>
      </c>
      <c r="AU332" s="141" t="str">
        <f>IF('Task list'!BA332="","",$F$332-((_xlfn.DAYS(AU$6,'Task list'!BA332))*24))</f>
        <v/>
      </c>
      <c r="AV332" s="141" t="str">
        <f>IF('Task list'!BB332="","",$F$332-((_xlfn.DAYS(AV$6,'Task list'!BB332))*24))</f>
        <v/>
      </c>
      <c r="AW332" s="141" t="str">
        <f>IF('Task list'!BC332="","",$F$332-((_xlfn.DAYS(AW$6,'Task list'!BC332))*24))</f>
        <v/>
      </c>
      <c r="AX332" s="141" t="str">
        <f>IF('Task list'!BD332="","",$F$332-((_xlfn.DAYS(AX$6,'Task list'!BD332))*24))</f>
        <v/>
      </c>
      <c r="AY332" s="141" t="str">
        <f>IF('Task list'!BE332="","",$F$332-((_xlfn.DAYS(AY$6,'Task list'!BE332))*24))</f>
        <v/>
      </c>
      <c r="AZ332" s="141" t="str">
        <f>IF('Task list'!BF332="","",$F$332-((_xlfn.DAYS(AZ$6,'Task list'!BF332))*24))</f>
        <v/>
      </c>
      <c r="BA332" s="141" t="str">
        <f>IF('Task list'!BG332="","",$F$332-((_xlfn.DAYS(BA$6,'Task list'!BG332))*24))</f>
        <v/>
      </c>
      <c r="BB332" s="141" t="str">
        <f>IF('Task list'!BH332="","",$F$332-((_xlfn.DAYS(BB$6,'Task list'!BH332))*24))</f>
        <v/>
      </c>
      <c r="BC332" s="141" t="str">
        <f>IF('Task list'!BI332="","",$F$332-((_xlfn.DAYS(BC$6,'Task list'!BI332))*24))</f>
        <v/>
      </c>
      <c r="BD332" s="141" t="str">
        <f>IF('Task list'!BJ332="","",$F$332-((_xlfn.DAYS(BD$6,'Task list'!BJ332))*24))</f>
        <v/>
      </c>
      <c r="BE332" s="141" t="str">
        <f>IF('Task list'!BK332="","",$F$332-((_xlfn.DAYS(BE$6,'Task list'!BK332))*24))</f>
        <v/>
      </c>
      <c r="BF332" s="141" t="str">
        <f>IF('Task list'!BL332="","",$F$332-((_xlfn.DAYS(BF$6,'Task list'!BL332))*24))</f>
        <v/>
      </c>
    </row>
    <row r="333" spans="1:58" x14ac:dyDescent="0.3">
      <c r="A333" s="1">
        <f>'Task list'!A333</f>
        <v>0</v>
      </c>
      <c r="B333" s="1">
        <f>'Task list'!B333</f>
        <v>0</v>
      </c>
      <c r="C333" s="1">
        <f>'Task list'!C333</f>
        <v>0</v>
      </c>
      <c r="D333" s="133"/>
      <c r="E333" s="61" t="str">
        <f>'Task list'!E333</f>
        <v>Vacuum Drier Pump no.1</v>
      </c>
      <c r="F333" s="1">
        <f>'Task list'!J333</f>
        <v>6000</v>
      </c>
      <c r="G333" s="141" t="str">
        <f>IF('Task list'!M333="","",$F$333-((_xlfn.DAYS(G$6,'Task list'!M333))*24))</f>
        <v/>
      </c>
      <c r="H333" s="141" t="str">
        <f>IF('Task list'!N333="","",$F$333-((_xlfn.DAYS(H$6,'Task list'!N333))*24))</f>
        <v/>
      </c>
      <c r="I333" s="141" t="str">
        <f>IF('Task list'!O333="","",$F$333-((_xlfn.DAYS(I$6,'Task list'!O333))*24))</f>
        <v/>
      </c>
      <c r="J333" s="141" t="str">
        <f>IF('Task list'!P333="","",$F$333-((_xlfn.DAYS(J$6,'Task list'!P333))*24))</f>
        <v/>
      </c>
      <c r="K333" s="141" t="str">
        <f>IF('Task list'!Q333="","",$F$333-((_xlfn.DAYS(K$6,'Task list'!Q333))*24))</f>
        <v/>
      </c>
      <c r="L333" s="141" t="str">
        <f>IF('Task list'!R333="","",$F$333-((_xlfn.DAYS(L$6,'Task list'!R333))*24))</f>
        <v/>
      </c>
      <c r="M333" s="141" t="str">
        <f>IF('Task list'!S333="","",$F$333-((_xlfn.DAYS(M$6,'Task list'!S333))*24))</f>
        <v/>
      </c>
      <c r="N333" s="141" t="str">
        <f>IF('Task list'!T333="","",$F$333-((_xlfn.DAYS(N$6,'Task list'!T333))*24))</f>
        <v/>
      </c>
      <c r="O333" s="141" t="str">
        <f>IF('Task list'!U333="","",$F$333-((_xlfn.DAYS(O$6,'Task list'!U333))*24))</f>
        <v/>
      </c>
      <c r="P333" s="141" t="str">
        <f>IF('Task list'!V333="","",$F$333-((_xlfn.DAYS(P$6,'Task list'!V333))*24))</f>
        <v/>
      </c>
      <c r="Q333" s="141" t="str">
        <f>IF('Task list'!W333="","",$F$333-((_xlfn.DAYS(Q$6,'Task list'!W333))*24))</f>
        <v/>
      </c>
      <c r="R333" s="141" t="str">
        <f>IF('Task list'!X333="","",$F$333-((_xlfn.DAYS(R$6,'Task list'!X333))*24))</f>
        <v/>
      </c>
      <c r="S333" s="141" t="str">
        <f>IF('Task list'!Y333="","",$F$333-((_xlfn.DAYS(S$6,'Task list'!Y333))*24))</f>
        <v/>
      </c>
      <c r="T333" s="141" t="str">
        <f>IF('Task list'!Z333="","",$F$333-((_xlfn.DAYS(T$6,'Task list'!Z333))*24))</f>
        <v/>
      </c>
      <c r="U333" s="141" t="str">
        <f>IF('Task list'!AA333="","",$F$333-((_xlfn.DAYS(U$6,'Task list'!AA333))*24))</f>
        <v/>
      </c>
      <c r="V333" s="141" t="str">
        <f>IF('Task list'!AB333="","",$F$333-((_xlfn.DAYS(V$6,'Task list'!AB333))*24))</f>
        <v/>
      </c>
      <c r="W333" s="141" t="str">
        <f>IF('Task list'!AC333="","",$F$333-((_xlfn.DAYS(W$6,'Task list'!AC333))*24))</f>
        <v/>
      </c>
      <c r="X333" s="141" t="str">
        <f>IF('Task list'!AD333="","",$F$333-((_xlfn.DAYS(X$6,'Task list'!AD333))*24))</f>
        <v/>
      </c>
      <c r="Y333" s="141" t="str">
        <f>IF('Task list'!AE333="","",$F$333-((_xlfn.DAYS(Y$6,'Task list'!AE333))*24))</f>
        <v/>
      </c>
      <c r="Z333" s="141" t="str">
        <f>IF('Task list'!AF333="","",$F$333-((_xlfn.DAYS(Z$6,'Task list'!AF333))*24))</f>
        <v/>
      </c>
      <c r="AA333" s="141" t="str">
        <f>IF('Task list'!AG333="","",$F$333-((_xlfn.DAYS(AA$6,'Task list'!AG333))*24))</f>
        <v/>
      </c>
      <c r="AB333" s="141" t="str">
        <f>IF('Task list'!AH333="","",$F$333-((_xlfn.DAYS(AB$6,'Task list'!AH333))*24))</f>
        <v/>
      </c>
      <c r="AC333" s="141" t="str">
        <f>IF('Task list'!AI333="","",$F$333-((_xlfn.DAYS(AC$6,'Task list'!AI333))*24))</f>
        <v/>
      </c>
      <c r="AD333" s="141" t="str">
        <f>IF('Task list'!AJ333="","",$F$333-((_xlfn.DAYS(AD$6,'Task list'!AJ333))*24))</f>
        <v/>
      </c>
      <c r="AE333" s="141" t="str">
        <f>IF('Task list'!AK333="","",$F$333-((_xlfn.DAYS(AE$6,'Task list'!AK333))*24))</f>
        <v/>
      </c>
      <c r="AF333" s="141" t="str">
        <f>IF('Task list'!AL333="","",$F$333-((_xlfn.DAYS(AF$6,'Task list'!AL333))*24))</f>
        <v/>
      </c>
      <c r="AG333" s="141" t="str">
        <f>IF('Task list'!AM333="","",$F$333-((_xlfn.DAYS(AG$6,'Task list'!AM333))*24))</f>
        <v/>
      </c>
      <c r="AH333" s="141" t="str">
        <f>IF('Task list'!AN333="","",$F$333-((_xlfn.DAYS(AH$6,'Task list'!AN333))*24))</f>
        <v/>
      </c>
      <c r="AI333" s="141" t="str">
        <f>IF('Task list'!AO333="","",$F$333-((_xlfn.DAYS(AI$6,'Task list'!AO333))*24))</f>
        <v/>
      </c>
      <c r="AJ333" s="141" t="str">
        <f>IF('Task list'!AP333="","",$F$333-((_xlfn.DAYS(AJ$6,'Task list'!AP333))*24))</f>
        <v/>
      </c>
      <c r="AK333" s="141" t="str">
        <f>IF('Task list'!AQ333="","",$F$333-((_xlfn.DAYS(AK$6,'Task list'!AQ333))*24))</f>
        <v/>
      </c>
      <c r="AL333" s="141" t="str">
        <f>IF('Task list'!AR333="","",$F$333-((_xlfn.DAYS(AL$6,'Task list'!AR333))*24))</f>
        <v/>
      </c>
      <c r="AM333" s="141" t="str">
        <f>IF('Task list'!AS333="","",$F$333-((_xlfn.DAYS(AM$6,'Task list'!AS333))*24))</f>
        <v/>
      </c>
      <c r="AN333" s="141" t="str">
        <f>IF('Task list'!AT333="","",$F$333-((_xlfn.DAYS(AN$6,'Task list'!AT333))*24))</f>
        <v/>
      </c>
      <c r="AO333" s="141" t="str">
        <f>IF('Task list'!AU333="","",$F$333-((_xlfn.DAYS(AO$6,'Task list'!AU333))*24))</f>
        <v/>
      </c>
      <c r="AP333" s="141" t="str">
        <f>IF('Task list'!AV333="","",$F$333-((_xlfn.DAYS(AP$6,'Task list'!AV333))*24))</f>
        <v/>
      </c>
      <c r="AQ333" s="141" t="str">
        <f>IF('Task list'!AW333="","",$F$333-((_xlfn.DAYS(AQ$6,'Task list'!AW333))*24))</f>
        <v/>
      </c>
      <c r="AR333" s="141" t="str">
        <f>IF('Task list'!AX333="","",$F$333-((_xlfn.DAYS(AR$6,'Task list'!AX333))*24))</f>
        <v/>
      </c>
      <c r="AS333" s="141" t="str">
        <f>IF('Task list'!AY333="","",$F$333-((_xlfn.DAYS(AS$6,'Task list'!AY333))*24))</f>
        <v/>
      </c>
      <c r="AT333" s="141" t="str">
        <f>IF('Task list'!AZ333="","",$F$333-((_xlfn.DAYS(AT$6,'Task list'!AZ333))*24))</f>
        <v/>
      </c>
      <c r="AU333" s="141" t="str">
        <f>IF('Task list'!BA333="","",$F$333-((_xlfn.DAYS(AU$6,'Task list'!BA333))*24))</f>
        <v/>
      </c>
      <c r="AV333" s="141" t="str">
        <f>IF('Task list'!BB333="","",$F$333-((_xlfn.DAYS(AV$6,'Task list'!BB333))*24))</f>
        <v/>
      </c>
      <c r="AW333" s="141" t="str">
        <f>IF('Task list'!BC333="","",$F$333-((_xlfn.DAYS(AW$6,'Task list'!BC333))*24))</f>
        <v/>
      </c>
      <c r="AX333" s="141" t="str">
        <f>IF('Task list'!BD333="","",$F$333-((_xlfn.DAYS(AX$6,'Task list'!BD333))*24))</f>
        <v/>
      </c>
      <c r="AY333" s="141" t="str">
        <f>IF('Task list'!BE333="","",$F$333-((_xlfn.DAYS(AY$6,'Task list'!BE333))*24))</f>
        <v/>
      </c>
      <c r="AZ333" s="141" t="str">
        <f>IF('Task list'!BF333="","",$F$333-((_xlfn.DAYS(AZ$6,'Task list'!BF333))*24))</f>
        <v/>
      </c>
      <c r="BA333" s="141" t="str">
        <f>IF('Task list'!BG333="","",$F$333-((_xlfn.DAYS(BA$6,'Task list'!BG333))*24))</f>
        <v/>
      </c>
      <c r="BB333" s="141" t="str">
        <f>IF('Task list'!BH333="","",$F$333-((_xlfn.DAYS(BB$6,'Task list'!BH333))*24))</f>
        <v/>
      </c>
      <c r="BC333" s="141" t="str">
        <f>IF('Task list'!BI333="","",$F$333-((_xlfn.DAYS(BC$6,'Task list'!BI333))*24))</f>
        <v/>
      </c>
      <c r="BD333" s="141" t="str">
        <f>IF('Task list'!BJ333="","",$F$333-((_xlfn.DAYS(BD$6,'Task list'!BJ333))*24))</f>
        <v/>
      </c>
      <c r="BE333" s="141" t="str">
        <f>IF('Task list'!BK333="","",$F$333-((_xlfn.DAYS(BE$6,'Task list'!BK333))*24))</f>
        <v/>
      </c>
      <c r="BF333" s="141" t="str">
        <f>IF('Task list'!BL333="","",$F$333-((_xlfn.DAYS(BF$6,'Task list'!BL333))*24))</f>
        <v/>
      </c>
    </row>
    <row r="334" spans="1:58" x14ac:dyDescent="0.3">
      <c r="A334" s="1">
        <f>'Task list'!A334</f>
        <v>0</v>
      </c>
      <c r="B334" s="1">
        <f>'Task list'!B334</f>
        <v>0</v>
      </c>
      <c r="C334" s="1">
        <f>'Task list'!C334</f>
        <v>0</v>
      </c>
      <c r="D334" s="133"/>
      <c r="E334" s="61" t="str">
        <f>'Task list'!E334</f>
        <v>Vacuum Drier Pump no.2</v>
      </c>
      <c r="F334" s="1">
        <f>'Task list'!J334</f>
        <v>6000</v>
      </c>
      <c r="G334" s="141" t="str">
        <f>IF('Task list'!M334="","",$F$334-((_xlfn.DAYS(G$6,'Task list'!M334))*24))</f>
        <v/>
      </c>
      <c r="H334" s="141" t="str">
        <f>IF('Task list'!N334="","",$F$334-((_xlfn.DAYS(H$6,'Task list'!N334))*24))</f>
        <v/>
      </c>
      <c r="I334" s="141" t="str">
        <f>IF('Task list'!O334="","",$F$334-((_xlfn.DAYS(I$6,'Task list'!O334))*24))</f>
        <v/>
      </c>
      <c r="J334" s="141" t="str">
        <f>IF('Task list'!P334="","",$F$334-((_xlfn.DAYS(J$6,'Task list'!P334))*24))</f>
        <v/>
      </c>
      <c r="K334" s="141" t="str">
        <f>IF('Task list'!Q334="","",$F$334-((_xlfn.DAYS(K$6,'Task list'!Q334))*24))</f>
        <v/>
      </c>
      <c r="L334" s="141" t="str">
        <f>IF('Task list'!R334="","",$F$334-((_xlfn.DAYS(L$6,'Task list'!R334))*24))</f>
        <v/>
      </c>
      <c r="M334" s="141" t="str">
        <f>IF('Task list'!S334="","",$F$334-((_xlfn.DAYS(M$6,'Task list'!S334))*24))</f>
        <v/>
      </c>
      <c r="N334" s="141" t="str">
        <f>IF('Task list'!T334="","",$F$334-((_xlfn.DAYS(N$6,'Task list'!T334))*24))</f>
        <v/>
      </c>
      <c r="O334" s="141" t="str">
        <f>IF('Task list'!U334="","",$F$334-((_xlfn.DAYS(O$6,'Task list'!U334))*24))</f>
        <v/>
      </c>
      <c r="P334" s="141" t="str">
        <f>IF('Task list'!V334="","",$F$334-((_xlfn.DAYS(P$6,'Task list'!V334))*24))</f>
        <v/>
      </c>
      <c r="Q334" s="141" t="str">
        <f>IF('Task list'!W334="","",$F$334-((_xlfn.DAYS(Q$6,'Task list'!W334))*24))</f>
        <v/>
      </c>
      <c r="R334" s="141" t="str">
        <f>IF('Task list'!X334="","",$F$334-((_xlfn.DAYS(R$6,'Task list'!X334))*24))</f>
        <v/>
      </c>
      <c r="S334" s="141" t="str">
        <f>IF('Task list'!Y334="","",$F$334-((_xlfn.DAYS(S$6,'Task list'!Y334))*24))</f>
        <v/>
      </c>
      <c r="T334" s="141" t="str">
        <f>IF('Task list'!Z334="","",$F$334-((_xlfn.DAYS(T$6,'Task list'!Z334))*24))</f>
        <v/>
      </c>
      <c r="U334" s="141" t="str">
        <f>IF('Task list'!AA334="","",$F$334-((_xlfn.DAYS(U$6,'Task list'!AA334))*24))</f>
        <v/>
      </c>
      <c r="V334" s="141" t="str">
        <f>IF('Task list'!AB334="","",$F$334-((_xlfn.DAYS(V$6,'Task list'!AB334))*24))</f>
        <v/>
      </c>
      <c r="W334" s="141" t="str">
        <f>IF('Task list'!AC334="","",$F$334-((_xlfn.DAYS(W$6,'Task list'!AC334))*24))</f>
        <v/>
      </c>
      <c r="X334" s="141" t="str">
        <f>IF('Task list'!AD334="","",$F$334-((_xlfn.DAYS(X$6,'Task list'!AD334))*24))</f>
        <v/>
      </c>
      <c r="Y334" s="141" t="str">
        <f>IF('Task list'!AE334="","",$F$334-((_xlfn.DAYS(Y$6,'Task list'!AE334))*24))</f>
        <v/>
      </c>
      <c r="Z334" s="141" t="str">
        <f>IF('Task list'!AF334="","",$F$334-((_xlfn.DAYS(Z$6,'Task list'!AF334))*24))</f>
        <v/>
      </c>
      <c r="AA334" s="141" t="str">
        <f>IF('Task list'!AG334="","",$F$334-((_xlfn.DAYS(AA$6,'Task list'!AG334))*24))</f>
        <v/>
      </c>
      <c r="AB334" s="141" t="str">
        <f>IF('Task list'!AH334="","",$F$334-((_xlfn.DAYS(AB$6,'Task list'!AH334))*24))</f>
        <v/>
      </c>
      <c r="AC334" s="141" t="str">
        <f>IF('Task list'!AI334="","",$F$334-((_xlfn.DAYS(AC$6,'Task list'!AI334))*24))</f>
        <v/>
      </c>
      <c r="AD334" s="141" t="str">
        <f>IF('Task list'!AJ334="","",$F$334-((_xlfn.DAYS(AD$6,'Task list'!AJ334))*24))</f>
        <v/>
      </c>
      <c r="AE334" s="141" t="str">
        <f>IF('Task list'!AK334="","",$F$334-((_xlfn.DAYS(AE$6,'Task list'!AK334))*24))</f>
        <v/>
      </c>
      <c r="AF334" s="141" t="str">
        <f>IF('Task list'!AL334="","",$F$334-((_xlfn.DAYS(AF$6,'Task list'!AL334))*24))</f>
        <v/>
      </c>
      <c r="AG334" s="141" t="str">
        <f>IF('Task list'!AM334="","",$F$334-((_xlfn.DAYS(AG$6,'Task list'!AM334))*24))</f>
        <v/>
      </c>
      <c r="AH334" s="141" t="str">
        <f>IF('Task list'!AN334="","",$F$334-((_xlfn.DAYS(AH$6,'Task list'!AN334))*24))</f>
        <v/>
      </c>
      <c r="AI334" s="141" t="str">
        <f>IF('Task list'!AO334="","",$F$334-((_xlfn.DAYS(AI$6,'Task list'!AO334))*24))</f>
        <v/>
      </c>
      <c r="AJ334" s="141" t="str">
        <f>IF('Task list'!AP334="","",$F$334-((_xlfn.DAYS(AJ$6,'Task list'!AP334))*24))</f>
        <v/>
      </c>
      <c r="AK334" s="141" t="str">
        <f>IF('Task list'!AQ334="","",$F$334-((_xlfn.DAYS(AK$6,'Task list'!AQ334))*24))</f>
        <v/>
      </c>
      <c r="AL334" s="141" t="str">
        <f>IF('Task list'!AR334="","",$F$334-((_xlfn.DAYS(AL$6,'Task list'!AR334))*24))</f>
        <v/>
      </c>
      <c r="AM334" s="141" t="str">
        <f>IF('Task list'!AS334="","",$F$334-((_xlfn.DAYS(AM$6,'Task list'!AS334))*24))</f>
        <v/>
      </c>
      <c r="AN334" s="141" t="str">
        <f>IF('Task list'!AT334="","",$F$334-((_xlfn.DAYS(AN$6,'Task list'!AT334))*24))</f>
        <v/>
      </c>
      <c r="AO334" s="141" t="str">
        <f>IF('Task list'!AU334="","",$F$334-((_xlfn.DAYS(AO$6,'Task list'!AU334))*24))</f>
        <v/>
      </c>
      <c r="AP334" s="141" t="str">
        <f>IF('Task list'!AV334="","",$F$334-((_xlfn.DAYS(AP$6,'Task list'!AV334))*24))</f>
        <v/>
      </c>
      <c r="AQ334" s="141" t="str">
        <f>IF('Task list'!AW334="","",$F$334-((_xlfn.DAYS(AQ$6,'Task list'!AW334))*24))</f>
        <v/>
      </c>
      <c r="AR334" s="141" t="str">
        <f>IF('Task list'!AX334="","",$F$334-((_xlfn.DAYS(AR$6,'Task list'!AX334))*24))</f>
        <v/>
      </c>
      <c r="AS334" s="141" t="str">
        <f>IF('Task list'!AY334="","",$F$334-((_xlfn.DAYS(AS$6,'Task list'!AY334))*24))</f>
        <v/>
      </c>
      <c r="AT334" s="141" t="str">
        <f>IF('Task list'!AZ334="","",$F$334-((_xlfn.DAYS(AT$6,'Task list'!AZ334))*24))</f>
        <v/>
      </c>
      <c r="AU334" s="141" t="str">
        <f>IF('Task list'!BA334="","",$F$334-((_xlfn.DAYS(AU$6,'Task list'!BA334))*24))</f>
        <v/>
      </c>
      <c r="AV334" s="141" t="str">
        <f>IF('Task list'!BB334="","",$F$334-((_xlfn.DAYS(AV$6,'Task list'!BB334))*24))</f>
        <v/>
      </c>
      <c r="AW334" s="141" t="str">
        <f>IF('Task list'!BC334="","",$F$334-((_xlfn.DAYS(AW$6,'Task list'!BC334))*24))</f>
        <v/>
      </c>
      <c r="AX334" s="141" t="str">
        <f>IF('Task list'!BD334="","",$F$334-((_xlfn.DAYS(AX$6,'Task list'!BD334))*24))</f>
        <v/>
      </c>
      <c r="AY334" s="141" t="str">
        <f>IF('Task list'!BE334="","",$F$334-((_xlfn.DAYS(AY$6,'Task list'!BE334))*24))</f>
        <v/>
      </c>
      <c r="AZ334" s="141" t="str">
        <f>IF('Task list'!BF334="","",$F$334-((_xlfn.DAYS(AZ$6,'Task list'!BF334))*24))</f>
        <v/>
      </c>
      <c r="BA334" s="141" t="str">
        <f>IF('Task list'!BG334="","",$F$334-((_xlfn.DAYS(BA$6,'Task list'!BG334))*24))</f>
        <v/>
      </c>
      <c r="BB334" s="141" t="str">
        <f>IF('Task list'!BH334="","",$F$334-((_xlfn.DAYS(BB$6,'Task list'!BH334))*24))</f>
        <v/>
      </c>
      <c r="BC334" s="141" t="str">
        <f>IF('Task list'!BI334="","",$F$334-((_xlfn.DAYS(BC$6,'Task list'!BI334))*24))</f>
        <v/>
      </c>
      <c r="BD334" s="141" t="str">
        <f>IF('Task list'!BJ334="","",$F$334-((_xlfn.DAYS(BD$6,'Task list'!BJ334))*24))</f>
        <v/>
      </c>
      <c r="BE334" s="141" t="str">
        <f>IF('Task list'!BK334="","",$F$334-((_xlfn.DAYS(BE$6,'Task list'!BK334))*24))</f>
        <v/>
      </c>
      <c r="BF334" s="141" t="str">
        <f>IF('Task list'!BL334="","",$F$334-((_xlfn.DAYS(BF$6,'Task list'!BL334))*24))</f>
        <v/>
      </c>
    </row>
    <row r="335" spans="1:58" x14ac:dyDescent="0.3">
      <c r="A335" s="1">
        <f>'Task list'!A335</f>
        <v>0</v>
      </c>
      <c r="B335" s="1">
        <f>'Task list'!B335</f>
        <v>0</v>
      </c>
      <c r="C335" s="1">
        <f>'Task list'!C335</f>
        <v>0</v>
      </c>
      <c r="D335" s="133"/>
      <c r="E335" s="61" t="str">
        <f>'Task list'!E335</f>
        <v>Dried Oil Pump no. 1</v>
      </c>
      <c r="F335" s="1">
        <f>'Task list'!J335</f>
        <v>6000</v>
      </c>
      <c r="G335" s="141" t="str">
        <f>IF('Task list'!M335="","",$F$335-((_xlfn.DAYS(G$6,'Task list'!M335))*24))</f>
        <v/>
      </c>
      <c r="H335" s="141" t="str">
        <f>IF('Task list'!N335="","",$F$335-((_xlfn.DAYS(H$6,'Task list'!N335))*24))</f>
        <v/>
      </c>
      <c r="I335" s="141" t="str">
        <f>IF('Task list'!O335="","",$F$335-((_xlfn.DAYS(I$6,'Task list'!O335))*24))</f>
        <v/>
      </c>
      <c r="J335" s="141" t="str">
        <f>IF('Task list'!P335="","",$F$335-((_xlfn.DAYS(J$6,'Task list'!P335))*24))</f>
        <v/>
      </c>
      <c r="K335" s="141" t="str">
        <f>IF('Task list'!Q335="","",$F$335-((_xlfn.DAYS(K$6,'Task list'!Q335))*24))</f>
        <v/>
      </c>
      <c r="L335" s="141" t="str">
        <f>IF('Task list'!R335="","",$F$335-((_xlfn.DAYS(L$6,'Task list'!R335))*24))</f>
        <v/>
      </c>
      <c r="M335" s="141" t="str">
        <f>IF('Task list'!S335="","",$F$335-((_xlfn.DAYS(M$6,'Task list'!S335))*24))</f>
        <v/>
      </c>
      <c r="N335" s="141" t="str">
        <f>IF('Task list'!T335="","",$F$335-((_xlfn.DAYS(N$6,'Task list'!T335))*24))</f>
        <v/>
      </c>
      <c r="O335" s="141" t="str">
        <f>IF('Task list'!U335="","",$F$335-((_xlfn.DAYS(O$6,'Task list'!U335))*24))</f>
        <v/>
      </c>
      <c r="P335" s="141" t="str">
        <f>IF('Task list'!V335="","",$F$335-((_xlfn.DAYS(P$6,'Task list'!V335))*24))</f>
        <v/>
      </c>
      <c r="Q335" s="141" t="str">
        <f>IF('Task list'!W335="","",$F$335-((_xlfn.DAYS(Q$6,'Task list'!W335))*24))</f>
        <v/>
      </c>
      <c r="R335" s="141" t="str">
        <f>IF('Task list'!X335="","",$F$335-((_xlfn.DAYS(R$6,'Task list'!X335))*24))</f>
        <v/>
      </c>
      <c r="S335" s="141" t="str">
        <f>IF('Task list'!Y335="","",$F$335-((_xlfn.DAYS(S$6,'Task list'!Y335))*24))</f>
        <v/>
      </c>
      <c r="T335" s="141" t="str">
        <f>IF('Task list'!Z335="","",$F$335-((_xlfn.DAYS(T$6,'Task list'!Z335))*24))</f>
        <v/>
      </c>
      <c r="U335" s="141" t="str">
        <f>IF('Task list'!AA335="","",$F$335-((_xlfn.DAYS(U$6,'Task list'!AA335))*24))</f>
        <v/>
      </c>
      <c r="V335" s="141" t="str">
        <f>IF('Task list'!AB335="","",$F$335-((_xlfn.DAYS(V$6,'Task list'!AB335))*24))</f>
        <v/>
      </c>
      <c r="W335" s="141" t="str">
        <f>IF('Task list'!AC335="","",$F$335-((_xlfn.DAYS(W$6,'Task list'!AC335))*24))</f>
        <v/>
      </c>
      <c r="X335" s="141" t="str">
        <f>IF('Task list'!AD335="","",$F$335-((_xlfn.DAYS(X$6,'Task list'!AD335))*24))</f>
        <v/>
      </c>
      <c r="Y335" s="141" t="str">
        <f>IF('Task list'!AE335="","",$F$335-((_xlfn.DAYS(Y$6,'Task list'!AE335))*24))</f>
        <v/>
      </c>
      <c r="Z335" s="141" t="str">
        <f>IF('Task list'!AF335="","",$F$335-((_xlfn.DAYS(Z$6,'Task list'!AF335))*24))</f>
        <v/>
      </c>
      <c r="AA335" s="141" t="str">
        <f>IF('Task list'!AG335="","",$F$335-((_xlfn.DAYS(AA$6,'Task list'!AG335))*24))</f>
        <v/>
      </c>
      <c r="AB335" s="141" t="str">
        <f>IF('Task list'!AH335="","",$F$335-((_xlfn.DAYS(AB$6,'Task list'!AH335))*24))</f>
        <v/>
      </c>
      <c r="AC335" s="141" t="str">
        <f>IF('Task list'!AI335="","",$F$335-((_xlfn.DAYS(AC$6,'Task list'!AI335))*24))</f>
        <v/>
      </c>
      <c r="AD335" s="141" t="str">
        <f>IF('Task list'!AJ335="","",$F$335-((_xlfn.DAYS(AD$6,'Task list'!AJ335))*24))</f>
        <v/>
      </c>
      <c r="AE335" s="141" t="str">
        <f>IF('Task list'!AK335="","",$F$335-((_xlfn.DAYS(AE$6,'Task list'!AK335))*24))</f>
        <v/>
      </c>
      <c r="AF335" s="141" t="str">
        <f>IF('Task list'!AL335="","",$F$335-((_xlfn.DAYS(AF$6,'Task list'!AL335))*24))</f>
        <v/>
      </c>
      <c r="AG335" s="141" t="str">
        <f>IF('Task list'!AM335="","",$F$335-((_xlfn.DAYS(AG$6,'Task list'!AM335))*24))</f>
        <v/>
      </c>
      <c r="AH335" s="141" t="str">
        <f>IF('Task list'!AN335="","",$F$335-((_xlfn.DAYS(AH$6,'Task list'!AN335))*24))</f>
        <v/>
      </c>
      <c r="AI335" s="141" t="str">
        <f>IF('Task list'!AO335="","",$F$335-((_xlfn.DAYS(AI$6,'Task list'!AO335))*24))</f>
        <v/>
      </c>
      <c r="AJ335" s="141" t="str">
        <f>IF('Task list'!AP335="","",$F$335-((_xlfn.DAYS(AJ$6,'Task list'!AP335))*24))</f>
        <v/>
      </c>
      <c r="AK335" s="141" t="str">
        <f>IF('Task list'!AQ335="","",$F$335-((_xlfn.DAYS(AK$6,'Task list'!AQ335))*24))</f>
        <v/>
      </c>
      <c r="AL335" s="141" t="str">
        <f>IF('Task list'!AR335="","",$F$335-((_xlfn.DAYS(AL$6,'Task list'!AR335))*24))</f>
        <v/>
      </c>
      <c r="AM335" s="141" t="str">
        <f>IF('Task list'!AS335="","",$F$335-((_xlfn.DAYS(AM$6,'Task list'!AS335))*24))</f>
        <v/>
      </c>
      <c r="AN335" s="141" t="str">
        <f>IF('Task list'!AT335="","",$F$335-((_xlfn.DAYS(AN$6,'Task list'!AT335))*24))</f>
        <v/>
      </c>
      <c r="AO335" s="141" t="str">
        <f>IF('Task list'!AU335="","",$F$335-((_xlfn.DAYS(AO$6,'Task list'!AU335))*24))</f>
        <v/>
      </c>
      <c r="AP335" s="141" t="str">
        <f>IF('Task list'!AV335="","",$F$335-((_xlfn.DAYS(AP$6,'Task list'!AV335))*24))</f>
        <v/>
      </c>
      <c r="AQ335" s="141" t="str">
        <f>IF('Task list'!AW335="","",$F$335-((_xlfn.DAYS(AQ$6,'Task list'!AW335))*24))</f>
        <v/>
      </c>
      <c r="AR335" s="141" t="str">
        <f>IF('Task list'!AX335="","",$F$335-((_xlfn.DAYS(AR$6,'Task list'!AX335))*24))</f>
        <v/>
      </c>
      <c r="AS335" s="141" t="str">
        <f>IF('Task list'!AY335="","",$F$335-((_xlfn.DAYS(AS$6,'Task list'!AY335))*24))</f>
        <v/>
      </c>
      <c r="AT335" s="141" t="str">
        <f>IF('Task list'!AZ335="","",$F$335-((_xlfn.DAYS(AT$6,'Task list'!AZ335))*24))</f>
        <v/>
      </c>
      <c r="AU335" s="141" t="str">
        <f>IF('Task list'!BA335="","",$F$335-((_xlfn.DAYS(AU$6,'Task list'!BA335))*24))</f>
        <v/>
      </c>
      <c r="AV335" s="141" t="str">
        <f>IF('Task list'!BB335="","",$F$335-((_xlfn.DAYS(AV$6,'Task list'!BB335))*24))</f>
        <v/>
      </c>
      <c r="AW335" s="141" t="str">
        <f>IF('Task list'!BC335="","",$F$335-((_xlfn.DAYS(AW$6,'Task list'!BC335))*24))</f>
        <v/>
      </c>
      <c r="AX335" s="141" t="str">
        <f>IF('Task list'!BD335="","",$F$335-((_xlfn.DAYS(AX$6,'Task list'!BD335))*24))</f>
        <v/>
      </c>
      <c r="AY335" s="141" t="str">
        <f>IF('Task list'!BE335="","",$F$335-((_xlfn.DAYS(AY$6,'Task list'!BE335))*24))</f>
        <v/>
      </c>
      <c r="AZ335" s="141" t="str">
        <f>IF('Task list'!BF335="","",$F$335-((_xlfn.DAYS(AZ$6,'Task list'!BF335))*24))</f>
        <v/>
      </c>
      <c r="BA335" s="141" t="str">
        <f>IF('Task list'!BG335="","",$F$335-((_xlfn.DAYS(BA$6,'Task list'!BG335))*24))</f>
        <v/>
      </c>
      <c r="BB335" s="141" t="str">
        <f>IF('Task list'!BH335="","",$F$335-((_xlfn.DAYS(BB$6,'Task list'!BH335))*24))</f>
        <v/>
      </c>
      <c r="BC335" s="141" t="str">
        <f>IF('Task list'!BI335="","",$F$335-((_xlfn.DAYS(BC$6,'Task list'!BI335))*24))</f>
        <v/>
      </c>
      <c r="BD335" s="141" t="str">
        <f>IF('Task list'!BJ335="","",$F$335-((_xlfn.DAYS(BD$6,'Task list'!BJ335))*24))</f>
        <v/>
      </c>
      <c r="BE335" s="141" t="str">
        <f>IF('Task list'!BK335="","",$F$335-((_xlfn.DAYS(BE$6,'Task list'!BK335))*24))</f>
        <v/>
      </c>
      <c r="BF335" s="141" t="str">
        <f>IF('Task list'!BL335="","",$F$335-((_xlfn.DAYS(BF$6,'Task list'!BL335))*24))</f>
        <v/>
      </c>
    </row>
    <row r="336" spans="1:58" x14ac:dyDescent="0.3">
      <c r="A336" s="1">
        <f>'Task list'!A336</f>
        <v>0</v>
      </c>
      <c r="B336" s="1">
        <f>'Task list'!B336</f>
        <v>0</v>
      </c>
      <c r="C336" s="1">
        <f>'Task list'!C336</f>
        <v>0</v>
      </c>
      <c r="D336" s="133"/>
      <c r="E336" s="61" t="str">
        <f>'Task list'!E336</f>
        <v>Dried Oil Pump no. 2</v>
      </c>
      <c r="F336" s="1">
        <f>'Task list'!J336</f>
        <v>6000</v>
      </c>
      <c r="G336" s="141" t="str">
        <f>IF('Task list'!M336="","",$F$336-((_xlfn.DAYS(G$6,'Task list'!M336))*24))</f>
        <v/>
      </c>
      <c r="H336" s="141" t="str">
        <f>IF('Task list'!N336="","",$F$336-((_xlfn.DAYS(H$6,'Task list'!N336))*24))</f>
        <v/>
      </c>
      <c r="I336" s="141" t="str">
        <f>IF('Task list'!O336="","",$F$336-((_xlfn.DAYS(I$6,'Task list'!O336))*24))</f>
        <v/>
      </c>
      <c r="J336" s="141" t="str">
        <f>IF('Task list'!P336="","",$F$336-((_xlfn.DAYS(J$6,'Task list'!P336))*24))</f>
        <v/>
      </c>
      <c r="K336" s="141" t="str">
        <f>IF('Task list'!Q336="","",$F$336-((_xlfn.DAYS(K$6,'Task list'!Q336))*24))</f>
        <v/>
      </c>
      <c r="L336" s="141" t="str">
        <f>IF('Task list'!R336="","",$F$336-((_xlfn.DAYS(L$6,'Task list'!R336))*24))</f>
        <v/>
      </c>
      <c r="M336" s="141" t="str">
        <f>IF('Task list'!S336="","",$F$336-((_xlfn.DAYS(M$6,'Task list'!S336))*24))</f>
        <v/>
      </c>
      <c r="N336" s="141" t="str">
        <f>IF('Task list'!T336="","",$F$336-((_xlfn.DAYS(N$6,'Task list'!T336))*24))</f>
        <v/>
      </c>
      <c r="O336" s="141" t="str">
        <f>IF('Task list'!U336="","",$F$336-((_xlfn.DAYS(O$6,'Task list'!U336))*24))</f>
        <v/>
      </c>
      <c r="P336" s="141" t="str">
        <f>IF('Task list'!V336="","",$F$336-((_xlfn.DAYS(P$6,'Task list'!V336))*24))</f>
        <v/>
      </c>
      <c r="Q336" s="141" t="str">
        <f>IF('Task list'!W336="","",$F$336-((_xlfn.DAYS(Q$6,'Task list'!W336))*24))</f>
        <v/>
      </c>
      <c r="R336" s="141" t="str">
        <f>IF('Task list'!X336="","",$F$336-((_xlfn.DAYS(R$6,'Task list'!X336))*24))</f>
        <v/>
      </c>
      <c r="S336" s="141" t="str">
        <f>IF('Task list'!Y336="","",$F$336-((_xlfn.DAYS(S$6,'Task list'!Y336))*24))</f>
        <v/>
      </c>
      <c r="T336" s="141" t="str">
        <f>IF('Task list'!Z336="","",$F$336-((_xlfn.DAYS(T$6,'Task list'!Z336))*24))</f>
        <v/>
      </c>
      <c r="U336" s="141" t="str">
        <f>IF('Task list'!AA336="","",$F$336-((_xlfn.DAYS(U$6,'Task list'!AA336))*24))</f>
        <v/>
      </c>
      <c r="V336" s="141" t="str">
        <f>IF('Task list'!AB336="","",$F$336-((_xlfn.DAYS(V$6,'Task list'!AB336))*24))</f>
        <v/>
      </c>
      <c r="W336" s="141" t="str">
        <f>IF('Task list'!AC336="","",$F$336-((_xlfn.DAYS(W$6,'Task list'!AC336))*24))</f>
        <v/>
      </c>
      <c r="X336" s="141" t="str">
        <f>IF('Task list'!AD336="","",$F$336-((_xlfn.DAYS(X$6,'Task list'!AD336))*24))</f>
        <v/>
      </c>
      <c r="Y336" s="141" t="str">
        <f>IF('Task list'!AE336="","",$F$336-((_xlfn.DAYS(Y$6,'Task list'!AE336))*24))</f>
        <v/>
      </c>
      <c r="Z336" s="141" t="str">
        <f>IF('Task list'!AF336="","",$F$336-((_xlfn.DAYS(Z$6,'Task list'!AF336))*24))</f>
        <v/>
      </c>
      <c r="AA336" s="141" t="str">
        <f>IF('Task list'!AG336="","",$F$336-((_xlfn.DAYS(AA$6,'Task list'!AG336))*24))</f>
        <v/>
      </c>
      <c r="AB336" s="141" t="str">
        <f>IF('Task list'!AH336="","",$F$336-((_xlfn.DAYS(AB$6,'Task list'!AH336))*24))</f>
        <v/>
      </c>
      <c r="AC336" s="141" t="str">
        <f>IF('Task list'!AI336="","",$F$336-((_xlfn.DAYS(AC$6,'Task list'!AI336))*24))</f>
        <v/>
      </c>
      <c r="AD336" s="141" t="str">
        <f>IF('Task list'!AJ336="","",$F$336-((_xlfn.DAYS(AD$6,'Task list'!AJ336))*24))</f>
        <v/>
      </c>
      <c r="AE336" s="141" t="str">
        <f>IF('Task list'!AK336="","",$F$336-((_xlfn.DAYS(AE$6,'Task list'!AK336))*24))</f>
        <v/>
      </c>
      <c r="AF336" s="141" t="str">
        <f>IF('Task list'!AL336="","",$F$336-((_xlfn.DAYS(AF$6,'Task list'!AL336))*24))</f>
        <v/>
      </c>
      <c r="AG336" s="141" t="str">
        <f>IF('Task list'!AM336="","",$F$336-((_xlfn.DAYS(AG$6,'Task list'!AM336))*24))</f>
        <v/>
      </c>
      <c r="AH336" s="141" t="str">
        <f>IF('Task list'!AN336="","",$F$336-((_xlfn.DAYS(AH$6,'Task list'!AN336))*24))</f>
        <v/>
      </c>
      <c r="AI336" s="141" t="str">
        <f>IF('Task list'!AO336="","",$F$336-((_xlfn.DAYS(AI$6,'Task list'!AO336))*24))</f>
        <v/>
      </c>
      <c r="AJ336" s="141" t="str">
        <f>IF('Task list'!AP336="","",$F$336-((_xlfn.DAYS(AJ$6,'Task list'!AP336))*24))</f>
        <v/>
      </c>
      <c r="AK336" s="141" t="str">
        <f>IF('Task list'!AQ336="","",$F$336-((_xlfn.DAYS(AK$6,'Task list'!AQ336))*24))</f>
        <v/>
      </c>
      <c r="AL336" s="141" t="str">
        <f>IF('Task list'!AR336="","",$F$336-((_xlfn.DAYS(AL$6,'Task list'!AR336))*24))</f>
        <v/>
      </c>
      <c r="AM336" s="141" t="str">
        <f>IF('Task list'!AS336="","",$F$336-((_xlfn.DAYS(AM$6,'Task list'!AS336))*24))</f>
        <v/>
      </c>
      <c r="AN336" s="141" t="str">
        <f>IF('Task list'!AT336="","",$F$336-((_xlfn.DAYS(AN$6,'Task list'!AT336))*24))</f>
        <v/>
      </c>
      <c r="AO336" s="141" t="str">
        <f>IF('Task list'!AU336="","",$F$336-((_xlfn.DAYS(AO$6,'Task list'!AU336))*24))</f>
        <v/>
      </c>
      <c r="AP336" s="141" t="str">
        <f>IF('Task list'!AV336="","",$F$336-((_xlfn.DAYS(AP$6,'Task list'!AV336))*24))</f>
        <v/>
      </c>
      <c r="AQ336" s="141" t="str">
        <f>IF('Task list'!AW336="","",$F$336-((_xlfn.DAYS(AQ$6,'Task list'!AW336))*24))</f>
        <v/>
      </c>
      <c r="AR336" s="141" t="str">
        <f>IF('Task list'!AX336="","",$F$336-((_xlfn.DAYS(AR$6,'Task list'!AX336))*24))</f>
        <v/>
      </c>
      <c r="AS336" s="141" t="str">
        <f>IF('Task list'!AY336="","",$F$336-((_xlfn.DAYS(AS$6,'Task list'!AY336))*24))</f>
        <v/>
      </c>
      <c r="AT336" s="141" t="str">
        <f>IF('Task list'!AZ336="","",$F$336-((_xlfn.DAYS(AT$6,'Task list'!AZ336))*24))</f>
        <v/>
      </c>
      <c r="AU336" s="141" t="str">
        <f>IF('Task list'!BA336="","",$F$336-((_xlfn.DAYS(AU$6,'Task list'!BA336))*24))</f>
        <v/>
      </c>
      <c r="AV336" s="141" t="str">
        <f>IF('Task list'!BB336="","",$F$336-((_xlfn.DAYS(AV$6,'Task list'!BB336))*24))</f>
        <v/>
      </c>
      <c r="AW336" s="141" t="str">
        <f>IF('Task list'!BC336="","",$F$336-((_xlfn.DAYS(AW$6,'Task list'!BC336))*24))</f>
        <v/>
      </c>
      <c r="AX336" s="141" t="str">
        <f>IF('Task list'!BD336="","",$F$336-((_xlfn.DAYS(AX$6,'Task list'!BD336))*24))</f>
        <v/>
      </c>
      <c r="AY336" s="141" t="str">
        <f>IF('Task list'!BE336="","",$F$336-((_xlfn.DAYS(AY$6,'Task list'!BE336))*24))</f>
        <v/>
      </c>
      <c r="AZ336" s="141" t="str">
        <f>IF('Task list'!BF336="","",$F$336-((_xlfn.DAYS(AZ$6,'Task list'!BF336))*24))</f>
        <v/>
      </c>
      <c r="BA336" s="141" t="str">
        <f>IF('Task list'!BG336="","",$F$336-((_xlfn.DAYS(BA$6,'Task list'!BG336))*24))</f>
        <v/>
      </c>
      <c r="BB336" s="141" t="str">
        <f>IF('Task list'!BH336="","",$F$336-((_xlfn.DAYS(BB$6,'Task list'!BH336))*24))</f>
        <v/>
      </c>
      <c r="BC336" s="141" t="str">
        <f>IF('Task list'!BI336="","",$F$336-((_xlfn.DAYS(BC$6,'Task list'!BI336))*24))</f>
        <v/>
      </c>
      <c r="BD336" s="141" t="str">
        <f>IF('Task list'!BJ336="","",$F$336-((_xlfn.DAYS(BD$6,'Task list'!BJ336))*24))</f>
        <v/>
      </c>
      <c r="BE336" s="141" t="str">
        <f>IF('Task list'!BK336="","",$F$336-((_xlfn.DAYS(BE$6,'Task list'!BK336))*24))</f>
        <v/>
      </c>
      <c r="BF336" s="141" t="str">
        <f>IF('Task list'!BL336="","",$F$336-((_xlfn.DAYS(BF$6,'Task list'!BL336))*24))</f>
        <v/>
      </c>
    </row>
    <row r="337" spans="1:58" x14ac:dyDescent="0.3">
      <c r="A337" s="1">
        <f>'Task list'!A337</f>
        <v>0</v>
      </c>
      <c r="B337" s="1">
        <f>'Task list'!B337</f>
        <v>0</v>
      </c>
      <c r="C337" s="1">
        <f>'Task list'!C337</f>
        <v>0</v>
      </c>
      <c r="D337" s="133"/>
      <c r="E337" s="61" t="str">
        <f>'Task list'!E337</f>
        <v>Dried Oil Pump no. 3</v>
      </c>
      <c r="F337" s="1">
        <f>'Task list'!J337</f>
        <v>6000</v>
      </c>
      <c r="G337" s="141" t="str">
        <f>IF('Task list'!M337="","",$F$337-((_xlfn.DAYS(G$6,'Task list'!M337))*24))</f>
        <v/>
      </c>
      <c r="H337" s="141" t="str">
        <f>IF('Task list'!N337="","",$F$337-((_xlfn.DAYS(H$6,'Task list'!N337))*24))</f>
        <v/>
      </c>
      <c r="I337" s="141" t="str">
        <f>IF('Task list'!O337="","",$F$337-((_xlfn.DAYS(I$6,'Task list'!O337))*24))</f>
        <v/>
      </c>
      <c r="J337" s="141" t="str">
        <f>IF('Task list'!P337="","",$F$337-((_xlfn.DAYS(J$6,'Task list'!P337))*24))</f>
        <v/>
      </c>
      <c r="K337" s="141" t="str">
        <f>IF('Task list'!Q337="","",$F$337-((_xlfn.DAYS(K$6,'Task list'!Q337))*24))</f>
        <v/>
      </c>
      <c r="L337" s="141" t="str">
        <f>IF('Task list'!R337="","",$F$337-((_xlfn.DAYS(L$6,'Task list'!R337))*24))</f>
        <v/>
      </c>
      <c r="M337" s="141" t="str">
        <f>IF('Task list'!S337="","",$F$337-((_xlfn.DAYS(M$6,'Task list'!S337))*24))</f>
        <v/>
      </c>
      <c r="N337" s="141" t="str">
        <f>IF('Task list'!T337="","",$F$337-((_xlfn.DAYS(N$6,'Task list'!T337))*24))</f>
        <v/>
      </c>
      <c r="O337" s="141" t="str">
        <f>IF('Task list'!U337="","",$F$337-((_xlfn.DAYS(O$6,'Task list'!U337))*24))</f>
        <v/>
      </c>
      <c r="P337" s="141" t="str">
        <f>IF('Task list'!V337="","",$F$337-((_xlfn.DAYS(P$6,'Task list'!V337))*24))</f>
        <v/>
      </c>
      <c r="Q337" s="141" t="str">
        <f>IF('Task list'!W337="","",$F$337-((_xlfn.DAYS(Q$6,'Task list'!W337))*24))</f>
        <v/>
      </c>
      <c r="R337" s="141" t="str">
        <f>IF('Task list'!X337="","",$F$337-((_xlfn.DAYS(R$6,'Task list'!X337))*24))</f>
        <v/>
      </c>
      <c r="S337" s="141" t="str">
        <f>IF('Task list'!Y337="","",$F$337-((_xlfn.DAYS(S$6,'Task list'!Y337))*24))</f>
        <v/>
      </c>
      <c r="T337" s="141" t="str">
        <f>IF('Task list'!Z337="","",$F$337-((_xlfn.DAYS(T$6,'Task list'!Z337))*24))</f>
        <v/>
      </c>
      <c r="U337" s="141" t="str">
        <f>IF('Task list'!AA337="","",$F$337-((_xlfn.DAYS(U$6,'Task list'!AA337))*24))</f>
        <v/>
      </c>
      <c r="V337" s="141" t="str">
        <f>IF('Task list'!AB337="","",$F$337-((_xlfn.DAYS(V$6,'Task list'!AB337))*24))</f>
        <v/>
      </c>
      <c r="W337" s="141" t="str">
        <f>IF('Task list'!AC337="","",$F$337-((_xlfn.DAYS(W$6,'Task list'!AC337))*24))</f>
        <v/>
      </c>
      <c r="X337" s="141" t="str">
        <f>IF('Task list'!AD337="","",$F$337-((_xlfn.DAYS(X$6,'Task list'!AD337))*24))</f>
        <v/>
      </c>
      <c r="Y337" s="141" t="str">
        <f>IF('Task list'!AE337="","",$F$337-((_xlfn.DAYS(Y$6,'Task list'!AE337))*24))</f>
        <v/>
      </c>
      <c r="Z337" s="141" t="str">
        <f>IF('Task list'!AF337="","",$F$337-((_xlfn.DAYS(Z$6,'Task list'!AF337))*24))</f>
        <v/>
      </c>
      <c r="AA337" s="141" t="str">
        <f>IF('Task list'!AG337="","",$F$337-((_xlfn.DAYS(AA$6,'Task list'!AG337))*24))</f>
        <v/>
      </c>
      <c r="AB337" s="141" t="str">
        <f>IF('Task list'!AH337="","",$F$337-((_xlfn.DAYS(AB$6,'Task list'!AH337))*24))</f>
        <v/>
      </c>
      <c r="AC337" s="141" t="str">
        <f>IF('Task list'!AI337="","",$F$337-((_xlfn.DAYS(AC$6,'Task list'!AI337))*24))</f>
        <v/>
      </c>
      <c r="AD337" s="141" t="str">
        <f>IF('Task list'!AJ337="","",$F$337-((_xlfn.DAYS(AD$6,'Task list'!AJ337))*24))</f>
        <v/>
      </c>
      <c r="AE337" s="141" t="str">
        <f>IF('Task list'!AK337="","",$F$337-((_xlfn.DAYS(AE$6,'Task list'!AK337))*24))</f>
        <v/>
      </c>
      <c r="AF337" s="141" t="str">
        <f>IF('Task list'!AL337="","",$F$337-((_xlfn.DAYS(AF$6,'Task list'!AL337))*24))</f>
        <v/>
      </c>
      <c r="AG337" s="141" t="str">
        <f>IF('Task list'!AM337="","",$F$337-((_xlfn.DAYS(AG$6,'Task list'!AM337))*24))</f>
        <v/>
      </c>
      <c r="AH337" s="141" t="str">
        <f>IF('Task list'!AN337="","",$F$337-((_xlfn.DAYS(AH$6,'Task list'!AN337))*24))</f>
        <v/>
      </c>
      <c r="AI337" s="141" t="str">
        <f>IF('Task list'!AO337="","",$F$337-((_xlfn.DAYS(AI$6,'Task list'!AO337))*24))</f>
        <v/>
      </c>
      <c r="AJ337" s="141" t="str">
        <f>IF('Task list'!AP337="","",$F$337-((_xlfn.DAYS(AJ$6,'Task list'!AP337))*24))</f>
        <v/>
      </c>
      <c r="AK337" s="141" t="str">
        <f>IF('Task list'!AQ337="","",$F$337-((_xlfn.DAYS(AK$6,'Task list'!AQ337))*24))</f>
        <v/>
      </c>
      <c r="AL337" s="141" t="str">
        <f>IF('Task list'!AR337="","",$F$337-((_xlfn.DAYS(AL$6,'Task list'!AR337))*24))</f>
        <v/>
      </c>
      <c r="AM337" s="141" t="str">
        <f>IF('Task list'!AS337="","",$F$337-((_xlfn.DAYS(AM$6,'Task list'!AS337))*24))</f>
        <v/>
      </c>
      <c r="AN337" s="141" t="str">
        <f>IF('Task list'!AT337="","",$F$337-((_xlfn.DAYS(AN$6,'Task list'!AT337))*24))</f>
        <v/>
      </c>
      <c r="AO337" s="141" t="str">
        <f>IF('Task list'!AU337="","",$F$337-((_xlfn.DAYS(AO$6,'Task list'!AU337))*24))</f>
        <v/>
      </c>
      <c r="AP337" s="141" t="str">
        <f>IF('Task list'!AV337="","",$F$337-((_xlfn.DAYS(AP$6,'Task list'!AV337))*24))</f>
        <v/>
      </c>
      <c r="AQ337" s="141" t="str">
        <f>IF('Task list'!AW337="","",$F$337-((_xlfn.DAYS(AQ$6,'Task list'!AW337))*24))</f>
        <v/>
      </c>
      <c r="AR337" s="141" t="str">
        <f>IF('Task list'!AX337="","",$F$337-((_xlfn.DAYS(AR$6,'Task list'!AX337))*24))</f>
        <v/>
      </c>
      <c r="AS337" s="141" t="str">
        <f>IF('Task list'!AY337="","",$F$337-((_xlfn.DAYS(AS$6,'Task list'!AY337))*24))</f>
        <v/>
      </c>
      <c r="AT337" s="141" t="str">
        <f>IF('Task list'!AZ337="","",$F$337-((_xlfn.DAYS(AT$6,'Task list'!AZ337))*24))</f>
        <v/>
      </c>
      <c r="AU337" s="141" t="str">
        <f>IF('Task list'!BA337="","",$F$337-((_xlfn.DAYS(AU$6,'Task list'!BA337))*24))</f>
        <v/>
      </c>
      <c r="AV337" s="141" t="str">
        <f>IF('Task list'!BB337="","",$F$337-((_xlfn.DAYS(AV$6,'Task list'!BB337))*24))</f>
        <v/>
      </c>
      <c r="AW337" s="141" t="str">
        <f>IF('Task list'!BC337="","",$F$337-((_xlfn.DAYS(AW$6,'Task list'!BC337))*24))</f>
        <v/>
      </c>
      <c r="AX337" s="141" t="str">
        <f>IF('Task list'!BD337="","",$F$337-((_xlfn.DAYS(AX$6,'Task list'!BD337))*24))</f>
        <v/>
      </c>
      <c r="AY337" s="141" t="str">
        <f>IF('Task list'!BE337="","",$F$337-((_xlfn.DAYS(AY$6,'Task list'!BE337))*24))</f>
        <v/>
      </c>
      <c r="AZ337" s="141" t="str">
        <f>IF('Task list'!BF337="","",$F$337-((_xlfn.DAYS(AZ$6,'Task list'!BF337))*24))</f>
        <v/>
      </c>
      <c r="BA337" s="141" t="str">
        <f>IF('Task list'!BG337="","",$F$337-((_xlfn.DAYS(BA$6,'Task list'!BG337))*24))</f>
        <v/>
      </c>
      <c r="BB337" s="141" t="str">
        <f>IF('Task list'!BH337="","",$F$337-((_xlfn.DAYS(BB$6,'Task list'!BH337))*24))</f>
        <v/>
      </c>
      <c r="BC337" s="141" t="str">
        <f>IF('Task list'!BI337="","",$F$337-((_xlfn.DAYS(BC$6,'Task list'!BI337))*24))</f>
        <v/>
      </c>
      <c r="BD337" s="141" t="str">
        <f>IF('Task list'!BJ337="","",$F$337-((_xlfn.DAYS(BD$6,'Task list'!BJ337))*24))</f>
        <v/>
      </c>
      <c r="BE337" s="141" t="str">
        <f>IF('Task list'!BK337="","",$F$337-((_xlfn.DAYS(BE$6,'Task list'!BK337))*24))</f>
        <v/>
      </c>
      <c r="BF337" s="141" t="str">
        <f>IF('Task list'!BL337="","",$F$337-((_xlfn.DAYS(BF$6,'Task list'!BL337))*24))</f>
        <v/>
      </c>
    </row>
    <row r="338" spans="1:58" x14ac:dyDescent="0.3">
      <c r="A338" s="1">
        <f>'Task list'!A338</f>
        <v>0</v>
      </c>
      <c r="B338" s="1">
        <f>'Task list'!B338</f>
        <v>0</v>
      </c>
      <c r="C338" s="1">
        <f>'Task list'!C338</f>
        <v>0</v>
      </c>
      <c r="D338" s="133"/>
      <c r="E338" s="61" t="str">
        <f>'Task list'!E338</f>
        <v>Water Recovey Pump no.1 (Condensate)</v>
      </c>
      <c r="F338" s="1">
        <f>'Task list'!J338</f>
        <v>6000</v>
      </c>
      <c r="G338" s="141" t="str">
        <f>IF('Task list'!M338="","",$F$338-((_xlfn.DAYS(G$6,'Task list'!M338))*24))</f>
        <v/>
      </c>
      <c r="H338" s="141" t="str">
        <f>IF('Task list'!N338="","",$F$338-((_xlfn.DAYS(H$6,'Task list'!N338))*24))</f>
        <v/>
      </c>
      <c r="I338" s="141" t="str">
        <f>IF('Task list'!O338="","",$F$338-((_xlfn.DAYS(I$6,'Task list'!O338))*24))</f>
        <v/>
      </c>
      <c r="J338" s="141" t="str">
        <f>IF('Task list'!P338="","",$F$338-((_xlfn.DAYS(J$6,'Task list'!P338))*24))</f>
        <v/>
      </c>
      <c r="K338" s="141" t="str">
        <f>IF('Task list'!Q338="","",$F$338-((_xlfn.DAYS(K$6,'Task list'!Q338))*24))</f>
        <v/>
      </c>
      <c r="L338" s="141" t="str">
        <f>IF('Task list'!R338="","",$F$338-((_xlfn.DAYS(L$6,'Task list'!R338))*24))</f>
        <v/>
      </c>
      <c r="M338" s="141" t="str">
        <f>IF('Task list'!S338="","",$F$338-((_xlfn.DAYS(M$6,'Task list'!S338))*24))</f>
        <v/>
      </c>
      <c r="N338" s="141" t="str">
        <f>IF('Task list'!T338="","",$F$338-((_xlfn.DAYS(N$6,'Task list'!T338))*24))</f>
        <v/>
      </c>
      <c r="O338" s="141" t="str">
        <f>IF('Task list'!U338="","",$F$338-((_xlfn.DAYS(O$6,'Task list'!U338))*24))</f>
        <v/>
      </c>
      <c r="P338" s="141" t="str">
        <f>IF('Task list'!V338="","",$F$338-((_xlfn.DAYS(P$6,'Task list'!V338))*24))</f>
        <v/>
      </c>
      <c r="Q338" s="141" t="str">
        <f>IF('Task list'!W338="","",$F$338-((_xlfn.DAYS(Q$6,'Task list'!W338))*24))</f>
        <v/>
      </c>
      <c r="R338" s="141" t="str">
        <f>IF('Task list'!X338="","",$F$338-((_xlfn.DAYS(R$6,'Task list'!X338))*24))</f>
        <v/>
      </c>
      <c r="S338" s="141" t="str">
        <f>IF('Task list'!Y338="","",$F$338-((_xlfn.DAYS(S$6,'Task list'!Y338))*24))</f>
        <v/>
      </c>
      <c r="T338" s="141" t="str">
        <f>IF('Task list'!Z338="","",$F$338-((_xlfn.DAYS(T$6,'Task list'!Z338))*24))</f>
        <v/>
      </c>
      <c r="U338" s="141" t="str">
        <f>IF('Task list'!AA338="","",$F$338-((_xlfn.DAYS(U$6,'Task list'!AA338))*24))</f>
        <v/>
      </c>
      <c r="V338" s="141" t="str">
        <f>IF('Task list'!AB338="","",$F$338-((_xlfn.DAYS(V$6,'Task list'!AB338))*24))</f>
        <v/>
      </c>
      <c r="W338" s="141" t="str">
        <f>IF('Task list'!AC338="","",$F$338-((_xlfn.DAYS(W$6,'Task list'!AC338))*24))</f>
        <v/>
      </c>
      <c r="X338" s="141" t="str">
        <f>IF('Task list'!AD338="","",$F$338-((_xlfn.DAYS(X$6,'Task list'!AD338))*24))</f>
        <v/>
      </c>
      <c r="Y338" s="141" t="str">
        <f>IF('Task list'!AE338="","",$F$338-((_xlfn.DAYS(Y$6,'Task list'!AE338))*24))</f>
        <v/>
      </c>
      <c r="Z338" s="141" t="str">
        <f>IF('Task list'!AF338="","",$F$338-((_xlfn.DAYS(Z$6,'Task list'!AF338))*24))</f>
        <v/>
      </c>
      <c r="AA338" s="141" t="str">
        <f>IF('Task list'!AG338="","",$F$338-((_xlfn.DAYS(AA$6,'Task list'!AG338))*24))</f>
        <v/>
      </c>
      <c r="AB338" s="141" t="str">
        <f>IF('Task list'!AH338="","",$F$338-((_xlfn.DAYS(AB$6,'Task list'!AH338))*24))</f>
        <v/>
      </c>
      <c r="AC338" s="141" t="str">
        <f>IF('Task list'!AI338="","",$F$338-((_xlfn.DAYS(AC$6,'Task list'!AI338))*24))</f>
        <v/>
      </c>
      <c r="AD338" s="141" t="str">
        <f>IF('Task list'!AJ338="","",$F$338-((_xlfn.DAYS(AD$6,'Task list'!AJ338))*24))</f>
        <v/>
      </c>
      <c r="AE338" s="141" t="str">
        <f>IF('Task list'!AK338="","",$F$338-((_xlfn.DAYS(AE$6,'Task list'!AK338))*24))</f>
        <v/>
      </c>
      <c r="AF338" s="141" t="str">
        <f>IF('Task list'!AL338="","",$F$338-((_xlfn.DAYS(AF$6,'Task list'!AL338))*24))</f>
        <v/>
      </c>
      <c r="AG338" s="141" t="str">
        <f>IF('Task list'!AM338="","",$F$338-((_xlfn.DAYS(AG$6,'Task list'!AM338))*24))</f>
        <v/>
      </c>
      <c r="AH338" s="141" t="str">
        <f>IF('Task list'!AN338="","",$F$338-((_xlfn.DAYS(AH$6,'Task list'!AN338))*24))</f>
        <v/>
      </c>
      <c r="AI338" s="141" t="str">
        <f>IF('Task list'!AO338="","",$F$338-((_xlfn.DAYS(AI$6,'Task list'!AO338))*24))</f>
        <v/>
      </c>
      <c r="AJ338" s="141" t="str">
        <f>IF('Task list'!AP338="","",$F$338-((_xlfn.DAYS(AJ$6,'Task list'!AP338))*24))</f>
        <v/>
      </c>
      <c r="AK338" s="141" t="str">
        <f>IF('Task list'!AQ338="","",$F$338-((_xlfn.DAYS(AK$6,'Task list'!AQ338))*24))</f>
        <v/>
      </c>
      <c r="AL338" s="141" t="str">
        <f>IF('Task list'!AR338="","",$F$338-((_xlfn.DAYS(AL$6,'Task list'!AR338))*24))</f>
        <v/>
      </c>
      <c r="AM338" s="141" t="str">
        <f>IF('Task list'!AS338="","",$F$338-((_xlfn.DAYS(AM$6,'Task list'!AS338))*24))</f>
        <v/>
      </c>
      <c r="AN338" s="141" t="str">
        <f>IF('Task list'!AT338="","",$F$338-((_xlfn.DAYS(AN$6,'Task list'!AT338))*24))</f>
        <v/>
      </c>
      <c r="AO338" s="141" t="str">
        <f>IF('Task list'!AU338="","",$F$338-((_xlfn.DAYS(AO$6,'Task list'!AU338))*24))</f>
        <v/>
      </c>
      <c r="AP338" s="141" t="str">
        <f>IF('Task list'!AV338="","",$F$338-((_xlfn.DAYS(AP$6,'Task list'!AV338))*24))</f>
        <v/>
      </c>
      <c r="AQ338" s="141" t="str">
        <f>IF('Task list'!AW338="","",$F$338-((_xlfn.DAYS(AQ$6,'Task list'!AW338))*24))</f>
        <v/>
      </c>
      <c r="AR338" s="141" t="str">
        <f>IF('Task list'!AX338="","",$F$338-((_xlfn.DAYS(AR$6,'Task list'!AX338))*24))</f>
        <v/>
      </c>
      <c r="AS338" s="141" t="str">
        <f>IF('Task list'!AY338="","",$F$338-((_xlfn.DAYS(AS$6,'Task list'!AY338))*24))</f>
        <v/>
      </c>
      <c r="AT338" s="141" t="str">
        <f>IF('Task list'!AZ338="","",$F$338-((_xlfn.DAYS(AT$6,'Task list'!AZ338))*24))</f>
        <v/>
      </c>
      <c r="AU338" s="141" t="str">
        <f>IF('Task list'!BA338="","",$F$338-((_xlfn.DAYS(AU$6,'Task list'!BA338))*24))</f>
        <v/>
      </c>
      <c r="AV338" s="141" t="str">
        <f>IF('Task list'!BB338="","",$F$338-((_xlfn.DAYS(AV$6,'Task list'!BB338))*24))</f>
        <v/>
      </c>
      <c r="AW338" s="141" t="str">
        <f>IF('Task list'!BC338="","",$F$338-((_xlfn.DAYS(AW$6,'Task list'!BC338))*24))</f>
        <v/>
      </c>
      <c r="AX338" s="141" t="str">
        <f>IF('Task list'!BD338="","",$F$338-((_xlfn.DAYS(AX$6,'Task list'!BD338))*24))</f>
        <v/>
      </c>
      <c r="AY338" s="141" t="str">
        <f>IF('Task list'!BE338="","",$F$338-((_xlfn.DAYS(AY$6,'Task list'!BE338))*24))</f>
        <v/>
      </c>
      <c r="AZ338" s="141" t="str">
        <f>IF('Task list'!BF338="","",$F$338-((_xlfn.DAYS(AZ$6,'Task list'!BF338))*24))</f>
        <v/>
      </c>
      <c r="BA338" s="141" t="str">
        <f>IF('Task list'!BG338="","",$F$338-((_xlfn.DAYS(BA$6,'Task list'!BG338))*24))</f>
        <v/>
      </c>
      <c r="BB338" s="141" t="str">
        <f>IF('Task list'!BH338="","",$F$338-((_xlfn.DAYS(BB$6,'Task list'!BH338))*24))</f>
        <v/>
      </c>
      <c r="BC338" s="141" t="str">
        <f>IF('Task list'!BI338="","",$F$338-((_xlfn.DAYS(BC$6,'Task list'!BI338))*24))</f>
        <v/>
      </c>
      <c r="BD338" s="141" t="str">
        <f>IF('Task list'!BJ338="","",$F$338-((_xlfn.DAYS(BD$6,'Task list'!BJ338))*24))</f>
        <v/>
      </c>
      <c r="BE338" s="141" t="str">
        <f>IF('Task list'!BK338="","",$F$338-((_xlfn.DAYS(BE$6,'Task list'!BK338))*24))</f>
        <v/>
      </c>
      <c r="BF338" s="141" t="str">
        <f>IF('Task list'!BL338="","",$F$338-((_xlfn.DAYS(BF$6,'Task list'!BL338))*24))</f>
        <v/>
      </c>
    </row>
    <row r="339" spans="1:58" x14ac:dyDescent="0.3">
      <c r="A339" s="1">
        <f>'Task list'!A339</f>
        <v>0</v>
      </c>
      <c r="B339" s="1">
        <f>'Task list'!B339</f>
        <v>0</v>
      </c>
      <c r="C339" s="1">
        <f>'Task list'!C339</f>
        <v>0</v>
      </c>
      <c r="D339" s="133"/>
      <c r="E339" s="61" t="str">
        <f>'Task list'!E339</f>
        <v>Water Recovey Pump no.2 (Condensate)</v>
      </c>
      <c r="F339" s="1">
        <f>'Task list'!J339</f>
        <v>6000</v>
      </c>
      <c r="G339" s="141" t="str">
        <f>IF('Task list'!M339="","",$F$339-((_xlfn.DAYS(G$6,'Task list'!M339))*24))</f>
        <v/>
      </c>
      <c r="H339" s="141" t="str">
        <f>IF('Task list'!N339="","",$F$339-((_xlfn.DAYS(H$6,'Task list'!N339))*24))</f>
        <v/>
      </c>
      <c r="I339" s="141" t="str">
        <f>IF('Task list'!O339="","",$F$339-((_xlfn.DAYS(I$6,'Task list'!O339))*24))</f>
        <v/>
      </c>
      <c r="J339" s="141" t="str">
        <f>IF('Task list'!P339="","",$F$339-((_xlfn.DAYS(J$6,'Task list'!P339))*24))</f>
        <v/>
      </c>
      <c r="K339" s="141" t="str">
        <f>IF('Task list'!Q339="","",$F$339-((_xlfn.DAYS(K$6,'Task list'!Q339))*24))</f>
        <v/>
      </c>
      <c r="L339" s="141" t="str">
        <f>IF('Task list'!R339="","",$F$339-((_xlfn.DAYS(L$6,'Task list'!R339))*24))</f>
        <v/>
      </c>
      <c r="M339" s="141" t="str">
        <f>IF('Task list'!S339="","",$F$339-((_xlfn.DAYS(M$6,'Task list'!S339))*24))</f>
        <v/>
      </c>
      <c r="N339" s="141" t="str">
        <f>IF('Task list'!T339="","",$F$339-((_xlfn.DAYS(N$6,'Task list'!T339))*24))</f>
        <v/>
      </c>
      <c r="O339" s="141" t="str">
        <f>IF('Task list'!U339="","",$F$339-((_xlfn.DAYS(O$6,'Task list'!U339))*24))</f>
        <v/>
      </c>
      <c r="P339" s="141" t="str">
        <f>IF('Task list'!V339="","",$F$339-((_xlfn.DAYS(P$6,'Task list'!V339))*24))</f>
        <v/>
      </c>
      <c r="Q339" s="141" t="str">
        <f>IF('Task list'!W339="","",$F$339-((_xlfn.DAYS(Q$6,'Task list'!W339))*24))</f>
        <v/>
      </c>
      <c r="R339" s="141" t="str">
        <f>IF('Task list'!X339="","",$F$339-((_xlfn.DAYS(R$6,'Task list'!X339))*24))</f>
        <v/>
      </c>
      <c r="S339" s="141" t="str">
        <f>IF('Task list'!Y339="","",$F$339-((_xlfn.DAYS(S$6,'Task list'!Y339))*24))</f>
        <v/>
      </c>
      <c r="T339" s="141" t="str">
        <f>IF('Task list'!Z339="","",$F$339-((_xlfn.DAYS(T$6,'Task list'!Z339))*24))</f>
        <v/>
      </c>
      <c r="U339" s="141" t="str">
        <f>IF('Task list'!AA339="","",$F$339-((_xlfn.DAYS(U$6,'Task list'!AA339))*24))</f>
        <v/>
      </c>
      <c r="V339" s="141" t="str">
        <f>IF('Task list'!AB339="","",$F$339-((_xlfn.DAYS(V$6,'Task list'!AB339))*24))</f>
        <v/>
      </c>
      <c r="W339" s="141" t="str">
        <f>IF('Task list'!AC339="","",$F$339-((_xlfn.DAYS(W$6,'Task list'!AC339))*24))</f>
        <v/>
      </c>
      <c r="X339" s="141" t="str">
        <f>IF('Task list'!AD339="","",$F$339-((_xlfn.DAYS(X$6,'Task list'!AD339))*24))</f>
        <v/>
      </c>
      <c r="Y339" s="141" t="str">
        <f>IF('Task list'!AE339="","",$F$339-((_xlfn.DAYS(Y$6,'Task list'!AE339))*24))</f>
        <v/>
      </c>
      <c r="Z339" s="141" t="str">
        <f>IF('Task list'!AF339="","",$F$339-((_xlfn.DAYS(Z$6,'Task list'!AF339))*24))</f>
        <v/>
      </c>
      <c r="AA339" s="141" t="str">
        <f>IF('Task list'!AG339="","",$F$339-((_xlfn.DAYS(AA$6,'Task list'!AG339))*24))</f>
        <v/>
      </c>
      <c r="AB339" s="141" t="str">
        <f>IF('Task list'!AH339="","",$F$339-((_xlfn.DAYS(AB$6,'Task list'!AH339))*24))</f>
        <v/>
      </c>
      <c r="AC339" s="141" t="str">
        <f>IF('Task list'!AI339="","",$F$339-((_xlfn.DAYS(AC$6,'Task list'!AI339))*24))</f>
        <v/>
      </c>
      <c r="AD339" s="141" t="str">
        <f>IF('Task list'!AJ339="","",$F$339-((_xlfn.DAYS(AD$6,'Task list'!AJ339))*24))</f>
        <v/>
      </c>
      <c r="AE339" s="141" t="str">
        <f>IF('Task list'!AK339="","",$F$339-((_xlfn.DAYS(AE$6,'Task list'!AK339))*24))</f>
        <v/>
      </c>
      <c r="AF339" s="141" t="str">
        <f>IF('Task list'!AL339="","",$F$339-((_xlfn.DAYS(AF$6,'Task list'!AL339))*24))</f>
        <v/>
      </c>
      <c r="AG339" s="141" t="str">
        <f>IF('Task list'!AM339="","",$F$339-((_xlfn.DAYS(AG$6,'Task list'!AM339))*24))</f>
        <v/>
      </c>
      <c r="AH339" s="141" t="str">
        <f>IF('Task list'!AN339="","",$F$339-((_xlfn.DAYS(AH$6,'Task list'!AN339))*24))</f>
        <v/>
      </c>
      <c r="AI339" s="141" t="str">
        <f>IF('Task list'!AO339="","",$F$339-((_xlfn.DAYS(AI$6,'Task list'!AO339))*24))</f>
        <v/>
      </c>
      <c r="AJ339" s="141" t="str">
        <f>IF('Task list'!AP339="","",$F$339-((_xlfn.DAYS(AJ$6,'Task list'!AP339))*24))</f>
        <v/>
      </c>
      <c r="AK339" s="141" t="str">
        <f>IF('Task list'!AQ339="","",$F$339-((_xlfn.DAYS(AK$6,'Task list'!AQ339))*24))</f>
        <v/>
      </c>
      <c r="AL339" s="141" t="str">
        <f>IF('Task list'!AR339="","",$F$339-((_xlfn.DAYS(AL$6,'Task list'!AR339))*24))</f>
        <v/>
      </c>
      <c r="AM339" s="141" t="str">
        <f>IF('Task list'!AS339="","",$F$339-((_xlfn.DAYS(AM$6,'Task list'!AS339))*24))</f>
        <v/>
      </c>
      <c r="AN339" s="141" t="str">
        <f>IF('Task list'!AT339="","",$F$339-((_xlfn.DAYS(AN$6,'Task list'!AT339))*24))</f>
        <v/>
      </c>
      <c r="AO339" s="141" t="str">
        <f>IF('Task list'!AU339="","",$F$339-((_xlfn.DAYS(AO$6,'Task list'!AU339))*24))</f>
        <v/>
      </c>
      <c r="AP339" s="141" t="str">
        <f>IF('Task list'!AV339="","",$F$339-((_xlfn.DAYS(AP$6,'Task list'!AV339))*24))</f>
        <v/>
      </c>
      <c r="AQ339" s="141" t="str">
        <f>IF('Task list'!AW339="","",$F$339-((_xlfn.DAYS(AQ$6,'Task list'!AW339))*24))</f>
        <v/>
      </c>
      <c r="AR339" s="141" t="str">
        <f>IF('Task list'!AX339="","",$F$339-((_xlfn.DAYS(AR$6,'Task list'!AX339))*24))</f>
        <v/>
      </c>
      <c r="AS339" s="141" t="str">
        <f>IF('Task list'!AY339="","",$F$339-((_xlfn.DAYS(AS$6,'Task list'!AY339))*24))</f>
        <v/>
      </c>
      <c r="AT339" s="141" t="str">
        <f>IF('Task list'!AZ339="","",$F$339-((_xlfn.DAYS(AT$6,'Task list'!AZ339))*24))</f>
        <v/>
      </c>
      <c r="AU339" s="141" t="str">
        <f>IF('Task list'!BA339="","",$F$339-((_xlfn.DAYS(AU$6,'Task list'!BA339))*24))</f>
        <v/>
      </c>
      <c r="AV339" s="141" t="str">
        <f>IF('Task list'!BB339="","",$F$339-((_xlfn.DAYS(AV$6,'Task list'!BB339))*24))</f>
        <v/>
      </c>
      <c r="AW339" s="141" t="str">
        <f>IF('Task list'!BC339="","",$F$339-((_xlfn.DAYS(AW$6,'Task list'!BC339))*24))</f>
        <v/>
      </c>
      <c r="AX339" s="141" t="str">
        <f>IF('Task list'!BD339="","",$F$339-((_xlfn.DAYS(AX$6,'Task list'!BD339))*24))</f>
        <v/>
      </c>
      <c r="AY339" s="141" t="str">
        <f>IF('Task list'!BE339="","",$F$339-((_xlfn.DAYS(AY$6,'Task list'!BE339))*24))</f>
        <v/>
      </c>
      <c r="AZ339" s="141" t="str">
        <f>IF('Task list'!BF339="","",$F$339-((_xlfn.DAYS(AZ$6,'Task list'!BF339))*24))</f>
        <v/>
      </c>
      <c r="BA339" s="141" t="str">
        <f>IF('Task list'!BG339="","",$F$339-((_xlfn.DAYS(BA$6,'Task list'!BG339))*24))</f>
        <v/>
      </c>
      <c r="BB339" s="141" t="str">
        <f>IF('Task list'!BH339="","",$F$339-((_xlfn.DAYS(BB$6,'Task list'!BH339))*24))</f>
        <v/>
      </c>
      <c r="BC339" s="141" t="str">
        <f>IF('Task list'!BI339="","",$F$339-((_xlfn.DAYS(BC$6,'Task list'!BI339))*24))</f>
        <v/>
      </c>
      <c r="BD339" s="141" t="str">
        <f>IF('Task list'!BJ339="","",$F$339-((_xlfn.DAYS(BD$6,'Task list'!BJ339))*24))</f>
        <v/>
      </c>
      <c r="BE339" s="141" t="str">
        <f>IF('Task list'!BK339="","",$F$339-((_xlfn.DAYS(BE$6,'Task list'!BK339))*24))</f>
        <v/>
      </c>
      <c r="BF339" s="141" t="str">
        <f>IF('Task list'!BL339="","",$F$339-((_xlfn.DAYS(BF$6,'Task list'!BL339))*24))</f>
        <v/>
      </c>
    </row>
    <row r="340" spans="1:58" x14ac:dyDescent="0.3">
      <c r="A340" s="1">
        <f>'Task list'!A340</f>
        <v>0</v>
      </c>
      <c r="B340" s="1">
        <f>'Task list'!B340</f>
        <v>0</v>
      </c>
      <c r="C340" s="1">
        <f>'Task list'!C340</f>
        <v>0</v>
      </c>
      <c r="D340" s="133"/>
      <c r="E340" s="61" t="str">
        <f>'Task list'!E340</f>
        <v>Hot Water Pump no.1</v>
      </c>
      <c r="F340" s="1">
        <f>'Task list'!J340</f>
        <v>6000</v>
      </c>
      <c r="G340" s="141" t="str">
        <f>IF('Task list'!M340="","",$F$340-((_xlfn.DAYS(G$6,'Task list'!M340))*24))</f>
        <v/>
      </c>
      <c r="H340" s="141" t="str">
        <f>IF('Task list'!N340="","",$F$340-((_xlfn.DAYS(H$6,'Task list'!N340))*24))</f>
        <v/>
      </c>
      <c r="I340" s="141" t="str">
        <f>IF('Task list'!O340="","",$F$340-((_xlfn.DAYS(I$6,'Task list'!O340))*24))</f>
        <v/>
      </c>
      <c r="J340" s="141" t="str">
        <f>IF('Task list'!P340="","",$F$340-((_xlfn.DAYS(J$6,'Task list'!P340))*24))</f>
        <v/>
      </c>
      <c r="K340" s="141" t="str">
        <f>IF('Task list'!Q340="","",$F$340-((_xlfn.DAYS(K$6,'Task list'!Q340))*24))</f>
        <v/>
      </c>
      <c r="L340" s="141" t="str">
        <f>IF('Task list'!R340="","",$F$340-((_xlfn.DAYS(L$6,'Task list'!R340))*24))</f>
        <v/>
      </c>
      <c r="M340" s="141" t="str">
        <f>IF('Task list'!S340="","",$F$340-((_xlfn.DAYS(M$6,'Task list'!S340))*24))</f>
        <v/>
      </c>
      <c r="N340" s="141" t="str">
        <f>IF('Task list'!T340="","",$F$340-((_xlfn.DAYS(N$6,'Task list'!T340))*24))</f>
        <v/>
      </c>
      <c r="O340" s="141" t="str">
        <f>IF('Task list'!U340="","",$F$340-((_xlfn.DAYS(O$6,'Task list'!U340))*24))</f>
        <v/>
      </c>
      <c r="P340" s="141" t="str">
        <f>IF('Task list'!V340="","",$F$340-((_xlfn.DAYS(P$6,'Task list'!V340))*24))</f>
        <v/>
      </c>
      <c r="Q340" s="141" t="str">
        <f>IF('Task list'!W340="","",$F$340-((_xlfn.DAYS(Q$6,'Task list'!W340))*24))</f>
        <v/>
      </c>
      <c r="R340" s="141" t="str">
        <f>IF('Task list'!X340="","",$F$340-((_xlfn.DAYS(R$6,'Task list'!X340))*24))</f>
        <v/>
      </c>
      <c r="S340" s="141" t="str">
        <f>IF('Task list'!Y340="","",$F$340-((_xlfn.DAYS(S$6,'Task list'!Y340))*24))</f>
        <v/>
      </c>
      <c r="T340" s="141" t="str">
        <f>IF('Task list'!Z340="","",$F$340-((_xlfn.DAYS(T$6,'Task list'!Z340))*24))</f>
        <v/>
      </c>
      <c r="U340" s="141" t="str">
        <f>IF('Task list'!AA340="","",$F$340-((_xlfn.DAYS(U$6,'Task list'!AA340))*24))</f>
        <v/>
      </c>
      <c r="V340" s="141" t="str">
        <f>IF('Task list'!AB340="","",$F$340-((_xlfn.DAYS(V$6,'Task list'!AB340))*24))</f>
        <v/>
      </c>
      <c r="W340" s="141" t="str">
        <f>IF('Task list'!AC340="","",$F$340-((_xlfn.DAYS(W$6,'Task list'!AC340))*24))</f>
        <v/>
      </c>
      <c r="X340" s="141" t="str">
        <f>IF('Task list'!AD340="","",$F$340-((_xlfn.DAYS(X$6,'Task list'!AD340))*24))</f>
        <v/>
      </c>
      <c r="Y340" s="141" t="str">
        <f>IF('Task list'!AE340="","",$F$340-((_xlfn.DAYS(Y$6,'Task list'!AE340))*24))</f>
        <v/>
      </c>
      <c r="Z340" s="141" t="str">
        <f>IF('Task list'!AF340="","",$F$340-((_xlfn.DAYS(Z$6,'Task list'!AF340))*24))</f>
        <v/>
      </c>
      <c r="AA340" s="141" t="str">
        <f>IF('Task list'!AG340="","",$F$340-((_xlfn.DAYS(AA$6,'Task list'!AG340))*24))</f>
        <v/>
      </c>
      <c r="AB340" s="141" t="str">
        <f>IF('Task list'!AH340="","",$F$340-((_xlfn.DAYS(AB$6,'Task list'!AH340))*24))</f>
        <v/>
      </c>
      <c r="AC340" s="141" t="str">
        <f>IF('Task list'!AI340="","",$F$340-((_xlfn.DAYS(AC$6,'Task list'!AI340))*24))</f>
        <v/>
      </c>
      <c r="AD340" s="141" t="str">
        <f>IF('Task list'!AJ340="","",$F$340-((_xlfn.DAYS(AD$6,'Task list'!AJ340))*24))</f>
        <v/>
      </c>
      <c r="AE340" s="141" t="str">
        <f>IF('Task list'!AK340="","",$F$340-((_xlfn.DAYS(AE$6,'Task list'!AK340))*24))</f>
        <v/>
      </c>
      <c r="AF340" s="141" t="str">
        <f>IF('Task list'!AL340="","",$F$340-((_xlfn.DAYS(AF$6,'Task list'!AL340))*24))</f>
        <v/>
      </c>
      <c r="AG340" s="141" t="str">
        <f>IF('Task list'!AM340="","",$F$340-((_xlfn.DAYS(AG$6,'Task list'!AM340))*24))</f>
        <v/>
      </c>
      <c r="AH340" s="141" t="str">
        <f>IF('Task list'!AN340="","",$F$340-((_xlfn.DAYS(AH$6,'Task list'!AN340))*24))</f>
        <v/>
      </c>
      <c r="AI340" s="141" t="str">
        <f>IF('Task list'!AO340="","",$F$340-((_xlfn.DAYS(AI$6,'Task list'!AO340))*24))</f>
        <v/>
      </c>
      <c r="AJ340" s="141" t="str">
        <f>IF('Task list'!AP340="","",$F$340-((_xlfn.DAYS(AJ$6,'Task list'!AP340))*24))</f>
        <v/>
      </c>
      <c r="AK340" s="141" t="str">
        <f>IF('Task list'!AQ340="","",$F$340-((_xlfn.DAYS(AK$6,'Task list'!AQ340))*24))</f>
        <v/>
      </c>
      <c r="AL340" s="141" t="str">
        <f>IF('Task list'!AR340="","",$F$340-((_xlfn.DAYS(AL$6,'Task list'!AR340))*24))</f>
        <v/>
      </c>
      <c r="AM340" s="141" t="str">
        <f>IF('Task list'!AS340="","",$F$340-((_xlfn.DAYS(AM$6,'Task list'!AS340))*24))</f>
        <v/>
      </c>
      <c r="AN340" s="141" t="str">
        <f>IF('Task list'!AT340="","",$F$340-((_xlfn.DAYS(AN$6,'Task list'!AT340))*24))</f>
        <v/>
      </c>
      <c r="AO340" s="141" t="str">
        <f>IF('Task list'!AU340="","",$F$340-((_xlfn.DAYS(AO$6,'Task list'!AU340))*24))</f>
        <v/>
      </c>
      <c r="AP340" s="141" t="str">
        <f>IF('Task list'!AV340="","",$F$340-((_xlfn.DAYS(AP$6,'Task list'!AV340))*24))</f>
        <v/>
      </c>
      <c r="AQ340" s="141" t="str">
        <f>IF('Task list'!AW340="","",$F$340-((_xlfn.DAYS(AQ$6,'Task list'!AW340))*24))</f>
        <v/>
      </c>
      <c r="AR340" s="141" t="str">
        <f>IF('Task list'!AX340="","",$F$340-((_xlfn.DAYS(AR$6,'Task list'!AX340))*24))</f>
        <v/>
      </c>
      <c r="AS340" s="141" t="str">
        <f>IF('Task list'!AY340="","",$F$340-((_xlfn.DAYS(AS$6,'Task list'!AY340))*24))</f>
        <v/>
      </c>
      <c r="AT340" s="141" t="str">
        <f>IF('Task list'!AZ340="","",$F$340-((_xlfn.DAYS(AT$6,'Task list'!AZ340))*24))</f>
        <v/>
      </c>
      <c r="AU340" s="141" t="str">
        <f>IF('Task list'!BA340="","",$F$340-((_xlfn.DAYS(AU$6,'Task list'!BA340))*24))</f>
        <v/>
      </c>
      <c r="AV340" s="141" t="str">
        <f>IF('Task list'!BB340="","",$F$340-((_xlfn.DAYS(AV$6,'Task list'!BB340))*24))</f>
        <v/>
      </c>
      <c r="AW340" s="141" t="str">
        <f>IF('Task list'!BC340="","",$F$340-((_xlfn.DAYS(AW$6,'Task list'!BC340))*24))</f>
        <v/>
      </c>
      <c r="AX340" s="141" t="str">
        <f>IF('Task list'!BD340="","",$F$340-((_xlfn.DAYS(AX$6,'Task list'!BD340))*24))</f>
        <v/>
      </c>
      <c r="AY340" s="141" t="str">
        <f>IF('Task list'!BE340="","",$F$340-((_xlfn.DAYS(AY$6,'Task list'!BE340))*24))</f>
        <v/>
      </c>
      <c r="AZ340" s="141" t="str">
        <f>IF('Task list'!BF340="","",$F$340-((_xlfn.DAYS(AZ$6,'Task list'!BF340))*24))</f>
        <v/>
      </c>
      <c r="BA340" s="141" t="str">
        <f>IF('Task list'!BG340="","",$F$340-((_xlfn.DAYS(BA$6,'Task list'!BG340))*24))</f>
        <v/>
      </c>
      <c r="BB340" s="141" t="str">
        <f>IF('Task list'!BH340="","",$F$340-((_xlfn.DAYS(BB$6,'Task list'!BH340))*24))</f>
        <v/>
      </c>
      <c r="BC340" s="141" t="str">
        <f>IF('Task list'!BI340="","",$F$340-((_xlfn.DAYS(BC$6,'Task list'!BI340))*24))</f>
        <v/>
      </c>
      <c r="BD340" s="141" t="str">
        <f>IF('Task list'!BJ340="","",$F$340-((_xlfn.DAYS(BD$6,'Task list'!BJ340))*24))</f>
        <v/>
      </c>
      <c r="BE340" s="141" t="str">
        <f>IF('Task list'!BK340="","",$F$340-((_xlfn.DAYS(BE$6,'Task list'!BK340))*24))</f>
        <v/>
      </c>
      <c r="BF340" s="141" t="str">
        <f>IF('Task list'!BL340="","",$F$340-((_xlfn.DAYS(BF$6,'Task list'!BL340))*24))</f>
        <v/>
      </c>
    </row>
    <row r="341" spans="1:58" x14ac:dyDescent="0.3">
      <c r="A341" s="1">
        <f>'Task list'!A341</f>
        <v>0</v>
      </c>
      <c r="B341" s="1">
        <f>'Task list'!B341</f>
        <v>0</v>
      </c>
      <c r="C341" s="1">
        <f>'Task list'!C341</f>
        <v>0</v>
      </c>
      <c r="D341" s="133"/>
      <c r="E341" s="61" t="str">
        <f>'Task list'!E341</f>
        <v>Sterilizer Condensate Pit Pump no.1</v>
      </c>
      <c r="F341" s="1">
        <f>'Task list'!J341</f>
        <v>6000</v>
      </c>
      <c r="G341" s="141" t="str">
        <f>IF('Task list'!M341="","",$F$341-((_xlfn.DAYS(G$6,'Task list'!M341))*24))</f>
        <v/>
      </c>
      <c r="H341" s="141" t="str">
        <f>IF('Task list'!N341="","",$F$341-((_xlfn.DAYS(H$6,'Task list'!N341))*24))</f>
        <v/>
      </c>
      <c r="I341" s="141" t="str">
        <f>IF('Task list'!O341="","",$F$341-((_xlfn.DAYS(I$6,'Task list'!O341))*24))</f>
        <v/>
      </c>
      <c r="J341" s="141" t="str">
        <f>IF('Task list'!P341="","",$F$341-((_xlfn.DAYS(J$6,'Task list'!P341))*24))</f>
        <v/>
      </c>
      <c r="K341" s="141" t="str">
        <f>IF('Task list'!Q341="","",$F$341-((_xlfn.DAYS(K$6,'Task list'!Q341))*24))</f>
        <v/>
      </c>
      <c r="L341" s="141" t="str">
        <f>IF('Task list'!R341="","",$F$341-((_xlfn.DAYS(L$6,'Task list'!R341))*24))</f>
        <v/>
      </c>
      <c r="M341" s="141" t="str">
        <f>IF('Task list'!S341="","",$F$341-((_xlfn.DAYS(M$6,'Task list'!S341))*24))</f>
        <v/>
      </c>
      <c r="N341" s="141" t="str">
        <f>IF('Task list'!T341="","",$F$341-((_xlfn.DAYS(N$6,'Task list'!T341))*24))</f>
        <v/>
      </c>
      <c r="O341" s="141" t="str">
        <f>IF('Task list'!U341="","",$F$341-((_xlfn.DAYS(O$6,'Task list'!U341))*24))</f>
        <v/>
      </c>
      <c r="P341" s="141" t="str">
        <f>IF('Task list'!V341="","",$F$341-((_xlfn.DAYS(P$6,'Task list'!V341))*24))</f>
        <v/>
      </c>
      <c r="Q341" s="141" t="str">
        <f>IF('Task list'!W341="","",$F$341-((_xlfn.DAYS(Q$6,'Task list'!W341))*24))</f>
        <v/>
      </c>
      <c r="R341" s="141" t="str">
        <f>IF('Task list'!X341="","",$F$341-((_xlfn.DAYS(R$6,'Task list'!X341))*24))</f>
        <v/>
      </c>
      <c r="S341" s="141" t="str">
        <f>IF('Task list'!Y341="","",$F$341-((_xlfn.DAYS(S$6,'Task list'!Y341))*24))</f>
        <v/>
      </c>
      <c r="T341" s="141" t="str">
        <f>IF('Task list'!Z341="","",$F$341-((_xlfn.DAYS(T$6,'Task list'!Z341))*24))</f>
        <v/>
      </c>
      <c r="U341" s="141" t="str">
        <f>IF('Task list'!AA341="","",$F$341-((_xlfn.DAYS(U$6,'Task list'!AA341))*24))</f>
        <v/>
      </c>
      <c r="V341" s="141" t="str">
        <f>IF('Task list'!AB341="","",$F$341-((_xlfn.DAYS(V$6,'Task list'!AB341))*24))</f>
        <v/>
      </c>
      <c r="W341" s="141" t="str">
        <f>IF('Task list'!AC341="","",$F$341-((_xlfn.DAYS(W$6,'Task list'!AC341))*24))</f>
        <v/>
      </c>
      <c r="X341" s="141" t="str">
        <f>IF('Task list'!AD341="","",$F$341-((_xlfn.DAYS(X$6,'Task list'!AD341))*24))</f>
        <v/>
      </c>
      <c r="Y341" s="141" t="str">
        <f>IF('Task list'!AE341="","",$F$341-((_xlfn.DAYS(Y$6,'Task list'!AE341))*24))</f>
        <v/>
      </c>
      <c r="Z341" s="141" t="str">
        <f>IF('Task list'!AF341="","",$F$341-((_xlfn.DAYS(Z$6,'Task list'!AF341))*24))</f>
        <v/>
      </c>
      <c r="AA341" s="141" t="str">
        <f>IF('Task list'!AG341="","",$F$341-((_xlfn.DAYS(AA$6,'Task list'!AG341))*24))</f>
        <v/>
      </c>
      <c r="AB341" s="141" t="str">
        <f>IF('Task list'!AH341="","",$F$341-((_xlfn.DAYS(AB$6,'Task list'!AH341))*24))</f>
        <v/>
      </c>
      <c r="AC341" s="141" t="str">
        <f>IF('Task list'!AI341="","",$F$341-((_xlfn.DAYS(AC$6,'Task list'!AI341))*24))</f>
        <v/>
      </c>
      <c r="AD341" s="141" t="str">
        <f>IF('Task list'!AJ341="","",$F$341-((_xlfn.DAYS(AD$6,'Task list'!AJ341))*24))</f>
        <v/>
      </c>
      <c r="AE341" s="141" t="str">
        <f>IF('Task list'!AK341="","",$F$341-((_xlfn.DAYS(AE$6,'Task list'!AK341))*24))</f>
        <v/>
      </c>
      <c r="AF341" s="141" t="str">
        <f>IF('Task list'!AL341="","",$F$341-((_xlfn.DAYS(AF$6,'Task list'!AL341))*24))</f>
        <v/>
      </c>
      <c r="AG341" s="141" t="str">
        <f>IF('Task list'!AM341="","",$F$341-((_xlfn.DAYS(AG$6,'Task list'!AM341))*24))</f>
        <v/>
      </c>
      <c r="AH341" s="141" t="str">
        <f>IF('Task list'!AN341="","",$F$341-((_xlfn.DAYS(AH$6,'Task list'!AN341))*24))</f>
        <v/>
      </c>
      <c r="AI341" s="141" t="str">
        <f>IF('Task list'!AO341="","",$F$341-((_xlfn.DAYS(AI$6,'Task list'!AO341))*24))</f>
        <v/>
      </c>
      <c r="AJ341" s="141" t="str">
        <f>IF('Task list'!AP341="","",$F$341-((_xlfn.DAYS(AJ$6,'Task list'!AP341))*24))</f>
        <v/>
      </c>
      <c r="AK341" s="141" t="str">
        <f>IF('Task list'!AQ341="","",$F$341-((_xlfn.DAYS(AK$6,'Task list'!AQ341))*24))</f>
        <v/>
      </c>
      <c r="AL341" s="141" t="str">
        <f>IF('Task list'!AR341="","",$F$341-((_xlfn.DAYS(AL$6,'Task list'!AR341))*24))</f>
        <v/>
      </c>
      <c r="AM341" s="141" t="str">
        <f>IF('Task list'!AS341="","",$F$341-((_xlfn.DAYS(AM$6,'Task list'!AS341))*24))</f>
        <v/>
      </c>
      <c r="AN341" s="141" t="str">
        <f>IF('Task list'!AT341="","",$F$341-((_xlfn.DAYS(AN$6,'Task list'!AT341))*24))</f>
        <v/>
      </c>
      <c r="AO341" s="141" t="str">
        <f>IF('Task list'!AU341="","",$F$341-((_xlfn.DAYS(AO$6,'Task list'!AU341))*24))</f>
        <v/>
      </c>
      <c r="AP341" s="141" t="str">
        <f>IF('Task list'!AV341="","",$F$341-((_xlfn.DAYS(AP$6,'Task list'!AV341))*24))</f>
        <v/>
      </c>
      <c r="AQ341" s="141" t="str">
        <f>IF('Task list'!AW341="","",$F$341-((_xlfn.DAYS(AQ$6,'Task list'!AW341))*24))</f>
        <v/>
      </c>
      <c r="AR341" s="141" t="str">
        <f>IF('Task list'!AX341="","",$F$341-((_xlfn.DAYS(AR$6,'Task list'!AX341))*24))</f>
        <v/>
      </c>
      <c r="AS341" s="141" t="str">
        <f>IF('Task list'!AY341="","",$F$341-((_xlfn.DAYS(AS$6,'Task list'!AY341))*24))</f>
        <v/>
      </c>
      <c r="AT341" s="141" t="str">
        <f>IF('Task list'!AZ341="","",$F$341-((_xlfn.DAYS(AT$6,'Task list'!AZ341))*24))</f>
        <v/>
      </c>
      <c r="AU341" s="141" t="str">
        <f>IF('Task list'!BA341="","",$F$341-((_xlfn.DAYS(AU$6,'Task list'!BA341))*24))</f>
        <v/>
      </c>
      <c r="AV341" s="141" t="str">
        <f>IF('Task list'!BB341="","",$F$341-((_xlfn.DAYS(AV$6,'Task list'!BB341))*24))</f>
        <v/>
      </c>
      <c r="AW341" s="141" t="str">
        <f>IF('Task list'!BC341="","",$F$341-((_xlfn.DAYS(AW$6,'Task list'!BC341))*24))</f>
        <v/>
      </c>
      <c r="AX341" s="141" t="str">
        <f>IF('Task list'!BD341="","",$F$341-((_xlfn.DAYS(AX$6,'Task list'!BD341))*24))</f>
        <v/>
      </c>
      <c r="AY341" s="141" t="str">
        <f>IF('Task list'!BE341="","",$F$341-((_xlfn.DAYS(AY$6,'Task list'!BE341))*24))</f>
        <v/>
      </c>
      <c r="AZ341" s="141" t="str">
        <f>IF('Task list'!BF341="","",$F$341-((_xlfn.DAYS(AZ$6,'Task list'!BF341))*24))</f>
        <v/>
      </c>
      <c r="BA341" s="141" t="str">
        <f>IF('Task list'!BG341="","",$F$341-((_xlfn.DAYS(BA$6,'Task list'!BG341))*24))</f>
        <v/>
      </c>
      <c r="BB341" s="141" t="str">
        <f>IF('Task list'!BH341="","",$F$341-((_xlfn.DAYS(BB$6,'Task list'!BH341))*24))</f>
        <v/>
      </c>
      <c r="BC341" s="141" t="str">
        <f>IF('Task list'!BI341="","",$F$341-((_xlfn.DAYS(BC$6,'Task list'!BI341))*24))</f>
        <v/>
      </c>
      <c r="BD341" s="141" t="str">
        <f>IF('Task list'!BJ341="","",$F$341-((_xlfn.DAYS(BD$6,'Task list'!BJ341))*24))</f>
        <v/>
      </c>
      <c r="BE341" s="141" t="str">
        <f>IF('Task list'!BK341="","",$F$341-((_xlfn.DAYS(BE$6,'Task list'!BK341))*24))</f>
        <v/>
      </c>
      <c r="BF341" s="141" t="str">
        <f>IF('Task list'!BL341="","",$F$341-((_xlfn.DAYS(BF$6,'Task list'!BL341))*24))</f>
        <v/>
      </c>
    </row>
    <row r="342" spans="1:58" x14ac:dyDescent="0.3">
      <c r="A342" s="1">
        <f>'Task list'!A342</f>
        <v>0</v>
      </c>
      <c r="B342" s="1">
        <f>'Task list'!B342</f>
        <v>0</v>
      </c>
      <c r="C342" s="1">
        <f>'Task list'!C342</f>
        <v>0</v>
      </c>
      <c r="D342" s="133"/>
      <c r="E342" s="61" t="str">
        <f>'Task list'!E342</f>
        <v>Sterilizer Condensate Pit Pump no.2</v>
      </c>
      <c r="F342" s="1">
        <f>'Task list'!J342</f>
        <v>6000</v>
      </c>
      <c r="G342" s="141" t="str">
        <f>IF('Task list'!M342="","",$F$342-((_xlfn.DAYS(G$6,'Task list'!M342))*24))</f>
        <v/>
      </c>
      <c r="H342" s="141" t="str">
        <f>IF('Task list'!N342="","",$F$342-((_xlfn.DAYS(H$6,'Task list'!N342))*24))</f>
        <v/>
      </c>
      <c r="I342" s="141" t="str">
        <f>IF('Task list'!O342="","",$F$342-((_xlfn.DAYS(I$6,'Task list'!O342))*24))</f>
        <v/>
      </c>
      <c r="J342" s="141" t="str">
        <f>IF('Task list'!P342="","",$F$342-((_xlfn.DAYS(J$6,'Task list'!P342))*24))</f>
        <v/>
      </c>
      <c r="K342" s="141" t="str">
        <f>IF('Task list'!Q342="","",$F$342-((_xlfn.DAYS(K$6,'Task list'!Q342))*24))</f>
        <v/>
      </c>
      <c r="L342" s="141" t="str">
        <f>IF('Task list'!R342="","",$F$342-((_xlfn.DAYS(L$6,'Task list'!R342))*24))</f>
        <v/>
      </c>
      <c r="M342" s="141" t="str">
        <f>IF('Task list'!S342="","",$F$342-((_xlfn.DAYS(M$6,'Task list'!S342))*24))</f>
        <v/>
      </c>
      <c r="N342" s="141" t="str">
        <f>IF('Task list'!T342="","",$F$342-((_xlfn.DAYS(N$6,'Task list'!T342))*24))</f>
        <v/>
      </c>
      <c r="O342" s="141" t="str">
        <f>IF('Task list'!U342="","",$F$342-((_xlfn.DAYS(O$6,'Task list'!U342))*24))</f>
        <v/>
      </c>
      <c r="P342" s="141" t="str">
        <f>IF('Task list'!V342="","",$F$342-((_xlfn.DAYS(P$6,'Task list'!V342))*24))</f>
        <v/>
      </c>
      <c r="Q342" s="141" t="str">
        <f>IF('Task list'!W342="","",$F$342-((_xlfn.DAYS(Q$6,'Task list'!W342))*24))</f>
        <v/>
      </c>
      <c r="R342" s="141" t="str">
        <f>IF('Task list'!X342="","",$F$342-((_xlfn.DAYS(R$6,'Task list'!X342))*24))</f>
        <v/>
      </c>
      <c r="S342" s="141" t="str">
        <f>IF('Task list'!Y342="","",$F$342-((_xlfn.DAYS(S$6,'Task list'!Y342))*24))</f>
        <v/>
      </c>
      <c r="T342" s="141" t="str">
        <f>IF('Task list'!Z342="","",$F$342-((_xlfn.DAYS(T$6,'Task list'!Z342))*24))</f>
        <v/>
      </c>
      <c r="U342" s="141" t="str">
        <f>IF('Task list'!AA342="","",$F$342-((_xlfn.DAYS(U$6,'Task list'!AA342))*24))</f>
        <v/>
      </c>
      <c r="V342" s="141" t="str">
        <f>IF('Task list'!AB342="","",$F$342-((_xlfn.DAYS(V$6,'Task list'!AB342))*24))</f>
        <v/>
      </c>
      <c r="W342" s="141" t="str">
        <f>IF('Task list'!AC342="","",$F$342-((_xlfn.DAYS(W$6,'Task list'!AC342))*24))</f>
        <v/>
      </c>
      <c r="X342" s="141" t="str">
        <f>IF('Task list'!AD342="","",$F$342-((_xlfn.DAYS(X$6,'Task list'!AD342))*24))</f>
        <v/>
      </c>
      <c r="Y342" s="141" t="str">
        <f>IF('Task list'!AE342="","",$F$342-((_xlfn.DAYS(Y$6,'Task list'!AE342))*24))</f>
        <v/>
      </c>
      <c r="Z342" s="141" t="str">
        <f>IF('Task list'!AF342="","",$F$342-((_xlfn.DAYS(Z$6,'Task list'!AF342))*24))</f>
        <v/>
      </c>
      <c r="AA342" s="141" t="str">
        <f>IF('Task list'!AG342="","",$F$342-((_xlfn.DAYS(AA$6,'Task list'!AG342))*24))</f>
        <v/>
      </c>
      <c r="AB342" s="141" t="str">
        <f>IF('Task list'!AH342="","",$F$342-((_xlfn.DAYS(AB$6,'Task list'!AH342))*24))</f>
        <v/>
      </c>
      <c r="AC342" s="141" t="str">
        <f>IF('Task list'!AI342="","",$F$342-((_xlfn.DAYS(AC$6,'Task list'!AI342))*24))</f>
        <v/>
      </c>
      <c r="AD342" s="141" t="str">
        <f>IF('Task list'!AJ342="","",$F$342-((_xlfn.DAYS(AD$6,'Task list'!AJ342))*24))</f>
        <v/>
      </c>
      <c r="AE342" s="141" t="str">
        <f>IF('Task list'!AK342="","",$F$342-((_xlfn.DAYS(AE$6,'Task list'!AK342))*24))</f>
        <v/>
      </c>
      <c r="AF342" s="141" t="str">
        <f>IF('Task list'!AL342="","",$F$342-((_xlfn.DAYS(AF$6,'Task list'!AL342))*24))</f>
        <v/>
      </c>
      <c r="AG342" s="141" t="str">
        <f>IF('Task list'!AM342="","",$F$342-((_xlfn.DAYS(AG$6,'Task list'!AM342))*24))</f>
        <v/>
      </c>
      <c r="AH342" s="141" t="str">
        <f>IF('Task list'!AN342="","",$F$342-((_xlfn.DAYS(AH$6,'Task list'!AN342))*24))</f>
        <v/>
      </c>
      <c r="AI342" s="141" t="str">
        <f>IF('Task list'!AO342="","",$F$342-((_xlfn.DAYS(AI$6,'Task list'!AO342))*24))</f>
        <v/>
      </c>
      <c r="AJ342" s="141" t="str">
        <f>IF('Task list'!AP342="","",$F$342-((_xlfn.DAYS(AJ$6,'Task list'!AP342))*24))</f>
        <v/>
      </c>
      <c r="AK342" s="141" t="str">
        <f>IF('Task list'!AQ342="","",$F$342-((_xlfn.DAYS(AK$6,'Task list'!AQ342))*24))</f>
        <v/>
      </c>
      <c r="AL342" s="141" t="str">
        <f>IF('Task list'!AR342="","",$F$342-((_xlfn.DAYS(AL$6,'Task list'!AR342))*24))</f>
        <v/>
      </c>
      <c r="AM342" s="141" t="str">
        <f>IF('Task list'!AS342="","",$F$342-((_xlfn.DAYS(AM$6,'Task list'!AS342))*24))</f>
        <v/>
      </c>
      <c r="AN342" s="141" t="str">
        <f>IF('Task list'!AT342="","",$F$342-((_xlfn.DAYS(AN$6,'Task list'!AT342))*24))</f>
        <v/>
      </c>
      <c r="AO342" s="141" t="str">
        <f>IF('Task list'!AU342="","",$F$342-((_xlfn.DAYS(AO$6,'Task list'!AU342))*24))</f>
        <v/>
      </c>
      <c r="AP342" s="141" t="str">
        <f>IF('Task list'!AV342="","",$F$342-((_xlfn.DAYS(AP$6,'Task list'!AV342))*24))</f>
        <v/>
      </c>
      <c r="AQ342" s="141" t="str">
        <f>IF('Task list'!AW342="","",$F$342-((_xlfn.DAYS(AQ$6,'Task list'!AW342))*24))</f>
        <v/>
      </c>
      <c r="AR342" s="141" t="str">
        <f>IF('Task list'!AX342="","",$F$342-((_xlfn.DAYS(AR$6,'Task list'!AX342))*24))</f>
        <v/>
      </c>
      <c r="AS342" s="141" t="str">
        <f>IF('Task list'!AY342="","",$F$342-((_xlfn.DAYS(AS$6,'Task list'!AY342))*24))</f>
        <v/>
      </c>
      <c r="AT342" s="141" t="str">
        <f>IF('Task list'!AZ342="","",$F$342-((_xlfn.DAYS(AT$6,'Task list'!AZ342))*24))</f>
        <v/>
      </c>
      <c r="AU342" s="141" t="str">
        <f>IF('Task list'!BA342="","",$F$342-((_xlfn.DAYS(AU$6,'Task list'!BA342))*24))</f>
        <v/>
      </c>
      <c r="AV342" s="141" t="str">
        <f>IF('Task list'!BB342="","",$F$342-((_xlfn.DAYS(AV$6,'Task list'!BB342))*24))</f>
        <v/>
      </c>
      <c r="AW342" s="141" t="str">
        <f>IF('Task list'!BC342="","",$F$342-((_xlfn.DAYS(AW$6,'Task list'!BC342))*24))</f>
        <v/>
      </c>
      <c r="AX342" s="141" t="str">
        <f>IF('Task list'!BD342="","",$F$342-((_xlfn.DAYS(AX$6,'Task list'!BD342))*24))</f>
        <v/>
      </c>
      <c r="AY342" s="141" t="str">
        <f>IF('Task list'!BE342="","",$F$342-((_xlfn.DAYS(AY$6,'Task list'!BE342))*24))</f>
        <v/>
      </c>
      <c r="AZ342" s="141" t="str">
        <f>IF('Task list'!BF342="","",$F$342-((_xlfn.DAYS(AZ$6,'Task list'!BF342))*24))</f>
        <v/>
      </c>
      <c r="BA342" s="141" t="str">
        <f>IF('Task list'!BG342="","",$F$342-((_xlfn.DAYS(BA$6,'Task list'!BG342))*24))</f>
        <v/>
      </c>
      <c r="BB342" s="141" t="str">
        <f>IF('Task list'!BH342="","",$F$342-((_xlfn.DAYS(BB$6,'Task list'!BH342))*24))</f>
        <v/>
      </c>
      <c r="BC342" s="141" t="str">
        <f>IF('Task list'!BI342="","",$F$342-((_xlfn.DAYS(BC$6,'Task list'!BI342))*24))</f>
        <v/>
      </c>
      <c r="BD342" s="141" t="str">
        <f>IF('Task list'!BJ342="","",$F$342-((_xlfn.DAYS(BD$6,'Task list'!BJ342))*24))</f>
        <v/>
      </c>
      <c r="BE342" s="141" t="str">
        <f>IF('Task list'!BK342="","",$F$342-((_xlfn.DAYS(BE$6,'Task list'!BK342))*24))</f>
        <v/>
      </c>
      <c r="BF342" s="141" t="str">
        <f>IF('Task list'!BL342="","",$F$342-((_xlfn.DAYS(BF$6,'Task list'!BL342))*24))</f>
        <v/>
      </c>
    </row>
    <row r="343" spans="1:58" x14ac:dyDescent="0.3">
      <c r="A343" s="1">
        <f>'Task list'!A343</f>
        <v>0</v>
      </c>
      <c r="B343" s="1">
        <f>'Task list'!B343</f>
        <v>0</v>
      </c>
      <c r="C343" s="1">
        <f>'Task list'!C343</f>
        <v>0</v>
      </c>
      <c r="D343" s="133"/>
      <c r="E343" s="61" t="str">
        <f>'Task list'!E343</f>
        <v>Crude Oil Tank</v>
      </c>
      <c r="F343" s="1">
        <f>'Task list'!J343</f>
        <v>6000</v>
      </c>
      <c r="G343" s="141" t="str">
        <f>IF('Task list'!M343="","",$F$343-((_xlfn.DAYS(G$6,'Task list'!M343))*24))</f>
        <v/>
      </c>
      <c r="H343" s="141" t="str">
        <f>IF('Task list'!N343="","",$F$343-((_xlfn.DAYS(H$6,'Task list'!N343))*24))</f>
        <v/>
      </c>
      <c r="I343" s="141" t="str">
        <f>IF('Task list'!O343="","",$F$343-((_xlfn.DAYS(I$6,'Task list'!O343))*24))</f>
        <v/>
      </c>
      <c r="J343" s="141" t="str">
        <f>IF('Task list'!P343="","",$F$343-((_xlfn.DAYS(J$6,'Task list'!P343))*24))</f>
        <v/>
      </c>
      <c r="K343" s="141" t="str">
        <f>IF('Task list'!Q343="","",$F$343-((_xlfn.DAYS(K$6,'Task list'!Q343))*24))</f>
        <v/>
      </c>
      <c r="L343" s="141" t="str">
        <f>IF('Task list'!R343="","",$F$343-((_xlfn.DAYS(L$6,'Task list'!R343))*24))</f>
        <v/>
      </c>
      <c r="M343" s="141" t="str">
        <f>IF('Task list'!S343="","",$F$343-((_xlfn.DAYS(M$6,'Task list'!S343))*24))</f>
        <v/>
      </c>
      <c r="N343" s="141" t="str">
        <f>IF('Task list'!T343="","",$F$343-((_xlfn.DAYS(N$6,'Task list'!T343))*24))</f>
        <v/>
      </c>
      <c r="O343" s="141" t="str">
        <f>IF('Task list'!U343="","",$F$343-((_xlfn.DAYS(O$6,'Task list'!U343))*24))</f>
        <v/>
      </c>
      <c r="P343" s="141" t="str">
        <f>IF('Task list'!V343="","",$F$343-((_xlfn.DAYS(P$6,'Task list'!V343))*24))</f>
        <v/>
      </c>
      <c r="Q343" s="141" t="str">
        <f>IF('Task list'!W343="","",$F$343-((_xlfn.DAYS(Q$6,'Task list'!W343))*24))</f>
        <v/>
      </c>
      <c r="R343" s="141" t="str">
        <f>IF('Task list'!X343="","",$F$343-((_xlfn.DAYS(R$6,'Task list'!X343))*24))</f>
        <v/>
      </c>
      <c r="S343" s="141" t="str">
        <f>IF('Task list'!Y343="","",$F$343-((_xlfn.DAYS(S$6,'Task list'!Y343))*24))</f>
        <v/>
      </c>
      <c r="T343" s="141" t="str">
        <f>IF('Task list'!Z343="","",$F$343-((_xlfn.DAYS(T$6,'Task list'!Z343))*24))</f>
        <v/>
      </c>
      <c r="U343" s="141" t="str">
        <f>IF('Task list'!AA343="","",$F$343-((_xlfn.DAYS(U$6,'Task list'!AA343))*24))</f>
        <v/>
      </c>
      <c r="V343" s="141" t="str">
        <f>IF('Task list'!AB343="","",$F$343-((_xlfn.DAYS(V$6,'Task list'!AB343))*24))</f>
        <v/>
      </c>
      <c r="W343" s="141" t="str">
        <f>IF('Task list'!AC343="","",$F$343-((_xlfn.DAYS(W$6,'Task list'!AC343))*24))</f>
        <v/>
      </c>
      <c r="X343" s="141" t="str">
        <f>IF('Task list'!AD343="","",$F$343-((_xlfn.DAYS(X$6,'Task list'!AD343))*24))</f>
        <v/>
      </c>
      <c r="Y343" s="141" t="str">
        <f>IF('Task list'!AE343="","",$F$343-((_xlfn.DAYS(Y$6,'Task list'!AE343))*24))</f>
        <v/>
      </c>
      <c r="Z343" s="141" t="str">
        <f>IF('Task list'!AF343="","",$F$343-((_xlfn.DAYS(Z$6,'Task list'!AF343))*24))</f>
        <v/>
      </c>
      <c r="AA343" s="141" t="str">
        <f>IF('Task list'!AG343="","",$F$343-((_xlfn.DAYS(AA$6,'Task list'!AG343))*24))</f>
        <v/>
      </c>
      <c r="AB343" s="141" t="str">
        <f>IF('Task list'!AH343="","",$F$343-((_xlfn.DAYS(AB$6,'Task list'!AH343))*24))</f>
        <v/>
      </c>
      <c r="AC343" s="141" t="str">
        <f>IF('Task list'!AI343="","",$F$343-((_xlfn.DAYS(AC$6,'Task list'!AI343))*24))</f>
        <v/>
      </c>
      <c r="AD343" s="141" t="str">
        <f>IF('Task list'!AJ343="","",$F$343-((_xlfn.DAYS(AD$6,'Task list'!AJ343))*24))</f>
        <v/>
      </c>
      <c r="AE343" s="141" t="str">
        <f>IF('Task list'!AK343="","",$F$343-((_xlfn.DAYS(AE$6,'Task list'!AK343))*24))</f>
        <v/>
      </c>
      <c r="AF343" s="141" t="str">
        <f>IF('Task list'!AL343="","",$F$343-((_xlfn.DAYS(AF$6,'Task list'!AL343))*24))</f>
        <v/>
      </c>
      <c r="AG343" s="141" t="str">
        <f>IF('Task list'!AM343="","",$F$343-((_xlfn.DAYS(AG$6,'Task list'!AM343))*24))</f>
        <v/>
      </c>
      <c r="AH343" s="141" t="str">
        <f>IF('Task list'!AN343="","",$F$343-((_xlfn.DAYS(AH$6,'Task list'!AN343))*24))</f>
        <v/>
      </c>
      <c r="AI343" s="141" t="str">
        <f>IF('Task list'!AO343="","",$F$343-((_xlfn.DAYS(AI$6,'Task list'!AO343))*24))</f>
        <v/>
      </c>
      <c r="AJ343" s="141" t="str">
        <f>IF('Task list'!AP343="","",$F$343-((_xlfn.DAYS(AJ$6,'Task list'!AP343))*24))</f>
        <v/>
      </c>
      <c r="AK343" s="141" t="str">
        <f>IF('Task list'!AQ343="","",$F$343-((_xlfn.DAYS(AK$6,'Task list'!AQ343))*24))</f>
        <v/>
      </c>
      <c r="AL343" s="141" t="str">
        <f>IF('Task list'!AR343="","",$F$343-((_xlfn.DAYS(AL$6,'Task list'!AR343))*24))</f>
        <v/>
      </c>
      <c r="AM343" s="141" t="str">
        <f>IF('Task list'!AS343="","",$F$343-((_xlfn.DAYS(AM$6,'Task list'!AS343))*24))</f>
        <v/>
      </c>
      <c r="AN343" s="141" t="str">
        <f>IF('Task list'!AT343="","",$F$343-((_xlfn.DAYS(AN$6,'Task list'!AT343))*24))</f>
        <v/>
      </c>
      <c r="AO343" s="141" t="str">
        <f>IF('Task list'!AU343="","",$F$343-((_xlfn.DAYS(AO$6,'Task list'!AU343))*24))</f>
        <v/>
      </c>
      <c r="AP343" s="141" t="str">
        <f>IF('Task list'!AV343="","",$F$343-((_xlfn.DAYS(AP$6,'Task list'!AV343))*24))</f>
        <v/>
      </c>
      <c r="AQ343" s="141" t="str">
        <f>IF('Task list'!AW343="","",$F$343-((_xlfn.DAYS(AQ$6,'Task list'!AW343))*24))</f>
        <v/>
      </c>
      <c r="AR343" s="141" t="str">
        <f>IF('Task list'!AX343="","",$F$343-((_xlfn.DAYS(AR$6,'Task list'!AX343))*24))</f>
        <v/>
      </c>
      <c r="AS343" s="141" t="str">
        <f>IF('Task list'!AY343="","",$F$343-((_xlfn.DAYS(AS$6,'Task list'!AY343))*24))</f>
        <v/>
      </c>
      <c r="AT343" s="141" t="str">
        <f>IF('Task list'!AZ343="","",$F$343-((_xlfn.DAYS(AT$6,'Task list'!AZ343))*24))</f>
        <v/>
      </c>
      <c r="AU343" s="141" t="str">
        <f>IF('Task list'!BA343="","",$F$343-((_xlfn.DAYS(AU$6,'Task list'!BA343))*24))</f>
        <v/>
      </c>
      <c r="AV343" s="141" t="str">
        <f>IF('Task list'!BB343="","",$F$343-((_xlfn.DAYS(AV$6,'Task list'!BB343))*24))</f>
        <v/>
      </c>
      <c r="AW343" s="141" t="str">
        <f>IF('Task list'!BC343="","",$F$343-((_xlfn.DAYS(AW$6,'Task list'!BC343))*24))</f>
        <v/>
      </c>
      <c r="AX343" s="141" t="str">
        <f>IF('Task list'!BD343="","",$F$343-((_xlfn.DAYS(AX$6,'Task list'!BD343))*24))</f>
        <v/>
      </c>
      <c r="AY343" s="141" t="str">
        <f>IF('Task list'!BE343="","",$F$343-((_xlfn.DAYS(AY$6,'Task list'!BE343))*24))</f>
        <v/>
      </c>
      <c r="AZ343" s="141" t="str">
        <f>IF('Task list'!BF343="","",$F$343-((_xlfn.DAYS(AZ$6,'Task list'!BF343))*24))</f>
        <v/>
      </c>
      <c r="BA343" s="141" t="str">
        <f>IF('Task list'!BG343="","",$F$343-((_xlfn.DAYS(BA$6,'Task list'!BG343))*24))</f>
        <v/>
      </c>
      <c r="BB343" s="141" t="str">
        <f>IF('Task list'!BH343="","",$F$343-((_xlfn.DAYS(BB$6,'Task list'!BH343))*24))</f>
        <v/>
      </c>
      <c r="BC343" s="141" t="str">
        <f>IF('Task list'!BI343="","",$F$343-((_xlfn.DAYS(BC$6,'Task list'!BI343))*24))</f>
        <v/>
      </c>
      <c r="BD343" s="141" t="str">
        <f>IF('Task list'!BJ343="","",$F$343-((_xlfn.DAYS(BD$6,'Task list'!BJ343))*24))</f>
        <v/>
      </c>
      <c r="BE343" s="141" t="str">
        <f>IF('Task list'!BK343="","",$F$343-((_xlfn.DAYS(BE$6,'Task list'!BK343))*24))</f>
        <v/>
      </c>
      <c r="BF343" s="141" t="str">
        <f>IF('Task list'!BL343="","",$F$343-((_xlfn.DAYS(BF$6,'Task list'!BL343))*24))</f>
        <v/>
      </c>
    </row>
    <row r="344" spans="1:58" x14ac:dyDescent="0.3">
      <c r="A344" s="1">
        <f>'Task list'!A344</f>
        <v>0</v>
      </c>
      <c r="B344" s="1">
        <f>'Task list'!B344</f>
        <v>0</v>
      </c>
      <c r="C344" s="1">
        <f>'Task list'!C344</f>
        <v>0</v>
      </c>
      <c r="D344" s="133"/>
      <c r="E344" s="61" t="str">
        <f>'Task list'!E344</f>
        <v>Stirer CST Tank No.1</v>
      </c>
      <c r="F344" s="1">
        <f>'Task list'!J344</f>
        <v>6000</v>
      </c>
      <c r="G344" s="141" t="str">
        <f>IF('Task list'!M344="","",$F$344-((_xlfn.DAYS(G$6,'Task list'!M344))*24))</f>
        <v/>
      </c>
      <c r="H344" s="141" t="str">
        <f>IF('Task list'!N344="","",$F$344-((_xlfn.DAYS(H$6,'Task list'!N344))*24))</f>
        <v/>
      </c>
      <c r="I344" s="141" t="str">
        <f>IF('Task list'!O344="","",$F$344-((_xlfn.DAYS(I$6,'Task list'!O344))*24))</f>
        <v/>
      </c>
      <c r="J344" s="141" t="str">
        <f>IF('Task list'!P344="","",$F$344-((_xlfn.DAYS(J$6,'Task list'!P344))*24))</f>
        <v/>
      </c>
      <c r="K344" s="141" t="str">
        <f>IF('Task list'!Q344="","",$F$344-((_xlfn.DAYS(K$6,'Task list'!Q344))*24))</f>
        <v/>
      </c>
      <c r="L344" s="141" t="str">
        <f>IF('Task list'!R344="","",$F$344-((_xlfn.DAYS(L$6,'Task list'!R344))*24))</f>
        <v/>
      </c>
      <c r="M344" s="141" t="str">
        <f>IF('Task list'!S344="","",$F$344-((_xlfn.DAYS(M$6,'Task list'!S344))*24))</f>
        <v/>
      </c>
      <c r="N344" s="141" t="str">
        <f>IF('Task list'!T344="","",$F$344-((_xlfn.DAYS(N$6,'Task list'!T344))*24))</f>
        <v/>
      </c>
      <c r="O344" s="141" t="str">
        <f>IF('Task list'!U344="","",$F$344-((_xlfn.DAYS(O$6,'Task list'!U344))*24))</f>
        <v/>
      </c>
      <c r="P344" s="141" t="str">
        <f>IF('Task list'!V344="","",$F$344-((_xlfn.DAYS(P$6,'Task list'!V344))*24))</f>
        <v/>
      </c>
      <c r="Q344" s="141" t="str">
        <f>IF('Task list'!W344="","",$F$344-((_xlfn.DAYS(Q$6,'Task list'!W344))*24))</f>
        <v/>
      </c>
      <c r="R344" s="141" t="str">
        <f>IF('Task list'!X344="","",$F$344-((_xlfn.DAYS(R$6,'Task list'!X344))*24))</f>
        <v/>
      </c>
      <c r="S344" s="141" t="str">
        <f>IF('Task list'!Y344="","",$F$344-((_xlfn.DAYS(S$6,'Task list'!Y344))*24))</f>
        <v/>
      </c>
      <c r="T344" s="141" t="str">
        <f>IF('Task list'!Z344="","",$F$344-((_xlfn.DAYS(T$6,'Task list'!Z344))*24))</f>
        <v/>
      </c>
      <c r="U344" s="141" t="str">
        <f>IF('Task list'!AA344="","",$F$344-((_xlfn.DAYS(U$6,'Task list'!AA344))*24))</f>
        <v/>
      </c>
      <c r="V344" s="141" t="str">
        <f>IF('Task list'!AB344="","",$F$344-((_xlfn.DAYS(V$6,'Task list'!AB344))*24))</f>
        <v/>
      </c>
      <c r="W344" s="141" t="str">
        <f>IF('Task list'!AC344="","",$F$344-((_xlfn.DAYS(W$6,'Task list'!AC344))*24))</f>
        <v/>
      </c>
      <c r="X344" s="141" t="str">
        <f>IF('Task list'!AD344="","",$F$344-((_xlfn.DAYS(X$6,'Task list'!AD344))*24))</f>
        <v/>
      </c>
      <c r="Y344" s="141" t="str">
        <f>IF('Task list'!AE344="","",$F$344-((_xlfn.DAYS(Y$6,'Task list'!AE344))*24))</f>
        <v/>
      </c>
      <c r="Z344" s="141" t="str">
        <f>IF('Task list'!AF344="","",$F$344-((_xlfn.DAYS(Z$6,'Task list'!AF344))*24))</f>
        <v/>
      </c>
      <c r="AA344" s="141" t="str">
        <f>IF('Task list'!AG344="","",$F$344-((_xlfn.DAYS(AA$6,'Task list'!AG344))*24))</f>
        <v/>
      </c>
      <c r="AB344" s="141" t="str">
        <f>IF('Task list'!AH344="","",$F$344-((_xlfn.DAYS(AB$6,'Task list'!AH344))*24))</f>
        <v/>
      </c>
      <c r="AC344" s="141" t="str">
        <f>IF('Task list'!AI344="","",$F$344-((_xlfn.DAYS(AC$6,'Task list'!AI344))*24))</f>
        <v/>
      </c>
      <c r="AD344" s="141" t="str">
        <f>IF('Task list'!AJ344="","",$F$344-((_xlfn.DAYS(AD$6,'Task list'!AJ344))*24))</f>
        <v/>
      </c>
      <c r="AE344" s="141" t="str">
        <f>IF('Task list'!AK344="","",$F$344-((_xlfn.DAYS(AE$6,'Task list'!AK344))*24))</f>
        <v/>
      </c>
      <c r="AF344" s="141" t="str">
        <f>IF('Task list'!AL344="","",$F$344-((_xlfn.DAYS(AF$6,'Task list'!AL344))*24))</f>
        <v/>
      </c>
      <c r="AG344" s="141" t="str">
        <f>IF('Task list'!AM344="","",$F$344-((_xlfn.DAYS(AG$6,'Task list'!AM344))*24))</f>
        <v/>
      </c>
      <c r="AH344" s="141" t="str">
        <f>IF('Task list'!AN344="","",$F$344-((_xlfn.DAYS(AH$6,'Task list'!AN344))*24))</f>
        <v/>
      </c>
      <c r="AI344" s="141" t="str">
        <f>IF('Task list'!AO344="","",$F$344-((_xlfn.DAYS(AI$6,'Task list'!AO344))*24))</f>
        <v/>
      </c>
      <c r="AJ344" s="141" t="str">
        <f>IF('Task list'!AP344="","",$F$344-((_xlfn.DAYS(AJ$6,'Task list'!AP344))*24))</f>
        <v/>
      </c>
      <c r="AK344" s="141" t="str">
        <f>IF('Task list'!AQ344="","",$F$344-((_xlfn.DAYS(AK$6,'Task list'!AQ344))*24))</f>
        <v/>
      </c>
      <c r="AL344" s="141" t="str">
        <f>IF('Task list'!AR344="","",$F$344-((_xlfn.DAYS(AL$6,'Task list'!AR344))*24))</f>
        <v/>
      </c>
      <c r="AM344" s="141" t="str">
        <f>IF('Task list'!AS344="","",$F$344-((_xlfn.DAYS(AM$6,'Task list'!AS344))*24))</f>
        <v/>
      </c>
      <c r="AN344" s="141" t="str">
        <f>IF('Task list'!AT344="","",$F$344-((_xlfn.DAYS(AN$6,'Task list'!AT344))*24))</f>
        <v/>
      </c>
      <c r="AO344" s="141" t="str">
        <f>IF('Task list'!AU344="","",$F$344-((_xlfn.DAYS(AO$6,'Task list'!AU344))*24))</f>
        <v/>
      </c>
      <c r="AP344" s="141" t="str">
        <f>IF('Task list'!AV344="","",$F$344-((_xlfn.DAYS(AP$6,'Task list'!AV344))*24))</f>
        <v/>
      </c>
      <c r="AQ344" s="141" t="str">
        <f>IF('Task list'!AW344="","",$F$344-((_xlfn.DAYS(AQ$6,'Task list'!AW344))*24))</f>
        <v/>
      </c>
      <c r="AR344" s="141" t="str">
        <f>IF('Task list'!AX344="","",$F$344-((_xlfn.DAYS(AR$6,'Task list'!AX344))*24))</f>
        <v/>
      </c>
      <c r="AS344" s="141" t="str">
        <f>IF('Task list'!AY344="","",$F$344-((_xlfn.DAYS(AS$6,'Task list'!AY344))*24))</f>
        <v/>
      </c>
      <c r="AT344" s="141" t="str">
        <f>IF('Task list'!AZ344="","",$F$344-((_xlfn.DAYS(AT$6,'Task list'!AZ344))*24))</f>
        <v/>
      </c>
      <c r="AU344" s="141" t="str">
        <f>IF('Task list'!BA344="","",$F$344-((_xlfn.DAYS(AU$6,'Task list'!BA344))*24))</f>
        <v/>
      </c>
      <c r="AV344" s="141" t="str">
        <f>IF('Task list'!BB344="","",$F$344-((_xlfn.DAYS(AV$6,'Task list'!BB344))*24))</f>
        <v/>
      </c>
      <c r="AW344" s="141" t="str">
        <f>IF('Task list'!BC344="","",$F$344-((_xlfn.DAYS(AW$6,'Task list'!BC344))*24))</f>
        <v/>
      </c>
      <c r="AX344" s="141" t="str">
        <f>IF('Task list'!BD344="","",$F$344-((_xlfn.DAYS(AX$6,'Task list'!BD344))*24))</f>
        <v/>
      </c>
      <c r="AY344" s="141" t="str">
        <f>IF('Task list'!BE344="","",$F$344-((_xlfn.DAYS(AY$6,'Task list'!BE344))*24))</f>
        <v/>
      </c>
      <c r="AZ344" s="141" t="str">
        <f>IF('Task list'!BF344="","",$F$344-((_xlfn.DAYS(AZ$6,'Task list'!BF344))*24))</f>
        <v/>
      </c>
      <c r="BA344" s="141" t="str">
        <f>IF('Task list'!BG344="","",$F$344-((_xlfn.DAYS(BA$6,'Task list'!BG344))*24))</f>
        <v/>
      </c>
      <c r="BB344" s="141" t="str">
        <f>IF('Task list'!BH344="","",$F$344-((_xlfn.DAYS(BB$6,'Task list'!BH344))*24))</f>
        <v/>
      </c>
      <c r="BC344" s="141" t="str">
        <f>IF('Task list'!BI344="","",$F$344-((_xlfn.DAYS(BC$6,'Task list'!BI344))*24))</f>
        <v/>
      </c>
      <c r="BD344" s="141" t="str">
        <f>IF('Task list'!BJ344="","",$F$344-((_xlfn.DAYS(BD$6,'Task list'!BJ344))*24))</f>
        <v/>
      </c>
      <c r="BE344" s="141" t="str">
        <f>IF('Task list'!BK344="","",$F$344-((_xlfn.DAYS(BE$6,'Task list'!BK344))*24))</f>
        <v/>
      </c>
      <c r="BF344" s="141" t="str">
        <f>IF('Task list'!BL344="","",$F$344-((_xlfn.DAYS(BF$6,'Task list'!BL344))*24))</f>
        <v/>
      </c>
    </row>
    <row r="345" spans="1:58" x14ac:dyDescent="0.3">
      <c r="A345" s="1">
        <f>'Task list'!A345</f>
        <v>0</v>
      </c>
      <c r="B345" s="1">
        <f>'Task list'!B345</f>
        <v>0</v>
      </c>
      <c r="C345" s="1">
        <f>'Task list'!C345</f>
        <v>0</v>
      </c>
      <c r="D345" s="133"/>
      <c r="E345" s="61" t="str">
        <f>'Task list'!E345</f>
        <v>Stirer CST Tank No.1</v>
      </c>
      <c r="F345" s="1">
        <f>'Task list'!J345</f>
        <v>6000</v>
      </c>
      <c r="G345" s="141" t="str">
        <f>IF('Task list'!M345="","",$F$345-((_xlfn.DAYS(G$6,'Task list'!M345))*24))</f>
        <v/>
      </c>
      <c r="H345" s="141" t="str">
        <f>IF('Task list'!N345="","",$F$345-((_xlfn.DAYS(H$6,'Task list'!N345))*24))</f>
        <v/>
      </c>
      <c r="I345" s="141" t="str">
        <f>IF('Task list'!O345="","",$F$345-((_xlfn.DAYS(I$6,'Task list'!O345))*24))</f>
        <v/>
      </c>
      <c r="J345" s="141" t="str">
        <f>IF('Task list'!P345="","",$F$345-((_xlfn.DAYS(J$6,'Task list'!P345))*24))</f>
        <v/>
      </c>
      <c r="K345" s="141" t="str">
        <f>IF('Task list'!Q345="","",$F$345-((_xlfn.DAYS(K$6,'Task list'!Q345))*24))</f>
        <v/>
      </c>
      <c r="L345" s="141" t="str">
        <f>IF('Task list'!R345="","",$F$345-((_xlfn.DAYS(L$6,'Task list'!R345))*24))</f>
        <v/>
      </c>
      <c r="M345" s="141" t="str">
        <f>IF('Task list'!S345="","",$F$345-((_xlfn.DAYS(M$6,'Task list'!S345))*24))</f>
        <v/>
      </c>
      <c r="N345" s="141" t="str">
        <f>IF('Task list'!T345="","",$F$345-((_xlfn.DAYS(N$6,'Task list'!T345))*24))</f>
        <v/>
      </c>
      <c r="O345" s="141" t="str">
        <f>IF('Task list'!U345="","",$F$345-((_xlfn.DAYS(O$6,'Task list'!U345))*24))</f>
        <v/>
      </c>
      <c r="P345" s="141" t="str">
        <f>IF('Task list'!V345="","",$F$345-((_xlfn.DAYS(P$6,'Task list'!V345))*24))</f>
        <v/>
      </c>
      <c r="Q345" s="141" t="str">
        <f>IF('Task list'!W345="","",$F$345-((_xlfn.DAYS(Q$6,'Task list'!W345))*24))</f>
        <v/>
      </c>
      <c r="R345" s="141" t="str">
        <f>IF('Task list'!X345="","",$F$345-((_xlfn.DAYS(R$6,'Task list'!X345))*24))</f>
        <v/>
      </c>
      <c r="S345" s="141" t="str">
        <f>IF('Task list'!Y345="","",$F$345-((_xlfn.DAYS(S$6,'Task list'!Y345))*24))</f>
        <v/>
      </c>
      <c r="T345" s="141" t="str">
        <f>IF('Task list'!Z345="","",$F$345-((_xlfn.DAYS(T$6,'Task list'!Z345))*24))</f>
        <v/>
      </c>
      <c r="U345" s="141" t="str">
        <f>IF('Task list'!AA345="","",$F$345-((_xlfn.DAYS(U$6,'Task list'!AA345))*24))</f>
        <v/>
      </c>
      <c r="V345" s="141" t="str">
        <f>IF('Task list'!AB345="","",$F$345-((_xlfn.DAYS(V$6,'Task list'!AB345))*24))</f>
        <v/>
      </c>
      <c r="W345" s="141" t="str">
        <f>IF('Task list'!AC345="","",$F$345-((_xlfn.DAYS(W$6,'Task list'!AC345))*24))</f>
        <v/>
      </c>
      <c r="X345" s="141" t="str">
        <f>IF('Task list'!AD345="","",$F$345-((_xlfn.DAYS(X$6,'Task list'!AD345))*24))</f>
        <v/>
      </c>
      <c r="Y345" s="141" t="str">
        <f>IF('Task list'!AE345="","",$F$345-((_xlfn.DAYS(Y$6,'Task list'!AE345))*24))</f>
        <v/>
      </c>
      <c r="Z345" s="141" t="str">
        <f>IF('Task list'!AF345="","",$F$345-((_xlfn.DAYS(Z$6,'Task list'!AF345))*24))</f>
        <v/>
      </c>
      <c r="AA345" s="141" t="str">
        <f>IF('Task list'!AG345="","",$F$345-((_xlfn.DAYS(AA$6,'Task list'!AG345))*24))</f>
        <v/>
      </c>
      <c r="AB345" s="141" t="str">
        <f>IF('Task list'!AH345="","",$F$345-((_xlfn.DAYS(AB$6,'Task list'!AH345))*24))</f>
        <v/>
      </c>
      <c r="AC345" s="141" t="str">
        <f>IF('Task list'!AI345="","",$F$345-((_xlfn.DAYS(AC$6,'Task list'!AI345))*24))</f>
        <v/>
      </c>
      <c r="AD345" s="141" t="str">
        <f>IF('Task list'!AJ345="","",$F$345-((_xlfn.DAYS(AD$6,'Task list'!AJ345))*24))</f>
        <v/>
      </c>
      <c r="AE345" s="141" t="str">
        <f>IF('Task list'!AK345="","",$F$345-((_xlfn.DAYS(AE$6,'Task list'!AK345))*24))</f>
        <v/>
      </c>
      <c r="AF345" s="141" t="str">
        <f>IF('Task list'!AL345="","",$F$345-((_xlfn.DAYS(AF$6,'Task list'!AL345))*24))</f>
        <v/>
      </c>
      <c r="AG345" s="141" t="str">
        <f>IF('Task list'!AM345="","",$F$345-((_xlfn.DAYS(AG$6,'Task list'!AM345))*24))</f>
        <v/>
      </c>
      <c r="AH345" s="141" t="str">
        <f>IF('Task list'!AN345="","",$F$345-((_xlfn.DAYS(AH$6,'Task list'!AN345))*24))</f>
        <v/>
      </c>
      <c r="AI345" s="141" t="str">
        <f>IF('Task list'!AO345="","",$F$345-((_xlfn.DAYS(AI$6,'Task list'!AO345))*24))</f>
        <v/>
      </c>
      <c r="AJ345" s="141" t="str">
        <f>IF('Task list'!AP345="","",$F$345-((_xlfn.DAYS(AJ$6,'Task list'!AP345))*24))</f>
        <v/>
      </c>
      <c r="AK345" s="141" t="str">
        <f>IF('Task list'!AQ345="","",$F$345-((_xlfn.DAYS(AK$6,'Task list'!AQ345))*24))</f>
        <v/>
      </c>
      <c r="AL345" s="141" t="str">
        <f>IF('Task list'!AR345="","",$F$345-((_xlfn.DAYS(AL$6,'Task list'!AR345))*24))</f>
        <v/>
      </c>
      <c r="AM345" s="141" t="str">
        <f>IF('Task list'!AS345="","",$F$345-((_xlfn.DAYS(AM$6,'Task list'!AS345))*24))</f>
        <v/>
      </c>
      <c r="AN345" s="141" t="str">
        <f>IF('Task list'!AT345="","",$F$345-((_xlfn.DAYS(AN$6,'Task list'!AT345))*24))</f>
        <v/>
      </c>
      <c r="AO345" s="141" t="str">
        <f>IF('Task list'!AU345="","",$F$345-((_xlfn.DAYS(AO$6,'Task list'!AU345))*24))</f>
        <v/>
      </c>
      <c r="AP345" s="141" t="str">
        <f>IF('Task list'!AV345="","",$F$345-((_xlfn.DAYS(AP$6,'Task list'!AV345))*24))</f>
        <v/>
      </c>
      <c r="AQ345" s="141" t="str">
        <f>IF('Task list'!AW345="","",$F$345-((_xlfn.DAYS(AQ$6,'Task list'!AW345))*24))</f>
        <v/>
      </c>
      <c r="AR345" s="141" t="str">
        <f>IF('Task list'!AX345="","",$F$345-((_xlfn.DAYS(AR$6,'Task list'!AX345))*24))</f>
        <v/>
      </c>
      <c r="AS345" s="141" t="str">
        <f>IF('Task list'!AY345="","",$F$345-((_xlfn.DAYS(AS$6,'Task list'!AY345))*24))</f>
        <v/>
      </c>
      <c r="AT345" s="141" t="str">
        <f>IF('Task list'!AZ345="","",$F$345-((_xlfn.DAYS(AT$6,'Task list'!AZ345))*24))</f>
        <v/>
      </c>
      <c r="AU345" s="141" t="str">
        <f>IF('Task list'!BA345="","",$F$345-((_xlfn.DAYS(AU$6,'Task list'!BA345))*24))</f>
        <v/>
      </c>
      <c r="AV345" s="141" t="str">
        <f>IF('Task list'!BB345="","",$F$345-((_xlfn.DAYS(AV$6,'Task list'!BB345))*24))</f>
        <v/>
      </c>
      <c r="AW345" s="141" t="str">
        <f>IF('Task list'!BC345="","",$F$345-((_xlfn.DAYS(AW$6,'Task list'!BC345))*24))</f>
        <v/>
      </c>
      <c r="AX345" s="141" t="str">
        <f>IF('Task list'!BD345="","",$F$345-((_xlfn.DAYS(AX$6,'Task list'!BD345))*24))</f>
        <v/>
      </c>
      <c r="AY345" s="141" t="str">
        <f>IF('Task list'!BE345="","",$F$345-((_xlfn.DAYS(AY$6,'Task list'!BE345))*24))</f>
        <v/>
      </c>
      <c r="AZ345" s="141" t="str">
        <f>IF('Task list'!BF345="","",$F$345-((_xlfn.DAYS(AZ$6,'Task list'!BF345))*24))</f>
        <v/>
      </c>
      <c r="BA345" s="141" t="str">
        <f>IF('Task list'!BG345="","",$F$345-((_xlfn.DAYS(BA$6,'Task list'!BG345))*24))</f>
        <v/>
      </c>
      <c r="BB345" s="141" t="str">
        <f>IF('Task list'!BH345="","",$F$345-((_xlfn.DAYS(BB$6,'Task list'!BH345))*24))</f>
        <v/>
      </c>
      <c r="BC345" s="141" t="str">
        <f>IF('Task list'!BI345="","",$F$345-((_xlfn.DAYS(BC$6,'Task list'!BI345))*24))</f>
        <v/>
      </c>
      <c r="BD345" s="141" t="str">
        <f>IF('Task list'!BJ345="","",$F$345-((_xlfn.DAYS(BD$6,'Task list'!BJ345))*24))</f>
        <v/>
      </c>
      <c r="BE345" s="141" t="str">
        <f>IF('Task list'!BK345="","",$F$345-((_xlfn.DAYS(BE$6,'Task list'!BK345))*24))</f>
        <v/>
      </c>
      <c r="BF345" s="141" t="str">
        <f>IF('Task list'!BL345="","",$F$345-((_xlfn.DAYS(BF$6,'Task list'!BL345))*24))</f>
        <v/>
      </c>
    </row>
    <row r="346" spans="1:58" x14ac:dyDescent="0.25">
      <c r="A346" s="1">
        <f>'Task list'!A346</f>
        <v>0</v>
      </c>
      <c r="B346" s="1">
        <f>'Task list'!B346</f>
        <v>0</v>
      </c>
      <c r="C346" s="1">
        <f>'Task list'!C346</f>
        <v>0</v>
      </c>
      <c r="D346" s="126" t="s">
        <v>381</v>
      </c>
      <c r="E346" s="61" t="str">
        <f>'Task list'!E346</f>
        <v>Cake Breaker Conveyor no.1</v>
      </c>
      <c r="F346" s="1">
        <f>'Task list'!J346</f>
        <v>6000</v>
      </c>
      <c r="G346" s="141" t="str">
        <f>IF('Task list'!M346="","",$F$346-((_xlfn.DAYS(G$6,'Task list'!M346))*24))</f>
        <v/>
      </c>
      <c r="H346" s="141" t="str">
        <f>IF('Task list'!N346="","",$F$346-((_xlfn.DAYS(H$6,'Task list'!N346))*24))</f>
        <v/>
      </c>
      <c r="I346" s="141" t="str">
        <f>IF('Task list'!O346="","",$F$346-((_xlfn.DAYS(I$6,'Task list'!O346))*24))</f>
        <v/>
      </c>
      <c r="J346" s="141" t="str">
        <f>IF('Task list'!P346="","",$F$346-((_xlfn.DAYS(J$6,'Task list'!P346))*24))</f>
        <v/>
      </c>
      <c r="K346" s="141" t="str">
        <f>IF('Task list'!Q346="","",$F$346-((_xlfn.DAYS(K$6,'Task list'!Q346))*24))</f>
        <v/>
      </c>
      <c r="L346" s="141" t="str">
        <f>IF('Task list'!R346="","",$F$346-((_xlfn.DAYS(L$6,'Task list'!R346))*24))</f>
        <v/>
      </c>
      <c r="M346" s="141" t="str">
        <f>IF('Task list'!S346="","",$F$346-((_xlfn.DAYS(M$6,'Task list'!S346))*24))</f>
        <v/>
      </c>
      <c r="N346" s="141" t="str">
        <f>IF('Task list'!T346="","",$F$346-((_xlfn.DAYS(N$6,'Task list'!T346))*24))</f>
        <v/>
      </c>
      <c r="O346" s="141" t="str">
        <f>IF('Task list'!U346="","",$F$346-((_xlfn.DAYS(O$6,'Task list'!U346))*24))</f>
        <v/>
      </c>
      <c r="P346" s="141" t="str">
        <f>IF('Task list'!V346="","",$F$346-((_xlfn.DAYS(P$6,'Task list'!V346))*24))</f>
        <v/>
      </c>
      <c r="Q346" s="141" t="str">
        <f>IF('Task list'!W346="","",$F$346-((_xlfn.DAYS(Q$6,'Task list'!W346))*24))</f>
        <v/>
      </c>
      <c r="R346" s="141" t="str">
        <f>IF('Task list'!X346="","",$F$346-((_xlfn.DAYS(R$6,'Task list'!X346))*24))</f>
        <v/>
      </c>
      <c r="S346" s="141" t="str">
        <f>IF('Task list'!Y346="","",$F$346-((_xlfn.DAYS(S$6,'Task list'!Y346))*24))</f>
        <v/>
      </c>
      <c r="T346" s="141" t="str">
        <f>IF('Task list'!Z346="","",$F$346-((_xlfn.DAYS(T$6,'Task list'!Z346))*24))</f>
        <v/>
      </c>
      <c r="U346" s="141" t="str">
        <f>IF('Task list'!AA346="","",$F$346-((_xlfn.DAYS(U$6,'Task list'!AA346))*24))</f>
        <v/>
      </c>
      <c r="V346" s="141" t="str">
        <f>IF('Task list'!AB346="","",$F$346-((_xlfn.DAYS(V$6,'Task list'!AB346))*24))</f>
        <v/>
      </c>
      <c r="W346" s="141" t="str">
        <f>IF('Task list'!AC346="","",$F$346-((_xlfn.DAYS(W$6,'Task list'!AC346))*24))</f>
        <v/>
      </c>
      <c r="X346" s="141" t="str">
        <f>IF('Task list'!AD346="","",$F$346-((_xlfn.DAYS(X$6,'Task list'!AD346))*24))</f>
        <v/>
      </c>
      <c r="Y346" s="141" t="str">
        <f>IF('Task list'!AE346="","",$F$346-((_xlfn.DAYS(Y$6,'Task list'!AE346))*24))</f>
        <v/>
      </c>
      <c r="Z346" s="141" t="str">
        <f>IF('Task list'!AF346="","",$F$346-((_xlfn.DAYS(Z$6,'Task list'!AF346))*24))</f>
        <v/>
      </c>
      <c r="AA346" s="141" t="str">
        <f>IF('Task list'!AG346="","",$F$346-((_xlfn.DAYS(AA$6,'Task list'!AG346))*24))</f>
        <v/>
      </c>
      <c r="AB346" s="141" t="str">
        <f>IF('Task list'!AH346="","",$F$346-((_xlfn.DAYS(AB$6,'Task list'!AH346))*24))</f>
        <v/>
      </c>
      <c r="AC346" s="141" t="str">
        <f>IF('Task list'!AI346="","",$F$346-((_xlfn.DAYS(AC$6,'Task list'!AI346))*24))</f>
        <v/>
      </c>
      <c r="AD346" s="141" t="str">
        <f>IF('Task list'!AJ346="","",$F$346-((_xlfn.DAYS(AD$6,'Task list'!AJ346))*24))</f>
        <v/>
      </c>
      <c r="AE346" s="141" t="str">
        <f>IF('Task list'!AK346="","",$F$346-((_xlfn.DAYS(AE$6,'Task list'!AK346))*24))</f>
        <v/>
      </c>
      <c r="AF346" s="141" t="str">
        <f>IF('Task list'!AL346="","",$F$346-((_xlfn.DAYS(AF$6,'Task list'!AL346))*24))</f>
        <v/>
      </c>
      <c r="AG346" s="141" t="str">
        <f>IF('Task list'!AM346="","",$F$346-((_xlfn.DAYS(AG$6,'Task list'!AM346))*24))</f>
        <v/>
      </c>
      <c r="AH346" s="141" t="str">
        <f>IF('Task list'!AN346="","",$F$346-((_xlfn.DAYS(AH$6,'Task list'!AN346))*24))</f>
        <v/>
      </c>
      <c r="AI346" s="141" t="str">
        <f>IF('Task list'!AO346="","",$F$346-((_xlfn.DAYS(AI$6,'Task list'!AO346))*24))</f>
        <v/>
      </c>
      <c r="AJ346" s="141" t="str">
        <f>IF('Task list'!AP346="","",$F$346-((_xlfn.DAYS(AJ$6,'Task list'!AP346))*24))</f>
        <v/>
      </c>
      <c r="AK346" s="141" t="str">
        <f>IF('Task list'!AQ346="","",$F$346-((_xlfn.DAYS(AK$6,'Task list'!AQ346))*24))</f>
        <v/>
      </c>
      <c r="AL346" s="141" t="str">
        <f>IF('Task list'!AR346="","",$F$346-((_xlfn.DAYS(AL$6,'Task list'!AR346))*24))</f>
        <v/>
      </c>
      <c r="AM346" s="141" t="str">
        <f>IF('Task list'!AS346="","",$F$346-((_xlfn.DAYS(AM$6,'Task list'!AS346))*24))</f>
        <v/>
      </c>
      <c r="AN346" s="141" t="str">
        <f>IF('Task list'!AT346="","",$F$346-((_xlfn.DAYS(AN$6,'Task list'!AT346))*24))</f>
        <v/>
      </c>
      <c r="AO346" s="141" t="str">
        <f>IF('Task list'!AU346="","",$F$346-((_xlfn.DAYS(AO$6,'Task list'!AU346))*24))</f>
        <v/>
      </c>
      <c r="AP346" s="141" t="str">
        <f>IF('Task list'!AV346="","",$F$346-((_xlfn.DAYS(AP$6,'Task list'!AV346))*24))</f>
        <v/>
      </c>
      <c r="AQ346" s="141" t="str">
        <f>IF('Task list'!AW346="","",$F$346-((_xlfn.DAYS(AQ$6,'Task list'!AW346))*24))</f>
        <v/>
      </c>
      <c r="AR346" s="141" t="str">
        <f>IF('Task list'!AX346="","",$F$346-((_xlfn.DAYS(AR$6,'Task list'!AX346))*24))</f>
        <v/>
      </c>
      <c r="AS346" s="141" t="str">
        <f>IF('Task list'!AY346="","",$F$346-((_xlfn.DAYS(AS$6,'Task list'!AY346))*24))</f>
        <v/>
      </c>
      <c r="AT346" s="141" t="str">
        <f>IF('Task list'!AZ346="","",$F$346-((_xlfn.DAYS(AT$6,'Task list'!AZ346))*24))</f>
        <v/>
      </c>
      <c r="AU346" s="141" t="str">
        <f>IF('Task list'!BA346="","",$F$346-((_xlfn.DAYS(AU$6,'Task list'!BA346))*24))</f>
        <v/>
      </c>
      <c r="AV346" s="141" t="str">
        <f>IF('Task list'!BB346="","",$F$346-((_xlfn.DAYS(AV$6,'Task list'!BB346))*24))</f>
        <v/>
      </c>
      <c r="AW346" s="141" t="str">
        <f>IF('Task list'!BC346="","",$F$346-((_xlfn.DAYS(AW$6,'Task list'!BC346))*24))</f>
        <v/>
      </c>
      <c r="AX346" s="141" t="str">
        <f>IF('Task list'!BD346="","",$F$346-((_xlfn.DAYS(AX$6,'Task list'!BD346))*24))</f>
        <v/>
      </c>
      <c r="AY346" s="141" t="str">
        <f>IF('Task list'!BE346="","",$F$346-((_xlfn.DAYS(AY$6,'Task list'!BE346))*24))</f>
        <v/>
      </c>
      <c r="AZ346" s="141" t="str">
        <f>IF('Task list'!BF346="","",$F$346-((_xlfn.DAYS(AZ$6,'Task list'!BF346))*24))</f>
        <v/>
      </c>
      <c r="BA346" s="141" t="str">
        <f>IF('Task list'!BG346="","",$F$346-((_xlfn.DAYS(BA$6,'Task list'!BG346))*24))</f>
        <v/>
      </c>
      <c r="BB346" s="141" t="str">
        <f>IF('Task list'!BH346="","",$F$346-((_xlfn.DAYS(BB$6,'Task list'!BH346))*24))</f>
        <v/>
      </c>
      <c r="BC346" s="141" t="str">
        <f>IF('Task list'!BI346="","",$F$346-((_xlfn.DAYS(BC$6,'Task list'!BI346))*24))</f>
        <v/>
      </c>
      <c r="BD346" s="141" t="str">
        <f>IF('Task list'!BJ346="","",$F$346-((_xlfn.DAYS(BD$6,'Task list'!BJ346))*24))</f>
        <v/>
      </c>
      <c r="BE346" s="141" t="str">
        <f>IF('Task list'!BK346="","",$F$346-((_xlfn.DAYS(BE$6,'Task list'!BK346))*24))</f>
        <v/>
      </c>
      <c r="BF346" s="141" t="str">
        <f>IF('Task list'!BL346="","",$F$346-((_xlfn.DAYS(BF$6,'Task list'!BL346))*24))</f>
        <v/>
      </c>
    </row>
    <row r="347" spans="1:58" x14ac:dyDescent="0.3">
      <c r="A347" s="1">
        <f>'Task list'!A347</f>
        <v>0</v>
      </c>
      <c r="B347" s="1">
        <f>'Task list'!B347</f>
        <v>0</v>
      </c>
      <c r="C347" s="1">
        <f>'Task list'!C347</f>
        <v>0</v>
      </c>
      <c r="D347" s="133"/>
      <c r="E347" s="61" t="str">
        <f>'Task list'!E347</f>
        <v>Cake Breaker Conveyor no.2</v>
      </c>
      <c r="F347" s="1">
        <f>'Task list'!J347</f>
        <v>6000</v>
      </c>
      <c r="G347" s="141" t="str">
        <f>IF('Task list'!M347="","",$F$347-((_xlfn.DAYS(G$6,'Task list'!M347))*24))</f>
        <v/>
      </c>
      <c r="H347" s="141" t="str">
        <f>IF('Task list'!N347="","",$F$347-((_xlfn.DAYS(H$6,'Task list'!N347))*24))</f>
        <v/>
      </c>
      <c r="I347" s="141" t="str">
        <f>IF('Task list'!O347="","",$F$347-((_xlfn.DAYS(I$6,'Task list'!O347))*24))</f>
        <v/>
      </c>
      <c r="J347" s="141" t="str">
        <f>IF('Task list'!P347="","",$F$347-((_xlfn.DAYS(J$6,'Task list'!P347))*24))</f>
        <v/>
      </c>
      <c r="K347" s="141" t="str">
        <f>IF('Task list'!Q347="","",$F$347-((_xlfn.DAYS(K$6,'Task list'!Q347))*24))</f>
        <v/>
      </c>
      <c r="L347" s="141" t="str">
        <f>IF('Task list'!R347="","",$F$347-((_xlfn.DAYS(L$6,'Task list'!R347))*24))</f>
        <v/>
      </c>
      <c r="M347" s="141" t="str">
        <f>IF('Task list'!S347="","",$F$347-((_xlfn.DAYS(M$6,'Task list'!S347))*24))</f>
        <v/>
      </c>
      <c r="N347" s="141" t="str">
        <f>IF('Task list'!T347="","",$F$347-((_xlfn.DAYS(N$6,'Task list'!T347))*24))</f>
        <v/>
      </c>
      <c r="O347" s="141" t="str">
        <f>IF('Task list'!U347="","",$F$347-((_xlfn.DAYS(O$6,'Task list'!U347))*24))</f>
        <v/>
      </c>
      <c r="P347" s="141" t="str">
        <f>IF('Task list'!V347="","",$F$347-((_xlfn.DAYS(P$6,'Task list'!V347))*24))</f>
        <v/>
      </c>
      <c r="Q347" s="141" t="str">
        <f>IF('Task list'!W347="","",$F$347-((_xlfn.DAYS(Q$6,'Task list'!W347))*24))</f>
        <v/>
      </c>
      <c r="R347" s="141" t="str">
        <f>IF('Task list'!X347="","",$F$347-((_xlfn.DAYS(R$6,'Task list'!X347))*24))</f>
        <v/>
      </c>
      <c r="S347" s="141" t="str">
        <f>IF('Task list'!Y347="","",$F$347-((_xlfn.DAYS(S$6,'Task list'!Y347))*24))</f>
        <v/>
      </c>
      <c r="T347" s="141" t="str">
        <f>IF('Task list'!Z347="","",$F$347-((_xlfn.DAYS(T$6,'Task list'!Z347))*24))</f>
        <v/>
      </c>
      <c r="U347" s="141" t="str">
        <f>IF('Task list'!AA347="","",$F$347-((_xlfn.DAYS(U$6,'Task list'!AA347))*24))</f>
        <v/>
      </c>
      <c r="V347" s="141" t="str">
        <f>IF('Task list'!AB347="","",$F$347-((_xlfn.DAYS(V$6,'Task list'!AB347))*24))</f>
        <v/>
      </c>
      <c r="W347" s="141" t="str">
        <f>IF('Task list'!AC347="","",$F$347-((_xlfn.DAYS(W$6,'Task list'!AC347))*24))</f>
        <v/>
      </c>
      <c r="X347" s="141" t="str">
        <f>IF('Task list'!AD347="","",$F$347-((_xlfn.DAYS(X$6,'Task list'!AD347))*24))</f>
        <v/>
      </c>
      <c r="Y347" s="141" t="str">
        <f>IF('Task list'!AE347="","",$F$347-((_xlfn.DAYS(Y$6,'Task list'!AE347))*24))</f>
        <v/>
      </c>
      <c r="Z347" s="141" t="str">
        <f>IF('Task list'!AF347="","",$F$347-((_xlfn.DAYS(Z$6,'Task list'!AF347))*24))</f>
        <v/>
      </c>
      <c r="AA347" s="141" t="str">
        <f>IF('Task list'!AG347="","",$F$347-((_xlfn.DAYS(AA$6,'Task list'!AG347))*24))</f>
        <v/>
      </c>
      <c r="AB347" s="141" t="str">
        <f>IF('Task list'!AH347="","",$F$347-((_xlfn.DAYS(AB$6,'Task list'!AH347))*24))</f>
        <v/>
      </c>
      <c r="AC347" s="141" t="str">
        <f>IF('Task list'!AI347="","",$F$347-((_xlfn.DAYS(AC$6,'Task list'!AI347))*24))</f>
        <v/>
      </c>
      <c r="AD347" s="141" t="str">
        <f>IF('Task list'!AJ347="","",$F$347-((_xlfn.DAYS(AD$6,'Task list'!AJ347))*24))</f>
        <v/>
      </c>
      <c r="AE347" s="141" t="str">
        <f>IF('Task list'!AK347="","",$F$347-((_xlfn.DAYS(AE$6,'Task list'!AK347))*24))</f>
        <v/>
      </c>
      <c r="AF347" s="141" t="str">
        <f>IF('Task list'!AL347="","",$F$347-((_xlfn.DAYS(AF$6,'Task list'!AL347))*24))</f>
        <v/>
      </c>
      <c r="AG347" s="141" t="str">
        <f>IF('Task list'!AM347="","",$F$347-((_xlfn.DAYS(AG$6,'Task list'!AM347))*24))</f>
        <v/>
      </c>
      <c r="AH347" s="141" t="str">
        <f>IF('Task list'!AN347="","",$F$347-((_xlfn.DAYS(AH$6,'Task list'!AN347))*24))</f>
        <v/>
      </c>
      <c r="AI347" s="141" t="str">
        <f>IF('Task list'!AO347="","",$F$347-((_xlfn.DAYS(AI$6,'Task list'!AO347))*24))</f>
        <v/>
      </c>
      <c r="AJ347" s="141" t="str">
        <f>IF('Task list'!AP347="","",$F$347-((_xlfn.DAYS(AJ$6,'Task list'!AP347))*24))</f>
        <v/>
      </c>
      <c r="AK347" s="141" t="str">
        <f>IF('Task list'!AQ347="","",$F$347-((_xlfn.DAYS(AK$6,'Task list'!AQ347))*24))</f>
        <v/>
      </c>
      <c r="AL347" s="141" t="str">
        <f>IF('Task list'!AR347="","",$F$347-((_xlfn.DAYS(AL$6,'Task list'!AR347))*24))</f>
        <v/>
      </c>
      <c r="AM347" s="141" t="str">
        <f>IF('Task list'!AS347="","",$F$347-((_xlfn.DAYS(AM$6,'Task list'!AS347))*24))</f>
        <v/>
      </c>
      <c r="AN347" s="141" t="str">
        <f>IF('Task list'!AT347="","",$F$347-((_xlfn.DAYS(AN$6,'Task list'!AT347))*24))</f>
        <v/>
      </c>
      <c r="AO347" s="141" t="str">
        <f>IF('Task list'!AU347="","",$F$347-((_xlfn.DAYS(AO$6,'Task list'!AU347))*24))</f>
        <v/>
      </c>
      <c r="AP347" s="141" t="str">
        <f>IF('Task list'!AV347="","",$F$347-((_xlfn.DAYS(AP$6,'Task list'!AV347))*24))</f>
        <v/>
      </c>
      <c r="AQ347" s="141" t="str">
        <f>IF('Task list'!AW347="","",$F$347-((_xlfn.DAYS(AQ$6,'Task list'!AW347))*24))</f>
        <v/>
      </c>
      <c r="AR347" s="141" t="str">
        <f>IF('Task list'!AX347="","",$F$347-((_xlfn.DAYS(AR$6,'Task list'!AX347))*24))</f>
        <v/>
      </c>
      <c r="AS347" s="141" t="str">
        <f>IF('Task list'!AY347="","",$F$347-((_xlfn.DAYS(AS$6,'Task list'!AY347))*24))</f>
        <v/>
      </c>
      <c r="AT347" s="141" t="str">
        <f>IF('Task list'!AZ347="","",$F$347-((_xlfn.DAYS(AT$6,'Task list'!AZ347))*24))</f>
        <v/>
      </c>
      <c r="AU347" s="141" t="str">
        <f>IF('Task list'!BA347="","",$F$347-((_xlfn.DAYS(AU$6,'Task list'!BA347))*24))</f>
        <v/>
      </c>
      <c r="AV347" s="141" t="str">
        <f>IF('Task list'!BB347="","",$F$347-((_xlfn.DAYS(AV$6,'Task list'!BB347))*24))</f>
        <v/>
      </c>
      <c r="AW347" s="141" t="str">
        <f>IF('Task list'!BC347="","",$F$347-((_xlfn.DAYS(AW$6,'Task list'!BC347))*24))</f>
        <v/>
      </c>
      <c r="AX347" s="141" t="str">
        <f>IF('Task list'!BD347="","",$F$347-((_xlfn.DAYS(AX$6,'Task list'!BD347))*24))</f>
        <v/>
      </c>
      <c r="AY347" s="141" t="str">
        <f>IF('Task list'!BE347="","",$F$347-((_xlfn.DAYS(AY$6,'Task list'!BE347))*24))</f>
        <v/>
      </c>
      <c r="AZ347" s="141" t="str">
        <f>IF('Task list'!BF347="","",$F$347-((_xlfn.DAYS(AZ$6,'Task list'!BF347))*24))</f>
        <v/>
      </c>
      <c r="BA347" s="141" t="str">
        <f>IF('Task list'!BG347="","",$F$347-((_xlfn.DAYS(BA$6,'Task list'!BG347))*24))</f>
        <v/>
      </c>
      <c r="BB347" s="141" t="str">
        <f>IF('Task list'!BH347="","",$F$347-((_xlfn.DAYS(BB$6,'Task list'!BH347))*24))</f>
        <v/>
      </c>
      <c r="BC347" s="141" t="str">
        <f>IF('Task list'!BI347="","",$F$347-((_xlfn.DAYS(BC$6,'Task list'!BI347))*24))</f>
        <v/>
      </c>
      <c r="BD347" s="141" t="str">
        <f>IF('Task list'!BJ347="","",$F$347-((_xlfn.DAYS(BD$6,'Task list'!BJ347))*24))</f>
        <v/>
      </c>
      <c r="BE347" s="141" t="str">
        <f>IF('Task list'!BK347="","",$F$347-((_xlfn.DAYS(BE$6,'Task list'!BK347))*24))</f>
        <v/>
      </c>
      <c r="BF347" s="141" t="str">
        <f>IF('Task list'!BL347="","",$F$347-((_xlfn.DAYS(BF$6,'Task list'!BL347))*24))</f>
        <v/>
      </c>
    </row>
    <row r="348" spans="1:58" x14ac:dyDescent="0.3">
      <c r="A348" s="1">
        <f>'Task list'!A348</f>
        <v>0</v>
      </c>
      <c r="B348" s="1">
        <f>'Task list'!B348</f>
        <v>0</v>
      </c>
      <c r="C348" s="1">
        <f>'Task list'!C348</f>
        <v>0</v>
      </c>
      <c r="D348" s="133"/>
      <c r="E348" s="61" t="str">
        <f>'Task list'!E348</f>
        <v>Cake Breaker Conveyor no.3</v>
      </c>
      <c r="F348" s="1">
        <f>'Task list'!J348</f>
        <v>6000</v>
      </c>
      <c r="G348" s="141" t="str">
        <f>IF('Task list'!M348="","",$F$348-((_xlfn.DAYS(G$6,'Task list'!M348))*24))</f>
        <v/>
      </c>
      <c r="H348" s="141" t="str">
        <f>IF('Task list'!N348="","",$F$348-((_xlfn.DAYS(H$6,'Task list'!N348))*24))</f>
        <v/>
      </c>
      <c r="I348" s="141" t="str">
        <f>IF('Task list'!O348="","",$F$348-((_xlfn.DAYS(I$6,'Task list'!O348))*24))</f>
        <v/>
      </c>
      <c r="J348" s="141" t="str">
        <f>IF('Task list'!P348="","",$F$348-((_xlfn.DAYS(J$6,'Task list'!P348))*24))</f>
        <v/>
      </c>
      <c r="K348" s="141" t="str">
        <f>IF('Task list'!Q348="","",$F$348-((_xlfn.DAYS(K$6,'Task list'!Q348))*24))</f>
        <v/>
      </c>
      <c r="L348" s="141" t="str">
        <f>IF('Task list'!R348="","",$F$348-((_xlfn.DAYS(L$6,'Task list'!R348))*24))</f>
        <v/>
      </c>
      <c r="M348" s="141" t="str">
        <f>IF('Task list'!S348="","",$F$348-((_xlfn.DAYS(M$6,'Task list'!S348))*24))</f>
        <v/>
      </c>
      <c r="N348" s="141" t="str">
        <f>IF('Task list'!T348="","",$F$348-((_xlfn.DAYS(N$6,'Task list'!T348))*24))</f>
        <v/>
      </c>
      <c r="O348" s="141" t="str">
        <f>IF('Task list'!U348="","",$F$348-((_xlfn.DAYS(O$6,'Task list'!U348))*24))</f>
        <v/>
      </c>
      <c r="P348" s="141" t="str">
        <f>IF('Task list'!V348="","",$F$348-((_xlfn.DAYS(P$6,'Task list'!V348))*24))</f>
        <v/>
      </c>
      <c r="Q348" s="141" t="str">
        <f>IF('Task list'!W348="","",$F$348-((_xlfn.DAYS(Q$6,'Task list'!W348))*24))</f>
        <v/>
      </c>
      <c r="R348" s="141" t="str">
        <f>IF('Task list'!X348="","",$F$348-((_xlfn.DAYS(R$6,'Task list'!X348))*24))</f>
        <v/>
      </c>
      <c r="S348" s="141" t="str">
        <f>IF('Task list'!Y348="","",$F$348-((_xlfn.DAYS(S$6,'Task list'!Y348))*24))</f>
        <v/>
      </c>
      <c r="T348" s="141" t="str">
        <f>IF('Task list'!Z348="","",$F$348-((_xlfn.DAYS(T$6,'Task list'!Z348))*24))</f>
        <v/>
      </c>
      <c r="U348" s="141" t="str">
        <f>IF('Task list'!AA348="","",$F$348-((_xlfn.DAYS(U$6,'Task list'!AA348))*24))</f>
        <v/>
      </c>
      <c r="V348" s="141" t="str">
        <f>IF('Task list'!AB348="","",$F$348-((_xlfn.DAYS(V$6,'Task list'!AB348))*24))</f>
        <v/>
      </c>
      <c r="W348" s="141" t="str">
        <f>IF('Task list'!AC348="","",$F$348-((_xlfn.DAYS(W$6,'Task list'!AC348))*24))</f>
        <v/>
      </c>
      <c r="X348" s="141" t="str">
        <f>IF('Task list'!AD348="","",$F$348-((_xlfn.DAYS(X$6,'Task list'!AD348))*24))</f>
        <v/>
      </c>
      <c r="Y348" s="141" t="str">
        <f>IF('Task list'!AE348="","",$F$348-((_xlfn.DAYS(Y$6,'Task list'!AE348))*24))</f>
        <v/>
      </c>
      <c r="Z348" s="141" t="str">
        <f>IF('Task list'!AF348="","",$F$348-((_xlfn.DAYS(Z$6,'Task list'!AF348))*24))</f>
        <v/>
      </c>
      <c r="AA348" s="141" t="str">
        <f>IF('Task list'!AG348="","",$F$348-((_xlfn.DAYS(AA$6,'Task list'!AG348))*24))</f>
        <v/>
      </c>
      <c r="AB348" s="141" t="str">
        <f>IF('Task list'!AH348="","",$F$348-((_xlfn.DAYS(AB$6,'Task list'!AH348))*24))</f>
        <v/>
      </c>
      <c r="AC348" s="141" t="str">
        <f>IF('Task list'!AI348="","",$F$348-((_xlfn.DAYS(AC$6,'Task list'!AI348))*24))</f>
        <v/>
      </c>
      <c r="AD348" s="141" t="str">
        <f>IF('Task list'!AJ348="","",$F$348-((_xlfn.DAYS(AD$6,'Task list'!AJ348))*24))</f>
        <v/>
      </c>
      <c r="AE348" s="141" t="str">
        <f>IF('Task list'!AK348="","",$F$348-((_xlfn.DAYS(AE$6,'Task list'!AK348))*24))</f>
        <v/>
      </c>
      <c r="AF348" s="141" t="str">
        <f>IF('Task list'!AL348="","",$F$348-((_xlfn.DAYS(AF$6,'Task list'!AL348))*24))</f>
        <v/>
      </c>
      <c r="AG348" s="141" t="str">
        <f>IF('Task list'!AM348="","",$F$348-((_xlfn.DAYS(AG$6,'Task list'!AM348))*24))</f>
        <v/>
      </c>
      <c r="AH348" s="141" t="str">
        <f>IF('Task list'!AN348="","",$F$348-((_xlfn.DAYS(AH$6,'Task list'!AN348))*24))</f>
        <v/>
      </c>
      <c r="AI348" s="141" t="str">
        <f>IF('Task list'!AO348="","",$F$348-((_xlfn.DAYS(AI$6,'Task list'!AO348))*24))</f>
        <v/>
      </c>
      <c r="AJ348" s="141" t="str">
        <f>IF('Task list'!AP348="","",$F$348-((_xlfn.DAYS(AJ$6,'Task list'!AP348))*24))</f>
        <v/>
      </c>
      <c r="AK348" s="141" t="str">
        <f>IF('Task list'!AQ348="","",$F$348-((_xlfn.DAYS(AK$6,'Task list'!AQ348))*24))</f>
        <v/>
      </c>
      <c r="AL348" s="141" t="str">
        <f>IF('Task list'!AR348="","",$F$348-((_xlfn.DAYS(AL$6,'Task list'!AR348))*24))</f>
        <v/>
      </c>
      <c r="AM348" s="141" t="str">
        <f>IF('Task list'!AS348="","",$F$348-((_xlfn.DAYS(AM$6,'Task list'!AS348))*24))</f>
        <v/>
      </c>
      <c r="AN348" s="141" t="str">
        <f>IF('Task list'!AT348="","",$F$348-((_xlfn.DAYS(AN$6,'Task list'!AT348))*24))</f>
        <v/>
      </c>
      <c r="AO348" s="141" t="str">
        <f>IF('Task list'!AU348="","",$F$348-((_xlfn.DAYS(AO$6,'Task list'!AU348))*24))</f>
        <v/>
      </c>
      <c r="AP348" s="141" t="str">
        <f>IF('Task list'!AV348="","",$F$348-((_xlfn.DAYS(AP$6,'Task list'!AV348))*24))</f>
        <v/>
      </c>
      <c r="AQ348" s="141" t="str">
        <f>IF('Task list'!AW348="","",$F$348-((_xlfn.DAYS(AQ$6,'Task list'!AW348))*24))</f>
        <v/>
      </c>
      <c r="AR348" s="141" t="str">
        <f>IF('Task list'!AX348="","",$F$348-((_xlfn.DAYS(AR$6,'Task list'!AX348))*24))</f>
        <v/>
      </c>
      <c r="AS348" s="141" t="str">
        <f>IF('Task list'!AY348="","",$F$348-((_xlfn.DAYS(AS$6,'Task list'!AY348))*24))</f>
        <v/>
      </c>
      <c r="AT348" s="141" t="str">
        <f>IF('Task list'!AZ348="","",$F$348-((_xlfn.DAYS(AT$6,'Task list'!AZ348))*24))</f>
        <v/>
      </c>
      <c r="AU348" s="141" t="str">
        <f>IF('Task list'!BA348="","",$F$348-((_xlfn.DAYS(AU$6,'Task list'!BA348))*24))</f>
        <v/>
      </c>
      <c r="AV348" s="141" t="str">
        <f>IF('Task list'!BB348="","",$F$348-((_xlfn.DAYS(AV$6,'Task list'!BB348))*24))</f>
        <v/>
      </c>
      <c r="AW348" s="141" t="str">
        <f>IF('Task list'!BC348="","",$F$348-((_xlfn.DAYS(AW$6,'Task list'!BC348))*24))</f>
        <v/>
      </c>
      <c r="AX348" s="141" t="str">
        <f>IF('Task list'!BD348="","",$F$348-((_xlfn.DAYS(AX$6,'Task list'!BD348))*24))</f>
        <v/>
      </c>
      <c r="AY348" s="141" t="str">
        <f>IF('Task list'!BE348="","",$F$348-((_xlfn.DAYS(AY$6,'Task list'!BE348))*24))</f>
        <v/>
      </c>
      <c r="AZ348" s="141" t="str">
        <f>IF('Task list'!BF348="","",$F$348-((_xlfn.DAYS(AZ$6,'Task list'!BF348))*24))</f>
        <v/>
      </c>
      <c r="BA348" s="141" t="str">
        <f>IF('Task list'!BG348="","",$F$348-((_xlfn.DAYS(BA$6,'Task list'!BG348))*24))</f>
        <v/>
      </c>
      <c r="BB348" s="141" t="str">
        <f>IF('Task list'!BH348="","",$F$348-((_xlfn.DAYS(BB$6,'Task list'!BH348))*24))</f>
        <v/>
      </c>
      <c r="BC348" s="141" t="str">
        <f>IF('Task list'!BI348="","",$F$348-((_xlfn.DAYS(BC$6,'Task list'!BI348))*24))</f>
        <v/>
      </c>
      <c r="BD348" s="141" t="str">
        <f>IF('Task list'!BJ348="","",$F$348-((_xlfn.DAYS(BD$6,'Task list'!BJ348))*24))</f>
        <v/>
      </c>
      <c r="BE348" s="141" t="str">
        <f>IF('Task list'!BK348="","",$F$348-((_xlfn.DAYS(BE$6,'Task list'!BK348))*24))</f>
        <v/>
      </c>
      <c r="BF348" s="141" t="str">
        <f>IF('Task list'!BL348="","",$F$348-((_xlfn.DAYS(BF$6,'Task list'!BL348))*24))</f>
        <v/>
      </c>
    </row>
    <row r="349" spans="1:58" x14ac:dyDescent="0.3">
      <c r="A349" s="1">
        <f>'Task list'!A349</f>
        <v>0</v>
      </c>
      <c r="B349" s="1">
        <f>'Task list'!B349</f>
        <v>0</v>
      </c>
      <c r="C349" s="1">
        <f>'Task list'!C349</f>
        <v>0</v>
      </c>
      <c r="D349" s="133"/>
      <c r="E349" s="61" t="str">
        <f>'Task list'!E349</f>
        <v>Cake Breaker Conveyor no.4</v>
      </c>
      <c r="F349" s="1">
        <f>'Task list'!J349</f>
        <v>6000</v>
      </c>
      <c r="G349" s="141" t="str">
        <f>IF('Task list'!M349="","",$F$349-((_xlfn.DAYS(G$6,'Task list'!M349))*24))</f>
        <v/>
      </c>
      <c r="H349" s="141" t="str">
        <f>IF('Task list'!N349="","",$F$349-((_xlfn.DAYS(H$6,'Task list'!N349))*24))</f>
        <v/>
      </c>
      <c r="I349" s="141" t="str">
        <f>IF('Task list'!O349="","",$F$349-((_xlfn.DAYS(I$6,'Task list'!O349))*24))</f>
        <v/>
      </c>
      <c r="J349" s="141" t="str">
        <f>IF('Task list'!P349="","",$F$349-((_xlfn.DAYS(J$6,'Task list'!P349))*24))</f>
        <v/>
      </c>
      <c r="K349" s="141" t="str">
        <f>IF('Task list'!Q349="","",$F$349-((_xlfn.DAYS(K$6,'Task list'!Q349))*24))</f>
        <v/>
      </c>
      <c r="L349" s="141" t="str">
        <f>IF('Task list'!R349="","",$F$349-((_xlfn.DAYS(L$6,'Task list'!R349))*24))</f>
        <v/>
      </c>
      <c r="M349" s="141" t="str">
        <f>IF('Task list'!S349="","",$F$349-((_xlfn.DAYS(M$6,'Task list'!S349))*24))</f>
        <v/>
      </c>
      <c r="N349" s="141" t="str">
        <f>IF('Task list'!T349="","",$F$349-((_xlfn.DAYS(N$6,'Task list'!T349))*24))</f>
        <v/>
      </c>
      <c r="O349" s="141" t="str">
        <f>IF('Task list'!U349="","",$F$349-((_xlfn.DAYS(O$6,'Task list'!U349))*24))</f>
        <v/>
      </c>
      <c r="P349" s="141" t="str">
        <f>IF('Task list'!V349="","",$F$349-((_xlfn.DAYS(P$6,'Task list'!V349))*24))</f>
        <v/>
      </c>
      <c r="Q349" s="141" t="str">
        <f>IF('Task list'!W349="","",$F$349-((_xlfn.DAYS(Q$6,'Task list'!W349))*24))</f>
        <v/>
      </c>
      <c r="R349" s="141" t="str">
        <f>IF('Task list'!X349="","",$F$349-((_xlfn.DAYS(R$6,'Task list'!X349))*24))</f>
        <v/>
      </c>
      <c r="S349" s="141" t="str">
        <f>IF('Task list'!Y349="","",$F$349-((_xlfn.DAYS(S$6,'Task list'!Y349))*24))</f>
        <v/>
      </c>
      <c r="T349" s="141" t="str">
        <f>IF('Task list'!Z349="","",$F$349-((_xlfn.DAYS(T$6,'Task list'!Z349))*24))</f>
        <v/>
      </c>
      <c r="U349" s="141" t="str">
        <f>IF('Task list'!AA349="","",$F$349-((_xlfn.DAYS(U$6,'Task list'!AA349))*24))</f>
        <v/>
      </c>
      <c r="V349" s="141" t="str">
        <f>IF('Task list'!AB349="","",$F$349-((_xlfn.DAYS(V$6,'Task list'!AB349))*24))</f>
        <v/>
      </c>
      <c r="W349" s="141" t="str">
        <f>IF('Task list'!AC349="","",$F$349-((_xlfn.DAYS(W$6,'Task list'!AC349))*24))</f>
        <v/>
      </c>
      <c r="X349" s="141" t="str">
        <f>IF('Task list'!AD349="","",$F$349-((_xlfn.DAYS(X$6,'Task list'!AD349))*24))</f>
        <v/>
      </c>
      <c r="Y349" s="141" t="str">
        <f>IF('Task list'!AE349="","",$F$349-((_xlfn.DAYS(Y$6,'Task list'!AE349))*24))</f>
        <v/>
      </c>
      <c r="Z349" s="141" t="str">
        <f>IF('Task list'!AF349="","",$F$349-((_xlfn.DAYS(Z$6,'Task list'!AF349))*24))</f>
        <v/>
      </c>
      <c r="AA349" s="141" t="str">
        <f>IF('Task list'!AG349="","",$F$349-((_xlfn.DAYS(AA$6,'Task list'!AG349))*24))</f>
        <v/>
      </c>
      <c r="AB349" s="141" t="str">
        <f>IF('Task list'!AH349="","",$F$349-((_xlfn.DAYS(AB$6,'Task list'!AH349))*24))</f>
        <v/>
      </c>
      <c r="AC349" s="141" t="str">
        <f>IF('Task list'!AI349="","",$F$349-((_xlfn.DAYS(AC$6,'Task list'!AI349))*24))</f>
        <v/>
      </c>
      <c r="AD349" s="141" t="str">
        <f>IF('Task list'!AJ349="","",$F$349-((_xlfn.DAYS(AD$6,'Task list'!AJ349))*24))</f>
        <v/>
      </c>
      <c r="AE349" s="141" t="str">
        <f>IF('Task list'!AK349="","",$F$349-((_xlfn.DAYS(AE$6,'Task list'!AK349))*24))</f>
        <v/>
      </c>
      <c r="AF349" s="141" t="str">
        <f>IF('Task list'!AL349="","",$F$349-((_xlfn.DAYS(AF$6,'Task list'!AL349))*24))</f>
        <v/>
      </c>
      <c r="AG349" s="141" t="str">
        <f>IF('Task list'!AM349="","",$F$349-((_xlfn.DAYS(AG$6,'Task list'!AM349))*24))</f>
        <v/>
      </c>
      <c r="AH349" s="141" t="str">
        <f>IF('Task list'!AN349="","",$F$349-((_xlfn.DAYS(AH$6,'Task list'!AN349))*24))</f>
        <v/>
      </c>
      <c r="AI349" s="141" t="str">
        <f>IF('Task list'!AO349="","",$F$349-((_xlfn.DAYS(AI$6,'Task list'!AO349))*24))</f>
        <v/>
      </c>
      <c r="AJ349" s="141" t="str">
        <f>IF('Task list'!AP349="","",$F$349-((_xlfn.DAYS(AJ$6,'Task list'!AP349))*24))</f>
        <v/>
      </c>
      <c r="AK349" s="141" t="str">
        <f>IF('Task list'!AQ349="","",$F$349-((_xlfn.DAYS(AK$6,'Task list'!AQ349))*24))</f>
        <v/>
      </c>
      <c r="AL349" s="141" t="str">
        <f>IF('Task list'!AR349="","",$F$349-((_xlfn.DAYS(AL$6,'Task list'!AR349))*24))</f>
        <v/>
      </c>
      <c r="AM349" s="141" t="str">
        <f>IF('Task list'!AS349="","",$F$349-((_xlfn.DAYS(AM$6,'Task list'!AS349))*24))</f>
        <v/>
      </c>
      <c r="AN349" s="141" t="str">
        <f>IF('Task list'!AT349="","",$F$349-((_xlfn.DAYS(AN$6,'Task list'!AT349))*24))</f>
        <v/>
      </c>
      <c r="AO349" s="141" t="str">
        <f>IF('Task list'!AU349="","",$F$349-((_xlfn.DAYS(AO$6,'Task list'!AU349))*24))</f>
        <v/>
      </c>
      <c r="AP349" s="141" t="str">
        <f>IF('Task list'!AV349="","",$F$349-((_xlfn.DAYS(AP$6,'Task list'!AV349))*24))</f>
        <v/>
      </c>
      <c r="AQ349" s="141" t="str">
        <f>IF('Task list'!AW349="","",$F$349-((_xlfn.DAYS(AQ$6,'Task list'!AW349))*24))</f>
        <v/>
      </c>
      <c r="AR349" s="141" t="str">
        <f>IF('Task list'!AX349="","",$F$349-((_xlfn.DAYS(AR$6,'Task list'!AX349))*24))</f>
        <v/>
      </c>
      <c r="AS349" s="141" t="str">
        <f>IF('Task list'!AY349="","",$F$349-((_xlfn.DAYS(AS$6,'Task list'!AY349))*24))</f>
        <v/>
      </c>
      <c r="AT349" s="141" t="str">
        <f>IF('Task list'!AZ349="","",$F$349-((_xlfn.DAYS(AT$6,'Task list'!AZ349))*24))</f>
        <v/>
      </c>
      <c r="AU349" s="141" t="str">
        <f>IF('Task list'!BA349="","",$F$349-((_xlfn.DAYS(AU$6,'Task list'!BA349))*24))</f>
        <v/>
      </c>
      <c r="AV349" s="141" t="str">
        <f>IF('Task list'!BB349="","",$F$349-((_xlfn.DAYS(AV$6,'Task list'!BB349))*24))</f>
        <v/>
      </c>
      <c r="AW349" s="141" t="str">
        <f>IF('Task list'!BC349="","",$F$349-((_xlfn.DAYS(AW$6,'Task list'!BC349))*24))</f>
        <v/>
      </c>
      <c r="AX349" s="141" t="str">
        <f>IF('Task list'!BD349="","",$F$349-((_xlfn.DAYS(AX$6,'Task list'!BD349))*24))</f>
        <v/>
      </c>
      <c r="AY349" s="141" t="str">
        <f>IF('Task list'!BE349="","",$F$349-((_xlfn.DAYS(AY$6,'Task list'!BE349))*24))</f>
        <v/>
      </c>
      <c r="AZ349" s="141" t="str">
        <f>IF('Task list'!BF349="","",$F$349-((_xlfn.DAYS(AZ$6,'Task list'!BF349))*24))</f>
        <v/>
      </c>
      <c r="BA349" s="141" t="str">
        <f>IF('Task list'!BG349="","",$F$349-((_xlfn.DAYS(BA$6,'Task list'!BG349))*24))</f>
        <v/>
      </c>
      <c r="BB349" s="141" t="str">
        <f>IF('Task list'!BH349="","",$F$349-((_xlfn.DAYS(BB$6,'Task list'!BH349))*24))</f>
        <v/>
      </c>
      <c r="BC349" s="141" t="str">
        <f>IF('Task list'!BI349="","",$F$349-((_xlfn.DAYS(BC$6,'Task list'!BI349))*24))</f>
        <v/>
      </c>
      <c r="BD349" s="141" t="str">
        <f>IF('Task list'!BJ349="","",$F$349-((_xlfn.DAYS(BD$6,'Task list'!BJ349))*24))</f>
        <v/>
      </c>
      <c r="BE349" s="141" t="str">
        <f>IF('Task list'!BK349="","",$F$349-((_xlfn.DAYS(BE$6,'Task list'!BK349))*24))</f>
        <v/>
      </c>
      <c r="BF349" s="141" t="str">
        <f>IF('Task list'!BL349="","",$F$349-((_xlfn.DAYS(BF$6,'Task list'!BL349))*24))</f>
        <v/>
      </c>
    </row>
    <row r="350" spans="1:58" x14ac:dyDescent="0.3">
      <c r="A350" s="1">
        <f>'Task list'!A350</f>
        <v>0</v>
      </c>
      <c r="B350" s="1">
        <f>'Task list'!B350</f>
        <v>0</v>
      </c>
      <c r="C350" s="1">
        <f>'Task list'!C350</f>
        <v>0</v>
      </c>
      <c r="D350" s="133"/>
      <c r="E350" s="61" t="str">
        <f>'Task list'!E350</f>
        <v>Nut Polishing Drum no.1</v>
      </c>
      <c r="F350" s="1">
        <f>'Task list'!J350</f>
        <v>6000</v>
      </c>
      <c r="G350" s="141" t="str">
        <f>IF('Task list'!M350="","",$F$350-((_xlfn.DAYS(G$6,'Task list'!M350))*24))</f>
        <v/>
      </c>
      <c r="H350" s="141" t="str">
        <f>IF('Task list'!N350="","",$F$350-((_xlfn.DAYS(H$6,'Task list'!N350))*24))</f>
        <v/>
      </c>
      <c r="I350" s="141" t="str">
        <f>IF('Task list'!O350="","",$F$350-((_xlfn.DAYS(I$6,'Task list'!O350))*24))</f>
        <v/>
      </c>
      <c r="J350" s="141" t="str">
        <f>IF('Task list'!P350="","",$F$350-((_xlfn.DAYS(J$6,'Task list'!P350))*24))</f>
        <v/>
      </c>
      <c r="K350" s="141" t="str">
        <f>IF('Task list'!Q350="","",$F$350-((_xlfn.DAYS(K$6,'Task list'!Q350))*24))</f>
        <v/>
      </c>
      <c r="L350" s="141" t="str">
        <f>IF('Task list'!R350="","",$F$350-((_xlfn.DAYS(L$6,'Task list'!R350))*24))</f>
        <v/>
      </c>
      <c r="M350" s="141" t="str">
        <f>IF('Task list'!S350="","",$F$350-((_xlfn.DAYS(M$6,'Task list'!S350))*24))</f>
        <v/>
      </c>
      <c r="N350" s="141" t="str">
        <f>IF('Task list'!T350="","",$F$350-((_xlfn.DAYS(N$6,'Task list'!T350))*24))</f>
        <v/>
      </c>
      <c r="O350" s="141" t="str">
        <f>IF('Task list'!U350="","",$F$350-((_xlfn.DAYS(O$6,'Task list'!U350))*24))</f>
        <v/>
      </c>
      <c r="P350" s="141" t="str">
        <f>IF('Task list'!V350="","",$F$350-((_xlfn.DAYS(P$6,'Task list'!V350))*24))</f>
        <v/>
      </c>
      <c r="Q350" s="141" t="str">
        <f>IF('Task list'!W350="","",$F$350-((_xlfn.DAYS(Q$6,'Task list'!W350))*24))</f>
        <v/>
      </c>
      <c r="R350" s="141" t="str">
        <f>IF('Task list'!X350="","",$F$350-((_xlfn.DAYS(R$6,'Task list'!X350))*24))</f>
        <v/>
      </c>
      <c r="S350" s="141" t="str">
        <f>IF('Task list'!Y350="","",$F$350-((_xlfn.DAYS(S$6,'Task list'!Y350))*24))</f>
        <v/>
      </c>
      <c r="T350" s="141" t="str">
        <f>IF('Task list'!Z350="","",$F$350-((_xlfn.DAYS(T$6,'Task list'!Z350))*24))</f>
        <v/>
      </c>
      <c r="U350" s="141" t="str">
        <f>IF('Task list'!AA350="","",$F$350-((_xlfn.DAYS(U$6,'Task list'!AA350))*24))</f>
        <v/>
      </c>
      <c r="V350" s="141" t="str">
        <f>IF('Task list'!AB350="","",$F$350-((_xlfn.DAYS(V$6,'Task list'!AB350))*24))</f>
        <v/>
      </c>
      <c r="W350" s="141" t="str">
        <f>IF('Task list'!AC350="","",$F$350-((_xlfn.DAYS(W$6,'Task list'!AC350))*24))</f>
        <v/>
      </c>
      <c r="X350" s="141" t="str">
        <f>IF('Task list'!AD350="","",$F$350-((_xlfn.DAYS(X$6,'Task list'!AD350))*24))</f>
        <v/>
      </c>
      <c r="Y350" s="141" t="str">
        <f>IF('Task list'!AE350="","",$F$350-((_xlfn.DAYS(Y$6,'Task list'!AE350))*24))</f>
        <v/>
      </c>
      <c r="Z350" s="141" t="str">
        <f>IF('Task list'!AF350="","",$F$350-((_xlfn.DAYS(Z$6,'Task list'!AF350))*24))</f>
        <v/>
      </c>
      <c r="AA350" s="141" t="str">
        <f>IF('Task list'!AG350="","",$F$350-((_xlfn.DAYS(AA$6,'Task list'!AG350))*24))</f>
        <v/>
      </c>
      <c r="AB350" s="141" t="str">
        <f>IF('Task list'!AH350="","",$F$350-((_xlfn.DAYS(AB$6,'Task list'!AH350))*24))</f>
        <v/>
      </c>
      <c r="AC350" s="141" t="str">
        <f>IF('Task list'!AI350="","",$F$350-((_xlfn.DAYS(AC$6,'Task list'!AI350))*24))</f>
        <v/>
      </c>
      <c r="AD350" s="141" t="str">
        <f>IF('Task list'!AJ350="","",$F$350-((_xlfn.DAYS(AD$6,'Task list'!AJ350))*24))</f>
        <v/>
      </c>
      <c r="AE350" s="141" t="str">
        <f>IF('Task list'!AK350="","",$F$350-((_xlfn.DAYS(AE$6,'Task list'!AK350))*24))</f>
        <v/>
      </c>
      <c r="AF350" s="141" t="str">
        <f>IF('Task list'!AL350="","",$F$350-((_xlfn.DAYS(AF$6,'Task list'!AL350))*24))</f>
        <v/>
      </c>
      <c r="AG350" s="141" t="str">
        <f>IF('Task list'!AM350="","",$F$350-((_xlfn.DAYS(AG$6,'Task list'!AM350))*24))</f>
        <v/>
      </c>
      <c r="AH350" s="141" t="str">
        <f>IF('Task list'!AN350="","",$F$350-((_xlfn.DAYS(AH$6,'Task list'!AN350))*24))</f>
        <v/>
      </c>
      <c r="AI350" s="141" t="str">
        <f>IF('Task list'!AO350="","",$F$350-((_xlfn.DAYS(AI$6,'Task list'!AO350))*24))</f>
        <v/>
      </c>
      <c r="AJ350" s="141" t="str">
        <f>IF('Task list'!AP350="","",$F$350-((_xlfn.DAYS(AJ$6,'Task list'!AP350))*24))</f>
        <v/>
      </c>
      <c r="AK350" s="141" t="str">
        <f>IF('Task list'!AQ350="","",$F$350-((_xlfn.DAYS(AK$6,'Task list'!AQ350))*24))</f>
        <v/>
      </c>
      <c r="AL350" s="141" t="str">
        <f>IF('Task list'!AR350="","",$F$350-((_xlfn.DAYS(AL$6,'Task list'!AR350))*24))</f>
        <v/>
      </c>
      <c r="AM350" s="141" t="str">
        <f>IF('Task list'!AS350="","",$F$350-((_xlfn.DAYS(AM$6,'Task list'!AS350))*24))</f>
        <v/>
      </c>
      <c r="AN350" s="141" t="str">
        <f>IF('Task list'!AT350="","",$F$350-((_xlfn.DAYS(AN$6,'Task list'!AT350))*24))</f>
        <v/>
      </c>
      <c r="AO350" s="141" t="str">
        <f>IF('Task list'!AU350="","",$F$350-((_xlfn.DAYS(AO$6,'Task list'!AU350))*24))</f>
        <v/>
      </c>
      <c r="AP350" s="141" t="str">
        <f>IF('Task list'!AV350="","",$F$350-((_xlfn.DAYS(AP$6,'Task list'!AV350))*24))</f>
        <v/>
      </c>
      <c r="AQ350" s="141" t="str">
        <f>IF('Task list'!AW350="","",$F$350-((_xlfn.DAYS(AQ$6,'Task list'!AW350))*24))</f>
        <v/>
      </c>
      <c r="AR350" s="141" t="str">
        <f>IF('Task list'!AX350="","",$F$350-((_xlfn.DAYS(AR$6,'Task list'!AX350))*24))</f>
        <v/>
      </c>
      <c r="AS350" s="141" t="str">
        <f>IF('Task list'!AY350="","",$F$350-((_xlfn.DAYS(AS$6,'Task list'!AY350))*24))</f>
        <v/>
      </c>
      <c r="AT350" s="141" t="str">
        <f>IF('Task list'!AZ350="","",$F$350-((_xlfn.DAYS(AT$6,'Task list'!AZ350))*24))</f>
        <v/>
      </c>
      <c r="AU350" s="141" t="str">
        <f>IF('Task list'!BA350="","",$F$350-((_xlfn.DAYS(AU$6,'Task list'!BA350))*24))</f>
        <v/>
      </c>
      <c r="AV350" s="141" t="str">
        <f>IF('Task list'!BB350="","",$F$350-((_xlfn.DAYS(AV$6,'Task list'!BB350))*24))</f>
        <v/>
      </c>
      <c r="AW350" s="141" t="str">
        <f>IF('Task list'!BC350="","",$F$350-((_xlfn.DAYS(AW$6,'Task list'!BC350))*24))</f>
        <v/>
      </c>
      <c r="AX350" s="141" t="str">
        <f>IF('Task list'!BD350="","",$F$350-((_xlfn.DAYS(AX$6,'Task list'!BD350))*24))</f>
        <v/>
      </c>
      <c r="AY350" s="141" t="str">
        <f>IF('Task list'!BE350="","",$F$350-((_xlfn.DAYS(AY$6,'Task list'!BE350))*24))</f>
        <v/>
      </c>
      <c r="AZ350" s="141" t="str">
        <f>IF('Task list'!BF350="","",$F$350-((_xlfn.DAYS(AZ$6,'Task list'!BF350))*24))</f>
        <v/>
      </c>
      <c r="BA350" s="141" t="str">
        <f>IF('Task list'!BG350="","",$F$350-((_xlfn.DAYS(BA$6,'Task list'!BG350))*24))</f>
        <v/>
      </c>
      <c r="BB350" s="141" t="str">
        <f>IF('Task list'!BH350="","",$F$350-((_xlfn.DAYS(BB$6,'Task list'!BH350))*24))</f>
        <v/>
      </c>
      <c r="BC350" s="141" t="str">
        <f>IF('Task list'!BI350="","",$F$350-((_xlfn.DAYS(BC$6,'Task list'!BI350))*24))</f>
        <v/>
      </c>
      <c r="BD350" s="141" t="str">
        <f>IF('Task list'!BJ350="","",$F$350-((_xlfn.DAYS(BD$6,'Task list'!BJ350))*24))</f>
        <v/>
      </c>
      <c r="BE350" s="141" t="str">
        <f>IF('Task list'!BK350="","",$F$350-((_xlfn.DAYS(BE$6,'Task list'!BK350))*24))</f>
        <v/>
      </c>
      <c r="BF350" s="141" t="str">
        <f>IF('Task list'!BL350="","",$F$350-((_xlfn.DAYS(BF$6,'Task list'!BL350))*24))</f>
        <v/>
      </c>
    </row>
    <row r="351" spans="1:58" x14ac:dyDescent="0.3">
      <c r="A351" s="1">
        <f>'Task list'!A351</f>
        <v>0</v>
      </c>
      <c r="B351" s="1">
        <f>'Task list'!B351</f>
        <v>0</v>
      </c>
      <c r="C351" s="1">
        <f>'Task list'!C351</f>
        <v>0</v>
      </c>
      <c r="D351" s="133"/>
      <c r="E351" s="61" t="str">
        <f>'Task list'!E351</f>
        <v>Nut Polishing Drum no.2</v>
      </c>
      <c r="F351" s="1">
        <f>'Task list'!J351</f>
        <v>6000</v>
      </c>
      <c r="G351" s="141" t="str">
        <f>IF('Task list'!M351="","",$F$351-((_xlfn.DAYS(G$6,'Task list'!M351))*24))</f>
        <v/>
      </c>
      <c r="H351" s="141" t="str">
        <f>IF('Task list'!N351="","",$F$351-((_xlfn.DAYS(H$6,'Task list'!N351))*24))</f>
        <v/>
      </c>
      <c r="I351" s="141" t="str">
        <f>IF('Task list'!O351="","",$F$351-((_xlfn.DAYS(I$6,'Task list'!O351))*24))</f>
        <v/>
      </c>
      <c r="J351" s="141" t="str">
        <f>IF('Task list'!P351="","",$F$351-((_xlfn.DAYS(J$6,'Task list'!P351))*24))</f>
        <v/>
      </c>
      <c r="K351" s="141" t="str">
        <f>IF('Task list'!Q351="","",$F$351-((_xlfn.DAYS(K$6,'Task list'!Q351))*24))</f>
        <v/>
      </c>
      <c r="L351" s="141" t="str">
        <f>IF('Task list'!R351="","",$F$351-((_xlfn.DAYS(L$6,'Task list'!R351))*24))</f>
        <v/>
      </c>
      <c r="M351" s="141" t="str">
        <f>IF('Task list'!S351="","",$F$351-((_xlfn.DAYS(M$6,'Task list'!S351))*24))</f>
        <v/>
      </c>
      <c r="N351" s="141" t="str">
        <f>IF('Task list'!T351="","",$F$351-((_xlfn.DAYS(N$6,'Task list'!T351))*24))</f>
        <v/>
      </c>
      <c r="O351" s="141" t="str">
        <f>IF('Task list'!U351="","",$F$351-((_xlfn.DAYS(O$6,'Task list'!U351))*24))</f>
        <v/>
      </c>
      <c r="P351" s="141" t="str">
        <f>IF('Task list'!V351="","",$F$351-((_xlfn.DAYS(P$6,'Task list'!V351))*24))</f>
        <v/>
      </c>
      <c r="Q351" s="141" t="str">
        <f>IF('Task list'!W351="","",$F$351-((_xlfn.DAYS(Q$6,'Task list'!W351))*24))</f>
        <v/>
      </c>
      <c r="R351" s="141" t="str">
        <f>IF('Task list'!X351="","",$F$351-((_xlfn.DAYS(R$6,'Task list'!X351))*24))</f>
        <v/>
      </c>
      <c r="S351" s="141" t="str">
        <f>IF('Task list'!Y351="","",$F$351-((_xlfn.DAYS(S$6,'Task list'!Y351))*24))</f>
        <v/>
      </c>
      <c r="T351" s="141" t="str">
        <f>IF('Task list'!Z351="","",$F$351-((_xlfn.DAYS(T$6,'Task list'!Z351))*24))</f>
        <v/>
      </c>
      <c r="U351" s="141" t="str">
        <f>IF('Task list'!AA351="","",$F$351-((_xlfn.DAYS(U$6,'Task list'!AA351))*24))</f>
        <v/>
      </c>
      <c r="V351" s="141" t="str">
        <f>IF('Task list'!AB351="","",$F$351-((_xlfn.DAYS(V$6,'Task list'!AB351))*24))</f>
        <v/>
      </c>
      <c r="W351" s="141" t="str">
        <f>IF('Task list'!AC351="","",$F$351-((_xlfn.DAYS(W$6,'Task list'!AC351))*24))</f>
        <v/>
      </c>
      <c r="X351" s="141" t="str">
        <f>IF('Task list'!AD351="","",$F$351-((_xlfn.DAYS(X$6,'Task list'!AD351))*24))</f>
        <v/>
      </c>
      <c r="Y351" s="141" t="str">
        <f>IF('Task list'!AE351="","",$F$351-((_xlfn.DAYS(Y$6,'Task list'!AE351))*24))</f>
        <v/>
      </c>
      <c r="Z351" s="141" t="str">
        <f>IF('Task list'!AF351="","",$F$351-((_xlfn.DAYS(Z$6,'Task list'!AF351))*24))</f>
        <v/>
      </c>
      <c r="AA351" s="141" t="str">
        <f>IF('Task list'!AG351="","",$F$351-((_xlfn.DAYS(AA$6,'Task list'!AG351))*24))</f>
        <v/>
      </c>
      <c r="AB351" s="141" t="str">
        <f>IF('Task list'!AH351="","",$F$351-((_xlfn.DAYS(AB$6,'Task list'!AH351))*24))</f>
        <v/>
      </c>
      <c r="AC351" s="141" t="str">
        <f>IF('Task list'!AI351="","",$F$351-((_xlfn.DAYS(AC$6,'Task list'!AI351))*24))</f>
        <v/>
      </c>
      <c r="AD351" s="141" t="str">
        <f>IF('Task list'!AJ351="","",$F$351-((_xlfn.DAYS(AD$6,'Task list'!AJ351))*24))</f>
        <v/>
      </c>
      <c r="AE351" s="141" t="str">
        <f>IF('Task list'!AK351="","",$F$351-((_xlfn.DAYS(AE$6,'Task list'!AK351))*24))</f>
        <v/>
      </c>
      <c r="AF351" s="141" t="str">
        <f>IF('Task list'!AL351="","",$F$351-((_xlfn.DAYS(AF$6,'Task list'!AL351))*24))</f>
        <v/>
      </c>
      <c r="AG351" s="141" t="str">
        <f>IF('Task list'!AM351="","",$F$351-((_xlfn.DAYS(AG$6,'Task list'!AM351))*24))</f>
        <v/>
      </c>
      <c r="AH351" s="141" t="str">
        <f>IF('Task list'!AN351="","",$F$351-((_xlfn.DAYS(AH$6,'Task list'!AN351))*24))</f>
        <v/>
      </c>
      <c r="AI351" s="141" t="str">
        <f>IF('Task list'!AO351="","",$F$351-((_xlfn.DAYS(AI$6,'Task list'!AO351))*24))</f>
        <v/>
      </c>
      <c r="AJ351" s="141" t="str">
        <f>IF('Task list'!AP351="","",$F$351-((_xlfn.DAYS(AJ$6,'Task list'!AP351))*24))</f>
        <v/>
      </c>
      <c r="AK351" s="141" t="str">
        <f>IF('Task list'!AQ351="","",$F$351-((_xlfn.DAYS(AK$6,'Task list'!AQ351))*24))</f>
        <v/>
      </c>
      <c r="AL351" s="141" t="str">
        <f>IF('Task list'!AR351="","",$F$351-((_xlfn.DAYS(AL$6,'Task list'!AR351))*24))</f>
        <v/>
      </c>
      <c r="AM351" s="141" t="str">
        <f>IF('Task list'!AS351="","",$F$351-((_xlfn.DAYS(AM$6,'Task list'!AS351))*24))</f>
        <v/>
      </c>
      <c r="AN351" s="141" t="str">
        <f>IF('Task list'!AT351="","",$F$351-((_xlfn.DAYS(AN$6,'Task list'!AT351))*24))</f>
        <v/>
      </c>
      <c r="AO351" s="141" t="str">
        <f>IF('Task list'!AU351="","",$F$351-((_xlfn.DAYS(AO$6,'Task list'!AU351))*24))</f>
        <v/>
      </c>
      <c r="AP351" s="141" t="str">
        <f>IF('Task list'!AV351="","",$F$351-((_xlfn.DAYS(AP$6,'Task list'!AV351))*24))</f>
        <v/>
      </c>
      <c r="AQ351" s="141" t="str">
        <f>IF('Task list'!AW351="","",$F$351-((_xlfn.DAYS(AQ$6,'Task list'!AW351))*24))</f>
        <v/>
      </c>
      <c r="AR351" s="141" t="str">
        <f>IF('Task list'!AX351="","",$F$351-((_xlfn.DAYS(AR$6,'Task list'!AX351))*24))</f>
        <v/>
      </c>
      <c r="AS351" s="141" t="str">
        <f>IF('Task list'!AY351="","",$F$351-((_xlfn.DAYS(AS$6,'Task list'!AY351))*24))</f>
        <v/>
      </c>
      <c r="AT351" s="141" t="str">
        <f>IF('Task list'!AZ351="","",$F$351-((_xlfn.DAYS(AT$6,'Task list'!AZ351))*24))</f>
        <v/>
      </c>
      <c r="AU351" s="141" t="str">
        <f>IF('Task list'!BA351="","",$F$351-((_xlfn.DAYS(AU$6,'Task list'!BA351))*24))</f>
        <v/>
      </c>
      <c r="AV351" s="141" t="str">
        <f>IF('Task list'!BB351="","",$F$351-((_xlfn.DAYS(AV$6,'Task list'!BB351))*24))</f>
        <v/>
      </c>
      <c r="AW351" s="141" t="str">
        <f>IF('Task list'!BC351="","",$F$351-((_xlfn.DAYS(AW$6,'Task list'!BC351))*24))</f>
        <v/>
      </c>
      <c r="AX351" s="141" t="str">
        <f>IF('Task list'!BD351="","",$F$351-((_xlfn.DAYS(AX$6,'Task list'!BD351))*24))</f>
        <v/>
      </c>
      <c r="AY351" s="141" t="str">
        <f>IF('Task list'!BE351="","",$F$351-((_xlfn.DAYS(AY$6,'Task list'!BE351))*24))</f>
        <v/>
      </c>
      <c r="AZ351" s="141" t="str">
        <f>IF('Task list'!BF351="","",$F$351-((_xlfn.DAYS(AZ$6,'Task list'!BF351))*24))</f>
        <v/>
      </c>
      <c r="BA351" s="141" t="str">
        <f>IF('Task list'!BG351="","",$F$351-((_xlfn.DAYS(BA$6,'Task list'!BG351))*24))</f>
        <v/>
      </c>
      <c r="BB351" s="141" t="str">
        <f>IF('Task list'!BH351="","",$F$351-((_xlfn.DAYS(BB$6,'Task list'!BH351))*24))</f>
        <v/>
      </c>
      <c r="BC351" s="141" t="str">
        <f>IF('Task list'!BI351="","",$F$351-((_xlfn.DAYS(BC$6,'Task list'!BI351))*24))</f>
        <v/>
      </c>
      <c r="BD351" s="141" t="str">
        <f>IF('Task list'!BJ351="","",$F$351-((_xlfn.DAYS(BD$6,'Task list'!BJ351))*24))</f>
        <v/>
      </c>
      <c r="BE351" s="141" t="str">
        <f>IF('Task list'!BK351="","",$F$351-((_xlfn.DAYS(BE$6,'Task list'!BK351))*24))</f>
        <v/>
      </c>
      <c r="BF351" s="141" t="str">
        <f>IF('Task list'!BL351="","",$F$351-((_xlfn.DAYS(BF$6,'Task list'!BL351))*24))</f>
        <v/>
      </c>
    </row>
    <row r="352" spans="1:58" x14ac:dyDescent="0.3">
      <c r="A352" s="1">
        <f>'Task list'!A352</f>
        <v>0</v>
      </c>
      <c r="B352" s="1">
        <f>'Task list'!B352</f>
        <v>0</v>
      </c>
      <c r="C352" s="1">
        <f>'Task list'!C352</f>
        <v>0</v>
      </c>
      <c r="D352" s="133"/>
      <c r="E352" s="61" t="str">
        <f>'Task list'!E352</f>
        <v>Wet Nut Elevator no.1</v>
      </c>
      <c r="F352" s="1">
        <f>'Task list'!J352</f>
        <v>6000</v>
      </c>
      <c r="G352" s="141" t="str">
        <f>IF('Task list'!M352="","",$F$352-((_xlfn.DAYS(G$6,'Task list'!M352))*24))</f>
        <v/>
      </c>
      <c r="H352" s="141" t="str">
        <f>IF('Task list'!N352="","",$F$352-((_xlfn.DAYS(H$6,'Task list'!N352))*24))</f>
        <v/>
      </c>
      <c r="I352" s="141" t="str">
        <f>IF('Task list'!O352="","",$F$352-((_xlfn.DAYS(I$6,'Task list'!O352))*24))</f>
        <v/>
      </c>
      <c r="J352" s="141" t="str">
        <f>IF('Task list'!P352="","",$F$352-((_xlfn.DAYS(J$6,'Task list'!P352))*24))</f>
        <v/>
      </c>
      <c r="K352" s="141" t="str">
        <f>IF('Task list'!Q352="","",$F$352-((_xlfn.DAYS(K$6,'Task list'!Q352))*24))</f>
        <v/>
      </c>
      <c r="L352" s="141" t="str">
        <f>IF('Task list'!R352="","",$F$352-((_xlfn.DAYS(L$6,'Task list'!R352))*24))</f>
        <v/>
      </c>
      <c r="M352" s="141" t="str">
        <f>IF('Task list'!S352="","",$F$352-((_xlfn.DAYS(M$6,'Task list'!S352))*24))</f>
        <v/>
      </c>
      <c r="N352" s="141" t="str">
        <f>IF('Task list'!T352="","",$F$352-((_xlfn.DAYS(N$6,'Task list'!T352))*24))</f>
        <v/>
      </c>
      <c r="O352" s="141" t="str">
        <f>IF('Task list'!U352="","",$F$352-((_xlfn.DAYS(O$6,'Task list'!U352))*24))</f>
        <v/>
      </c>
      <c r="P352" s="141" t="str">
        <f>IF('Task list'!V352="","",$F$352-((_xlfn.DAYS(P$6,'Task list'!V352))*24))</f>
        <v/>
      </c>
      <c r="Q352" s="141" t="str">
        <f>IF('Task list'!W352="","",$F$352-((_xlfn.DAYS(Q$6,'Task list'!W352))*24))</f>
        <v/>
      </c>
      <c r="R352" s="141" t="str">
        <f>IF('Task list'!X352="","",$F$352-((_xlfn.DAYS(R$6,'Task list'!X352))*24))</f>
        <v/>
      </c>
      <c r="S352" s="141" t="str">
        <f>IF('Task list'!Y352="","",$F$352-((_xlfn.DAYS(S$6,'Task list'!Y352))*24))</f>
        <v/>
      </c>
      <c r="T352" s="141" t="str">
        <f>IF('Task list'!Z352="","",$F$352-((_xlfn.DAYS(T$6,'Task list'!Z352))*24))</f>
        <v/>
      </c>
      <c r="U352" s="141" t="str">
        <f>IF('Task list'!AA352="","",$F$352-((_xlfn.DAYS(U$6,'Task list'!AA352))*24))</f>
        <v/>
      </c>
      <c r="V352" s="141" t="str">
        <f>IF('Task list'!AB352="","",$F$352-((_xlfn.DAYS(V$6,'Task list'!AB352))*24))</f>
        <v/>
      </c>
      <c r="W352" s="141" t="str">
        <f>IF('Task list'!AC352="","",$F$352-((_xlfn.DAYS(W$6,'Task list'!AC352))*24))</f>
        <v/>
      </c>
      <c r="X352" s="141" t="str">
        <f>IF('Task list'!AD352="","",$F$352-((_xlfn.DAYS(X$6,'Task list'!AD352))*24))</f>
        <v/>
      </c>
      <c r="Y352" s="141" t="str">
        <f>IF('Task list'!AE352="","",$F$352-((_xlfn.DAYS(Y$6,'Task list'!AE352))*24))</f>
        <v/>
      </c>
      <c r="Z352" s="141" t="str">
        <f>IF('Task list'!AF352="","",$F$352-((_xlfn.DAYS(Z$6,'Task list'!AF352))*24))</f>
        <v/>
      </c>
      <c r="AA352" s="141" t="str">
        <f>IF('Task list'!AG352="","",$F$352-((_xlfn.DAYS(AA$6,'Task list'!AG352))*24))</f>
        <v/>
      </c>
      <c r="AB352" s="141" t="str">
        <f>IF('Task list'!AH352="","",$F$352-((_xlfn.DAYS(AB$6,'Task list'!AH352))*24))</f>
        <v/>
      </c>
      <c r="AC352" s="141" t="str">
        <f>IF('Task list'!AI352="","",$F$352-((_xlfn.DAYS(AC$6,'Task list'!AI352))*24))</f>
        <v/>
      </c>
      <c r="AD352" s="141" t="str">
        <f>IF('Task list'!AJ352="","",$F$352-((_xlfn.DAYS(AD$6,'Task list'!AJ352))*24))</f>
        <v/>
      </c>
      <c r="AE352" s="141" t="str">
        <f>IF('Task list'!AK352="","",$F$352-((_xlfn.DAYS(AE$6,'Task list'!AK352))*24))</f>
        <v/>
      </c>
      <c r="AF352" s="141" t="str">
        <f>IF('Task list'!AL352="","",$F$352-((_xlfn.DAYS(AF$6,'Task list'!AL352))*24))</f>
        <v/>
      </c>
      <c r="AG352" s="141" t="str">
        <f>IF('Task list'!AM352="","",$F$352-((_xlfn.DAYS(AG$6,'Task list'!AM352))*24))</f>
        <v/>
      </c>
      <c r="AH352" s="141" t="str">
        <f>IF('Task list'!AN352="","",$F$352-((_xlfn.DAYS(AH$6,'Task list'!AN352))*24))</f>
        <v/>
      </c>
      <c r="AI352" s="141" t="str">
        <f>IF('Task list'!AO352="","",$F$352-((_xlfn.DAYS(AI$6,'Task list'!AO352))*24))</f>
        <v/>
      </c>
      <c r="AJ352" s="141" t="str">
        <f>IF('Task list'!AP352="","",$F$352-((_xlfn.DAYS(AJ$6,'Task list'!AP352))*24))</f>
        <v/>
      </c>
      <c r="AK352" s="141" t="str">
        <f>IF('Task list'!AQ352="","",$F$352-((_xlfn.DAYS(AK$6,'Task list'!AQ352))*24))</f>
        <v/>
      </c>
      <c r="AL352" s="141" t="str">
        <f>IF('Task list'!AR352="","",$F$352-((_xlfn.DAYS(AL$6,'Task list'!AR352))*24))</f>
        <v/>
      </c>
      <c r="AM352" s="141" t="str">
        <f>IF('Task list'!AS352="","",$F$352-((_xlfn.DAYS(AM$6,'Task list'!AS352))*24))</f>
        <v/>
      </c>
      <c r="AN352" s="141" t="str">
        <f>IF('Task list'!AT352="","",$F$352-((_xlfn.DAYS(AN$6,'Task list'!AT352))*24))</f>
        <v/>
      </c>
      <c r="AO352" s="141" t="str">
        <f>IF('Task list'!AU352="","",$F$352-((_xlfn.DAYS(AO$6,'Task list'!AU352))*24))</f>
        <v/>
      </c>
      <c r="AP352" s="141" t="str">
        <f>IF('Task list'!AV352="","",$F$352-((_xlfn.DAYS(AP$6,'Task list'!AV352))*24))</f>
        <v/>
      </c>
      <c r="AQ352" s="141" t="str">
        <f>IF('Task list'!AW352="","",$F$352-((_xlfn.DAYS(AQ$6,'Task list'!AW352))*24))</f>
        <v/>
      </c>
      <c r="AR352" s="141" t="str">
        <f>IF('Task list'!AX352="","",$F$352-((_xlfn.DAYS(AR$6,'Task list'!AX352))*24))</f>
        <v/>
      </c>
      <c r="AS352" s="141" t="str">
        <f>IF('Task list'!AY352="","",$F$352-((_xlfn.DAYS(AS$6,'Task list'!AY352))*24))</f>
        <v/>
      </c>
      <c r="AT352" s="141" t="str">
        <f>IF('Task list'!AZ352="","",$F$352-((_xlfn.DAYS(AT$6,'Task list'!AZ352))*24))</f>
        <v/>
      </c>
      <c r="AU352" s="141" t="str">
        <f>IF('Task list'!BA352="","",$F$352-((_xlfn.DAYS(AU$6,'Task list'!BA352))*24))</f>
        <v/>
      </c>
      <c r="AV352" s="141" t="str">
        <f>IF('Task list'!BB352="","",$F$352-((_xlfn.DAYS(AV$6,'Task list'!BB352))*24))</f>
        <v/>
      </c>
      <c r="AW352" s="141" t="str">
        <f>IF('Task list'!BC352="","",$F$352-((_xlfn.DAYS(AW$6,'Task list'!BC352))*24))</f>
        <v/>
      </c>
      <c r="AX352" s="141" t="str">
        <f>IF('Task list'!BD352="","",$F$352-((_xlfn.DAYS(AX$6,'Task list'!BD352))*24))</f>
        <v/>
      </c>
      <c r="AY352" s="141" t="str">
        <f>IF('Task list'!BE352="","",$F$352-((_xlfn.DAYS(AY$6,'Task list'!BE352))*24))</f>
        <v/>
      </c>
      <c r="AZ352" s="141" t="str">
        <f>IF('Task list'!BF352="","",$F$352-((_xlfn.DAYS(AZ$6,'Task list'!BF352))*24))</f>
        <v/>
      </c>
      <c r="BA352" s="141" t="str">
        <f>IF('Task list'!BG352="","",$F$352-((_xlfn.DAYS(BA$6,'Task list'!BG352))*24))</f>
        <v/>
      </c>
      <c r="BB352" s="141" t="str">
        <f>IF('Task list'!BH352="","",$F$352-((_xlfn.DAYS(BB$6,'Task list'!BH352))*24))</f>
        <v/>
      </c>
      <c r="BC352" s="141" t="str">
        <f>IF('Task list'!BI352="","",$F$352-((_xlfn.DAYS(BC$6,'Task list'!BI352))*24))</f>
        <v/>
      </c>
      <c r="BD352" s="141" t="str">
        <f>IF('Task list'!BJ352="","",$F$352-((_xlfn.DAYS(BD$6,'Task list'!BJ352))*24))</f>
        <v/>
      </c>
      <c r="BE352" s="141" t="str">
        <f>IF('Task list'!BK352="","",$F$352-((_xlfn.DAYS(BE$6,'Task list'!BK352))*24))</f>
        <v/>
      </c>
      <c r="BF352" s="141" t="str">
        <f>IF('Task list'!BL352="","",$F$352-((_xlfn.DAYS(BF$6,'Task list'!BL352))*24))</f>
        <v/>
      </c>
    </row>
    <row r="353" spans="1:58" x14ac:dyDescent="0.3">
      <c r="A353" s="1">
        <f>'Task list'!A353</f>
        <v>0</v>
      </c>
      <c r="B353" s="1">
        <f>'Task list'!B353</f>
        <v>0</v>
      </c>
      <c r="C353" s="1">
        <f>'Task list'!C353</f>
        <v>0</v>
      </c>
      <c r="D353" s="133"/>
      <c r="E353" s="61" t="str">
        <f>'Task list'!E353</f>
        <v>Wet Nut Elevator no.2</v>
      </c>
      <c r="F353" s="1">
        <f>'Task list'!J353</f>
        <v>6000</v>
      </c>
      <c r="G353" s="141" t="str">
        <f>IF('Task list'!M353="","",$F$353-((_xlfn.DAYS(G$6,'Task list'!M353))*24))</f>
        <v/>
      </c>
      <c r="H353" s="141" t="str">
        <f>IF('Task list'!N353="","",$F$353-((_xlfn.DAYS(H$6,'Task list'!N353))*24))</f>
        <v/>
      </c>
      <c r="I353" s="141" t="str">
        <f>IF('Task list'!O353="","",$F$353-((_xlfn.DAYS(I$6,'Task list'!O353))*24))</f>
        <v/>
      </c>
      <c r="J353" s="141" t="str">
        <f>IF('Task list'!P353="","",$F$353-((_xlfn.DAYS(J$6,'Task list'!P353))*24))</f>
        <v/>
      </c>
      <c r="K353" s="141" t="str">
        <f>IF('Task list'!Q353="","",$F$353-((_xlfn.DAYS(K$6,'Task list'!Q353))*24))</f>
        <v/>
      </c>
      <c r="L353" s="141" t="str">
        <f>IF('Task list'!R353="","",$F$353-((_xlfn.DAYS(L$6,'Task list'!R353))*24))</f>
        <v/>
      </c>
      <c r="M353" s="141" t="str">
        <f>IF('Task list'!S353="","",$F$353-((_xlfn.DAYS(M$6,'Task list'!S353))*24))</f>
        <v/>
      </c>
      <c r="N353" s="141" t="str">
        <f>IF('Task list'!T353="","",$F$353-((_xlfn.DAYS(N$6,'Task list'!T353))*24))</f>
        <v/>
      </c>
      <c r="O353" s="141" t="str">
        <f>IF('Task list'!U353="","",$F$353-((_xlfn.DAYS(O$6,'Task list'!U353))*24))</f>
        <v/>
      </c>
      <c r="P353" s="141" t="str">
        <f>IF('Task list'!V353="","",$F$353-((_xlfn.DAYS(P$6,'Task list'!V353))*24))</f>
        <v/>
      </c>
      <c r="Q353" s="141" t="str">
        <f>IF('Task list'!W353="","",$F$353-((_xlfn.DAYS(Q$6,'Task list'!W353))*24))</f>
        <v/>
      </c>
      <c r="R353" s="141" t="str">
        <f>IF('Task list'!X353="","",$F$353-((_xlfn.DAYS(R$6,'Task list'!X353))*24))</f>
        <v/>
      </c>
      <c r="S353" s="141" t="str">
        <f>IF('Task list'!Y353="","",$F$353-((_xlfn.DAYS(S$6,'Task list'!Y353))*24))</f>
        <v/>
      </c>
      <c r="T353" s="141" t="str">
        <f>IF('Task list'!Z353="","",$F$353-((_xlfn.DAYS(T$6,'Task list'!Z353))*24))</f>
        <v/>
      </c>
      <c r="U353" s="141" t="str">
        <f>IF('Task list'!AA353="","",$F$353-((_xlfn.DAYS(U$6,'Task list'!AA353))*24))</f>
        <v/>
      </c>
      <c r="V353" s="141" t="str">
        <f>IF('Task list'!AB353="","",$F$353-((_xlfn.DAYS(V$6,'Task list'!AB353))*24))</f>
        <v/>
      </c>
      <c r="W353" s="141" t="str">
        <f>IF('Task list'!AC353="","",$F$353-((_xlfn.DAYS(W$6,'Task list'!AC353))*24))</f>
        <v/>
      </c>
      <c r="X353" s="141" t="str">
        <f>IF('Task list'!AD353="","",$F$353-((_xlfn.DAYS(X$6,'Task list'!AD353))*24))</f>
        <v/>
      </c>
      <c r="Y353" s="141" t="str">
        <f>IF('Task list'!AE353="","",$F$353-((_xlfn.DAYS(Y$6,'Task list'!AE353))*24))</f>
        <v/>
      </c>
      <c r="Z353" s="141" t="str">
        <f>IF('Task list'!AF353="","",$F$353-((_xlfn.DAYS(Z$6,'Task list'!AF353))*24))</f>
        <v/>
      </c>
      <c r="AA353" s="141" t="str">
        <f>IF('Task list'!AG353="","",$F$353-((_xlfn.DAYS(AA$6,'Task list'!AG353))*24))</f>
        <v/>
      </c>
      <c r="AB353" s="141" t="str">
        <f>IF('Task list'!AH353="","",$F$353-((_xlfn.DAYS(AB$6,'Task list'!AH353))*24))</f>
        <v/>
      </c>
      <c r="AC353" s="141" t="str">
        <f>IF('Task list'!AI353="","",$F$353-((_xlfn.DAYS(AC$6,'Task list'!AI353))*24))</f>
        <v/>
      </c>
      <c r="AD353" s="141" t="str">
        <f>IF('Task list'!AJ353="","",$F$353-((_xlfn.DAYS(AD$6,'Task list'!AJ353))*24))</f>
        <v/>
      </c>
      <c r="AE353" s="141" t="str">
        <f>IF('Task list'!AK353="","",$F$353-((_xlfn.DAYS(AE$6,'Task list'!AK353))*24))</f>
        <v/>
      </c>
      <c r="AF353" s="141" t="str">
        <f>IF('Task list'!AL353="","",$F$353-((_xlfn.DAYS(AF$6,'Task list'!AL353))*24))</f>
        <v/>
      </c>
      <c r="AG353" s="141" t="str">
        <f>IF('Task list'!AM353="","",$F$353-((_xlfn.DAYS(AG$6,'Task list'!AM353))*24))</f>
        <v/>
      </c>
      <c r="AH353" s="141" t="str">
        <f>IF('Task list'!AN353="","",$F$353-((_xlfn.DAYS(AH$6,'Task list'!AN353))*24))</f>
        <v/>
      </c>
      <c r="AI353" s="141" t="str">
        <f>IF('Task list'!AO353="","",$F$353-((_xlfn.DAYS(AI$6,'Task list'!AO353))*24))</f>
        <v/>
      </c>
      <c r="AJ353" s="141" t="str">
        <f>IF('Task list'!AP353="","",$F$353-((_xlfn.DAYS(AJ$6,'Task list'!AP353))*24))</f>
        <v/>
      </c>
      <c r="AK353" s="141" t="str">
        <f>IF('Task list'!AQ353="","",$F$353-((_xlfn.DAYS(AK$6,'Task list'!AQ353))*24))</f>
        <v/>
      </c>
      <c r="AL353" s="141" t="str">
        <f>IF('Task list'!AR353="","",$F$353-((_xlfn.DAYS(AL$6,'Task list'!AR353))*24))</f>
        <v/>
      </c>
      <c r="AM353" s="141" t="str">
        <f>IF('Task list'!AS353="","",$F$353-((_xlfn.DAYS(AM$6,'Task list'!AS353))*24))</f>
        <v/>
      </c>
      <c r="AN353" s="141" t="str">
        <f>IF('Task list'!AT353="","",$F$353-((_xlfn.DAYS(AN$6,'Task list'!AT353))*24))</f>
        <v/>
      </c>
      <c r="AO353" s="141" t="str">
        <f>IF('Task list'!AU353="","",$F$353-((_xlfn.DAYS(AO$6,'Task list'!AU353))*24))</f>
        <v/>
      </c>
      <c r="AP353" s="141" t="str">
        <f>IF('Task list'!AV353="","",$F$353-((_xlfn.DAYS(AP$6,'Task list'!AV353))*24))</f>
        <v/>
      </c>
      <c r="AQ353" s="141" t="str">
        <f>IF('Task list'!AW353="","",$F$353-((_xlfn.DAYS(AQ$6,'Task list'!AW353))*24))</f>
        <v/>
      </c>
      <c r="AR353" s="141" t="str">
        <f>IF('Task list'!AX353="","",$F$353-((_xlfn.DAYS(AR$6,'Task list'!AX353))*24))</f>
        <v/>
      </c>
      <c r="AS353" s="141" t="str">
        <f>IF('Task list'!AY353="","",$F$353-((_xlfn.DAYS(AS$6,'Task list'!AY353))*24))</f>
        <v/>
      </c>
      <c r="AT353" s="141" t="str">
        <f>IF('Task list'!AZ353="","",$F$353-((_xlfn.DAYS(AT$6,'Task list'!AZ353))*24))</f>
        <v/>
      </c>
      <c r="AU353" s="141" t="str">
        <f>IF('Task list'!BA353="","",$F$353-((_xlfn.DAYS(AU$6,'Task list'!BA353))*24))</f>
        <v/>
      </c>
      <c r="AV353" s="141" t="str">
        <f>IF('Task list'!BB353="","",$F$353-((_xlfn.DAYS(AV$6,'Task list'!BB353))*24))</f>
        <v/>
      </c>
      <c r="AW353" s="141" t="str">
        <f>IF('Task list'!BC353="","",$F$353-((_xlfn.DAYS(AW$6,'Task list'!BC353))*24))</f>
        <v/>
      </c>
      <c r="AX353" s="141" t="str">
        <f>IF('Task list'!BD353="","",$F$353-((_xlfn.DAYS(AX$6,'Task list'!BD353))*24))</f>
        <v/>
      </c>
      <c r="AY353" s="141" t="str">
        <f>IF('Task list'!BE353="","",$F$353-((_xlfn.DAYS(AY$6,'Task list'!BE353))*24))</f>
        <v/>
      </c>
      <c r="AZ353" s="141" t="str">
        <f>IF('Task list'!BF353="","",$F$353-((_xlfn.DAYS(AZ$6,'Task list'!BF353))*24))</f>
        <v/>
      </c>
      <c r="BA353" s="141" t="str">
        <f>IF('Task list'!BG353="","",$F$353-((_xlfn.DAYS(BA$6,'Task list'!BG353))*24))</f>
        <v/>
      </c>
      <c r="BB353" s="141" t="str">
        <f>IF('Task list'!BH353="","",$F$353-((_xlfn.DAYS(BB$6,'Task list'!BH353))*24))</f>
        <v/>
      </c>
      <c r="BC353" s="141" t="str">
        <f>IF('Task list'!BI353="","",$F$353-((_xlfn.DAYS(BC$6,'Task list'!BI353))*24))</f>
        <v/>
      </c>
      <c r="BD353" s="141" t="str">
        <f>IF('Task list'!BJ353="","",$F$353-((_xlfn.DAYS(BD$6,'Task list'!BJ353))*24))</f>
        <v/>
      </c>
      <c r="BE353" s="141" t="str">
        <f>IF('Task list'!BK353="","",$F$353-((_xlfn.DAYS(BE$6,'Task list'!BK353))*24))</f>
        <v/>
      </c>
      <c r="BF353" s="141" t="str">
        <f>IF('Task list'!BL353="","",$F$353-((_xlfn.DAYS(BF$6,'Task list'!BL353))*24))</f>
        <v/>
      </c>
    </row>
    <row r="354" spans="1:58" x14ac:dyDescent="0.3">
      <c r="A354" s="1">
        <f>'Task list'!A354</f>
        <v>0</v>
      </c>
      <c r="B354" s="1">
        <f>'Task list'!B354</f>
        <v>0</v>
      </c>
      <c r="C354" s="1">
        <f>'Task list'!C354</f>
        <v>0</v>
      </c>
      <c r="D354" s="133"/>
      <c r="E354" s="61" t="str">
        <f>'Task list'!E354</f>
        <v>Fibre Cyclone Fan no.1</v>
      </c>
      <c r="F354" s="1">
        <f>'Task list'!J354</f>
        <v>6000</v>
      </c>
      <c r="G354" s="141" t="str">
        <f>IF('Task list'!M354="","",$F$354-((_xlfn.DAYS(G$6,'Task list'!M354))*24))</f>
        <v/>
      </c>
      <c r="H354" s="141" t="str">
        <f>IF('Task list'!N354="","",$F$354-((_xlfn.DAYS(H$6,'Task list'!N354))*24))</f>
        <v/>
      </c>
      <c r="I354" s="141" t="str">
        <f>IF('Task list'!O354="","",$F$354-((_xlfn.DAYS(I$6,'Task list'!O354))*24))</f>
        <v/>
      </c>
      <c r="J354" s="141" t="str">
        <f>IF('Task list'!P354="","",$F$354-((_xlfn.DAYS(J$6,'Task list'!P354))*24))</f>
        <v/>
      </c>
      <c r="K354" s="141" t="str">
        <f>IF('Task list'!Q354="","",$F$354-((_xlfn.DAYS(K$6,'Task list'!Q354))*24))</f>
        <v/>
      </c>
      <c r="L354" s="141" t="str">
        <f>IF('Task list'!R354="","",$F$354-((_xlfn.DAYS(L$6,'Task list'!R354))*24))</f>
        <v/>
      </c>
      <c r="M354" s="141" t="str">
        <f>IF('Task list'!S354="","",$F$354-((_xlfn.DAYS(M$6,'Task list'!S354))*24))</f>
        <v/>
      </c>
      <c r="N354" s="141" t="str">
        <f>IF('Task list'!T354="","",$F$354-((_xlfn.DAYS(N$6,'Task list'!T354))*24))</f>
        <v/>
      </c>
      <c r="O354" s="141" t="str">
        <f>IF('Task list'!U354="","",$F$354-((_xlfn.DAYS(O$6,'Task list'!U354))*24))</f>
        <v/>
      </c>
      <c r="P354" s="141" t="str">
        <f>IF('Task list'!V354="","",$F$354-((_xlfn.DAYS(P$6,'Task list'!V354))*24))</f>
        <v/>
      </c>
      <c r="Q354" s="141" t="str">
        <f>IF('Task list'!W354="","",$F$354-((_xlfn.DAYS(Q$6,'Task list'!W354))*24))</f>
        <v/>
      </c>
      <c r="R354" s="141" t="str">
        <f>IF('Task list'!X354="","",$F$354-((_xlfn.DAYS(R$6,'Task list'!X354))*24))</f>
        <v/>
      </c>
      <c r="S354" s="141" t="str">
        <f>IF('Task list'!Y354="","",$F$354-((_xlfn.DAYS(S$6,'Task list'!Y354))*24))</f>
        <v/>
      </c>
      <c r="T354" s="141" t="str">
        <f>IF('Task list'!Z354="","",$F$354-((_xlfn.DAYS(T$6,'Task list'!Z354))*24))</f>
        <v/>
      </c>
      <c r="U354" s="141" t="str">
        <f>IF('Task list'!AA354="","",$F$354-((_xlfn.DAYS(U$6,'Task list'!AA354))*24))</f>
        <v/>
      </c>
      <c r="V354" s="141" t="str">
        <f>IF('Task list'!AB354="","",$F$354-((_xlfn.DAYS(V$6,'Task list'!AB354))*24))</f>
        <v/>
      </c>
      <c r="W354" s="141" t="str">
        <f>IF('Task list'!AC354="","",$F$354-((_xlfn.DAYS(W$6,'Task list'!AC354))*24))</f>
        <v/>
      </c>
      <c r="X354" s="141" t="str">
        <f>IF('Task list'!AD354="","",$F$354-((_xlfn.DAYS(X$6,'Task list'!AD354))*24))</f>
        <v/>
      </c>
      <c r="Y354" s="141" t="str">
        <f>IF('Task list'!AE354="","",$F$354-((_xlfn.DAYS(Y$6,'Task list'!AE354))*24))</f>
        <v/>
      </c>
      <c r="Z354" s="141" t="str">
        <f>IF('Task list'!AF354="","",$F$354-((_xlfn.DAYS(Z$6,'Task list'!AF354))*24))</f>
        <v/>
      </c>
      <c r="AA354" s="141" t="str">
        <f>IF('Task list'!AG354="","",$F$354-((_xlfn.DAYS(AA$6,'Task list'!AG354))*24))</f>
        <v/>
      </c>
      <c r="AB354" s="141" t="str">
        <f>IF('Task list'!AH354="","",$F$354-((_xlfn.DAYS(AB$6,'Task list'!AH354))*24))</f>
        <v/>
      </c>
      <c r="AC354" s="141" t="str">
        <f>IF('Task list'!AI354="","",$F$354-((_xlfn.DAYS(AC$6,'Task list'!AI354))*24))</f>
        <v/>
      </c>
      <c r="AD354" s="141" t="str">
        <f>IF('Task list'!AJ354="","",$F$354-((_xlfn.DAYS(AD$6,'Task list'!AJ354))*24))</f>
        <v/>
      </c>
      <c r="AE354" s="141" t="str">
        <f>IF('Task list'!AK354="","",$F$354-((_xlfn.DAYS(AE$6,'Task list'!AK354))*24))</f>
        <v/>
      </c>
      <c r="AF354" s="141" t="str">
        <f>IF('Task list'!AL354="","",$F$354-((_xlfn.DAYS(AF$6,'Task list'!AL354))*24))</f>
        <v/>
      </c>
      <c r="AG354" s="141" t="str">
        <f>IF('Task list'!AM354="","",$F$354-((_xlfn.DAYS(AG$6,'Task list'!AM354))*24))</f>
        <v/>
      </c>
      <c r="AH354" s="141" t="str">
        <f>IF('Task list'!AN354="","",$F$354-((_xlfn.DAYS(AH$6,'Task list'!AN354))*24))</f>
        <v/>
      </c>
      <c r="AI354" s="141" t="str">
        <f>IF('Task list'!AO354="","",$F$354-((_xlfn.DAYS(AI$6,'Task list'!AO354))*24))</f>
        <v/>
      </c>
      <c r="AJ354" s="141" t="str">
        <f>IF('Task list'!AP354="","",$F$354-((_xlfn.DAYS(AJ$6,'Task list'!AP354))*24))</f>
        <v/>
      </c>
      <c r="AK354" s="141" t="str">
        <f>IF('Task list'!AQ354="","",$F$354-((_xlfn.DAYS(AK$6,'Task list'!AQ354))*24))</f>
        <v/>
      </c>
      <c r="AL354" s="141" t="str">
        <f>IF('Task list'!AR354="","",$F$354-((_xlfn.DAYS(AL$6,'Task list'!AR354))*24))</f>
        <v/>
      </c>
      <c r="AM354" s="141" t="str">
        <f>IF('Task list'!AS354="","",$F$354-((_xlfn.DAYS(AM$6,'Task list'!AS354))*24))</f>
        <v/>
      </c>
      <c r="AN354" s="141" t="str">
        <f>IF('Task list'!AT354="","",$F$354-((_xlfn.DAYS(AN$6,'Task list'!AT354))*24))</f>
        <v/>
      </c>
      <c r="AO354" s="141" t="str">
        <f>IF('Task list'!AU354="","",$F$354-((_xlfn.DAYS(AO$6,'Task list'!AU354))*24))</f>
        <v/>
      </c>
      <c r="AP354" s="141" t="str">
        <f>IF('Task list'!AV354="","",$F$354-((_xlfn.DAYS(AP$6,'Task list'!AV354))*24))</f>
        <v/>
      </c>
      <c r="AQ354" s="141" t="str">
        <f>IF('Task list'!AW354="","",$F$354-((_xlfn.DAYS(AQ$6,'Task list'!AW354))*24))</f>
        <v/>
      </c>
      <c r="AR354" s="141" t="str">
        <f>IF('Task list'!AX354="","",$F$354-((_xlfn.DAYS(AR$6,'Task list'!AX354))*24))</f>
        <v/>
      </c>
      <c r="AS354" s="141" t="str">
        <f>IF('Task list'!AY354="","",$F$354-((_xlfn.DAYS(AS$6,'Task list'!AY354))*24))</f>
        <v/>
      </c>
      <c r="AT354" s="141" t="str">
        <f>IF('Task list'!AZ354="","",$F$354-((_xlfn.DAYS(AT$6,'Task list'!AZ354))*24))</f>
        <v/>
      </c>
      <c r="AU354" s="141" t="str">
        <f>IF('Task list'!BA354="","",$F$354-((_xlfn.DAYS(AU$6,'Task list'!BA354))*24))</f>
        <v/>
      </c>
      <c r="AV354" s="141" t="str">
        <f>IF('Task list'!BB354="","",$F$354-((_xlfn.DAYS(AV$6,'Task list'!BB354))*24))</f>
        <v/>
      </c>
      <c r="AW354" s="141" t="str">
        <f>IF('Task list'!BC354="","",$F$354-((_xlfn.DAYS(AW$6,'Task list'!BC354))*24))</f>
        <v/>
      </c>
      <c r="AX354" s="141" t="str">
        <f>IF('Task list'!BD354="","",$F$354-((_xlfn.DAYS(AX$6,'Task list'!BD354))*24))</f>
        <v/>
      </c>
      <c r="AY354" s="141" t="str">
        <f>IF('Task list'!BE354="","",$F$354-((_xlfn.DAYS(AY$6,'Task list'!BE354))*24))</f>
        <v/>
      </c>
      <c r="AZ354" s="141" t="str">
        <f>IF('Task list'!BF354="","",$F$354-((_xlfn.DAYS(AZ$6,'Task list'!BF354))*24))</f>
        <v/>
      </c>
      <c r="BA354" s="141" t="str">
        <f>IF('Task list'!BG354="","",$F$354-((_xlfn.DAYS(BA$6,'Task list'!BG354))*24))</f>
        <v/>
      </c>
      <c r="BB354" s="141" t="str">
        <f>IF('Task list'!BH354="","",$F$354-((_xlfn.DAYS(BB$6,'Task list'!BH354))*24))</f>
        <v/>
      </c>
      <c r="BC354" s="141" t="str">
        <f>IF('Task list'!BI354="","",$F$354-((_xlfn.DAYS(BC$6,'Task list'!BI354))*24))</f>
        <v/>
      </c>
      <c r="BD354" s="141" t="str">
        <f>IF('Task list'!BJ354="","",$F$354-((_xlfn.DAYS(BD$6,'Task list'!BJ354))*24))</f>
        <v/>
      </c>
      <c r="BE354" s="141" t="str">
        <f>IF('Task list'!BK354="","",$F$354-((_xlfn.DAYS(BE$6,'Task list'!BK354))*24))</f>
        <v/>
      </c>
      <c r="BF354" s="141" t="str">
        <f>IF('Task list'!BL354="","",$F$354-((_xlfn.DAYS(BF$6,'Task list'!BL354))*24))</f>
        <v/>
      </c>
    </row>
    <row r="355" spans="1:58" x14ac:dyDescent="0.3">
      <c r="A355" s="1">
        <f>'Task list'!A355</f>
        <v>0</v>
      </c>
      <c r="B355" s="1">
        <f>'Task list'!B355</f>
        <v>0</v>
      </c>
      <c r="C355" s="1">
        <f>'Task list'!C355</f>
        <v>0</v>
      </c>
      <c r="D355" s="133"/>
      <c r="E355" s="61" t="str">
        <f>'Task list'!E355</f>
        <v>Fibre Cyclone Fan no.2</v>
      </c>
      <c r="F355" s="1">
        <f>'Task list'!J355</f>
        <v>6000</v>
      </c>
      <c r="G355" s="141" t="str">
        <f>IF('Task list'!M355="","",$F$355-((_xlfn.DAYS(G$6,'Task list'!M355))*24))</f>
        <v/>
      </c>
      <c r="H355" s="141" t="str">
        <f>IF('Task list'!N355="","",$F$355-((_xlfn.DAYS(H$6,'Task list'!N355))*24))</f>
        <v/>
      </c>
      <c r="I355" s="141" t="str">
        <f>IF('Task list'!O355="","",$F$355-((_xlfn.DAYS(I$6,'Task list'!O355))*24))</f>
        <v/>
      </c>
      <c r="J355" s="141" t="str">
        <f>IF('Task list'!P355="","",$F$355-((_xlfn.DAYS(J$6,'Task list'!P355))*24))</f>
        <v/>
      </c>
      <c r="K355" s="141" t="str">
        <f>IF('Task list'!Q355="","",$F$355-((_xlfn.DAYS(K$6,'Task list'!Q355))*24))</f>
        <v/>
      </c>
      <c r="L355" s="141" t="str">
        <f>IF('Task list'!R355="","",$F$355-((_xlfn.DAYS(L$6,'Task list'!R355))*24))</f>
        <v/>
      </c>
      <c r="M355" s="141" t="str">
        <f>IF('Task list'!S355="","",$F$355-((_xlfn.DAYS(M$6,'Task list'!S355))*24))</f>
        <v/>
      </c>
      <c r="N355" s="141" t="str">
        <f>IF('Task list'!T355="","",$F$355-((_xlfn.DAYS(N$6,'Task list'!T355))*24))</f>
        <v/>
      </c>
      <c r="O355" s="141" t="str">
        <f>IF('Task list'!U355="","",$F$355-((_xlfn.DAYS(O$6,'Task list'!U355))*24))</f>
        <v/>
      </c>
      <c r="P355" s="141" t="str">
        <f>IF('Task list'!V355="","",$F$355-((_xlfn.DAYS(P$6,'Task list'!V355))*24))</f>
        <v/>
      </c>
      <c r="Q355" s="141" t="str">
        <f>IF('Task list'!W355="","",$F$355-((_xlfn.DAYS(Q$6,'Task list'!W355))*24))</f>
        <v/>
      </c>
      <c r="R355" s="141" t="str">
        <f>IF('Task list'!X355="","",$F$355-((_xlfn.DAYS(R$6,'Task list'!X355))*24))</f>
        <v/>
      </c>
      <c r="S355" s="141" t="str">
        <f>IF('Task list'!Y355="","",$F$355-((_xlfn.DAYS(S$6,'Task list'!Y355))*24))</f>
        <v/>
      </c>
      <c r="T355" s="141" t="str">
        <f>IF('Task list'!Z355="","",$F$355-((_xlfn.DAYS(T$6,'Task list'!Z355))*24))</f>
        <v/>
      </c>
      <c r="U355" s="141" t="str">
        <f>IF('Task list'!AA355="","",$F$355-((_xlfn.DAYS(U$6,'Task list'!AA355))*24))</f>
        <v/>
      </c>
      <c r="V355" s="141" t="str">
        <f>IF('Task list'!AB355="","",$F$355-((_xlfn.DAYS(V$6,'Task list'!AB355))*24))</f>
        <v/>
      </c>
      <c r="W355" s="141" t="str">
        <f>IF('Task list'!AC355="","",$F$355-((_xlfn.DAYS(W$6,'Task list'!AC355))*24))</f>
        <v/>
      </c>
      <c r="X355" s="141" t="str">
        <f>IF('Task list'!AD355="","",$F$355-((_xlfn.DAYS(X$6,'Task list'!AD355))*24))</f>
        <v/>
      </c>
      <c r="Y355" s="141" t="str">
        <f>IF('Task list'!AE355="","",$F$355-((_xlfn.DAYS(Y$6,'Task list'!AE355))*24))</f>
        <v/>
      </c>
      <c r="Z355" s="141" t="str">
        <f>IF('Task list'!AF355="","",$F$355-((_xlfn.DAYS(Z$6,'Task list'!AF355))*24))</f>
        <v/>
      </c>
      <c r="AA355" s="141" t="str">
        <f>IF('Task list'!AG355="","",$F$355-((_xlfn.DAYS(AA$6,'Task list'!AG355))*24))</f>
        <v/>
      </c>
      <c r="AB355" s="141" t="str">
        <f>IF('Task list'!AH355="","",$F$355-((_xlfn.DAYS(AB$6,'Task list'!AH355))*24))</f>
        <v/>
      </c>
      <c r="AC355" s="141" t="str">
        <f>IF('Task list'!AI355="","",$F$355-((_xlfn.DAYS(AC$6,'Task list'!AI355))*24))</f>
        <v/>
      </c>
      <c r="AD355" s="141" t="str">
        <f>IF('Task list'!AJ355="","",$F$355-((_xlfn.DAYS(AD$6,'Task list'!AJ355))*24))</f>
        <v/>
      </c>
      <c r="AE355" s="141" t="str">
        <f>IF('Task list'!AK355="","",$F$355-((_xlfn.DAYS(AE$6,'Task list'!AK355))*24))</f>
        <v/>
      </c>
      <c r="AF355" s="141" t="str">
        <f>IF('Task list'!AL355="","",$F$355-((_xlfn.DAYS(AF$6,'Task list'!AL355))*24))</f>
        <v/>
      </c>
      <c r="AG355" s="141" t="str">
        <f>IF('Task list'!AM355="","",$F$355-((_xlfn.DAYS(AG$6,'Task list'!AM355))*24))</f>
        <v/>
      </c>
      <c r="AH355" s="141" t="str">
        <f>IF('Task list'!AN355="","",$F$355-((_xlfn.DAYS(AH$6,'Task list'!AN355))*24))</f>
        <v/>
      </c>
      <c r="AI355" s="141" t="str">
        <f>IF('Task list'!AO355="","",$F$355-((_xlfn.DAYS(AI$6,'Task list'!AO355))*24))</f>
        <v/>
      </c>
      <c r="AJ355" s="141" t="str">
        <f>IF('Task list'!AP355="","",$F$355-((_xlfn.DAYS(AJ$6,'Task list'!AP355))*24))</f>
        <v/>
      </c>
      <c r="AK355" s="141" t="str">
        <f>IF('Task list'!AQ355="","",$F$355-((_xlfn.DAYS(AK$6,'Task list'!AQ355))*24))</f>
        <v/>
      </c>
      <c r="AL355" s="141" t="str">
        <f>IF('Task list'!AR355="","",$F$355-((_xlfn.DAYS(AL$6,'Task list'!AR355))*24))</f>
        <v/>
      </c>
      <c r="AM355" s="141" t="str">
        <f>IF('Task list'!AS355="","",$F$355-((_xlfn.DAYS(AM$6,'Task list'!AS355))*24))</f>
        <v/>
      </c>
      <c r="AN355" s="141" t="str">
        <f>IF('Task list'!AT355="","",$F$355-((_xlfn.DAYS(AN$6,'Task list'!AT355))*24))</f>
        <v/>
      </c>
      <c r="AO355" s="141" t="str">
        <f>IF('Task list'!AU355="","",$F$355-((_xlfn.DAYS(AO$6,'Task list'!AU355))*24))</f>
        <v/>
      </c>
      <c r="AP355" s="141" t="str">
        <f>IF('Task list'!AV355="","",$F$355-((_xlfn.DAYS(AP$6,'Task list'!AV355))*24))</f>
        <v/>
      </c>
      <c r="AQ355" s="141" t="str">
        <f>IF('Task list'!AW355="","",$F$355-((_xlfn.DAYS(AQ$6,'Task list'!AW355))*24))</f>
        <v/>
      </c>
      <c r="AR355" s="141" t="str">
        <f>IF('Task list'!AX355="","",$F$355-((_xlfn.DAYS(AR$6,'Task list'!AX355))*24))</f>
        <v/>
      </c>
      <c r="AS355" s="141" t="str">
        <f>IF('Task list'!AY355="","",$F$355-((_xlfn.DAYS(AS$6,'Task list'!AY355))*24))</f>
        <v/>
      </c>
      <c r="AT355" s="141" t="str">
        <f>IF('Task list'!AZ355="","",$F$355-((_xlfn.DAYS(AT$6,'Task list'!AZ355))*24))</f>
        <v/>
      </c>
      <c r="AU355" s="141" t="str">
        <f>IF('Task list'!BA355="","",$F$355-((_xlfn.DAYS(AU$6,'Task list'!BA355))*24))</f>
        <v/>
      </c>
      <c r="AV355" s="141" t="str">
        <f>IF('Task list'!BB355="","",$F$355-((_xlfn.DAYS(AV$6,'Task list'!BB355))*24))</f>
        <v/>
      </c>
      <c r="AW355" s="141" t="str">
        <f>IF('Task list'!BC355="","",$F$355-((_xlfn.DAYS(AW$6,'Task list'!BC355))*24))</f>
        <v/>
      </c>
      <c r="AX355" s="141" t="str">
        <f>IF('Task list'!BD355="","",$F$355-((_xlfn.DAYS(AX$6,'Task list'!BD355))*24))</f>
        <v/>
      </c>
      <c r="AY355" s="141" t="str">
        <f>IF('Task list'!BE355="","",$F$355-((_xlfn.DAYS(AY$6,'Task list'!BE355))*24))</f>
        <v/>
      </c>
      <c r="AZ355" s="141" t="str">
        <f>IF('Task list'!BF355="","",$F$355-((_xlfn.DAYS(AZ$6,'Task list'!BF355))*24))</f>
        <v/>
      </c>
      <c r="BA355" s="141" t="str">
        <f>IF('Task list'!BG355="","",$F$355-((_xlfn.DAYS(BA$6,'Task list'!BG355))*24))</f>
        <v/>
      </c>
      <c r="BB355" s="141" t="str">
        <f>IF('Task list'!BH355="","",$F$355-((_xlfn.DAYS(BB$6,'Task list'!BH355))*24))</f>
        <v/>
      </c>
      <c r="BC355" s="141" t="str">
        <f>IF('Task list'!BI355="","",$F$355-((_xlfn.DAYS(BC$6,'Task list'!BI355))*24))</f>
        <v/>
      </c>
      <c r="BD355" s="141" t="str">
        <f>IF('Task list'!BJ355="","",$F$355-((_xlfn.DAYS(BD$6,'Task list'!BJ355))*24))</f>
        <v/>
      </c>
      <c r="BE355" s="141" t="str">
        <f>IF('Task list'!BK355="","",$F$355-((_xlfn.DAYS(BE$6,'Task list'!BK355))*24))</f>
        <v/>
      </c>
      <c r="BF355" s="141" t="str">
        <f>IF('Task list'!BL355="","",$F$355-((_xlfn.DAYS(BF$6,'Task list'!BL355))*24))</f>
        <v/>
      </c>
    </row>
    <row r="356" spans="1:58" x14ac:dyDescent="0.3">
      <c r="A356" s="1">
        <f>'Task list'!A356</f>
        <v>0</v>
      </c>
      <c r="B356" s="1">
        <f>'Task list'!B356</f>
        <v>0</v>
      </c>
      <c r="C356" s="1">
        <f>'Task list'!C356</f>
        <v>0</v>
      </c>
      <c r="D356" s="133"/>
      <c r="E356" s="61" t="str">
        <f>'Task list'!E356</f>
        <v>Fibre Cyclone Air Lock no.1</v>
      </c>
      <c r="F356" s="1">
        <f>'Task list'!J356</f>
        <v>6000</v>
      </c>
      <c r="G356" s="141" t="str">
        <f>IF('Task list'!M356="","",$F$356-((_xlfn.DAYS(G$6,'Task list'!M356))*24))</f>
        <v/>
      </c>
      <c r="H356" s="141" t="str">
        <f>IF('Task list'!N356="","",$F$356-((_xlfn.DAYS(H$6,'Task list'!N356))*24))</f>
        <v/>
      </c>
      <c r="I356" s="141" t="str">
        <f>IF('Task list'!O356="","",$F$356-((_xlfn.DAYS(I$6,'Task list'!O356))*24))</f>
        <v/>
      </c>
      <c r="J356" s="141" t="str">
        <f>IF('Task list'!P356="","",$F$356-((_xlfn.DAYS(J$6,'Task list'!P356))*24))</f>
        <v/>
      </c>
      <c r="K356" s="141" t="str">
        <f>IF('Task list'!Q356="","",$F$356-((_xlfn.DAYS(K$6,'Task list'!Q356))*24))</f>
        <v/>
      </c>
      <c r="L356" s="141" t="str">
        <f>IF('Task list'!R356="","",$F$356-((_xlfn.DAYS(L$6,'Task list'!R356))*24))</f>
        <v/>
      </c>
      <c r="M356" s="141" t="str">
        <f>IF('Task list'!S356="","",$F$356-((_xlfn.DAYS(M$6,'Task list'!S356))*24))</f>
        <v/>
      </c>
      <c r="N356" s="141" t="str">
        <f>IF('Task list'!T356="","",$F$356-((_xlfn.DAYS(N$6,'Task list'!T356))*24))</f>
        <v/>
      </c>
      <c r="O356" s="141" t="str">
        <f>IF('Task list'!U356="","",$F$356-((_xlfn.DAYS(O$6,'Task list'!U356))*24))</f>
        <v/>
      </c>
      <c r="P356" s="141" t="str">
        <f>IF('Task list'!V356="","",$F$356-((_xlfn.DAYS(P$6,'Task list'!V356))*24))</f>
        <v/>
      </c>
      <c r="Q356" s="141" t="str">
        <f>IF('Task list'!W356="","",$F$356-((_xlfn.DAYS(Q$6,'Task list'!W356))*24))</f>
        <v/>
      </c>
      <c r="R356" s="141" t="str">
        <f>IF('Task list'!X356="","",$F$356-((_xlfn.DAYS(R$6,'Task list'!X356))*24))</f>
        <v/>
      </c>
      <c r="S356" s="141" t="str">
        <f>IF('Task list'!Y356="","",$F$356-((_xlfn.DAYS(S$6,'Task list'!Y356))*24))</f>
        <v/>
      </c>
      <c r="T356" s="141" t="str">
        <f>IF('Task list'!Z356="","",$F$356-((_xlfn.DAYS(T$6,'Task list'!Z356))*24))</f>
        <v/>
      </c>
      <c r="U356" s="141" t="str">
        <f>IF('Task list'!AA356="","",$F$356-((_xlfn.DAYS(U$6,'Task list'!AA356))*24))</f>
        <v/>
      </c>
      <c r="V356" s="141" t="str">
        <f>IF('Task list'!AB356="","",$F$356-((_xlfn.DAYS(V$6,'Task list'!AB356))*24))</f>
        <v/>
      </c>
      <c r="W356" s="141" t="str">
        <f>IF('Task list'!AC356="","",$F$356-((_xlfn.DAYS(W$6,'Task list'!AC356))*24))</f>
        <v/>
      </c>
      <c r="X356" s="141" t="str">
        <f>IF('Task list'!AD356="","",$F$356-((_xlfn.DAYS(X$6,'Task list'!AD356))*24))</f>
        <v/>
      </c>
      <c r="Y356" s="141" t="str">
        <f>IF('Task list'!AE356="","",$F$356-((_xlfn.DAYS(Y$6,'Task list'!AE356))*24))</f>
        <v/>
      </c>
      <c r="Z356" s="141" t="str">
        <f>IF('Task list'!AF356="","",$F$356-((_xlfn.DAYS(Z$6,'Task list'!AF356))*24))</f>
        <v/>
      </c>
      <c r="AA356" s="141" t="str">
        <f>IF('Task list'!AG356="","",$F$356-((_xlfn.DAYS(AA$6,'Task list'!AG356))*24))</f>
        <v/>
      </c>
      <c r="AB356" s="141" t="str">
        <f>IF('Task list'!AH356="","",$F$356-((_xlfn.DAYS(AB$6,'Task list'!AH356))*24))</f>
        <v/>
      </c>
      <c r="AC356" s="141" t="str">
        <f>IF('Task list'!AI356="","",$F$356-((_xlfn.DAYS(AC$6,'Task list'!AI356))*24))</f>
        <v/>
      </c>
      <c r="AD356" s="141" t="str">
        <f>IF('Task list'!AJ356="","",$F$356-((_xlfn.DAYS(AD$6,'Task list'!AJ356))*24))</f>
        <v/>
      </c>
      <c r="AE356" s="141" t="str">
        <f>IF('Task list'!AK356="","",$F$356-((_xlfn.DAYS(AE$6,'Task list'!AK356))*24))</f>
        <v/>
      </c>
      <c r="AF356" s="141" t="str">
        <f>IF('Task list'!AL356="","",$F$356-((_xlfn.DAYS(AF$6,'Task list'!AL356))*24))</f>
        <v/>
      </c>
      <c r="AG356" s="141" t="str">
        <f>IF('Task list'!AM356="","",$F$356-((_xlfn.DAYS(AG$6,'Task list'!AM356))*24))</f>
        <v/>
      </c>
      <c r="AH356" s="141" t="str">
        <f>IF('Task list'!AN356="","",$F$356-((_xlfn.DAYS(AH$6,'Task list'!AN356))*24))</f>
        <v/>
      </c>
      <c r="AI356" s="141" t="str">
        <f>IF('Task list'!AO356="","",$F$356-((_xlfn.DAYS(AI$6,'Task list'!AO356))*24))</f>
        <v/>
      </c>
      <c r="AJ356" s="141" t="str">
        <f>IF('Task list'!AP356="","",$F$356-((_xlfn.DAYS(AJ$6,'Task list'!AP356))*24))</f>
        <v/>
      </c>
      <c r="AK356" s="141" t="str">
        <f>IF('Task list'!AQ356="","",$F$356-((_xlfn.DAYS(AK$6,'Task list'!AQ356))*24))</f>
        <v/>
      </c>
      <c r="AL356" s="141" t="str">
        <f>IF('Task list'!AR356="","",$F$356-((_xlfn.DAYS(AL$6,'Task list'!AR356))*24))</f>
        <v/>
      </c>
      <c r="AM356" s="141" t="str">
        <f>IF('Task list'!AS356="","",$F$356-((_xlfn.DAYS(AM$6,'Task list'!AS356))*24))</f>
        <v/>
      </c>
      <c r="AN356" s="141" t="str">
        <f>IF('Task list'!AT356="","",$F$356-((_xlfn.DAYS(AN$6,'Task list'!AT356))*24))</f>
        <v/>
      </c>
      <c r="AO356" s="141" t="str">
        <f>IF('Task list'!AU356="","",$F$356-((_xlfn.DAYS(AO$6,'Task list'!AU356))*24))</f>
        <v/>
      </c>
      <c r="AP356" s="141" t="str">
        <f>IF('Task list'!AV356="","",$F$356-((_xlfn.DAYS(AP$6,'Task list'!AV356))*24))</f>
        <v/>
      </c>
      <c r="AQ356" s="141" t="str">
        <f>IF('Task list'!AW356="","",$F$356-((_xlfn.DAYS(AQ$6,'Task list'!AW356))*24))</f>
        <v/>
      </c>
      <c r="AR356" s="141" t="str">
        <f>IF('Task list'!AX356="","",$F$356-((_xlfn.DAYS(AR$6,'Task list'!AX356))*24))</f>
        <v/>
      </c>
      <c r="AS356" s="141" t="str">
        <f>IF('Task list'!AY356="","",$F$356-((_xlfn.DAYS(AS$6,'Task list'!AY356))*24))</f>
        <v/>
      </c>
      <c r="AT356" s="141" t="str">
        <f>IF('Task list'!AZ356="","",$F$356-((_xlfn.DAYS(AT$6,'Task list'!AZ356))*24))</f>
        <v/>
      </c>
      <c r="AU356" s="141" t="str">
        <f>IF('Task list'!BA356="","",$F$356-((_xlfn.DAYS(AU$6,'Task list'!BA356))*24))</f>
        <v/>
      </c>
      <c r="AV356" s="141" t="str">
        <f>IF('Task list'!BB356="","",$F$356-((_xlfn.DAYS(AV$6,'Task list'!BB356))*24))</f>
        <v/>
      </c>
      <c r="AW356" s="141" t="str">
        <f>IF('Task list'!BC356="","",$F$356-((_xlfn.DAYS(AW$6,'Task list'!BC356))*24))</f>
        <v/>
      </c>
      <c r="AX356" s="141" t="str">
        <f>IF('Task list'!BD356="","",$F$356-((_xlfn.DAYS(AX$6,'Task list'!BD356))*24))</f>
        <v/>
      </c>
      <c r="AY356" s="141" t="str">
        <f>IF('Task list'!BE356="","",$F$356-((_xlfn.DAYS(AY$6,'Task list'!BE356))*24))</f>
        <v/>
      </c>
      <c r="AZ356" s="141" t="str">
        <f>IF('Task list'!BF356="","",$F$356-((_xlfn.DAYS(AZ$6,'Task list'!BF356))*24))</f>
        <v/>
      </c>
      <c r="BA356" s="141" t="str">
        <f>IF('Task list'!BG356="","",$F$356-((_xlfn.DAYS(BA$6,'Task list'!BG356))*24))</f>
        <v/>
      </c>
      <c r="BB356" s="141" t="str">
        <f>IF('Task list'!BH356="","",$F$356-((_xlfn.DAYS(BB$6,'Task list'!BH356))*24))</f>
        <v/>
      </c>
      <c r="BC356" s="141" t="str">
        <f>IF('Task list'!BI356="","",$F$356-((_xlfn.DAYS(BC$6,'Task list'!BI356))*24))</f>
        <v/>
      </c>
      <c r="BD356" s="141" t="str">
        <f>IF('Task list'!BJ356="","",$F$356-((_xlfn.DAYS(BD$6,'Task list'!BJ356))*24))</f>
        <v/>
      </c>
      <c r="BE356" s="141" t="str">
        <f>IF('Task list'!BK356="","",$F$356-((_xlfn.DAYS(BE$6,'Task list'!BK356))*24))</f>
        <v/>
      </c>
      <c r="BF356" s="141" t="str">
        <f>IF('Task list'!BL356="","",$F$356-((_xlfn.DAYS(BF$6,'Task list'!BL356))*24))</f>
        <v/>
      </c>
    </row>
    <row r="357" spans="1:58" x14ac:dyDescent="0.3">
      <c r="A357" s="1">
        <f>'Task list'!A357</f>
        <v>0</v>
      </c>
      <c r="B357" s="1">
        <f>'Task list'!B357</f>
        <v>0</v>
      </c>
      <c r="C357" s="1">
        <f>'Task list'!C357</f>
        <v>0</v>
      </c>
      <c r="D357" s="133"/>
      <c r="E357" s="61" t="str">
        <f>'Task list'!E357</f>
        <v>Fibre Cyclone Air Lock no.2</v>
      </c>
      <c r="F357" s="1">
        <f>'Task list'!J357</f>
        <v>6000</v>
      </c>
      <c r="G357" s="141" t="str">
        <f>IF('Task list'!M357="","",$F$357-((_xlfn.DAYS(G$6,'Task list'!M357))*24))</f>
        <v/>
      </c>
      <c r="H357" s="141" t="str">
        <f>IF('Task list'!N357="","",$F$357-((_xlfn.DAYS(H$6,'Task list'!N357))*24))</f>
        <v/>
      </c>
      <c r="I357" s="141" t="str">
        <f>IF('Task list'!O357="","",$F$357-((_xlfn.DAYS(I$6,'Task list'!O357))*24))</f>
        <v/>
      </c>
      <c r="J357" s="141" t="str">
        <f>IF('Task list'!P357="","",$F$357-((_xlfn.DAYS(J$6,'Task list'!P357))*24))</f>
        <v/>
      </c>
      <c r="K357" s="141" t="str">
        <f>IF('Task list'!Q357="","",$F$357-((_xlfn.DAYS(K$6,'Task list'!Q357))*24))</f>
        <v/>
      </c>
      <c r="L357" s="141" t="str">
        <f>IF('Task list'!R357="","",$F$357-((_xlfn.DAYS(L$6,'Task list'!R357))*24))</f>
        <v/>
      </c>
      <c r="M357" s="141" t="str">
        <f>IF('Task list'!S357="","",$F$357-((_xlfn.DAYS(M$6,'Task list'!S357))*24))</f>
        <v/>
      </c>
      <c r="N357" s="141" t="str">
        <f>IF('Task list'!T357="","",$F$357-((_xlfn.DAYS(N$6,'Task list'!T357))*24))</f>
        <v/>
      </c>
      <c r="O357" s="141" t="str">
        <f>IF('Task list'!U357="","",$F$357-((_xlfn.DAYS(O$6,'Task list'!U357))*24))</f>
        <v/>
      </c>
      <c r="P357" s="141" t="str">
        <f>IF('Task list'!V357="","",$F$357-((_xlfn.DAYS(P$6,'Task list'!V357))*24))</f>
        <v/>
      </c>
      <c r="Q357" s="141" t="str">
        <f>IF('Task list'!W357="","",$F$357-((_xlfn.DAYS(Q$6,'Task list'!W357))*24))</f>
        <v/>
      </c>
      <c r="R357" s="141" t="str">
        <f>IF('Task list'!X357="","",$F$357-((_xlfn.DAYS(R$6,'Task list'!X357))*24))</f>
        <v/>
      </c>
      <c r="S357" s="141" t="str">
        <f>IF('Task list'!Y357="","",$F$357-((_xlfn.DAYS(S$6,'Task list'!Y357))*24))</f>
        <v/>
      </c>
      <c r="T357" s="141" t="str">
        <f>IF('Task list'!Z357="","",$F$357-((_xlfn.DAYS(T$6,'Task list'!Z357))*24))</f>
        <v/>
      </c>
      <c r="U357" s="141" t="str">
        <f>IF('Task list'!AA357="","",$F$357-((_xlfn.DAYS(U$6,'Task list'!AA357))*24))</f>
        <v/>
      </c>
      <c r="V357" s="141" t="str">
        <f>IF('Task list'!AB357="","",$F$357-((_xlfn.DAYS(V$6,'Task list'!AB357))*24))</f>
        <v/>
      </c>
      <c r="W357" s="141" t="str">
        <f>IF('Task list'!AC357="","",$F$357-((_xlfn.DAYS(W$6,'Task list'!AC357))*24))</f>
        <v/>
      </c>
      <c r="X357" s="141" t="str">
        <f>IF('Task list'!AD357="","",$F$357-((_xlfn.DAYS(X$6,'Task list'!AD357))*24))</f>
        <v/>
      </c>
      <c r="Y357" s="141" t="str">
        <f>IF('Task list'!AE357="","",$F$357-((_xlfn.DAYS(Y$6,'Task list'!AE357))*24))</f>
        <v/>
      </c>
      <c r="Z357" s="141" t="str">
        <f>IF('Task list'!AF357="","",$F$357-((_xlfn.DAYS(Z$6,'Task list'!AF357))*24))</f>
        <v/>
      </c>
      <c r="AA357" s="141" t="str">
        <f>IF('Task list'!AG357="","",$F$357-((_xlfn.DAYS(AA$6,'Task list'!AG357))*24))</f>
        <v/>
      </c>
      <c r="AB357" s="141" t="str">
        <f>IF('Task list'!AH357="","",$F$357-((_xlfn.DAYS(AB$6,'Task list'!AH357))*24))</f>
        <v/>
      </c>
      <c r="AC357" s="141" t="str">
        <f>IF('Task list'!AI357="","",$F$357-((_xlfn.DAYS(AC$6,'Task list'!AI357))*24))</f>
        <v/>
      </c>
      <c r="AD357" s="141" t="str">
        <f>IF('Task list'!AJ357="","",$F$357-((_xlfn.DAYS(AD$6,'Task list'!AJ357))*24))</f>
        <v/>
      </c>
      <c r="AE357" s="141" t="str">
        <f>IF('Task list'!AK357="","",$F$357-((_xlfn.DAYS(AE$6,'Task list'!AK357))*24))</f>
        <v/>
      </c>
      <c r="AF357" s="141" t="str">
        <f>IF('Task list'!AL357="","",$F$357-((_xlfn.DAYS(AF$6,'Task list'!AL357))*24))</f>
        <v/>
      </c>
      <c r="AG357" s="141" t="str">
        <f>IF('Task list'!AM357="","",$F$357-((_xlfn.DAYS(AG$6,'Task list'!AM357))*24))</f>
        <v/>
      </c>
      <c r="AH357" s="141" t="str">
        <f>IF('Task list'!AN357="","",$F$357-((_xlfn.DAYS(AH$6,'Task list'!AN357))*24))</f>
        <v/>
      </c>
      <c r="AI357" s="141" t="str">
        <f>IF('Task list'!AO357="","",$F$357-((_xlfn.DAYS(AI$6,'Task list'!AO357))*24))</f>
        <v/>
      </c>
      <c r="AJ357" s="141" t="str">
        <f>IF('Task list'!AP357="","",$F$357-((_xlfn.DAYS(AJ$6,'Task list'!AP357))*24))</f>
        <v/>
      </c>
      <c r="AK357" s="141" t="str">
        <f>IF('Task list'!AQ357="","",$F$357-((_xlfn.DAYS(AK$6,'Task list'!AQ357))*24))</f>
        <v/>
      </c>
      <c r="AL357" s="141" t="str">
        <f>IF('Task list'!AR357="","",$F$357-((_xlfn.DAYS(AL$6,'Task list'!AR357))*24))</f>
        <v/>
      </c>
      <c r="AM357" s="141" t="str">
        <f>IF('Task list'!AS357="","",$F$357-((_xlfn.DAYS(AM$6,'Task list'!AS357))*24))</f>
        <v/>
      </c>
      <c r="AN357" s="141" t="str">
        <f>IF('Task list'!AT357="","",$F$357-((_xlfn.DAYS(AN$6,'Task list'!AT357))*24))</f>
        <v/>
      </c>
      <c r="AO357" s="141" t="str">
        <f>IF('Task list'!AU357="","",$F$357-((_xlfn.DAYS(AO$6,'Task list'!AU357))*24))</f>
        <v/>
      </c>
      <c r="AP357" s="141" t="str">
        <f>IF('Task list'!AV357="","",$F$357-((_xlfn.DAYS(AP$6,'Task list'!AV357))*24))</f>
        <v/>
      </c>
      <c r="AQ357" s="141" t="str">
        <f>IF('Task list'!AW357="","",$F$357-((_xlfn.DAYS(AQ$6,'Task list'!AW357))*24))</f>
        <v/>
      </c>
      <c r="AR357" s="141" t="str">
        <f>IF('Task list'!AX357="","",$F$357-((_xlfn.DAYS(AR$6,'Task list'!AX357))*24))</f>
        <v/>
      </c>
      <c r="AS357" s="141" t="str">
        <f>IF('Task list'!AY357="","",$F$357-((_xlfn.DAYS(AS$6,'Task list'!AY357))*24))</f>
        <v/>
      </c>
      <c r="AT357" s="141" t="str">
        <f>IF('Task list'!AZ357="","",$F$357-((_xlfn.DAYS(AT$6,'Task list'!AZ357))*24))</f>
        <v/>
      </c>
      <c r="AU357" s="141" t="str">
        <f>IF('Task list'!BA357="","",$F$357-((_xlfn.DAYS(AU$6,'Task list'!BA357))*24))</f>
        <v/>
      </c>
      <c r="AV357" s="141" t="str">
        <f>IF('Task list'!BB357="","",$F$357-((_xlfn.DAYS(AV$6,'Task list'!BB357))*24))</f>
        <v/>
      </c>
      <c r="AW357" s="141" t="str">
        <f>IF('Task list'!BC357="","",$F$357-((_xlfn.DAYS(AW$6,'Task list'!BC357))*24))</f>
        <v/>
      </c>
      <c r="AX357" s="141" t="str">
        <f>IF('Task list'!BD357="","",$F$357-((_xlfn.DAYS(AX$6,'Task list'!BD357))*24))</f>
        <v/>
      </c>
      <c r="AY357" s="141" t="str">
        <f>IF('Task list'!BE357="","",$F$357-((_xlfn.DAYS(AY$6,'Task list'!BE357))*24))</f>
        <v/>
      </c>
      <c r="AZ357" s="141" t="str">
        <f>IF('Task list'!BF357="","",$F$357-((_xlfn.DAYS(AZ$6,'Task list'!BF357))*24))</f>
        <v/>
      </c>
      <c r="BA357" s="141" t="str">
        <f>IF('Task list'!BG357="","",$F$357-((_xlfn.DAYS(BA$6,'Task list'!BG357))*24))</f>
        <v/>
      </c>
      <c r="BB357" s="141" t="str">
        <f>IF('Task list'!BH357="","",$F$357-((_xlfn.DAYS(BB$6,'Task list'!BH357))*24))</f>
        <v/>
      </c>
      <c r="BC357" s="141" t="str">
        <f>IF('Task list'!BI357="","",$F$357-((_xlfn.DAYS(BC$6,'Task list'!BI357))*24))</f>
        <v/>
      </c>
      <c r="BD357" s="141" t="str">
        <f>IF('Task list'!BJ357="","",$F$357-((_xlfn.DAYS(BD$6,'Task list'!BJ357))*24))</f>
        <v/>
      </c>
      <c r="BE357" s="141" t="str">
        <f>IF('Task list'!BK357="","",$F$357-((_xlfn.DAYS(BE$6,'Task list'!BK357))*24))</f>
        <v/>
      </c>
      <c r="BF357" s="141" t="str">
        <f>IF('Task list'!BL357="","",$F$357-((_xlfn.DAYS(BF$6,'Task list'!BL357))*24))</f>
        <v/>
      </c>
    </row>
    <row r="358" spans="1:58" x14ac:dyDescent="0.3">
      <c r="A358" s="1">
        <f>'Task list'!A358</f>
        <v>0</v>
      </c>
      <c r="B358" s="1">
        <f>'Task list'!B358</f>
        <v>0</v>
      </c>
      <c r="C358" s="1">
        <f>'Task list'!C358</f>
        <v>0</v>
      </c>
      <c r="D358" s="133"/>
      <c r="E358" s="61" t="str">
        <f>'Task list'!E358</f>
        <v>Destoner Coloumn Inlet airlock no.1</v>
      </c>
      <c r="F358" s="1">
        <f>'Task list'!J358</f>
        <v>6000</v>
      </c>
      <c r="G358" s="141" t="str">
        <f>IF('Task list'!M358="","",$F$358-((_xlfn.DAYS(G$6,'Task list'!M358))*24))</f>
        <v/>
      </c>
      <c r="H358" s="141" t="str">
        <f>IF('Task list'!N358="","",$F$358-((_xlfn.DAYS(H$6,'Task list'!N358))*24))</f>
        <v/>
      </c>
      <c r="I358" s="141" t="str">
        <f>IF('Task list'!O358="","",$F$358-((_xlfn.DAYS(I$6,'Task list'!O358))*24))</f>
        <v/>
      </c>
      <c r="J358" s="141" t="str">
        <f>IF('Task list'!P358="","",$F$358-((_xlfn.DAYS(J$6,'Task list'!P358))*24))</f>
        <v/>
      </c>
      <c r="K358" s="141" t="str">
        <f>IF('Task list'!Q358="","",$F$358-((_xlfn.DAYS(K$6,'Task list'!Q358))*24))</f>
        <v/>
      </c>
      <c r="L358" s="141" t="str">
        <f>IF('Task list'!R358="","",$F$358-((_xlfn.DAYS(L$6,'Task list'!R358))*24))</f>
        <v/>
      </c>
      <c r="M358" s="141" t="str">
        <f>IF('Task list'!S358="","",$F$358-((_xlfn.DAYS(M$6,'Task list'!S358))*24))</f>
        <v/>
      </c>
      <c r="N358" s="141" t="str">
        <f>IF('Task list'!T358="","",$F$358-((_xlfn.DAYS(N$6,'Task list'!T358))*24))</f>
        <v/>
      </c>
      <c r="O358" s="141" t="str">
        <f>IF('Task list'!U358="","",$F$358-((_xlfn.DAYS(O$6,'Task list'!U358))*24))</f>
        <v/>
      </c>
      <c r="P358" s="141" t="str">
        <f>IF('Task list'!V358="","",$F$358-((_xlfn.DAYS(P$6,'Task list'!V358))*24))</f>
        <v/>
      </c>
      <c r="Q358" s="141" t="str">
        <f>IF('Task list'!W358="","",$F$358-((_xlfn.DAYS(Q$6,'Task list'!W358))*24))</f>
        <v/>
      </c>
      <c r="R358" s="141" t="str">
        <f>IF('Task list'!X358="","",$F$358-((_xlfn.DAYS(R$6,'Task list'!X358))*24))</f>
        <v/>
      </c>
      <c r="S358" s="141" t="str">
        <f>IF('Task list'!Y358="","",$F$358-((_xlfn.DAYS(S$6,'Task list'!Y358))*24))</f>
        <v/>
      </c>
      <c r="T358" s="141" t="str">
        <f>IF('Task list'!Z358="","",$F$358-((_xlfn.DAYS(T$6,'Task list'!Z358))*24))</f>
        <v/>
      </c>
      <c r="U358" s="141" t="str">
        <f>IF('Task list'!AA358="","",$F$358-((_xlfn.DAYS(U$6,'Task list'!AA358))*24))</f>
        <v/>
      </c>
      <c r="V358" s="141" t="str">
        <f>IF('Task list'!AB358="","",$F$358-((_xlfn.DAYS(V$6,'Task list'!AB358))*24))</f>
        <v/>
      </c>
      <c r="W358" s="141" t="str">
        <f>IF('Task list'!AC358="","",$F$358-((_xlfn.DAYS(W$6,'Task list'!AC358))*24))</f>
        <v/>
      </c>
      <c r="X358" s="141" t="str">
        <f>IF('Task list'!AD358="","",$F$358-((_xlfn.DAYS(X$6,'Task list'!AD358))*24))</f>
        <v/>
      </c>
      <c r="Y358" s="141" t="str">
        <f>IF('Task list'!AE358="","",$F$358-((_xlfn.DAYS(Y$6,'Task list'!AE358))*24))</f>
        <v/>
      </c>
      <c r="Z358" s="141" t="str">
        <f>IF('Task list'!AF358="","",$F$358-((_xlfn.DAYS(Z$6,'Task list'!AF358))*24))</f>
        <v/>
      </c>
      <c r="AA358" s="141" t="str">
        <f>IF('Task list'!AG358="","",$F$358-((_xlfn.DAYS(AA$6,'Task list'!AG358))*24))</f>
        <v/>
      </c>
      <c r="AB358" s="141" t="str">
        <f>IF('Task list'!AH358="","",$F$358-((_xlfn.DAYS(AB$6,'Task list'!AH358))*24))</f>
        <v/>
      </c>
      <c r="AC358" s="141" t="str">
        <f>IF('Task list'!AI358="","",$F$358-((_xlfn.DAYS(AC$6,'Task list'!AI358))*24))</f>
        <v/>
      </c>
      <c r="AD358" s="141" t="str">
        <f>IF('Task list'!AJ358="","",$F$358-((_xlfn.DAYS(AD$6,'Task list'!AJ358))*24))</f>
        <v/>
      </c>
      <c r="AE358" s="141" t="str">
        <f>IF('Task list'!AK358="","",$F$358-((_xlfn.DAYS(AE$6,'Task list'!AK358))*24))</f>
        <v/>
      </c>
      <c r="AF358" s="141" t="str">
        <f>IF('Task list'!AL358="","",$F$358-((_xlfn.DAYS(AF$6,'Task list'!AL358))*24))</f>
        <v/>
      </c>
      <c r="AG358" s="141" t="str">
        <f>IF('Task list'!AM358="","",$F$358-((_xlfn.DAYS(AG$6,'Task list'!AM358))*24))</f>
        <v/>
      </c>
      <c r="AH358" s="141" t="str">
        <f>IF('Task list'!AN358="","",$F$358-((_xlfn.DAYS(AH$6,'Task list'!AN358))*24))</f>
        <v/>
      </c>
      <c r="AI358" s="141" t="str">
        <f>IF('Task list'!AO358="","",$F$358-((_xlfn.DAYS(AI$6,'Task list'!AO358))*24))</f>
        <v/>
      </c>
      <c r="AJ358" s="141" t="str">
        <f>IF('Task list'!AP358="","",$F$358-((_xlfn.DAYS(AJ$6,'Task list'!AP358))*24))</f>
        <v/>
      </c>
      <c r="AK358" s="141" t="str">
        <f>IF('Task list'!AQ358="","",$F$358-((_xlfn.DAYS(AK$6,'Task list'!AQ358))*24))</f>
        <v/>
      </c>
      <c r="AL358" s="141" t="str">
        <f>IF('Task list'!AR358="","",$F$358-((_xlfn.DAYS(AL$6,'Task list'!AR358))*24))</f>
        <v/>
      </c>
      <c r="AM358" s="141" t="str">
        <f>IF('Task list'!AS358="","",$F$358-((_xlfn.DAYS(AM$6,'Task list'!AS358))*24))</f>
        <v/>
      </c>
      <c r="AN358" s="141" t="str">
        <f>IF('Task list'!AT358="","",$F$358-((_xlfn.DAYS(AN$6,'Task list'!AT358))*24))</f>
        <v/>
      </c>
      <c r="AO358" s="141" t="str">
        <f>IF('Task list'!AU358="","",$F$358-((_xlfn.DAYS(AO$6,'Task list'!AU358))*24))</f>
        <v/>
      </c>
      <c r="AP358" s="141" t="str">
        <f>IF('Task list'!AV358="","",$F$358-((_xlfn.DAYS(AP$6,'Task list'!AV358))*24))</f>
        <v/>
      </c>
      <c r="AQ358" s="141" t="str">
        <f>IF('Task list'!AW358="","",$F$358-((_xlfn.DAYS(AQ$6,'Task list'!AW358))*24))</f>
        <v/>
      </c>
      <c r="AR358" s="141" t="str">
        <f>IF('Task list'!AX358="","",$F$358-((_xlfn.DAYS(AR$6,'Task list'!AX358))*24))</f>
        <v/>
      </c>
      <c r="AS358" s="141" t="str">
        <f>IF('Task list'!AY358="","",$F$358-((_xlfn.DAYS(AS$6,'Task list'!AY358))*24))</f>
        <v/>
      </c>
      <c r="AT358" s="141" t="str">
        <f>IF('Task list'!AZ358="","",$F$358-((_xlfn.DAYS(AT$6,'Task list'!AZ358))*24))</f>
        <v/>
      </c>
      <c r="AU358" s="141" t="str">
        <f>IF('Task list'!BA358="","",$F$358-((_xlfn.DAYS(AU$6,'Task list'!BA358))*24))</f>
        <v/>
      </c>
      <c r="AV358" s="141" t="str">
        <f>IF('Task list'!BB358="","",$F$358-((_xlfn.DAYS(AV$6,'Task list'!BB358))*24))</f>
        <v/>
      </c>
      <c r="AW358" s="141" t="str">
        <f>IF('Task list'!BC358="","",$F$358-((_xlfn.DAYS(AW$6,'Task list'!BC358))*24))</f>
        <v/>
      </c>
      <c r="AX358" s="141" t="str">
        <f>IF('Task list'!BD358="","",$F$358-((_xlfn.DAYS(AX$6,'Task list'!BD358))*24))</f>
        <v/>
      </c>
      <c r="AY358" s="141" t="str">
        <f>IF('Task list'!BE358="","",$F$358-((_xlfn.DAYS(AY$6,'Task list'!BE358))*24))</f>
        <v/>
      </c>
      <c r="AZ358" s="141" t="str">
        <f>IF('Task list'!BF358="","",$F$358-((_xlfn.DAYS(AZ$6,'Task list'!BF358))*24))</f>
        <v/>
      </c>
      <c r="BA358" s="141" t="str">
        <f>IF('Task list'!BG358="","",$F$358-((_xlfn.DAYS(BA$6,'Task list'!BG358))*24))</f>
        <v/>
      </c>
      <c r="BB358" s="141" t="str">
        <f>IF('Task list'!BH358="","",$F$358-((_xlfn.DAYS(BB$6,'Task list'!BH358))*24))</f>
        <v/>
      </c>
      <c r="BC358" s="141" t="str">
        <f>IF('Task list'!BI358="","",$F$358-((_xlfn.DAYS(BC$6,'Task list'!BI358))*24))</f>
        <v/>
      </c>
      <c r="BD358" s="141" t="str">
        <f>IF('Task list'!BJ358="","",$F$358-((_xlfn.DAYS(BD$6,'Task list'!BJ358))*24))</f>
        <v/>
      </c>
      <c r="BE358" s="141" t="str">
        <f>IF('Task list'!BK358="","",$F$358-((_xlfn.DAYS(BE$6,'Task list'!BK358))*24))</f>
        <v/>
      </c>
      <c r="BF358" s="141" t="str">
        <f>IF('Task list'!BL358="","",$F$358-((_xlfn.DAYS(BF$6,'Task list'!BL358))*24))</f>
        <v/>
      </c>
    </row>
    <row r="359" spans="1:58" x14ac:dyDescent="0.3">
      <c r="A359" s="1">
        <f>'Task list'!A359</f>
        <v>0</v>
      </c>
      <c r="B359" s="1">
        <f>'Task list'!B359</f>
        <v>0</v>
      </c>
      <c r="C359" s="1">
        <f>'Task list'!C359</f>
        <v>0</v>
      </c>
      <c r="D359" s="133"/>
      <c r="E359" s="61" t="str">
        <f>'Task list'!E359</f>
        <v>Destoner Coloumn Inlet airlock no.2</v>
      </c>
      <c r="F359" s="1">
        <f>'Task list'!J359</f>
        <v>6000</v>
      </c>
      <c r="G359" s="141" t="str">
        <f>IF('Task list'!M359="","",$F$359-((_xlfn.DAYS(G$6,'Task list'!M359))*24))</f>
        <v/>
      </c>
      <c r="H359" s="141" t="str">
        <f>IF('Task list'!N359="","",$F$359-((_xlfn.DAYS(H$6,'Task list'!N359))*24))</f>
        <v/>
      </c>
      <c r="I359" s="141" t="str">
        <f>IF('Task list'!O359="","",$F$359-((_xlfn.DAYS(I$6,'Task list'!O359))*24))</f>
        <v/>
      </c>
      <c r="J359" s="141" t="str">
        <f>IF('Task list'!P359="","",$F$359-((_xlfn.DAYS(J$6,'Task list'!P359))*24))</f>
        <v/>
      </c>
      <c r="K359" s="141" t="str">
        <f>IF('Task list'!Q359="","",$F$359-((_xlfn.DAYS(K$6,'Task list'!Q359))*24))</f>
        <v/>
      </c>
      <c r="L359" s="141" t="str">
        <f>IF('Task list'!R359="","",$F$359-((_xlfn.DAYS(L$6,'Task list'!R359))*24))</f>
        <v/>
      </c>
      <c r="M359" s="141" t="str">
        <f>IF('Task list'!S359="","",$F$359-((_xlfn.DAYS(M$6,'Task list'!S359))*24))</f>
        <v/>
      </c>
      <c r="N359" s="141" t="str">
        <f>IF('Task list'!T359="","",$F$359-((_xlfn.DAYS(N$6,'Task list'!T359))*24))</f>
        <v/>
      </c>
      <c r="O359" s="141" t="str">
        <f>IF('Task list'!U359="","",$F$359-((_xlfn.DAYS(O$6,'Task list'!U359))*24))</f>
        <v/>
      </c>
      <c r="P359" s="141" t="str">
        <f>IF('Task list'!V359="","",$F$359-((_xlfn.DAYS(P$6,'Task list'!V359))*24))</f>
        <v/>
      </c>
      <c r="Q359" s="141" t="str">
        <f>IF('Task list'!W359="","",$F$359-((_xlfn.DAYS(Q$6,'Task list'!W359))*24))</f>
        <v/>
      </c>
      <c r="R359" s="141" t="str">
        <f>IF('Task list'!X359="","",$F$359-((_xlfn.DAYS(R$6,'Task list'!X359))*24))</f>
        <v/>
      </c>
      <c r="S359" s="141" t="str">
        <f>IF('Task list'!Y359="","",$F$359-((_xlfn.DAYS(S$6,'Task list'!Y359))*24))</f>
        <v/>
      </c>
      <c r="T359" s="141" t="str">
        <f>IF('Task list'!Z359="","",$F$359-((_xlfn.DAYS(T$6,'Task list'!Z359))*24))</f>
        <v/>
      </c>
      <c r="U359" s="141" t="str">
        <f>IF('Task list'!AA359="","",$F$359-((_xlfn.DAYS(U$6,'Task list'!AA359))*24))</f>
        <v/>
      </c>
      <c r="V359" s="141" t="str">
        <f>IF('Task list'!AB359="","",$F$359-((_xlfn.DAYS(V$6,'Task list'!AB359))*24))</f>
        <v/>
      </c>
      <c r="W359" s="141" t="str">
        <f>IF('Task list'!AC359="","",$F$359-((_xlfn.DAYS(W$6,'Task list'!AC359))*24))</f>
        <v/>
      </c>
      <c r="X359" s="141" t="str">
        <f>IF('Task list'!AD359="","",$F$359-((_xlfn.DAYS(X$6,'Task list'!AD359))*24))</f>
        <v/>
      </c>
      <c r="Y359" s="141" t="str">
        <f>IF('Task list'!AE359="","",$F$359-((_xlfn.DAYS(Y$6,'Task list'!AE359))*24))</f>
        <v/>
      </c>
      <c r="Z359" s="141" t="str">
        <f>IF('Task list'!AF359="","",$F$359-((_xlfn.DAYS(Z$6,'Task list'!AF359))*24))</f>
        <v/>
      </c>
      <c r="AA359" s="141" t="str">
        <f>IF('Task list'!AG359="","",$F$359-((_xlfn.DAYS(AA$6,'Task list'!AG359))*24))</f>
        <v/>
      </c>
      <c r="AB359" s="141" t="str">
        <f>IF('Task list'!AH359="","",$F$359-((_xlfn.DAYS(AB$6,'Task list'!AH359))*24))</f>
        <v/>
      </c>
      <c r="AC359" s="141" t="str">
        <f>IF('Task list'!AI359="","",$F$359-((_xlfn.DAYS(AC$6,'Task list'!AI359))*24))</f>
        <v/>
      </c>
      <c r="AD359" s="141" t="str">
        <f>IF('Task list'!AJ359="","",$F$359-((_xlfn.DAYS(AD$6,'Task list'!AJ359))*24))</f>
        <v/>
      </c>
      <c r="AE359" s="141" t="str">
        <f>IF('Task list'!AK359="","",$F$359-((_xlfn.DAYS(AE$6,'Task list'!AK359))*24))</f>
        <v/>
      </c>
      <c r="AF359" s="141" t="str">
        <f>IF('Task list'!AL359="","",$F$359-((_xlfn.DAYS(AF$6,'Task list'!AL359))*24))</f>
        <v/>
      </c>
      <c r="AG359" s="141" t="str">
        <f>IF('Task list'!AM359="","",$F$359-((_xlfn.DAYS(AG$6,'Task list'!AM359))*24))</f>
        <v/>
      </c>
      <c r="AH359" s="141" t="str">
        <f>IF('Task list'!AN359="","",$F$359-((_xlfn.DAYS(AH$6,'Task list'!AN359))*24))</f>
        <v/>
      </c>
      <c r="AI359" s="141" t="str">
        <f>IF('Task list'!AO359="","",$F$359-((_xlfn.DAYS(AI$6,'Task list'!AO359))*24))</f>
        <v/>
      </c>
      <c r="AJ359" s="141" t="str">
        <f>IF('Task list'!AP359="","",$F$359-((_xlfn.DAYS(AJ$6,'Task list'!AP359))*24))</f>
        <v/>
      </c>
      <c r="AK359" s="141" t="str">
        <f>IF('Task list'!AQ359="","",$F$359-((_xlfn.DAYS(AK$6,'Task list'!AQ359))*24))</f>
        <v/>
      </c>
      <c r="AL359" s="141" t="str">
        <f>IF('Task list'!AR359="","",$F$359-((_xlfn.DAYS(AL$6,'Task list'!AR359))*24))</f>
        <v/>
      </c>
      <c r="AM359" s="141" t="str">
        <f>IF('Task list'!AS359="","",$F$359-((_xlfn.DAYS(AM$6,'Task list'!AS359))*24))</f>
        <v/>
      </c>
      <c r="AN359" s="141" t="str">
        <f>IF('Task list'!AT359="","",$F$359-((_xlfn.DAYS(AN$6,'Task list'!AT359))*24))</f>
        <v/>
      </c>
      <c r="AO359" s="141" t="str">
        <f>IF('Task list'!AU359="","",$F$359-((_xlfn.DAYS(AO$6,'Task list'!AU359))*24))</f>
        <v/>
      </c>
      <c r="AP359" s="141" t="str">
        <f>IF('Task list'!AV359="","",$F$359-((_xlfn.DAYS(AP$6,'Task list'!AV359))*24))</f>
        <v/>
      </c>
      <c r="AQ359" s="141" t="str">
        <f>IF('Task list'!AW359="","",$F$359-((_xlfn.DAYS(AQ$6,'Task list'!AW359))*24))</f>
        <v/>
      </c>
      <c r="AR359" s="141" t="str">
        <f>IF('Task list'!AX359="","",$F$359-((_xlfn.DAYS(AR$6,'Task list'!AX359))*24))</f>
        <v/>
      </c>
      <c r="AS359" s="141" t="str">
        <f>IF('Task list'!AY359="","",$F$359-((_xlfn.DAYS(AS$6,'Task list'!AY359))*24))</f>
        <v/>
      </c>
      <c r="AT359" s="141" t="str">
        <f>IF('Task list'!AZ359="","",$F$359-((_xlfn.DAYS(AT$6,'Task list'!AZ359))*24))</f>
        <v/>
      </c>
      <c r="AU359" s="141" t="str">
        <f>IF('Task list'!BA359="","",$F$359-((_xlfn.DAYS(AU$6,'Task list'!BA359))*24))</f>
        <v/>
      </c>
      <c r="AV359" s="141" t="str">
        <f>IF('Task list'!BB359="","",$F$359-((_xlfn.DAYS(AV$6,'Task list'!BB359))*24))</f>
        <v/>
      </c>
      <c r="AW359" s="141" t="str">
        <f>IF('Task list'!BC359="","",$F$359-((_xlfn.DAYS(AW$6,'Task list'!BC359))*24))</f>
        <v/>
      </c>
      <c r="AX359" s="141" t="str">
        <f>IF('Task list'!BD359="","",$F$359-((_xlfn.DAYS(AX$6,'Task list'!BD359))*24))</f>
        <v/>
      </c>
      <c r="AY359" s="141" t="str">
        <f>IF('Task list'!BE359="","",$F$359-((_xlfn.DAYS(AY$6,'Task list'!BE359))*24))</f>
        <v/>
      </c>
      <c r="AZ359" s="141" t="str">
        <f>IF('Task list'!BF359="","",$F$359-((_xlfn.DAYS(AZ$6,'Task list'!BF359))*24))</f>
        <v/>
      </c>
      <c r="BA359" s="141" t="str">
        <f>IF('Task list'!BG359="","",$F$359-((_xlfn.DAYS(BA$6,'Task list'!BG359))*24))</f>
        <v/>
      </c>
      <c r="BB359" s="141" t="str">
        <f>IF('Task list'!BH359="","",$F$359-((_xlfn.DAYS(BB$6,'Task list'!BH359))*24))</f>
        <v/>
      </c>
      <c r="BC359" s="141" t="str">
        <f>IF('Task list'!BI359="","",$F$359-((_xlfn.DAYS(BC$6,'Task list'!BI359))*24))</f>
        <v/>
      </c>
      <c r="BD359" s="141" t="str">
        <f>IF('Task list'!BJ359="","",$F$359-((_xlfn.DAYS(BD$6,'Task list'!BJ359))*24))</f>
        <v/>
      </c>
      <c r="BE359" s="141" t="str">
        <f>IF('Task list'!BK359="","",$F$359-((_xlfn.DAYS(BE$6,'Task list'!BK359))*24))</f>
        <v/>
      </c>
      <c r="BF359" s="141" t="str">
        <f>IF('Task list'!BL359="","",$F$359-((_xlfn.DAYS(BF$6,'Task list'!BL359))*24))</f>
        <v/>
      </c>
    </row>
    <row r="360" spans="1:58" x14ac:dyDescent="0.3">
      <c r="A360" s="1">
        <f>'Task list'!A360</f>
        <v>0</v>
      </c>
      <c r="B360" s="1">
        <f>'Task list'!B360</f>
        <v>0</v>
      </c>
      <c r="C360" s="1">
        <f>'Task list'!C360</f>
        <v>0</v>
      </c>
      <c r="D360" s="133"/>
      <c r="E360" s="61" t="str">
        <f>'Task list'!E360</f>
        <v>Destoner Nut Discharge airlock No.1</v>
      </c>
      <c r="F360" s="1">
        <f>'Task list'!J360</f>
        <v>6000</v>
      </c>
      <c r="G360" s="141" t="str">
        <f>IF('Task list'!M360="","",$F$360-((_xlfn.DAYS(G$6,'Task list'!M360))*24))</f>
        <v/>
      </c>
      <c r="H360" s="141" t="str">
        <f>IF('Task list'!N360="","",$F$360-((_xlfn.DAYS(H$6,'Task list'!N360))*24))</f>
        <v/>
      </c>
      <c r="I360" s="141" t="str">
        <f>IF('Task list'!O360="","",$F$360-((_xlfn.DAYS(I$6,'Task list'!O360))*24))</f>
        <v/>
      </c>
      <c r="J360" s="141" t="str">
        <f>IF('Task list'!P360="","",$F$360-((_xlfn.DAYS(J$6,'Task list'!P360))*24))</f>
        <v/>
      </c>
      <c r="K360" s="141" t="str">
        <f>IF('Task list'!Q360="","",$F$360-((_xlfn.DAYS(K$6,'Task list'!Q360))*24))</f>
        <v/>
      </c>
      <c r="L360" s="141" t="str">
        <f>IF('Task list'!R360="","",$F$360-((_xlfn.DAYS(L$6,'Task list'!R360))*24))</f>
        <v/>
      </c>
      <c r="M360" s="141" t="str">
        <f>IF('Task list'!S360="","",$F$360-((_xlfn.DAYS(M$6,'Task list'!S360))*24))</f>
        <v/>
      </c>
      <c r="N360" s="141" t="str">
        <f>IF('Task list'!T360="","",$F$360-((_xlfn.DAYS(N$6,'Task list'!T360))*24))</f>
        <v/>
      </c>
      <c r="O360" s="141" t="str">
        <f>IF('Task list'!U360="","",$F$360-((_xlfn.DAYS(O$6,'Task list'!U360))*24))</f>
        <v/>
      </c>
      <c r="P360" s="141" t="str">
        <f>IF('Task list'!V360="","",$F$360-((_xlfn.DAYS(P$6,'Task list'!V360))*24))</f>
        <v/>
      </c>
      <c r="Q360" s="141" t="str">
        <f>IF('Task list'!W360="","",$F$360-((_xlfn.DAYS(Q$6,'Task list'!W360))*24))</f>
        <v/>
      </c>
      <c r="R360" s="141" t="str">
        <f>IF('Task list'!X360="","",$F$360-((_xlfn.DAYS(R$6,'Task list'!X360))*24))</f>
        <v/>
      </c>
      <c r="S360" s="141" t="str">
        <f>IF('Task list'!Y360="","",$F$360-((_xlfn.DAYS(S$6,'Task list'!Y360))*24))</f>
        <v/>
      </c>
      <c r="T360" s="141" t="str">
        <f>IF('Task list'!Z360="","",$F$360-((_xlfn.DAYS(T$6,'Task list'!Z360))*24))</f>
        <v/>
      </c>
      <c r="U360" s="141" t="str">
        <f>IF('Task list'!AA360="","",$F$360-((_xlfn.DAYS(U$6,'Task list'!AA360))*24))</f>
        <v/>
      </c>
      <c r="V360" s="141" t="str">
        <f>IF('Task list'!AB360="","",$F$360-((_xlfn.DAYS(V$6,'Task list'!AB360))*24))</f>
        <v/>
      </c>
      <c r="W360" s="141" t="str">
        <f>IF('Task list'!AC360="","",$F$360-((_xlfn.DAYS(W$6,'Task list'!AC360))*24))</f>
        <v/>
      </c>
      <c r="X360" s="141" t="str">
        <f>IF('Task list'!AD360="","",$F$360-((_xlfn.DAYS(X$6,'Task list'!AD360))*24))</f>
        <v/>
      </c>
      <c r="Y360" s="141" t="str">
        <f>IF('Task list'!AE360="","",$F$360-((_xlfn.DAYS(Y$6,'Task list'!AE360))*24))</f>
        <v/>
      </c>
      <c r="Z360" s="141" t="str">
        <f>IF('Task list'!AF360="","",$F$360-((_xlfn.DAYS(Z$6,'Task list'!AF360))*24))</f>
        <v/>
      </c>
      <c r="AA360" s="141" t="str">
        <f>IF('Task list'!AG360="","",$F$360-((_xlfn.DAYS(AA$6,'Task list'!AG360))*24))</f>
        <v/>
      </c>
      <c r="AB360" s="141" t="str">
        <f>IF('Task list'!AH360="","",$F$360-((_xlfn.DAYS(AB$6,'Task list'!AH360))*24))</f>
        <v/>
      </c>
      <c r="AC360" s="141" t="str">
        <f>IF('Task list'!AI360="","",$F$360-((_xlfn.DAYS(AC$6,'Task list'!AI360))*24))</f>
        <v/>
      </c>
      <c r="AD360" s="141" t="str">
        <f>IF('Task list'!AJ360="","",$F$360-((_xlfn.DAYS(AD$6,'Task list'!AJ360))*24))</f>
        <v/>
      </c>
      <c r="AE360" s="141" t="str">
        <f>IF('Task list'!AK360="","",$F$360-((_xlfn.DAYS(AE$6,'Task list'!AK360))*24))</f>
        <v/>
      </c>
      <c r="AF360" s="141" t="str">
        <f>IF('Task list'!AL360="","",$F$360-((_xlfn.DAYS(AF$6,'Task list'!AL360))*24))</f>
        <v/>
      </c>
      <c r="AG360" s="141" t="str">
        <f>IF('Task list'!AM360="","",$F$360-((_xlfn.DAYS(AG$6,'Task list'!AM360))*24))</f>
        <v/>
      </c>
      <c r="AH360" s="141" t="str">
        <f>IF('Task list'!AN360="","",$F$360-((_xlfn.DAYS(AH$6,'Task list'!AN360))*24))</f>
        <v/>
      </c>
      <c r="AI360" s="141" t="str">
        <f>IF('Task list'!AO360="","",$F$360-((_xlfn.DAYS(AI$6,'Task list'!AO360))*24))</f>
        <v/>
      </c>
      <c r="AJ360" s="141" t="str">
        <f>IF('Task list'!AP360="","",$F$360-((_xlfn.DAYS(AJ$6,'Task list'!AP360))*24))</f>
        <v/>
      </c>
      <c r="AK360" s="141" t="str">
        <f>IF('Task list'!AQ360="","",$F$360-((_xlfn.DAYS(AK$6,'Task list'!AQ360))*24))</f>
        <v/>
      </c>
      <c r="AL360" s="141" t="str">
        <f>IF('Task list'!AR360="","",$F$360-((_xlfn.DAYS(AL$6,'Task list'!AR360))*24))</f>
        <v/>
      </c>
      <c r="AM360" s="141" t="str">
        <f>IF('Task list'!AS360="","",$F$360-((_xlfn.DAYS(AM$6,'Task list'!AS360))*24))</f>
        <v/>
      </c>
      <c r="AN360" s="141" t="str">
        <f>IF('Task list'!AT360="","",$F$360-((_xlfn.DAYS(AN$6,'Task list'!AT360))*24))</f>
        <v/>
      </c>
      <c r="AO360" s="141" t="str">
        <f>IF('Task list'!AU360="","",$F$360-((_xlfn.DAYS(AO$6,'Task list'!AU360))*24))</f>
        <v/>
      </c>
      <c r="AP360" s="141" t="str">
        <f>IF('Task list'!AV360="","",$F$360-((_xlfn.DAYS(AP$6,'Task list'!AV360))*24))</f>
        <v/>
      </c>
      <c r="AQ360" s="141" t="str">
        <f>IF('Task list'!AW360="","",$F$360-((_xlfn.DAYS(AQ$6,'Task list'!AW360))*24))</f>
        <v/>
      </c>
      <c r="AR360" s="141" t="str">
        <f>IF('Task list'!AX360="","",$F$360-((_xlfn.DAYS(AR$6,'Task list'!AX360))*24))</f>
        <v/>
      </c>
      <c r="AS360" s="141" t="str">
        <f>IF('Task list'!AY360="","",$F$360-((_xlfn.DAYS(AS$6,'Task list'!AY360))*24))</f>
        <v/>
      </c>
      <c r="AT360" s="141" t="str">
        <f>IF('Task list'!AZ360="","",$F$360-((_xlfn.DAYS(AT$6,'Task list'!AZ360))*24))</f>
        <v/>
      </c>
      <c r="AU360" s="141" t="str">
        <f>IF('Task list'!BA360="","",$F$360-((_xlfn.DAYS(AU$6,'Task list'!BA360))*24))</f>
        <v/>
      </c>
      <c r="AV360" s="141" t="str">
        <f>IF('Task list'!BB360="","",$F$360-((_xlfn.DAYS(AV$6,'Task list'!BB360))*24))</f>
        <v/>
      </c>
      <c r="AW360" s="141" t="str">
        <f>IF('Task list'!BC360="","",$F$360-((_xlfn.DAYS(AW$6,'Task list'!BC360))*24))</f>
        <v/>
      </c>
      <c r="AX360" s="141" t="str">
        <f>IF('Task list'!BD360="","",$F$360-((_xlfn.DAYS(AX$6,'Task list'!BD360))*24))</f>
        <v/>
      </c>
      <c r="AY360" s="141" t="str">
        <f>IF('Task list'!BE360="","",$F$360-((_xlfn.DAYS(AY$6,'Task list'!BE360))*24))</f>
        <v/>
      </c>
      <c r="AZ360" s="141" t="str">
        <f>IF('Task list'!BF360="","",$F$360-((_xlfn.DAYS(AZ$6,'Task list'!BF360))*24))</f>
        <v/>
      </c>
      <c r="BA360" s="141" t="str">
        <f>IF('Task list'!BG360="","",$F$360-((_xlfn.DAYS(BA$6,'Task list'!BG360))*24))</f>
        <v/>
      </c>
      <c r="BB360" s="141" t="str">
        <f>IF('Task list'!BH360="","",$F$360-((_xlfn.DAYS(BB$6,'Task list'!BH360))*24))</f>
        <v/>
      </c>
      <c r="BC360" s="141" t="str">
        <f>IF('Task list'!BI360="","",$F$360-((_xlfn.DAYS(BC$6,'Task list'!BI360))*24))</f>
        <v/>
      </c>
      <c r="BD360" s="141" t="str">
        <f>IF('Task list'!BJ360="","",$F$360-((_xlfn.DAYS(BD$6,'Task list'!BJ360))*24))</f>
        <v/>
      </c>
      <c r="BE360" s="141" t="str">
        <f>IF('Task list'!BK360="","",$F$360-((_xlfn.DAYS(BE$6,'Task list'!BK360))*24))</f>
        <v/>
      </c>
      <c r="BF360" s="141" t="str">
        <f>IF('Task list'!BL360="","",$F$360-((_xlfn.DAYS(BF$6,'Task list'!BL360))*24))</f>
        <v/>
      </c>
    </row>
    <row r="361" spans="1:58" x14ac:dyDescent="0.3">
      <c r="A361" s="1">
        <f>'Task list'!A361</f>
        <v>0</v>
      </c>
      <c r="B361" s="1">
        <f>'Task list'!B361</f>
        <v>0</v>
      </c>
      <c r="C361" s="1">
        <f>'Task list'!C361</f>
        <v>0</v>
      </c>
      <c r="D361" s="133"/>
      <c r="E361" s="61" t="str">
        <f>'Task list'!E361</f>
        <v>Destoner Nut Discharge airlock No.2</v>
      </c>
      <c r="F361" s="1">
        <f>'Task list'!J361</f>
        <v>6000</v>
      </c>
      <c r="G361" s="141" t="str">
        <f>IF('Task list'!M361="","",$F$361-((_xlfn.DAYS(G$6,'Task list'!M361))*24))</f>
        <v/>
      </c>
      <c r="H361" s="141" t="str">
        <f>IF('Task list'!N361="","",$F$361-((_xlfn.DAYS(H$6,'Task list'!N361))*24))</f>
        <v/>
      </c>
      <c r="I361" s="141" t="str">
        <f>IF('Task list'!O361="","",$F$361-((_xlfn.DAYS(I$6,'Task list'!O361))*24))</f>
        <v/>
      </c>
      <c r="J361" s="141" t="str">
        <f>IF('Task list'!P361="","",$F$361-((_xlfn.DAYS(J$6,'Task list'!P361))*24))</f>
        <v/>
      </c>
      <c r="K361" s="141" t="str">
        <f>IF('Task list'!Q361="","",$F$361-((_xlfn.DAYS(K$6,'Task list'!Q361))*24))</f>
        <v/>
      </c>
      <c r="L361" s="141" t="str">
        <f>IF('Task list'!R361="","",$F$361-((_xlfn.DAYS(L$6,'Task list'!R361))*24))</f>
        <v/>
      </c>
      <c r="M361" s="141" t="str">
        <f>IF('Task list'!S361="","",$F$361-((_xlfn.DAYS(M$6,'Task list'!S361))*24))</f>
        <v/>
      </c>
      <c r="N361" s="141" t="str">
        <f>IF('Task list'!T361="","",$F$361-((_xlfn.DAYS(N$6,'Task list'!T361))*24))</f>
        <v/>
      </c>
      <c r="O361" s="141" t="str">
        <f>IF('Task list'!U361="","",$F$361-((_xlfn.DAYS(O$6,'Task list'!U361))*24))</f>
        <v/>
      </c>
      <c r="P361" s="141" t="str">
        <f>IF('Task list'!V361="","",$F$361-((_xlfn.DAYS(P$6,'Task list'!V361))*24))</f>
        <v/>
      </c>
      <c r="Q361" s="141" t="str">
        <f>IF('Task list'!W361="","",$F$361-((_xlfn.DAYS(Q$6,'Task list'!W361))*24))</f>
        <v/>
      </c>
      <c r="R361" s="141" t="str">
        <f>IF('Task list'!X361="","",$F$361-((_xlfn.DAYS(R$6,'Task list'!X361))*24))</f>
        <v/>
      </c>
      <c r="S361" s="141" t="str">
        <f>IF('Task list'!Y361="","",$F$361-((_xlfn.DAYS(S$6,'Task list'!Y361))*24))</f>
        <v/>
      </c>
      <c r="T361" s="141" t="str">
        <f>IF('Task list'!Z361="","",$F$361-((_xlfn.DAYS(T$6,'Task list'!Z361))*24))</f>
        <v/>
      </c>
      <c r="U361" s="141" t="str">
        <f>IF('Task list'!AA361="","",$F$361-((_xlfn.DAYS(U$6,'Task list'!AA361))*24))</f>
        <v/>
      </c>
      <c r="V361" s="141" t="str">
        <f>IF('Task list'!AB361="","",$F$361-((_xlfn.DAYS(V$6,'Task list'!AB361))*24))</f>
        <v/>
      </c>
      <c r="W361" s="141" t="str">
        <f>IF('Task list'!AC361="","",$F$361-((_xlfn.DAYS(W$6,'Task list'!AC361))*24))</f>
        <v/>
      </c>
      <c r="X361" s="141" t="str">
        <f>IF('Task list'!AD361="","",$F$361-((_xlfn.DAYS(X$6,'Task list'!AD361))*24))</f>
        <v/>
      </c>
      <c r="Y361" s="141" t="str">
        <f>IF('Task list'!AE361="","",$F$361-((_xlfn.DAYS(Y$6,'Task list'!AE361))*24))</f>
        <v/>
      </c>
      <c r="Z361" s="141" t="str">
        <f>IF('Task list'!AF361="","",$F$361-((_xlfn.DAYS(Z$6,'Task list'!AF361))*24))</f>
        <v/>
      </c>
      <c r="AA361" s="141" t="str">
        <f>IF('Task list'!AG361="","",$F$361-((_xlfn.DAYS(AA$6,'Task list'!AG361))*24))</f>
        <v/>
      </c>
      <c r="AB361" s="141" t="str">
        <f>IF('Task list'!AH361="","",$F$361-((_xlfn.DAYS(AB$6,'Task list'!AH361))*24))</f>
        <v/>
      </c>
      <c r="AC361" s="141" t="str">
        <f>IF('Task list'!AI361="","",$F$361-((_xlfn.DAYS(AC$6,'Task list'!AI361))*24))</f>
        <v/>
      </c>
      <c r="AD361" s="141" t="str">
        <f>IF('Task list'!AJ361="","",$F$361-((_xlfn.DAYS(AD$6,'Task list'!AJ361))*24))</f>
        <v/>
      </c>
      <c r="AE361" s="141" t="str">
        <f>IF('Task list'!AK361="","",$F$361-((_xlfn.DAYS(AE$6,'Task list'!AK361))*24))</f>
        <v/>
      </c>
      <c r="AF361" s="141" t="str">
        <f>IF('Task list'!AL361="","",$F$361-((_xlfn.DAYS(AF$6,'Task list'!AL361))*24))</f>
        <v/>
      </c>
      <c r="AG361" s="141" t="str">
        <f>IF('Task list'!AM361="","",$F$361-((_xlfn.DAYS(AG$6,'Task list'!AM361))*24))</f>
        <v/>
      </c>
      <c r="AH361" s="141" t="str">
        <f>IF('Task list'!AN361="","",$F$361-((_xlfn.DAYS(AH$6,'Task list'!AN361))*24))</f>
        <v/>
      </c>
      <c r="AI361" s="141" t="str">
        <f>IF('Task list'!AO361="","",$F$361-((_xlfn.DAYS(AI$6,'Task list'!AO361))*24))</f>
        <v/>
      </c>
      <c r="AJ361" s="141" t="str">
        <f>IF('Task list'!AP361="","",$F$361-((_xlfn.DAYS(AJ$6,'Task list'!AP361))*24))</f>
        <v/>
      </c>
      <c r="AK361" s="141" t="str">
        <f>IF('Task list'!AQ361="","",$F$361-((_xlfn.DAYS(AK$6,'Task list'!AQ361))*24))</f>
        <v/>
      </c>
      <c r="AL361" s="141" t="str">
        <f>IF('Task list'!AR361="","",$F$361-((_xlfn.DAYS(AL$6,'Task list'!AR361))*24))</f>
        <v/>
      </c>
      <c r="AM361" s="141" t="str">
        <f>IF('Task list'!AS361="","",$F$361-((_xlfn.DAYS(AM$6,'Task list'!AS361))*24))</f>
        <v/>
      </c>
      <c r="AN361" s="141" t="str">
        <f>IF('Task list'!AT361="","",$F$361-((_xlfn.DAYS(AN$6,'Task list'!AT361))*24))</f>
        <v/>
      </c>
      <c r="AO361" s="141" t="str">
        <f>IF('Task list'!AU361="","",$F$361-((_xlfn.DAYS(AO$6,'Task list'!AU361))*24))</f>
        <v/>
      </c>
      <c r="AP361" s="141" t="str">
        <f>IF('Task list'!AV361="","",$F$361-((_xlfn.DAYS(AP$6,'Task list'!AV361))*24))</f>
        <v/>
      </c>
      <c r="AQ361" s="141" t="str">
        <f>IF('Task list'!AW361="","",$F$361-((_xlfn.DAYS(AQ$6,'Task list'!AW361))*24))</f>
        <v/>
      </c>
      <c r="AR361" s="141" t="str">
        <f>IF('Task list'!AX361="","",$F$361-((_xlfn.DAYS(AR$6,'Task list'!AX361))*24))</f>
        <v/>
      </c>
      <c r="AS361" s="141" t="str">
        <f>IF('Task list'!AY361="","",$F$361-((_xlfn.DAYS(AS$6,'Task list'!AY361))*24))</f>
        <v/>
      </c>
      <c r="AT361" s="141" t="str">
        <f>IF('Task list'!AZ361="","",$F$361-((_xlfn.DAYS(AT$6,'Task list'!AZ361))*24))</f>
        <v/>
      </c>
      <c r="AU361" s="141" t="str">
        <f>IF('Task list'!BA361="","",$F$361-((_xlfn.DAYS(AU$6,'Task list'!BA361))*24))</f>
        <v/>
      </c>
      <c r="AV361" s="141" t="str">
        <f>IF('Task list'!BB361="","",$F$361-((_xlfn.DAYS(AV$6,'Task list'!BB361))*24))</f>
        <v/>
      </c>
      <c r="AW361" s="141" t="str">
        <f>IF('Task list'!BC361="","",$F$361-((_xlfn.DAYS(AW$6,'Task list'!BC361))*24))</f>
        <v/>
      </c>
      <c r="AX361" s="141" t="str">
        <f>IF('Task list'!BD361="","",$F$361-((_xlfn.DAYS(AX$6,'Task list'!BD361))*24))</f>
        <v/>
      </c>
      <c r="AY361" s="141" t="str">
        <f>IF('Task list'!BE361="","",$F$361-((_xlfn.DAYS(AY$6,'Task list'!BE361))*24))</f>
        <v/>
      </c>
      <c r="AZ361" s="141" t="str">
        <f>IF('Task list'!BF361="","",$F$361-((_xlfn.DAYS(AZ$6,'Task list'!BF361))*24))</f>
        <v/>
      </c>
      <c r="BA361" s="141" t="str">
        <f>IF('Task list'!BG361="","",$F$361-((_xlfn.DAYS(BA$6,'Task list'!BG361))*24))</f>
        <v/>
      </c>
      <c r="BB361" s="141" t="str">
        <f>IF('Task list'!BH361="","",$F$361-((_xlfn.DAYS(BB$6,'Task list'!BH361))*24))</f>
        <v/>
      </c>
      <c r="BC361" s="141" t="str">
        <f>IF('Task list'!BI361="","",$F$361-((_xlfn.DAYS(BC$6,'Task list'!BI361))*24))</f>
        <v/>
      </c>
      <c r="BD361" s="141" t="str">
        <f>IF('Task list'!BJ361="","",$F$361-((_xlfn.DAYS(BD$6,'Task list'!BJ361))*24))</f>
        <v/>
      </c>
      <c r="BE361" s="141" t="str">
        <f>IF('Task list'!BK361="","",$F$361-((_xlfn.DAYS(BE$6,'Task list'!BK361))*24))</f>
        <v/>
      </c>
      <c r="BF361" s="141" t="str">
        <f>IF('Task list'!BL361="","",$F$361-((_xlfn.DAYS(BF$6,'Task list'!BL361))*24))</f>
        <v/>
      </c>
    </row>
    <row r="362" spans="1:58" x14ac:dyDescent="0.3">
      <c r="A362" s="1">
        <f>'Task list'!A362</f>
        <v>0</v>
      </c>
      <c r="B362" s="1">
        <f>'Task list'!B362</f>
        <v>0</v>
      </c>
      <c r="C362" s="1">
        <f>'Task list'!C362</f>
        <v>0</v>
      </c>
      <c r="D362" s="133"/>
      <c r="E362" s="61" t="str">
        <f>'Task list'!E362</f>
        <v>Destoner Cyclone Fan No.1</v>
      </c>
      <c r="F362" s="1">
        <f>'Task list'!J362</f>
        <v>6000</v>
      </c>
      <c r="G362" s="141" t="str">
        <f>IF('Task list'!M362="","",$F$362-((_xlfn.DAYS(G$6,'Task list'!M362))*24))</f>
        <v/>
      </c>
      <c r="H362" s="141" t="str">
        <f>IF('Task list'!N362="","",$F$362-((_xlfn.DAYS(H$6,'Task list'!N362))*24))</f>
        <v/>
      </c>
      <c r="I362" s="141" t="str">
        <f>IF('Task list'!O362="","",$F$362-((_xlfn.DAYS(I$6,'Task list'!O362))*24))</f>
        <v/>
      </c>
      <c r="J362" s="141" t="str">
        <f>IF('Task list'!P362="","",$F$362-((_xlfn.DAYS(J$6,'Task list'!P362))*24))</f>
        <v/>
      </c>
      <c r="K362" s="141" t="str">
        <f>IF('Task list'!Q362="","",$F$362-((_xlfn.DAYS(K$6,'Task list'!Q362))*24))</f>
        <v/>
      </c>
      <c r="L362" s="141" t="str">
        <f>IF('Task list'!R362="","",$F$362-((_xlfn.DAYS(L$6,'Task list'!R362))*24))</f>
        <v/>
      </c>
      <c r="M362" s="141" t="str">
        <f>IF('Task list'!S362="","",$F$362-((_xlfn.DAYS(M$6,'Task list'!S362))*24))</f>
        <v/>
      </c>
      <c r="N362" s="141" t="str">
        <f>IF('Task list'!T362="","",$F$362-((_xlfn.DAYS(N$6,'Task list'!T362))*24))</f>
        <v/>
      </c>
      <c r="O362" s="141" t="str">
        <f>IF('Task list'!U362="","",$F$362-((_xlfn.DAYS(O$6,'Task list'!U362))*24))</f>
        <v/>
      </c>
      <c r="P362" s="141" t="str">
        <f>IF('Task list'!V362="","",$F$362-((_xlfn.DAYS(P$6,'Task list'!V362))*24))</f>
        <v/>
      </c>
      <c r="Q362" s="141" t="str">
        <f>IF('Task list'!W362="","",$F$362-((_xlfn.DAYS(Q$6,'Task list'!W362))*24))</f>
        <v/>
      </c>
      <c r="R362" s="141" t="str">
        <f>IF('Task list'!X362="","",$F$362-((_xlfn.DAYS(R$6,'Task list'!X362))*24))</f>
        <v/>
      </c>
      <c r="S362" s="141" t="str">
        <f>IF('Task list'!Y362="","",$F$362-((_xlfn.DAYS(S$6,'Task list'!Y362))*24))</f>
        <v/>
      </c>
      <c r="T362" s="141" t="str">
        <f>IF('Task list'!Z362="","",$F$362-((_xlfn.DAYS(T$6,'Task list'!Z362))*24))</f>
        <v/>
      </c>
      <c r="U362" s="141" t="str">
        <f>IF('Task list'!AA362="","",$F$362-((_xlfn.DAYS(U$6,'Task list'!AA362))*24))</f>
        <v/>
      </c>
      <c r="V362" s="141" t="str">
        <f>IF('Task list'!AB362="","",$F$362-((_xlfn.DAYS(V$6,'Task list'!AB362))*24))</f>
        <v/>
      </c>
      <c r="W362" s="141" t="str">
        <f>IF('Task list'!AC362="","",$F$362-((_xlfn.DAYS(W$6,'Task list'!AC362))*24))</f>
        <v/>
      </c>
      <c r="X362" s="141" t="str">
        <f>IF('Task list'!AD362="","",$F$362-((_xlfn.DAYS(X$6,'Task list'!AD362))*24))</f>
        <v/>
      </c>
      <c r="Y362" s="141" t="str">
        <f>IF('Task list'!AE362="","",$F$362-((_xlfn.DAYS(Y$6,'Task list'!AE362))*24))</f>
        <v/>
      </c>
      <c r="Z362" s="141" t="str">
        <f>IF('Task list'!AF362="","",$F$362-((_xlfn.DAYS(Z$6,'Task list'!AF362))*24))</f>
        <v/>
      </c>
      <c r="AA362" s="141" t="str">
        <f>IF('Task list'!AG362="","",$F$362-((_xlfn.DAYS(AA$6,'Task list'!AG362))*24))</f>
        <v/>
      </c>
      <c r="AB362" s="141" t="str">
        <f>IF('Task list'!AH362="","",$F$362-((_xlfn.DAYS(AB$6,'Task list'!AH362))*24))</f>
        <v/>
      </c>
      <c r="AC362" s="141" t="str">
        <f>IF('Task list'!AI362="","",$F$362-((_xlfn.DAYS(AC$6,'Task list'!AI362))*24))</f>
        <v/>
      </c>
      <c r="AD362" s="141" t="str">
        <f>IF('Task list'!AJ362="","",$F$362-((_xlfn.DAYS(AD$6,'Task list'!AJ362))*24))</f>
        <v/>
      </c>
      <c r="AE362" s="141" t="str">
        <f>IF('Task list'!AK362="","",$F$362-((_xlfn.DAYS(AE$6,'Task list'!AK362))*24))</f>
        <v/>
      </c>
      <c r="AF362" s="141" t="str">
        <f>IF('Task list'!AL362="","",$F$362-((_xlfn.DAYS(AF$6,'Task list'!AL362))*24))</f>
        <v/>
      </c>
      <c r="AG362" s="141" t="str">
        <f>IF('Task list'!AM362="","",$F$362-((_xlfn.DAYS(AG$6,'Task list'!AM362))*24))</f>
        <v/>
      </c>
      <c r="AH362" s="141" t="str">
        <f>IF('Task list'!AN362="","",$F$362-((_xlfn.DAYS(AH$6,'Task list'!AN362))*24))</f>
        <v/>
      </c>
      <c r="AI362" s="141" t="str">
        <f>IF('Task list'!AO362="","",$F$362-((_xlfn.DAYS(AI$6,'Task list'!AO362))*24))</f>
        <v/>
      </c>
      <c r="AJ362" s="141" t="str">
        <f>IF('Task list'!AP362="","",$F$362-((_xlfn.DAYS(AJ$6,'Task list'!AP362))*24))</f>
        <v/>
      </c>
      <c r="AK362" s="141" t="str">
        <f>IF('Task list'!AQ362="","",$F$362-((_xlfn.DAYS(AK$6,'Task list'!AQ362))*24))</f>
        <v/>
      </c>
      <c r="AL362" s="141" t="str">
        <f>IF('Task list'!AR362="","",$F$362-((_xlfn.DAYS(AL$6,'Task list'!AR362))*24))</f>
        <v/>
      </c>
      <c r="AM362" s="141" t="str">
        <f>IF('Task list'!AS362="","",$F$362-((_xlfn.DAYS(AM$6,'Task list'!AS362))*24))</f>
        <v/>
      </c>
      <c r="AN362" s="141" t="str">
        <f>IF('Task list'!AT362="","",$F$362-((_xlfn.DAYS(AN$6,'Task list'!AT362))*24))</f>
        <v/>
      </c>
      <c r="AO362" s="141" t="str">
        <f>IF('Task list'!AU362="","",$F$362-((_xlfn.DAYS(AO$6,'Task list'!AU362))*24))</f>
        <v/>
      </c>
      <c r="AP362" s="141" t="str">
        <f>IF('Task list'!AV362="","",$F$362-((_xlfn.DAYS(AP$6,'Task list'!AV362))*24))</f>
        <v/>
      </c>
      <c r="AQ362" s="141" t="str">
        <f>IF('Task list'!AW362="","",$F$362-((_xlfn.DAYS(AQ$6,'Task list'!AW362))*24))</f>
        <v/>
      </c>
      <c r="AR362" s="141" t="str">
        <f>IF('Task list'!AX362="","",$F$362-((_xlfn.DAYS(AR$6,'Task list'!AX362))*24))</f>
        <v/>
      </c>
      <c r="AS362" s="141" t="str">
        <f>IF('Task list'!AY362="","",$F$362-((_xlfn.DAYS(AS$6,'Task list'!AY362))*24))</f>
        <v/>
      </c>
      <c r="AT362" s="141" t="str">
        <f>IF('Task list'!AZ362="","",$F$362-((_xlfn.DAYS(AT$6,'Task list'!AZ362))*24))</f>
        <v/>
      </c>
      <c r="AU362" s="141" t="str">
        <f>IF('Task list'!BA362="","",$F$362-((_xlfn.DAYS(AU$6,'Task list'!BA362))*24))</f>
        <v/>
      </c>
      <c r="AV362" s="141" t="str">
        <f>IF('Task list'!BB362="","",$F$362-((_xlfn.DAYS(AV$6,'Task list'!BB362))*24))</f>
        <v/>
      </c>
      <c r="AW362" s="141" t="str">
        <f>IF('Task list'!BC362="","",$F$362-((_xlfn.DAYS(AW$6,'Task list'!BC362))*24))</f>
        <v/>
      </c>
      <c r="AX362" s="141" t="str">
        <f>IF('Task list'!BD362="","",$F$362-((_xlfn.DAYS(AX$6,'Task list'!BD362))*24))</f>
        <v/>
      </c>
      <c r="AY362" s="141" t="str">
        <f>IF('Task list'!BE362="","",$F$362-((_xlfn.DAYS(AY$6,'Task list'!BE362))*24))</f>
        <v/>
      </c>
      <c r="AZ362" s="141" t="str">
        <f>IF('Task list'!BF362="","",$F$362-((_xlfn.DAYS(AZ$6,'Task list'!BF362))*24))</f>
        <v/>
      </c>
      <c r="BA362" s="141" t="str">
        <f>IF('Task list'!BG362="","",$F$362-((_xlfn.DAYS(BA$6,'Task list'!BG362))*24))</f>
        <v/>
      </c>
      <c r="BB362" s="141" t="str">
        <f>IF('Task list'!BH362="","",$F$362-((_xlfn.DAYS(BB$6,'Task list'!BH362))*24))</f>
        <v/>
      </c>
      <c r="BC362" s="141" t="str">
        <f>IF('Task list'!BI362="","",$F$362-((_xlfn.DAYS(BC$6,'Task list'!BI362))*24))</f>
        <v/>
      </c>
      <c r="BD362" s="141" t="str">
        <f>IF('Task list'!BJ362="","",$F$362-((_xlfn.DAYS(BD$6,'Task list'!BJ362))*24))</f>
        <v/>
      </c>
      <c r="BE362" s="141" t="str">
        <f>IF('Task list'!BK362="","",$F$362-((_xlfn.DAYS(BE$6,'Task list'!BK362))*24))</f>
        <v/>
      </c>
      <c r="BF362" s="141" t="str">
        <f>IF('Task list'!BL362="","",$F$362-((_xlfn.DAYS(BF$6,'Task list'!BL362))*24))</f>
        <v/>
      </c>
    </row>
    <row r="363" spans="1:58" x14ac:dyDescent="0.3">
      <c r="A363" s="1">
        <f>'Task list'!A363</f>
        <v>0</v>
      </c>
      <c r="B363" s="1">
        <f>'Task list'!B363</f>
        <v>0</v>
      </c>
      <c r="C363" s="1">
        <f>'Task list'!C363</f>
        <v>0</v>
      </c>
      <c r="D363" s="133"/>
      <c r="E363" s="61" t="str">
        <f>'Task list'!E363</f>
        <v>Destoner Cyclone Fan No.2</v>
      </c>
      <c r="F363" s="1">
        <f>'Task list'!J363</f>
        <v>6000</v>
      </c>
      <c r="G363" s="141" t="str">
        <f>IF('Task list'!M363="","",$F$363-((_xlfn.DAYS(G$6,'Task list'!M363))*24))</f>
        <v/>
      </c>
      <c r="H363" s="141" t="str">
        <f>IF('Task list'!N363="","",$F$363-((_xlfn.DAYS(H$6,'Task list'!N363))*24))</f>
        <v/>
      </c>
      <c r="I363" s="141" t="str">
        <f>IF('Task list'!O363="","",$F$363-((_xlfn.DAYS(I$6,'Task list'!O363))*24))</f>
        <v/>
      </c>
      <c r="J363" s="141" t="str">
        <f>IF('Task list'!P363="","",$F$363-((_xlfn.DAYS(J$6,'Task list'!P363))*24))</f>
        <v/>
      </c>
      <c r="K363" s="141" t="str">
        <f>IF('Task list'!Q363="","",$F$363-((_xlfn.DAYS(K$6,'Task list'!Q363))*24))</f>
        <v/>
      </c>
      <c r="L363" s="141" t="str">
        <f>IF('Task list'!R363="","",$F$363-((_xlfn.DAYS(L$6,'Task list'!R363))*24))</f>
        <v/>
      </c>
      <c r="M363" s="141" t="str">
        <f>IF('Task list'!S363="","",$F$363-((_xlfn.DAYS(M$6,'Task list'!S363))*24))</f>
        <v/>
      </c>
      <c r="N363" s="141" t="str">
        <f>IF('Task list'!T363="","",$F$363-((_xlfn.DAYS(N$6,'Task list'!T363))*24))</f>
        <v/>
      </c>
      <c r="O363" s="141" t="str">
        <f>IF('Task list'!U363="","",$F$363-((_xlfn.DAYS(O$6,'Task list'!U363))*24))</f>
        <v/>
      </c>
      <c r="P363" s="141" t="str">
        <f>IF('Task list'!V363="","",$F$363-((_xlfn.DAYS(P$6,'Task list'!V363))*24))</f>
        <v/>
      </c>
      <c r="Q363" s="141" t="str">
        <f>IF('Task list'!W363="","",$F$363-((_xlfn.DAYS(Q$6,'Task list'!W363))*24))</f>
        <v/>
      </c>
      <c r="R363" s="141" t="str">
        <f>IF('Task list'!X363="","",$F$363-((_xlfn.DAYS(R$6,'Task list'!X363))*24))</f>
        <v/>
      </c>
      <c r="S363" s="141" t="str">
        <f>IF('Task list'!Y363="","",$F$363-((_xlfn.DAYS(S$6,'Task list'!Y363))*24))</f>
        <v/>
      </c>
      <c r="T363" s="141" t="str">
        <f>IF('Task list'!Z363="","",$F$363-((_xlfn.DAYS(T$6,'Task list'!Z363))*24))</f>
        <v/>
      </c>
      <c r="U363" s="141" t="str">
        <f>IF('Task list'!AA363="","",$F$363-((_xlfn.DAYS(U$6,'Task list'!AA363))*24))</f>
        <v/>
      </c>
      <c r="V363" s="141" t="str">
        <f>IF('Task list'!AB363="","",$F$363-((_xlfn.DAYS(V$6,'Task list'!AB363))*24))</f>
        <v/>
      </c>
      <c r="W363" s="141" t="str">
        <f>IF('Task list'!AC363="","",$F$363-((_xlfn.DAYS(W$6,'Task list'!AC363))*24))</f>
        <v/>
      </c>
      <c r="X363" s="141" t="str">
        <f>IF('Task list'!AD363="","",$F$363-((_xlfn.DAYS(X$6,'Task list'!AD363))*24))</f>
        <v/>
      </c>
      <c r="Y363" s="141" t="str">
        <f>IF('Task list'!AE363="","",$F$363-((_xlfn.DAYS(Y$6,'Task list'!AE363))*24))</f>
        <v/>
      </c>
      <c r="Z363" s="141" t="str">
        <f>IF('Task list'!AF363="","",$F$363-((_xlfn.DAYS(Z$6,'Task list'!AF363))*24))</f>
        <v/>
      </c>
      <c r="AA363" s="141" t="str">
        <f>IF('Task list'!AG363="","",$F$363-((_xlfn.DAYS(AA$6,'Task list'!AG363))*24))</f>
        <v/>
      </c>
      <c r="AB363" s="141" t="str">
        <f>IF('Task list'!AH363="","",$F$363-((_xlfn.DAYS(AB$6,'Task list'!AH363))*24))</f>
        <v/>
      </c>
      <c r="AC363" s="141" t="str">
        <f>IF('Task list'!AI363="","",$F$363-((_xlfn.DAYS(AC$6,'Task list'!AI363))*24))</f>
        <v/>
      </c>
      <c r="AD363" s="141" t="str">
        <f>IF('Task list'!AJ363="","",$F$363-((_xlfn.DAYS(AD$6,'Task list'!AJ363))*24))</f>
        <v/>
      </c>
      <c r="AE363" s="141" t="str">
        <f>IF('Task list'!AK363="","",$F$363-((_xlfn.DAYS(AE$6,'Task list'!AK363))*24))</f>
        <v/>
      </c>
      <c r="AF363" s="141" t="str">
        <f>IF('Task list'!AL363="","",$F$363-((_xlfn.DAYS(AF$6,'Task list'!AL363))*24))</f>
        <v/>
      </c>
      <c r="AG363" s="141" t="str">
        <f>IF('Task list'!AM363="","",$F$363-((_xlfn.DAYS(AG$6,'Task list'!AM363))*24))</f>
        <v/>
      </c>
      <c r="AH363" s="141" t="str">
        <f>IF('Task list'!AN363="","",$F$363-((_xlfn.DAYS(AH$6,'Task list'!AN363))*24))</f>
        <v/>
      </c>
      <c r="AI363" s="141" t="str">
        <f>IF('Task list'!AO363="","",$F$363-((_xlfn.DAYS(AI$6,'Task list'!AO363))*24))</f>
        <v/>
      </c>
      <c r="AJ363" s="141" t="str">
        <f>IF('Task list'!AP363="","",$F$363-((_xlfn.DAYS(AJ$6,'Task list'!AP363))*24))</f>
        <v/>
      </c>
      <c r="AK363" s="141" t="str">
        <f>IF('Task list'!AQ363="","",$F$363-((_xlfn.DAYS(AK$6,'Task list'!AQ363))*24))</f>
        <v/>
      </c>
      <c r="AL363" s="141" t="str">
        <f>IF('Task list'!AR363="","",$F$363-((_xlfn.DAYS(AL$6,'Task list'!AR363))*24))</f>
        <v/>
      </c>
      <c r="AM363" s="141" t="str">
        <f>IF('Task list'!AS363="","",$F$363-((_xlfn.DAYS(AM$6,'Task list'!AS363))*24))</f>
        <v/>
      </c>
      <c r="AN363" s="141" t="str">
        <f>IF('Task list'!AT363="","",$F$363-((_xlfn.DAYS(AN$6,'Task list'!AT363))*24))</f>
        <v/>
      </c>
      <c r="AO363" s="141" t="str">
        <f>IF('Task list'!AU363="","",$F$363-((_xlfn.DAYS(AO$6,'Task list'!AU363))*24))</f>
        <v/>
      </c>
      <c r="AP363" s="141" t="str">
        <f>IF('Task list'!AV363="","",$F$363-((_xlfn.DAYS(AP$6,'Task list'!AV363))*24))</f>
        <v/>
      </c>
      <c r="AQ363" s="141" t="str">
        <f>IF('Task list'!AW363="","",$F$363-((_xlfn.DAYS(AQ$6,'Task list'!AW363))*24))</f>
        <v/>
      </c>
      <c r="AR363" s="141" t="str">
        <f>IF('Task list'!AX363="","",$F$363-((_xlfn.DAYS(AR$6,'Task list'!AX363))*24))</f>
        <v/>
      </c>
      <c r="AS363" s="141" t="str">
        <f>IF('Task list'!AY363="","",$F$363-((_xlfn.DAYS(AS$6,'Task list'!AY363))*24))</f>
        <v/>
      </c>
      <c r="AT363" s="141" t="str">
        <f>IF('Task list'!AZ363="","",$F$363-((_xlfn.DAYS(AT$6,'Task list'!AZ363))*24))</f>
        <v/>
      </c>
      <c r="AU363" s="141" t="str">
        <f>IF('Task list'!BA363="","",$F$363-((_xlfn.DAYS(AU$6,'Task list'!BA363))*24))</f>
        <v/>
      </c>
      <c r="AV363" s="141" t="str">
        <f>IF('Task list'!BB363="","",$F$363-((_xlfn.DAYS(AV$6,'Task list'!BB363))*24))</f>
        <v/>
      </c>
      <c r="AW363" s="141" t="str">
        <f>IF('Task list'!BC363="","",$F$363-((_xlfn.DAYS(AW$6,'Task list'!BC363))*24))</f>
        <v/>
      </c>
      <c r="AX363" s="141" t="str">
        <f>IF('Task list'!BD363="","",$F$363-((_xlfn.DAYS(AX$6,'Task list'!BD363))*24))</f>
        <v/>
      </c>
      <c r="AY363" s="141" t="str">
        <f>IF('Task list'!BE363="","",$F$363-((_xlfn.DAYS(AY$6,'Task list'!BE363))*24))</f>
        <v/>
      </c>
      <c r="AZ363" s="141" t="str">
        <f>IF('Task list'!BF363="","",$F$363-((_xlfn.DAYS(AZ$6,'Task list'!BF363))*24))</f>
        <v/>
      </c>
      <c r="BA363" s="141" t="str">
        <f>IF('Task list'!BG363="","",$F$363-((_xlfn.DAYS(BA$6,'Task list'!BG363))*24))</f>
        <v/>
      </c>
      <c r="BB363" s="141" t="str">
        <f>IF('Task list'!BH363="","",$F$363-((_xlfn.DAYS(BB$6,'Task list'!BH363))*24))</f>
        <v/>
      </c>
      <c r="BC363" s="141" t="str">
        <f>IF('Task list'!BI363="","",$F$363-((_xlfn.DAYS(BC$6,'Task list'!BI363))*24))</f>
        <v/>
      </c>
      <c r="BD363" s="141" t="str">
        <f>IF('Task list'!BJ363="","",$F$363-((_xlfn.DAYS(BD$6,'Task list'!BJ363))*24))</f>
        <v/>
      </c>
      <c r="BE363" s="141" t="str">
        <f>IF('Task list'!BK363="","",$F$363-((_xlfn.DAYS(BE$6,'Task list'!BK363))*24))</f>
        <v/>
      </c>
      <c r="BF363" s="141" t="str">
        <f>IF('Task list'!BL363="","",$F$363-((_xlfn.DAYS(BF$6,'Task list'!BL363))*24))</f>
        <v/>
      </c>
    </row>
    <row r="364" spans="1:58" x14ac:dyDescent="0.3">
      <c r="A364" s="1">
        <f>'Task list'!A364</f>
        <v>0</v>
      </c>
      <c r="B364" s="1">
        <f>'Task list'!B364</f>
        <v>0</v>
      </c>
      <c r="C364" s="1">
        <f>'Task list'!C364</f>
        <v>0</v>
      </c>
      <c r="D364" s="133"/>
      <c r="E364" s="61" t="str">
        <f>'Task list'!E364</f>
        <v>Destoner Cyclone airlock no.1</v>
      </c>
      <c r="F364" s="1">
        <f>'Task list'!J364</f>
        <v>6000</v>
      </c>
      <c r="G364" s="141" t="str">
        <f>IF('Task list'!M364="","",$F$364-((_xlfn.DAYS(G$6,'Task list'!M364))*24))</f>
        <v/>
      </c>
      <c r="H364" s="141" t="str">
        <f>IF('Task list'!N364="","",$F$364-((_xlfn.DAYS(H$6,'Task list'!N364))*24))</f>
        <v/>
      </c>
      <c r="I364" s="141" t="str">
        <f>IF('Task list'!O364="","",$F$364-((_xlfn.DAYS(I$6,'Task list'!O364))*24))</f>
        <v/>
      </c>
      <c r="J364" s="141" t="str">
        <f>IF('Task list'!P364="","",$F$364-((_xlfn.DAYS(J$6,'Task list'!P364))*24))</f>
        <v/>
      </c>
      <c r="K364" s="141" t="str">
        <f>IF('Task list'!Q364="","",$F$364-((_xlfn.DAYS(K$6,'Task list'!Q364))*24))</f>
        <v/>
      </c>
      <c r="L364" s="141" t="str">
        <f>IF('Task list'!R364="","",$F$364-((_xlfn.DAYS(L$6,'Task list'!R364))*24))</f>
        <v/>
      </c>
      <c r="M364" s="141" t="str">
        <f>IF('Task list'!S364="","",$F$364-((_xlfn.DAYS(M$6,'Task list'!S364))*24))</f>
        <v/>
      </c>
      <c r="N364" s="141" t="str">
        <f>IF('Task list'!T364="","",$F$364-((_xlfn.DAYS(N$6,'Task list'!T364))*24))</f>
        <v/>
      </c>
      <c r="O364" s="141" t="str">
        <f>IF('Task list'!U364="","",$F$364-((_xlfn.DAYS(O$6,'Task list'!U364))*24))</f>
        <v/>
      </c>
      <c r="P364" s="141" t="str">
        <f>IF('Task list'!V364="","",$F$364-((_xlfn.DAYS(P$6,'Task list'!V364))*24))</f>
        <v/>
      </c>
      <c r="Q364" s="141" t="str">
        <f>IF('Task list'!W364="","",$F$364-((_xlfn.DAYS(Q$6,'Task list'!W364))*24))</f>
        <v/>
      </c>
      <c r="R364" s="141" t="str">
        <f>IF('Task list'!X364="","",$F$364-((_xlfn.DAYS(R$6,'Task list'!X364))*24))</f>
        <v/>
      </c>
      <c r="S364" s="141" t="str">
        <f>IF('Task list'!Y364="","",$F$364-((_xlfn.DAYS(S$6,'Task list'!Y364))*24))</f>
        <v/>
      </c>
      <c r="T364" s="141" t="str">
        <f>IF('Task list'!Z364="","",$F$364-((_xlfn.DAYS(T$6,'Task list'!Z364))*24))</f>
        <v/>
      </c>
      <c r="U364" s="141" t="str">
        <f>IF('Task list'!AA364="","",$F$364-((_xlfn.DAYS(U$6,'Task list'!AA364))*24))</f>
        <v/>
      </c>
      <c r="V364" s="141" t="str">
        <f>IF('Task list'!AB364="","",$F$364-((_xlfn.DAYS(V$6,'Task list'!AB364))*24))</f>
        <v/>
      </c>
      <c r="W364" s="141" t="str">
        <f>IF('Task list'!AC364="","",$F$364-((_xlfn.DAYS(W$6,'Task list'!AC364))*24))</f>
        <v/>
      </c>
      <c r="X364" s="141" t="str">
        <f>IF('Task list'!AD364="","",$F$364-((_xlfn.DAYS(X$6,'Task list'!AD364))*24))</f>
        <v/>
      </c>
      <c r="Y364" s="141" t="str">
        <f>IF('Task list'!AE364="","",$F$364-((_xlfn.DAYS(Y$6,'Task list'!AE364))*24))</f>
        <v/>
      </c>
      <c r="Z364" s="141" t="str">
        <f>IF('Task list'!AF364="","",$F$364-((_xlfn.DAYS(Z$6,'Task list'!AF364))*24))</f>
        <v/>
      </c>
      <c r="AA364" s="141" t="str">
        <f>IF('Task list'!AG364="","",$F$364-((_xlfn.DAYS(AA$6,'Task list'!AG364))*24))</f>
        <v/>
      </c>
      <c r="AB364" s="141" t="str">
        <f>IF('Task list'!AH364="","",$F$364-((_xlfn.DAYS(AB$6,'Task list'!AH364))*24))</f>
        <v/>
      </c>
      <c r="AC364" s="141" t="str">
        <f>IF('Task list'!AI364="","",$F$364-((_xlfn.DAYS(AC$6,'Task list'!AI364))*24))</f>
        <v/>
      </c>
      <c r="AD364" s="141" t="str">
        <f>IF('Task list'!AJ364="","",$F$364-((_xlfn.DAYS(AD$6,'Task list'!AJ364))*24))</f>
        <v/>
      </c>
      <c r="AE364" s="141" t="str">
        <f>IF('Task list'!AK364="","",$F$364-((_xlfn.DAYS(AE$6,'Task list'!AK364))*24))</f>
        <v/>
      </c>
      <c r="AF364" s="141" t="str">
        <f>IF('Task list'!AL364="","",$F$364-((_xlfn.DAYS(AF$6,'Task list'!AL364))*24))</f>
        <v/>
      </c>
      <c r="AG364" s="141" t="str">
        <f>IF('Task list'!AM364="","",$F$364-((_xlfn.DAYS(AG$6,'Task list'!AM364))*24))</f>
        <v/>
      </c>
      <c r="AH364" s="141" t="str">
        <f>IF('Task list'!AN364="","",$F$364-((_xlfn.DAYS(AH$6,'Task list'!AN364))*24))</f>
        <v/>
      </c>
      <c r="AI364" s="141" t="str">
        <f>IF('Task list'!AO364="","",$F$364-((_xlfn.DAYS(AI$6,'Task list'!AO364))*24))</f>
        <v/>
      </c>
      <c r="AJ364" s="141" t="str">
        <f>IF('Task list'!AP364="","",$F$364-((_xlfn.DAYS(AJ$6,'Task list'!AP364))*24))</f>
        <v/>
      </c>
      <c r="AK364" s="141" t="str">
        <f>IF('Task list'!AQ364="","",$F$364-((_xlfn.DAYS(AK$6,'Task list'!AQ364))*24))</f>
        <v/>
      </c>
      <c r="AL364" s="141" t="str">
        <f>IF('Task list'!AR364="","",$F$364-((_xlfn.DAYS(AL$6,'Task list'!AR364))*24))</f>
        <v/>
      </c>
      <c r="AM364" s="141" t="str">
        <f>IF('Task list'!AS364="","",$F$364-((_xlfn.DAYS(AM$6,'Task list'!AS364))*24))</f>
        <v/>
      </c>
      <c r="AN364" s="141" t="str">
        <f>IF('Task list'!AT364="","",$F$364-((_xlfn.DAYS(AN$6,'Task list'!AT364))*24))</f>
        <v/>
      </c>
      <c r="AO364" s="141" t="str">
        <f>IF('Task list'!AU364="","",$F$364-((_xlfn.DAYS(AO$6,'Task list'!AU364))*24))</f>
        <v/>
      </c>
      <c r="AP364" s="141" t="str">
        <f>IF('Task list'!AV364="","",$F$364-((_xlfn.DAYS(AP$6,'Task list'!AV364))*24))</f>
        <v/>
      </c>
      <c r="AQ364" s="141" t="str">
        <f>IF('Task list'!AW364="","",$F$364-((_xlfn.DAYS(AQ$6,'Task list'!AW364))*24))</f>
        <v/>
      </c>
      <c r="AR364" s="141" t="str">
        <f>IF('Task list'!AX364="","",$F$364-((_xlfn.DAYS(AR$6,'Task list'!AX364))*24))</f>
        <v/>
      </c>
      <c r="AS364" s="141" t="str">
        <f>IF('Task list'!AY364="","",$F$364-((_xlfn.DAYS(AS$6,'Task list'!AY364))*24))</f>
        <v/>
      </c>
      <c r="AT364" s="141" t="str">
        <f>IF('Task list'!AZ364="","",$F$364-((_xlfn.DAYS(AT$6,'Task list'!AZ364))*24))</f>
        <v/>
      </c>
      <c r="AU364" s="141" t="str">
        <f>IF('Task list'!BA364="","",$F$364-((_xlfn.DAYS(AU$6,'Task list'!BA364))*24))</f>
        <v/>
      </c>
      <c r="AV364" s="141" t="str">
        <f>IF('Task list'!BB364="","",$F$364-((_xlfn.DAYS(AV$6,'Task list'!BB364))*24))</f>
        <v/>
      </c>
      <c r="AW364" s="141" t="str">
        <f>IF('Task list'!BC364="","",$F$364-((_xlfn.DAYS(AW$6,'Task list'!BC364))*24))</f>
        <v/>
      </c>
      <c r="AX364" s="141" t="str">
        <f>IF('Task list'!BD364="","",$F$364-((_xlfn.DAYS(AX$6,'Task list'!BD364))*24))</f>
        <v/>
      </c>
      <c r="AY364" s="141" t="str">
        <f>IF('Task list'!BE364="","",$F$364-((_xlfn.DAYS(AY$6,'Task list'!BE364))*24))</f>
        <v/>
      </c>
      <c r="AZ364" s="141" t="str">
        <f>IF('Task list'!BF364="","",$F$364-((_xlfn.DAYS(AZ$6,'Task list'!BF364))*24))</f>
        <v/>
      </c>
      <c r="BA364" s="141" t="str">
        <f>IF('Task list'!BG364="","",$F$364-((_xlfn.DAYS(BA$6,'Task list'!BG364))*24))</f>
        <v/>
      </c>
      <c r="BB364" s="141" t="str">
        <f>IF('Task list'!BH364="","",$F$364-((_xlfn.DAYS(BB$6,'Task list'!BH364))*24))</f>
        <v/>
      </c>
      <c r="BC364" s="141" t="str">
        <f>IF('Task list'!BI364="","",$F$364-((_xlfn.DAYS(BC$6,'Task list'!BI364))*24))</f>
        <v/>
      </c>
      <c r="BD364" s="141" t="str">
        <f>IF('Task list'!BJ364="","",$F$364-((_xlfn.DAYS(BD$6,'Task list'!BJ364))*24))</f>
        <v/>
      </c>
      <c r="BE364" s="141" t="str">
        <f>IF('Task list'!BK364="","",$F$364-((_xlfn.DAYS(BE$6,'Task list'!BK364))*24))</f>
        <v/>
      </c>
      <c r="BF364" s="141" t="str">
        <f>IF('Task list'!BL364="","",$F$364-((_xlfn.DAYS(BF$6,'Task list'!BL364))*24))</f>
        <v/>
      </c>
    </row>
    <row r="365" spans="1:58" x14ac:dyDescent="0.3">
      <c r="A365" s="1">
        <f>'Task list'!A365</f>
        <v>0</v>
      </c>
      <c r="B365" s="1">
        <f>'Task list'!B365</f>
        <v>0</v>
      </c>
      <c r="C365" s="1">
        <f>'Task list'!C365</f>
        <v>0</v>
      </c>
      <c r="D365" s="133"/>
      <c r="E365" s="61" t="str">
        <f>'Task list'!E365</f>
        <v>Destoner Cyclone airlock no.2</v>
      </c>
      <c r="F365" s="1">
        <f>'Task list'!J365</f>
        <v>6000</v>
      </c>
      <c r="G365" s="141" t="str">
        <f>IF('Task list'!M365="","",$F$365-((_xlfn.DAYS(G$6,'Task list'!M365))*24))</f>
        <v/>
      </c>
      <c r="H365" s="141" t="str">
        <f>IF('Task list'!N365="","",$F$365-((_xlfn.DAYS(H$6,'Task list'!N365))*24))</f>
        <v/>
      </c>
      <c r="I365" s="141" t="str">
        <f>IF('Task list'!O365="","",$F$365-((_xlfn.DAYS(I$6,'Task list'!O365))*24))</f>
        <v/>
      </c>
      <c r="J365" s="141" t="str">
        <f>IF('Task list'!P365="","",$F$365-((_xlfn.DAYS(J$6,'Task list'!P365))*24))</f>
        <v/>
      </c>
      <c r="K365" s="141" t="str">
        <f>IF('Task list'!Q365="","",$F$365-((_xlfn.DAYS(K$6,'Task list'!Q365))*24))</f>
        <v/>
      </c>
      <c r="L365" s="141" t="str">
        <f>IF('Task list'!R365="","",$F$365-((_xlfn.DAYS(L$6,'Task list'!R365))*24))</f>
        <v/>
      </c>
      <c r="M365" s="141" t="str">
        <f>IF('Task list'!S365="","",$F$365-((_xlfn.DAYS(M$6,'Task list'!S365))*24))</f>
        <v/>
      </c>
      <c r="N365" s="141" t="str">
        <f>IF('Task list'!T365="","",$F$365-((_xlfn.DAYS(N$6,'Task list'!T365))*24))</f>
        <v/>
      </c>
      <c r="O365" s="141" t="str">
        <f>IF('Task list'!U365="","",$F$365-((_xlfn.DAYS(O$6,'Task list'!U365))*24))</f>
        <v/>
      </c>
      <c r="P365" s="141" t="str">
        <f>IF('Task list'!V365="","",$F$365-((_xlfn.DAYS(P$6,'Task list'!V365))*24))</f>
        <v/>
      </c>
      <c r="Q365" s="141" t="str">
        <f>IF('Task list'!W365="","",$F$365-((_xlfn.DAYS(Q$6,'Task list'!W365))*24))</f>
        <v/>
      </c>
      <c r="R365" s="141" t="str">
        <f>IF('Task list'!X365="","",$F$365-((_xlfn.DAYS(R$6,'Task list'!X365))*24))</f>
        <v/>
      </c>
      <c r="S365" s="141" t="str">
        <f>IF('Task list'!Y365="","",$F$365-((_xlfn.DAYS(S$6,'Task list'!Y365))*24))</f>
        <v/>
      </c>
      <c r="T365" s="141" t="str">
        <f>IF('Task list'!Z365="","",$F$365-((_xlfn.DAYS(T$6,'Task list'!Z365))*24))</f>
        <v/>
      </c>
      <c r="U365" s="141" t="str">
        <f>IF('Task list'!AA365="","",$F$365-((_xlfn.DAYS(U$6,'Task list'!AA365))*24))</f>
        <v/>
      </c>
      <c r="V365" s="141" t="str">
        <f>IF('Task list'!AB365="","",$F$365-((_xlfn.DAYS(V$6,'Task list'!AB365))*24))</f>
        <v/>
      </c>
      <c r="W365" s="141" t="str">
        <f>IF('Task list'!AC365="","",$F$365-((_xlfn.DAYS(W$6,'Task list'!AC365))*24))</f>
        <v/>
      </c>
      <c r="X365" s="141" t="str">
        <f>IF('Task list'!AD365="","",$F$365-((_xlfn.DAYS(X$6,'Task list'!AD365))*24))</f>
        <v/>
      </c>
      <c r="Y365" s="141" t="str">
        <f>IF('Task list'!AE365="","",$F$365-((_xlfn.DAYS(Y$6,'Task list'!AE365))*24))</f>
        <v/>
      </c>
      <c r="Z365" s="141" t="str">
        <f>IF('Task list'!AF365="","",$F$365-((_xlfn.DAYS(Z$6,'Task list'!AF365))*24))</f>
        <v/>
      </c>
      <c r="AA365" s="141" t="str">
        <f>IF('Task list'!AG365="","",$F$365-((_xlfn.DAYS(AA$6,'Task list'!AG365))*24))</f>
        <v/>
      </c>
      <c r="AB365" s="141" t="str">
        <f>IF('Task list'!AH365="","",$F$365-((_xlfn.DAYS(AB$6,'Task list'!AH365))*24))</f>
        <v/>
      </c>
      <c r="AC365" s="141" t="str">
        <f>IF('Task list'!AI365="","",$F$365-((_xlfn.DAYS(AC$6,'Task list'!AI365))*24))</f>
        <v/>
      </c>
      <c r="AD365" s="141" t="str">
        <f>IF('Task list'!AJ365="","",$F$365-((_xlfn.DAYS(AD$6,'Task list'!AJ365))*24))</f>
        <v/>
      </c>
      <c r="AE365" s="141" t="str">
        <f>IF('Task list'!AK365="","",$F$365-((_xlfn.DAYS(AE$6,'Task list'!AK365))*24))</f>
        <v/>
      </c>
      <c r="AF365" s="141" t="str">
        <f>IF('Task list'!AL365="","",$F$365-((_xlfn.DAYS(AF$6,'Task list'!AL365))*24))</f>
        <v/>
      </c>
      <c r="AG365" s="141" t="str">
        <f>IF('Task list'!AM365="","",$F$365-((_xlfn.DAYS(AG$6,'Task list'!AM365))*24))</f>
        <v/>
      </c>
      <c r="AH365" s="141" t="str">
        <f>IF('Task list'!AN365="","",$F$365-((_xlfn.DAYS(AH$6,'Task list'!AN365))*24))</f>
        <v/>
      </c>
      <c r="AI365" s="141" t="str">
        <f>IF('Task list'!AO365="","",$F$365-((_xlfn.DAYS(AI$6,'Task list'!AO365))*24))</f>
        <v/>
      </c>
      <c r="AJ365" s="141" t="str">
        <f>IF('Task list'!AP365="","",$F$365-((_xlfn.DAYS(AJ$6,'Task list'!AP365))*24))</f>
        <v/>
      </c>
      <c r="AK365" s="141" t="str">
        <f>IF('Task list'!AQ365="","",$F$365-((_xlfn.DAYS(AK$6,'Task list'!AQ365))*24))</f>
        <v/>
      </c>
      <c r="AL365" s="141" t="str">
        <f>IF('Task list'!AR365="","",$F$365-((_xlfn.DAYS(AL$6,'Task list'!AR365))*24))</f>
        <v/>
      </c>
      <c r="AM365" s="141" t="str">
        <f>IF('Task list'!AS365="","",$F$365-((_xlfn.DAYS(AM$6,'Task list'!AS365))*24))</f>
        <v/>
      </c>
      <c r="AN365" s="141" t="str">
        <f>IF('Task list'!AT365="","",$F$365-((_xlfn.DAYS(AN$6,'Task list'!AT365))*24))</f>
        <v/>
      </c>
      <c r="AO365" s="141" t="str">
        <f>IF('Task list'!AU365="","",$F$365-((_xlfn.DAYS(AO$6,'Task list'!AU365))*24))</f>
        <v/>
      </c>
      <c r="AP365" s="141" t="str">
        <f>IF('Task list'!AV365="","",$F$365-((_xlfn.DAYS(AP$6,'Task list'!AV365))*24))</f>
        <v/>
      </c>
      <c r="AQ365" s="141" t="str">
        <f>IF('Task list'!AW365="","",$F$365-((_xlfn.DAYS(AQ$6,'Task list'!AW365))*24))</f>
        <v/>
      </c>
      <c r="AR365" s="141" t="str">
        <f>IF('Task list'!AX365="","",$F$365-((_xlfn.DAYS(AR$6,'Task list'!AX365))*24))</f>
        <v/>
      </c>
      <c r="AS365" s="141" t="str">
        <f>IF('Task list'!AY365="","",$F$365-((_xlfn.DAYS(AS$6,'Task list'!AY365))*24))</f>
        <v/>
      </c>
      <c r="AT365" s="141" t="str">
        <f>IF('Task list'!AZ365="","",$F$365-((_xlfn.DAYS(AT$6,'Task list'!AZ365))*24))</f>
        <v/>
      </c>
      <c r="AU365" s="141" t="str">
        <f>IF('Task list'!BA365="","",$F$365-((_xlfn.DAYS(AU$6,'Task list'!BA365))*24))</f>
        <v/>
      </c>
      <c r="AV365" s="141" t="str">
        <f>IF('Task list'!BB365="","",$F$365-((_xlfn.DAYS(AV$6,'Task list'!BB365))*24))</f>
        <v/>
      </c>
      <c r="AW365" s="141" t="str">
        <f>IF('Task list'!BC365="","",$F$365-((_xlfn.DAYS(AW$6,'Task list'!BC365))*24))</f>
        <v/>
      </c>
      <c r="AX365" s="141" t="str">
        <f>IF('Task list'!BD365="","",$F$365-((_xlfn.DAYS(AX$6,'Task list'!BD365))*24))</f>
        <v/>
      </c>
      <c r="AY365" s="141" t="str">
        <f>IF('Task list'!BE365="","",$F$365-((_xlfn.DAYS(AY$6,'Task list'!BE365))*24))</f>
        <v/>
      </c>
      <c r="AZ365" s="141" t="str">
        <f>IF('Task list'!BF365="","",$F$365-((_xlfn.DAYS(AZ$6,'Task list'!BF365))*24))</f>
        <v/>
      </c>
      <c r="BA365" s="141" t="str">
        <f>IF('Task list'!BG365="","",$F$365-((_xlfn.DAYS(BA$6,'Task list'!BG365))*24))</f>
        <v/>
      </c>
      <c r="BB365" s="141" t="str">
        <f>IF('Task list'!BH365="","",$F$365-((_xlfn.DAYS(BB$6,'Task list'!BH365))*24))</f>
        <v/>
      </c>
      <c r="BC365" s="141" t="str">
        <f>IF('Task list'!BI365="","",$F$365-((_xlfn.DAYS(BC$6,'Task list'!BI365))*24))</f>
        <v/>
      </c>
      <c r="BD365" s="141" t="str">
        <f>IF('Task list'!BJ365="","",$F$365-((_xlfn.DAYS(BD$6,'Task list'!BJ365))*24))</f>
        <v/>
      </c>
      <c r="BE365" s="141" t="str">
        <f>IF('Task list'!BK365="","",$F$365-((_xlfn.DAYS(BE$6,'Task list'!BK365))*24))</f>
        <v/>
      </c>
      <c r="BF365" s="141" t="str">
        <f>IF('Task list'!BL365="","",$F$365-((_xlfn.DAYS(BF$6,'Task list'!BL365))*24))</f>
        <v/>
      </c>
    </row>
    <row r="366" spans="1:58" x14ac:dyDescent="0.3">
      <c r="A366" s="1">
        <f>'Task list'!A366</f>
        <v>0</v>
      </c>
      <c r="B366" s="1">
        <f>'Task list'!B366</f>
        <v>0</v>
      </c>
      <c r="C366" s="1">
        <f>'Task list'!C366</f>
        <v>0</v>
      </c>
      <c r="D366" s="133"/>
      <c r="E366" s="61" t="str">
        <f>'Task list'!E366</f>
        <v>Ripple Mill No.1</v>
      </c>
      <c r="F366" s="1">
        <f>'Task list'!J366</f>
        <v>6000</v>
      </c>
      <c r="G366" s="141" t="str">
        <f>IF('Task list'!M366="","",$F$366-((_xlfn.DAYS(G$6,'Task list'!M366))*24))</f>
        <v/>
      </c>
      <c r="H366" s="141" t="str">
        <f>IF('Task list'!N366="","",$F$366-((_xlfn.DAYS(H$6,'Task list'!N366))*24))</f>
        <v/>
      </c>
      <c r="I366" s="141" t="str">
        <f>IF('Task list'!O366="","",$F$366-((_xlfn.DAYS(I$6,'Task list'!O366))*24))</f>
        <v/>
      </c>
      <c r="J366" s="141" t="str">
        <f>IF('Task list'!P366="","",$F$366-((_xlfn.DAYS(J$6,'Task list'!P366))*24))</f>
        <v/>
      </c>
      <c r="K366" s="141" t="str">
        <f>IF('Task list'!Q366="","",$F$366-((_xlfn.DAYS(K$6,'Task list'!Q366))*24))</f>
        <v/>
      </c>
      <c r="L366" s="141" t="str">
        <f>IF('Task list'!R366="","",$F$366-((_xlfn.DAYS(L$6,'Task list'!R366))*24))</f>
        <v/>
      </c>
      <c r="M366" s="141" t="str">
        <f>IF('Task list'!S366="","",$F$366-((_xlfn.DAYS(M$6,'Task list'!S366))*24))</f>
        <v/>
      </c>
      <c r="N366" s="141" t="str">
        <f>IF('Task list'!T366="","",$F$366-((_xlfn.DAYS(N$6,'Task list'!T366))*24))</f>
        <v/>
      </c>
      <c r="O366" s="141" t="str">
        <f>IF('Task list'!U366="","",$F$366-((_xlfn.DAYS(O$6,'Task list'!U366))*24))</f>
        <v/>
      </c>
      <c r="P366" s="141" t="str">
        <f>IF('Task list'!V366="","",$F$366-((_xlfn.DAYS(P$6,'Task list'!V366))*24))</f>
        <v/>
      </c>
      <c r="Q366" s="141" t="str">
        <f>IF('Task list'!W366="","",$F$366-((_xlfn.DAYS(Q$6,'Task list'!W366))*24))</f>
        <v/>
      </c>
      <c r="R366" s="141" t="str">
        <f>IF('Task list'!X366="","",$F$366-((_xlfn.DAYS(R$6,'Task list'!X366))*24))</f>
        <v/>
      </c>
      <c r="S366" s="141" t="str">
        <f>IF('Task list'!Y366="","",$F$366-((_xlfn.DAYS(S$6,'Task list'!Y366))*24))</f>
        <v/>
      </c>
      <c r="T366" s="141" t="str">
        <f>IF('Task list'!Z366="","",$F$366-((_xlfn.DAYS(T$6,'Task list'!Z366))*24))</f>
        <v/>
      </c>
      <c r="U366" s="141" t="str">
        <f>IF('Task list'!AA366="","",$F$366-((_xlfn.DAYS(U$6,'Task list'!AA366))*24))</f>
        <v/>
      </c>
      <c r="V366" s="141" t="str">
        <f>IF('Task list'!AB366="","",$F$366-((_xlfn.DAYS(V$6,'Task list'!AB366))*24))</f>
        <v/>
      </c>
      <c r="W366" s="141" t="str">
        <f>IF('Task list'!AC366="","",$F$366-((_xlfn.DAYS(W$6,'Task list'!AC366))*24))</f>
        <v/>
      </c>
      <c r="X366" s="141" t="str">
        <f>IF('Task list'!AD366="","",$F$366-((_xlfn.DAYS(X$6,'Task list'!AD366))*24))</f>
        <v/>
      </c>
      <c r="Y366" s="141" t="str">
        <f>IF('Task list'!AE366="","",$F$366-((_xlfn.DAYS(Y$6,'Task list'!AE366))*24))</f>
        <v/>
      </c>
      <c r="Z366" s="141" t="str">
        <f>IF('Task list'!AF366="","",$F$366-((_xlfn.DAYS(Z$6,'Task list'!AF366))*24))</f>
        <v/>
      </c>
      <c r="AA366" s="141" t="str">
        <f>IF('Task list'!AG366="","",$F$366-((_xlfn.DAYS(AA$6,'Task list'!AG366))*24))</f>
        <v/>
      </c>
      <c r="AB366" s="141" t="str">
        <f>IF('Task list'!AH366="","",$F$366-((_xlfn.DAYS(AB$6,'Task list'!AH366))*24))</f>
        <v/>
      </c>
      <c r="AC366" s="141" t="str">
        <f>IF('Task list'!AI366="","",$F$366-((_xlfn.DAYS(AC$6,'Task list'!AI366))*24))</f>
        <v/>
      </c>
      <c r="AD366" s="141" t="str">
        <f>IF('Task list'!AJ366="","",$F$366-((_xlfn.DAYS(AD$6,'Task list'!AJ366))*24))</f>
        <v/>
      </c>
      <c r="AE366" s="141" t="str">
        <f>IF('Task list'!AK366="","",$F$366-((_xlfn.DAYS(AE$6,'Task list'!AK366))*24))</f>
        <v/>
      </c>
      <c r="AF366" s="141" t="str">
        <f>IF('Task list'!AL366="","",$F$366-((_xlfn.DAYS(AF$6,'Task list'!AL366))*24))</f>
        <v/>
      </c>
      <c r="AG366" s="141" t="str">
        <f>IF('Task list'!AM366="","",$F$366-((_xlfn.DAYS(AG$6,'Task list'!AM366))*24))</f>
        <v/>
      </c>
      <c r="AH366" s="141" t="str">
        <f>IF('Task list'!AN366="","",$F$366-((_xlfn.DAYS(AH$6,'Task list'!AN366))*24))</f>
        <v/>
      </c>
      <c r="AI366" s="141" t="str">
        <f>IF('Task list'!AO366="","",$F$366-((_xlfn.DAYS(AI$6,'Task list'!AO366))*24))</f>
        <v/>
      </c>
      <c r="AJ366" s="141" t="str">
        <f>IF('Task list'!AP366="","",$F$366-((_xlfn.DAYS(AJ$6,'Task list'!AP366))*24))</f>
        <v/>
      </c>
      <c r="AK366" s="141" t="str">
        <f>IF('Task list'!AQ366="","",$F$366-((_xlfn.DAYS(AK$6,'Task list'!AQ366))*24))</f>
        <v/>
      </c>
      <c r="AL366" s="141" t="str">
        <f>IF('Task list'!AR366="","",$F$366-((_xlfn.DAYS(AL$6,'Task list'!AR366))*24))</f>
        <v/>
      </c>
      <c r="AM366" s="141" t="str">
        <f>IF('Task list'!AS366="","",$F$366-((_xlfn.DAYS(AM$6,'Task list'!AS366))*24))</f>
        <v/>
      </c>
      <c r="AN366" s="141" t="str">
        <f>IF('Task list'!AT366="","",$F$366-((_xlfn.DAYS(AN$6,'Task list'!AT366))*24))</f>
        <v/>
      </c>
      <c r="AO366" s="141" t="str">
        <f>IF('Task list'!AU366="","",$F$366-((_xlfn.DAYS(AO$6,'Task list'!AU366))*24))</f>
        <v/>
      </c>
      <c r="AP366" s="141" t="str">
        <f>IF('Task list'!AV366="","",$F$366-((_xlfn.DAYS(AP$6,'Task list'!AV366))*24))</f>
        <v/>
      </c>
      <c r="AQ366" s="141" t="str">
        <f>IF('Task list'!AW366="","",$F$366-((_xlfn.DAYS(AQ$6,'Task list'!AW366))*24))</f>
        <v/>
      </c>
      <c r="AR366" s="141" t="str">
        <f>IF('Task list'!AX366="","",$F$366-((_xlfn.DAYS(AR$6,'Task list'!AX366))*24))</f>
        <v/>
      </c>
      <c r="AS366" s="141" t="str">
        <f>IF('Task list'!AY366="","",$F$366-((_xlfn.DAYS(AS$6,'Task list'!AY366))*24))</f>
        <v/>
      </c>
      <c r="AT366" s="141" t="str">
        <f>IF('Task list'!AZ366="","",$F$366-((_xlfn.DAYS(AT$6,'Task list'!AZ366))*24))</f>
        <v/>
      </c>
      <c r="AU366" s="141" t="str">
        <f>IF('Task list'!BA366="","",$F$366-((_xlfn.DAYS(AU$6,'Task list'!BA366))*24))</f>
        <v/>
      </c>
      <c r="AV366" s="141" t="str">
        <f>IF('Task list'!BB366="","",$F$366-((_xlfn.DAYS(AV$6,'Task list'!BB366))*24))</f>
        <v/>
      </c>
      <c r="AW366" s="141" t="str">
        <f>IF('Task list'!BC366="","",$F$366-((_xlfn.DAYS(AW$6,'Task list'!BC366))*24))</f>
        <v/>
      </c>
      <c r="AX366" s="141" t="str">
        <f>IF('Task list'!BD366="","",$F$366-((_xlfn.DAYS(AX$6,'Task list'!BD366))*24))</f>
        <v/>
      </c>
      <c r="AY366" s="141" t="str">
        <f>IF('Task list'!BE366="","",$F$366-((_xlfn.DAYS(AY$6,'Task list'!BE366))*24))</f>
        <v/>
      </c>
      <c r="AZ366" s="141" t="str">
        <f>IF('Task list'!BF366="","",$F$366-((_xlfn.DAYS(AZ$6,'Task list'!BF366))*24))</f>
        <v/>
      </c>
      <c r="BA366" s="141" t="str">
        <f>IF('Task list'!BG366="","",$F$366-((_xlfn.DAYS(BA$6,'Task list'!BG366))*24))</f>
        <v/>
      </c>
      <c r="BB366" s="141" t="str">
        <f>IF('Task list'!BH366="","",$F$366-((_xlfn.DAYS(BB$6,'Task list'!BH366))*24))</f>
        <v/>
      </c>
      <c r="BC366" s="141" t="str">
        <f>IF('Task list'!BI366="","",$F$366-((_xlfn.DAYS(BC$6,'Task list'!BI366))*24))</f>
        <v/>
      </c>
      <c r="BD366" s="141" t="str">
        <f>IF('Task list'!BJ366="","",$F$366-((_xlfn.DAYS(BD$6,'Task list'!BJ366))*24))</f>
        <v/>
      </c>
      <c r="BE366" s="141" t="str">
        <f>IF('Task list'!BK366="","",$F$366-((_xlfn.DAYS(BE$6,'Task list'!BK366))*24))</f>
        <v/>
      </c>
      <c r="BF366" s="141" t="str">
        <f>IF('Task list'!BL366="","",$F$366-((_xlfn.DAYS(BF$6,'Task list'!BL366))*24))</f>
        <v/>
      </c>
    </row>
    <row r="367" spans="1:58" x14ac:dyDescent="0.3">
      <c r="A367" s="1">
        <f>'Task list'!A367</f>
        <v>0</v>
      </c>
      <c r="B367" s="1">
        <f>'Task list'!B367</f>
        <v>0</v>
      </c>
      <c r="C367" s="1">
        <f>'Task list'!C367</f>
        <v>0</v>
      </c>
      <c r="D367" s="133"/>
      <c r="E367" s="61" t="str">
        <f>'Task list'!E367</f>
        <v>Ripple Mill No.2</v>
      </c>
      <c r="F367" s="1">
        <f>'Task list'!J367</f>
        <v>6000</v>
      </c>
      <c r="G367" s="141" t="str">
        <f>IF('Task list'!M367="","",$F$367-((_xlfn.DAYS(G$6,'Task list'!M367))*24))</f>
        <v/>
      </c>
      <c r="H367" s="141" t="str">
        <f>IF('Task list'!N367="","",$F$367-((_xlfn.DAYS(H$6,'Task list'!N367))*24))</f>
        <v/>
      </c>
      <c r="I367" s="141" t="str">
        <f>IF('Task list'!O367="","",$F$367-((_xlfn.DAYS(I$6,'Task list'!O367))*24))</f>
        <v/>
      </c>
      <c r="J367" s="141" t="str">
        <f>IF('Task list'!P367="","",$F$367-((_xlfn.DAYS(J$6,'Task list'!P367))*24))</f>
        <v/>
      </c>
      <c r="K367" s="141" t="str">
        <f>IF('Task list'!Q367="","",$F$367-((_xlfn.DAYS(K$6,'Task list'!Q367))*24))</f>
        <v/>
      </c>
      <c r="L367" s="141" t="str">
        <f>IF('Task list'!R367="","",$F$367-((_xlfn.DAYS(L$6,'Task list'!R367))*24))</f>
        <v/>
      </c>
      <c r="M367" s="141" t="str">
        <f>IF('Task list'!S367="","",$F$367-((_xlfn.DAYS(M$6,'Task list'!S367))*24))</f>
        <v/>
      </c>
      <c r="N367" s="141" t="str">
        <f>IF('Task list'!T367="","",$F$367-((_xlfn.DAYS(N$6,'Task list'!T367))*24))</f>
        <v/>
      </c>
      <c r="O367" s="141" t="str">
        <f>IF('Task list'!U367="","",$F$367-((_xlfn.DAYS(O$6,'Task list'!U367))*24))</f>
        <v/>
      </c>
      <c r="P367" s="141" t="str">
        <f>IF('Task list'!V367="","",$F$367-((_xlfn.DAYS(P$6,'Task list'!V367))*24))</f>
        <v/>
      </c>
      <c r="Q367" s="141" t="str">
        <f>IF('Task list'!W367="","",$F$367-((_xlfn.DAYS(Q$6,'Task list'!W367))*24))</f>
        <v/>
      </c>
      <c r="R367" s="141" t="str">
        <f>IF('Task list'!X367="","",$F$367-((_xlfn.DAYS(R$6,'Task list'!X367))*24))</f>
        <v/>
      </c>
      <c r="S367" s="141" t="str">
        <f>IF('Task list'!Y367="","",$F$367-((_xlfn.DAYS(S$6,'Task list'!Y367))*24))</f>
        <v/>
      </c>
      <c r="T367" s="141" t="str">
        <f>IF('Task list'!Z367="","",$F$367-((_xlfn.DAYS(T$6,'Task list'!Z367))*24))</f>
        <v/>
      </c>
      <c r="U367" s="141" t="str">
        <f>IF('Task list'!AA367="","",$F$367-((_xlfn.DAYS(U$6,'Task list'!AA367))*24))</f>
        <v/>
      </c>
      <c r="V367" s="141" t="str">
        <f>IF('Task list'!AB367="","",$F$367-((_xlfn.DAYS(V$6,'Task list'!AB367))*24))</f>
        <v/>
      </c>
      <c r="W367" s="141" t="str">
        <f>IF('Task list'!AC367="","",$F$367-((_xlfn.DAYS(W$6,'Task list'!AC367))*24))</f>
        <v/>
      </c>
      <c r="X367" s="141" t="str">
        <f>IF('Task list'!AD367="","",$F$367-((_xlfn.DAYS(X$6,'Task list'!AD367))*24))</f>
        <v/>
      </c>
      <c r="Y367" s="141" t="str">
        <f>IF('Task list'!AE367="","",$F$367-((_xlfn.DAYS(Y$6,'Task list'!AE367))*24))</f>
        <v/>
      </c>
      <c r="Z367" s="141" t="str">
        <f>IF('Task list'!AF367="","",$F$367-((_xlfn.DAYS(Z$6,'Task list'!AF367))*24))</f>
        <v/>
      </c>
      <c r="AA367" s="141" t="str">
        <f>IF('Task list'!AG367="","",$F$367-((_xlfn.DAYS(AA$6,'Task list'!AG367))*24))</f>
        <v/>
      </c>
      <c r="AB367" s="141" t="str">
        <f>IF('Task list'!AH367="","",$F$367-((_xlfn.DAYS(AB$6,'Task list'!AH367))*24))</f>
        <v/>
      </c>
      <c r="AC367" s="141" t="str">
        <f>IF('Task list'!AI367="","",$F$367-((_xlfn.DAYS(AC$6,'Task list'!AI367))*24))</f>
        <v/>
      </c>
      <c r="AD367" s="141" t="str">
        <f>IF('Task list'!AJ367="","",$F$367-((_xlfn.DAYS(AD$6,'Task list'!AJ367))*24))</f>
        <v/>
      </c>
      <c r="AE367" s="141" t="str">
        <f>IF('Task list'!AK367="","",$F$367-((_xlfn.DAYS(AE$6,'Task list'!AK367))*24))</f>
        <v/>
      </c>
      <c r="AF367" s="141" t="str">
        <f>IF('Task list'!AL367="","",$F$367-((_xlfn.DAYS(AF$6,'Task list'!AL367))*24))</f>
        <v/>
      </c>
      <c r="AG367" s="141" t="str">
        <f>IF('Task list'!AM367="","",$F$367-((_xlfn.DAYS(AG$6,'Task list'!AM367))*24))</f>
        <v/>
      </c>
      <c r="AH367" s="141" t="str">
        <f>IF('Task list'!AN367="","",$F$367-((_xlfn.DAYS(AH$6,'Task list'!AN367))*24))</f>
        <v/>
      </c>
      <c r="AI367" s="141" t="str">
        <f>IF('Task list'!AO367="","",$F$367-((_xlfn.DAYS(AI$6,'Task list'!AO367))*24))</f>
        <v/>
      </c>
      <c r="AJ367" s="141" t="str">
        <f>IF('Task list'!AP367="","",$F$367-((_xlfn.DAYS(AJ$6,'Task list'!AP367))*24))</f>
        <v/>
      </c>
      <c r="AK367" s="141" t="str">
        <f>IF('Task list'!AQ367="","",$F$367-((_xlfn.DAYS(AK$6,'Task list'!AQ367))*24))</f>
        <v/>
      </c>
      <c r="AL367" s="141" t="str">
        <f>IF('Task list'!AR367="","",$F$367-((_xlfn.DAYS(AL$6,'Task list'!AR367))*24))</f>
        <v/>
      </c>
      <c r="AM367" s="141" t="str">
        <f>IF('Task list'!AS367="","",$F$367-((_xlfn.DAYS(AM$6,'Task list'!AS367))*24))</f>
        <v/>
      </c>
      <c r="AN367" s="141" t="str">
        <f>IF('Task list'!AT367="","",$F$367-((_xlfn.DAYS(AN$6,'Task list'!AT367))*24))</f>
        <v/>
      </c>
      <c r="AO367" s="141" t="str">
        <f>IF('Task list'!AU367="","",$F$367-((_xlfn.DAYS(AO$6,'Task list'!AU367))*24))</f>
        <v/>
      </c>
      <c r="AP367" s="141" t="str">
        <f>IF('Task list'!AV367="","",$F$367-((_xlfn.DAYS(AP$6,'Task list'!AV367))*24))</f>
        <v/>
      </c>
      <c r="AQ367" s="141" t="str">
        <f>IF('Task list'!AW367="","",$F$367-((_xlfn.DAYS(AQ$6,'Task list'!AW367))*24))</f>
        <v/>
      </c>
      <c r="AR367" s="141" t="str">
        <f>IF('Task list'!AX367="","",$F$367-((_xlfn.DAYS(AR$6,'Task list'!AX367))*24))</f>
        <v/>
      </c>
      <c r="AS367" s="141" t="str">
        <f>IF('Task list'!AY367="","",$F$367-((_xlfn.DAYS(AS$6,'Task list'!AY367))*24))</f>
        <v/>
      </c>
      <c r="AT367" s="141" t="str">
        <f>IF('Task list'!AZ367="","",$F$367-((_xlfn.DAYS(AT$6,'Task list'!AZ367))*24))</f>
        <v/>
      </c>
      <c r="AU367" s="141" t="str">
        <f>IF('Task list'!BA367="","",$F$367-((_xlfn.DAYS(AU$6,'Task list'!BA367))*24))</f>
        <v/>
      </c>
      <c r="AV367" s="141" t="str">
        <f>IF('Task list'!BB367="","",$F$367-((_xlfn.DAYS(AV$6,'Task list'!BB367))*24))</f>
        <v/>
      </c>
      <c r="AW367" s="141" t="str">
        <f>IF('Task list'!BC367="","",$F$367-((_xlfn.DAYS(AW$6,'Task list'!BC367))*24))</f>
        <v/>
      </c>
      <c r="AX367" s="141" t="str">
        <f>IF('Task list'!BD367="","",$F$367-((_xlfn.DAYS(AX$6,'Task list'!BD367))*24))</f>
        <v/>
      </c>
      <c r="AY367" s="141" t="str">
        <f>IF('Task list'!BE367="","",$F$367-((_xlfn.DAYS(AY$6,'Task list'!BE367))*24))</f>
        <v/>
      </c>
      <c r="AZ367" s="141" t="str">
        <f>IF('Task list'!BF367="","",$F$367-((_xlfn.DAYS(AZ$6,'Task list'!BF367))*24))</f>
        <v/>
      </c>
      <c r="BA367" s="141" t="str">
        <f>IF('Task list'!BG367="","",$F$367-((_xlfn.DAYS(BA$6,'Task list'!BG367))*24))</f>
        <v/>
      </c>
      <c r="BB367" s="141" t="str">
        <f>IF('Task list'!BH367="","",$F$367-((_xlfn.DAYS(BB$6,'Task list'!BH367))*24))</f>
        <v/>
      </c>
      <c r="BC367" s="141" t="str">
        <f>IF('Task list'!BI367="","",$F$367-((_xlfn.DAYS(BC$6,'Task list'!BI367))*24))</f>
        <v/>
      </c>
      <c r="BD367" s="141" t="str">
        <f>IF('Task list'!BJ367="","",$F$367-((_xlfn.DAYS(BD$6,'Task list'!BJ367))*24))</f>
        <v/>
      </c>
      <c r="BE367" s="141" t="str">
        <f>IF('Task list'!BK367="","",$F$367-((_xlfn.DAYS(BE$6,'Task list'!BK367))*24))</f>
        <v/>
      </c>
      <c r="BF367" s="141" t="str">
        <f>IF('Task list'!BL367="","",$F$367-((_xlfn.DAYS(BF$6,'Task list'!BL367))*24))</f>
        <v/>
      </c>
    </row>
    <row r="368" spans="1:58" x14ac:dyDescent="0.3">
      <c r="A368" s="1">
        <f>'Task list'!A368</f>
        <v>0</v>
      </c>
      <c r="B368" s="1">
        <f>'Task list'!B368</f>
        <v>0</v>
      </c>
      <c r="C368" s="1">
        <f>'Task list'!C368</f>
        <v>0</v>
      </c>
      <c r="D368" s="133"/>
      <c r="E368" s="61" t="str">
        <f>'Task list'!E368</f>
        <v>Ripple Mill No.3</v>
      </c>
      <c r="F368" s="1">
        <f>'Task list'!J368</f>
        <v>6000</v>
      </c>
      <c r="G368" s="141" t="str">
        <f>IF('Task list'!M368="","",$F$368-((_xlfn.DAYS(G$6,'Task list'!M368))*24))</f>
        <v/>
      </c>
      <c r="H368" s="141" t="str">
        <f>IF('Task list'!N368="","",$F$368-((_xlfn.DAYS(H$6,'Task list'!N368))*24))</f>
        <v/>
      </c>
      <c r="I368" s="141" t="str">
        <f>IF('Task list'!O368="","",$F$368-((_xlfn.DAYS(I$6,'Task list'!O368))*24))</f>
        <v/>
      </c>
      <c r="J368" s="141" t="str">
        <f>IF('Task list'!P368="","",$F$368-((_xlfn.DAYS(J$6,'Task list'!P368))*24))</f>
        <v/>
      </c>
      <c r="K368" s="141" t="str">
        <f>IF('Task list'!Q368="","",$F$368-((_xlfn.DAYS(K$6,'Task list'!Q368))*24))</f>
        <v/>
      </c>
      <c r="L368" s="141" t="str">
        <f>IF('Task list'!R368="","",$F$368-((_xlfn.DAYS(L$6,'Task list'!R368))*24))</f>
        <v/>
      </c>
      <c r="M368" s="141" t="str">
        <f>IF('Task list'!S368="","",$F$368-((_xlfn.DAYS(M$6,'Task list'!S368))*24))</f>
        <v/>
      </c>
      <c r="N368" s="141" t="str">
        <f>IF('Task list'!T368="","",$F$368-((_xlfn.DAYS(N$6,'Task list'!T368))*24))</f>
        <v/>
      </c>
      <c r="O368" s="141" t="str">
        <f>IF('Task list'!U368="","",$F$368-((_xlfn.DAYS(O$6,'Task list'!U368))*24))</f>
        <v/>
      </c>
      <c r="P368" s="141" t="str">
        <f>IF('Task list'!V368="","",$F$368-((_xlfn.DAYS(P$6,'Task list'!V368))*24))</f>
        <v/>
      </c>
      <c r="Q368" s="141" t="str">
        <f>IF('Task list'!W368="","",$F$368-((_xlfn.DAYS(Q$6,'Task list'!W368))*24))</f>
        <v/>
      </c>
      <c r="R368" s="141" t="str">
        <f>IF('Task list'!X368="","",$F$368-((_xlfn.DAYS(R$6,'Task list'!X368))*24))</f>
        <v/>
      </c>
      <c r="S368" s="141" t="str">
        <f>IF('Task list'!Y368="","",$F$368-((_xlfn.DAYS(S$6,'Task list'!Y368))*24))</f>
        <v/>
      </c>
      <c r="T368" s="141" t="str">
        <f>IF('Task list'!Z368="","",$F$368-((_xlfn.DAYS(T$6,'Task list'!Z368))*24))</f>
        <v/>
      </c>
      <c r="U368" s="141" t="str">
        <f>IF('Task list'!AA368="","",$F$368-((_xlfn.DAYS(U$6,'Task list'!AA368))*24))</f>
        <v/>
      </c>
      <c r="V368" s="141" t="str">
        <f>IF('Task list'!AB368="","",$F$368-((_xlfn.DAYS(V$6,'Task list'!AB368))*24))</f>
        <v/>
      </c>
      <c r="W368" s="141" t="str">
        <f>IF('Task list'!AC368="","",$F$368-((_xlfn.DAYS(W$6,'Task list'!AC368))*24))</f>
        <v/>
      </c>
      <c r="X368" s="141" t="str">
        <f>IF('Task list'!AD368="","",$F$368-((_xlfn.DAYS(X$6,'Task list'!AD368))*24))</f>
        <v/>
      </c>
      <c r="Y368" s="141" t="str">
        <f>IF('Task list'!AE368="","",$F$368-((_xlfn.DAYS(Y$6,'Task list'!AE368))*24))</f>
        <v/>
      </c>
      <c r="Z368" s="141" t="str">
        <f>IF('Task list'!AF368="","",$F$368-((_xlfn.DAYS(Z$6,'Task list'!AF368))*24))</f>
        <v/>
      </c>
      <c r="AA368" s="141" t="str">
        <f>IF('Task list'!AG368="","",$F$368-((_xlfn.DAYS(AA$6,'Task list'!AG368))*24))</f>
        <v/>
      </c>
      <c r="AB368" s="141" t="str">
        <f>IF('Task list'!AH368="","",$F$368-((_xlfn.DAYS(AB$6,'Task list'!AH368))*24))</f>
        <v/>
      </c>
      <c r="AC368" s="141" t="str">
        <f>IF('Task list'!AI368="","",$F$368-((_xlfn.DAYS(AC$6,'Task list'!AI368))*24))</f>
        <v/>
      </c>
      <c r="AD368" s="141" t="str">
        <f>IF('Task list'!AJ368="","",$F$368-((_xlfn.DAYS(AD$6,'Task list'!AJ368))*24))</f>
        <v/>
      </c>
      <c r="AE368" s="141" t="str">
        <f>IF('Task list'!AK368="","",$F$368-((_xlfn.DAYS(AE$6,'Task list'!AK368))*24))</f>
        <v/>
      </c>
      <c r="AF368" s="141" t="str">
        <f>IF('Task list'!AL368="","",$F$368-((_xlfn.DAYS(AF$6,'Task list'!AL368))*24))</f>
        <v/>
      </c>
      <c r="AG368" s="141" t="str">
        <f>IF('Task list'!AM368="","",$F$368-((_xlfn.DAYS(AG$6,'Task list'!AM368))*24))</f>
        <v/>
      </c>
      <c r="AH368" s="141" t="str">
        <f>IF('Task list'!AN368="","",$F$368-((_xlfn.DAYS(AH$6,'Task list'!AN368))*24))</f>
        <v/>
      </c>
      <c r="AI368" s="141" t="str">
        <f>IF('Task list'!AO368="","",$F$368-((_xlfn.DAYS(AI$6,'Task list'!AO368))*24))</f>
        <v/>
      </c>
      <c r="AJ368" s="141" t="str">
        <f>IF('Task list'!AP368="","",$F$368-((_xlfn.DAYS(AJ$6,'Task list'!AP368))*24))</f>
        <v/>
      </c>
      <c r="AK368" s="141" t="str">
        <f>IF('Task list'!AQ368="","",$F$368-((_xlfn.DAYS(AK$6,'Task list'!AQ368))*24))</f>
        <v/>
      </c>
      <c r="AL368" s="141" t="str">
        <f>IF('Task list'!AR368="","",$F$368-((_xlfn.DAYS(AL$6,'Task list'!AR368))*24))</f>
        <v/>
      </c>
      <c r="AM368" s="141" t="str">
        <f>IF('Task list'!AS368="","",$F$368-((_xlfn.DAYS(AM$6,'Task list'!AS368))*24))</f>
        <v/>
      </c>
      <c r="AN368" s="141" t="str">
        <f>IF('Task list'!AT368="","",$F$368-((_xlfn.DAYS(AN$6,'Task list'!AT368))*24))</f>
        <v/>
      </c>
      <c r="AO368" s="141" t="str">
        <f>IF('Task list'!AU368="","",$F$368-((_xlfn.DAYS(AO$6,'Task list'!AU368))*24))</f>
        <v/>
      </c>
      <c r="AP368" s="141" t="str">
        <f>IF('Task list'!AV368="","",$F$368-((_xlfn.DAYS(AP$6,'Task list'!AV368))*24))</f>
        <v/>
      </c>
      <c r="AQ368" s="141" t="str">
        <f>IF('Task list'!AW368="","",$F$368-((_xlfn.DAYS(AQ$6,'Task list'!AW368))*24))</f>
        <v/>
      </c>
      <c r="AR368" s="141" t="str">
        <f>IF('Task list'!AX368="","",$F$368-((_xlfn.DAYS(AR$6,'Task list'!AX368))*24))</f>
        <v/>
      </c>
      <c r="AS368" s="141" t="str">
        <f>IF('Task list'!AY368="","",$F$368-((_xlfn.DAYS(AS$6,'Task list'!AY368))*24))</f>
        <v/>
      </c>
      <c r="AT368" s="141" t="str">
        <f>IF('Task list'!AZ368="","",$F$368-((_xlfn.DAYS(AT$6,'Task list'!AZ368))*24))</f>
        <v/>
      </c>
      <c r="AU368" s="141" t="str">
        <f>IF('Task list'!BA368="","",$F$368-((_xlfn.DAYS(AU$6,'Task list'!BA368))*24))</f>
        <v/>
      </c>
      <c r="AV368" s="141" t="str">
        <f>IF('Task list'!BB368="","",$F$368-((_xlfn.DAYS(AV$6,'Task list'!BB368))*24))</f>
        <v/>
      </c>
      <c r="AW368" s="141" t="str">
        <f>IF('Task list'!BC368="","",$F$368-((_xlfn.DAYS(AW$6,'Task list'!BC368))*24))</f>
        <v/>
      </c>
      <c r="AX368" s="141" t="str">
        <f>IF('Task list'!BD368="","",$F$368-((_xlfn.DAYS(AX$6,'Task list'!BD368))*24))</f>
        <v/>
      </c>
      <c r="AY368" s="141" t="str">
        <f>IF('Task list'!BE368="","",$F$368-((_xlfn.DAYS(AY$6,'Task list'!BE368))*24))</f>
        <v/>
      </c>
      <c r="AZ368" s="141" t="str">
        <f>IF('Task list'!BF368="","",$F$368-((_xlfn.DAYS(AZ$6,'Task list'!BF368))*24))</f>
        <v/>
      </c>
      <c r="BA368" s="141" t="str">
        <f>IF('Task list'!BG368="","",$F$368-((_xlfn.DAYS(BA$6,'Task list'!BG368))*24))</f>
        <v/>
      </c>
      <c r="BB368" s="141" t="str">
        <f>IF('Task list'!BH368="","",$F$368-((_xlfn.DAYS(BB$6,'Task list'!BH368))*24))</f>
        <v/>
      </c>
      <c r="BC368" s="141" t="str">
        <f>IF('Task list'!BI368="","",$F$368-((_xlfn.DAYS(BC$6,'Task list'!BI368))*24))</f>
        <v/>
      </c>
      <c r="BD368" s="141" t="str">
        <f>IF('Task list'!BJ368="","",$F$368-((_xlfn.DAYS(BD$6,'Task list'!BJ368))*24))</f>
        <v/>
      </c>
      <c r="BE368" s="141" t="str">
        <f>IF('Task list'!BK368="","",$F$368-((_xlfn.DAYS(BE$6,'Task list'!BK368))*24))</f>
        <v/>
      </c>
      <c r="BF368" s="141" t="str">
        <f>IF('Task list'!BL368="","",$F$368-((_xlfn.DAYS(BF$6,'Task list'!BL368))*24))</f>
        <v/>
      </c>
    </row>
    <row r="369" spans="1:58" x14ac:dyDescent="0.3">
      <c r="A369" s="1">
        <f>'Task list'!A369</f>
        <v>0</v>
      </c>
      <c r="B369" s="1">
        <f>'Task list'!B369</f>
        <v>0</v>
      </c>
      <c r="C369" s="1">
        <f>'Task list'!C369</f>
        <v>0</v>
      </c>
      <c r="D369" s="133"/>
      <c r="E369" s="61" t="str">
        <f>'Task list'!E369</f>
        <v>Ripple Mill No.4</v>
      </c>
      <c r="F369" s="1">
        <f>'Task list'!J369</f>
        <v>6000</v>
      </c>
      <c r="G369" s="141" t="str">
        <f>IF('Task list'!M369="","",$F$369-((_xlfn.DAYS(G$6,'Task list'!M369))*24))</f>
        <v/>
      </c>
      <c r="H369" s="141" t="str">
        <f>IF('Task list'!N369="","",$F$369-((_xlfn.DAYS(H$6,'Task list'!N369))*24))</f>
        <v/>
      </c>
      <c r="I369" s="141" t="str">
        <f>IF('Task list'!O369="","",$F$369-((_xlfn.DAYS(I$6,'Task list'!O369))*24))</f>
        <v/>
      </c>
      <c r="J369" s="141" t="str">
        <f>IF('Task list'!P369="","",$F$369-((_xlfn.DAYS(J$6,'Task list'!P369))*24))</f>
        <v/>
      </c>
      <c r="K369" s="141" t="str">
        <f>IF('Task list'!Q369="","",$F$369-((_xlfn.DAYS(K$6,'Task list'!Q369))*24))</f>
        <v/>
      </c>
      <c r="L369" s="141" t="str">
        <f>IF('Task list'!R369="","",$F$369-((_xlfn.DAYS(L$6,'Task list'!R369))*24))</f>
        <v/>
      </c>
      <c r="M369" s="141" t="str">
        <f>IF('Task list'!S369="","",$F$369-((_xlfn.DAYS(M$6,'Task list'!S369))*24))</f>
        <v/>
      </c>
      <c r="N369" s="141" t="str">
        <f>IF('Task list'!T369="","",$F$369-((_xlfn.DAYS(N$6,'Task list'!T369))*24))</f>
        <v/>
      </c>
      <c r="O369" s="141" t="str">
        <f>IF('Task list'!U369="","",$F$369-((_xlfn.DAYS(O$6,'Task list'!U369))*24))</f>
        <v/>
      </c>
      <c r="P369" s="141" t="str">
        <f>IF('Task list'!V369="","",$F$369-((_xlfn.DAYS(P$6,'Task list'!V369))*24))</f>
        <v/>
      </c>
      <c r="Q369" s="141" t="str">
        <f>IF('Task list'!W369="","",$F$369-((_xlfn.DAYS(Q$6,'Task list'!W369))*24))</f>
        <v/>
      </c>
      <c r="R369" s="141" t="str">
        <f>IF('Task list'!X369="","",$F$369-((_xlfn.DAYS(R$6,'Task list'!X369))*24))</f>
        <v/>
      </c>
      <c r="S369" s="141" t="str">
        <f>IF('Task list'!Y369="","",$F$369-((_xlfn.DAYS(S$6,'Task list'!Y369))*24))</f>
        <v/>
      </c>
      <c r="T369" s="141" t="str">
        <f>IF('Task list'!Z369="","",$F$369-((_xlfn.DAYS(T$6,'Task list'!Z369))*24))</f>
        <v/>
      </c>
      <c r="U369" s="141" t="str">
        <f>IF('Task list'!AA369="","",$F$369-((_xlfn.DAYS(U$6,'Task list'!AA369))*24))</f>
        <v/>
      </c>
      <c r="V369" s="141" t="str">
        <f>IF('Task list'!AB369="","",$F$369-((_xlfn.DAYS(V$6,'Task list'!AB369))*24))</f>
        <v/>
      </c>
      <c r="W369" s="141" t="str">
        <f>IF('Task list'!AC369="","",$F$369-((_xlfn.DAYS(W$6,'Task list'!AC369))*24))</f>
        <v/>
      </c>
      <c r="X369" s="141" t="str">
        <f>IF('Task list'!AD369="","",$F$369-((_xlfn.DAYS(X$6,'Task list'!AD369))*24))</f>
        <v/>
      </c>
      <c r="Y369" s="141" t="str">
        <f>IF('Task list'!AE369="","",$F$369-((_xlfn.DAYS(Y$6,'Task list'!AE369))*24))</f>
        <v/>
      </c>
      <c r="Z369" s="141" t="str">
        <f>IF('Task list'!AF369="","",$F$369-((_xlfn.DAYS(Z$6,'Task list'!AF369))*24))</f>
        <v/>
      </c>
      <c r="AA369" s="141" t="str">
        <f>IF('Task list'!AG369="","",$F$369-((_xlfn.DAYS(AA$6,'Task list'!AG369))*24))</f>
        <v/>
      </c>
      <c r="AB369" s="141" t="str">
        <f>IF('Task list'!AH369="","",$F$369-((_xlfn.DAYS(AB$6,'Task list'!AH369))*24))</f>
        <v/>
      </c>
      <c r="AC369" s="141" t="str">
        <f>IF('Task list'!AI369="","",$F$369-((_xlfn.DAYS(AC$6,'Task list'!AI369))*24))</f>
        <v/>
      </c>
      <c r="AD369" s="141" t="str">
        <f>IF('Task list'!AJ369="","",$F$369-((_xlfn.DAYS(AD$6,'Task list'!AJ369))*24))</f>
        <v/>
      </c>
      <c r="AE369" s="141" t="str">
        <f>IF('Task list'!AK369="","",$F$369-((_xlfn.DAYS(AE$6,'Task list'!AK369))*24))</f>
        <v/>
      </c>
      <c r="AF369" s="141" t="str">
        <f>IF('Task list'!AL369="","",$F$369-((_xlfn.DAYS(AF$6,'Task list'!AL369))*24))</f>
        <v/>
      </c>
      <c r="AG369" s="141" t="str">
        <f>IF('Task list'!AM369="","",$F$369-((_xlfn.DAYS(AG$6,'Task list'!AM369))*24))</f>
        <v/>
      </c>
      <c r="AH369" s="141" t="str">
        <f>IF('Task list'!AN369="","",$F$369-((_xlfn.DAYS(AH$6,'Task list'!AN369))*24))</f>
        <v/>
      </c>
      <c r="AI369" s="141" t="str">
        <f>IF('Task list'!AO369="","",$F$369-((_xlfn.DAYS(AI$6,'Task list'!AO369))*24))</f>
        <v/>
      </c>
      <c r="AJ369" s="141" t="str">
        <f>IF('Task list'!AP369="","",$F$369-((_xlfn.DAYS(AJ$6,'Task list'!AP369))*24))</f>
        <v/>
      </c>
      <c r="AK369" s="141" t="str">
        <f>IF('Task list'!AQ369="","",$F$369-((_xlfn.DAYS(AK$6,'Task list'!AQ369))*24))</f>
        <v/>
      </c>
      <c r="AL369" s="141" t="str">
        <f>IF('Task list'!AR369="","",$F$369-((_xlfn.DAYS(AL$6,'Task list'!AR369))*24))</f>
        <v/>
      </c>
      <c r="AM369" s="141" t="str">
        <f>IF('Task list'!AS369="","",$F$369-((_xlfn.DAYS(AM$6,'Task list'!AS369))*24))</f>
        <v/>
      </c>
      <c r="AN369" s="141" t="str">
        <f>IF('Task list'!AT369="","",$F$369-((_xlfn.DAYS(AN$6,'Task list'!AT369))*24))</f>
        <v/>
      </c>
      <c r="AO369" s="141" t="str">
        <f>IF('Task list'!AU369="","",$F$369-((_xlfn.DAYS(AO$6,'Task list'!AU369))*24))</f>
        <v/>
      </c>
      <c r="AP369" s="141" t="str">
        <f>IF('Task list'!AV369="","",$F$369-((_xlfn.DAYS(AP$6,'Task list'!AV369))*24))</f>
        <v/>
      </c>
      <c r="AQ369" s="141" t="str">
        <f>IF('Task list'!AW369="","",$F$369-((_xlfn.DAYS(AQ$6,'Task list'!AW369))*24))</f>
        <v/>
      </c>
      <c r="AR369" s="141" t="str">
        <f>IF('Task list'!AX369="","",$F$369-((_xlfn.DAYS(AR$6,'Task list'!AX369))*24))</f>
        <v/>
      </c>
      <c r="AS369" s="141" t="str">
        <f>IF('Task list'!AY369="","",$F$369-((_xlfn.DAYS(AS$6,'Task list'!AY369))*24))</f>
        <v/>
      </c>
      <c r="AT369" s="141" t="str">
        <f>IF('Task list'!AZ369="","",$F$369-((_xlfn.DAYS(AT$6,'Task list'!AZ369))*24))</f>
        <v/>
      </c>
      <c r="AU369" s="141" t="str">
        <f>IF('Task list'!BA369="","",$F$369-((_xlfn.DAYS(AU$6,'Task list'!BA369))*24))</f>
        <v/>
      </c>
      <c r="AV369" s="141" t="str">
        <f>IF('Task list'!BB369="","",$F$369-((_xlfn.DAYS(AV$6,'Task list'!BB369))*24))</f>
        <v/>
      </c>
      <c r="AW369" s="141" t="str">
        <f>IF('Task list'!BC369="","",$F$369-((_xlfn.DAYS(AW$6,'Task list'!BC369))*24))</f>
        <v/>
      </c>
      <c r="AX369" s="141" t="str">
        <f>IF('Task list'!BD369="","",$F$369-((_xlfn.DAYS(AX$6,'Task list'!BD369))*24))</f>
        <v/>
      </c>
      <c r="AY369" s="141" t="str">
        <f>IF('Task list'!BE369="","",$F$369-((_xlfn.DAYS(AY$6,'Task list'!BE369))*24))</f>
        <v/>
      </c>
      <c r="AZ369" s="141" t="str">
        <f>IF('Task list'!BF369="","",$F$369-((_xlfn.DAYS(AZ$6,'Task list'!BF369))*24))</f>
        <v/>
      </c>
      <c r="BA369" s="141" t="str">
        <f>IF('Task list'!BG369="","",$F$369-((_xlfn.DAYS(BA$6,'Task list'!BG369))*24))</f>
        <v/>
      </c>
      <c r="BB369" s="141" t="str">
        <f>IF('Task list'!BH369="","",$F$369-((_xlfn.DAYS(BB$6,'Task list'!BH369))*24))</f>
        <v/>
      </c>
      <c r="BC369" s="141" t="str">
        <f>IF('Task list'!BI369="","",$F$369-((_xlfn.DAYS(BC$6,'Task list'!BI369))*24))</f>
        <v/>
      </c>
      <c r="BD369" s="141" t="str">
        <f>IF('Task list'!BJ369="","",$F$369-((_xlfn.DAYS(BD$6,'Task list'!BJ369))*24))</f>
        <v/>
      </c>
      <c r="BE369" s="141" t="str">
        <f>IF('Task list'!BK369="","",$F$369-((_xlfn.DAYS(BE$6,'Task list'!BK369))*24))</f>
        <v/>
      </c>
      <c r="BF369" s="141" t="str">
        <f>IF('Task list'!BL369="","",$F$369-((_xlfn.DAYS(BF$6,'Task list'!BL369))*24))</f>
        <v/>
      </c>
    </row>
    <row r="370" spans="1:58" x14ac:dyDescent="0.3">
      <c r="A370" s="1">
        <f>'Task list'!A370</f>
        <v>0</v>
      </c>
      <c r="B370" s="1">
        <f>'Task list'!B370</f>
        <v>0</v>
      </c>
      <c r="C370" s="1">
        <f>'Task list'!C370</f>
        <v>0</v>
      </c>
      <c r="D370" s="133"/>
      <c r="E370" s="61" t="str">
        <f>'Task list'!E370</f>
        <v>Cracked Mixture Conveyor No.1</v>
      </c>
      <c r="F370" s="1">
        <f>'Task list'!J370</f>
        <v>6000</v>
      </c>
      <c r="G370" s="141" t="str">
        <f>IF('Task list'!M370="","",$F$370-((_xlfn.DAYS(G$6,'Task list'!M370))*24))</f>
        <v/>
      </c>
      <c r="H370" s="141" t="str">
        <f>IF('Task list'!N370="","",$F$370-((_xlfn.DAYS(H$6,'Task list'!N370))*24))</f>
        <v/>
      </c>
      <c r="I370" s="141" t="str">
        <f>IF('Task list'!O370="","",$F$370-((_xlfn.DAYS(I$6,'Task list'!O370))*24))</f>
        <v/>
      </c>
      <c r="J370" s="141" t="str">
        <f>IF('Task list'!P370="","",$F$370-((_xlfn.DAYS(J$6,'Task list'!P370))*24))</f>
        <v/>
      </c>
      <c r="K370" s="141" t="str">
        <f>IF('Task list'!Q370="","",$F$370-((_xlfn.DAYS(K$6,'Task list'!Q370))*24))</f>
        <v/>
      </c>
      <c r="L370" s="141" t="str">
        <f>IF('Task list'!R370="","",$F$370-((_xlfn.DAYS(L$6,'Task list'!R370))*24))</f>
        <v/>
      </c>
      <c r="M370" s="141" t="str">
        <f>IF('Task list'!S370="","",$F$370-((_xlfn.DAYS(M$6,'Task list'!S370))*24))</f>
        <v/>
      </c>
      <c r="N370" s="141" t="str">
        <f>IF('Task list'!T370="","",$F$370-((_xlfn.DAYS(N$6,'Task list'!T370))*24))</f>
        <v/>
      </c>
      <c r="O370" s="141" t="str">
        <f>IF('Task list'!U370="","",$F$370-((_xlfn.DAYS(O$6,'Task list'!U370))*24))</f>
        <v/>
      </c>
      <c r="P370" s="141" t="str">
        <f>IF('Task list'!V370="","",$F$370-((_xlfn.DAYS(P$6,'Task list'!V370))*24))</f>
        <v/>
      </c>
      <c r="Q370" s="141" t="str">
        <f>IF('Task list'!W370="","",$F$370-((_xlfn.DAYS(Q$6,'Task list'!W370))*24))</f>
        <v/>
      </c>
      <c r="R370" s="141" t="str">
        <f>IF('Task list'!X370="","",$F$370-((_xlfn.DAYS(R$6,'Task list'!X370))*24))</f>
        <v/>
      </c>
      <c r="S370" s="141" t="str">
        <f>IF('Task list'!Y370="","",$F$370-((_xlfn.DAYS(S$6,'Task list'!Y370))*24))</f>
        <v/>
      </c>
      <c r="T370" s="141" t="str">
        <f>IF('Task list'!Z370="","",$F$370-((_xlfn.DAYS(T$6,'Task list'!Z370))*24))</f>
        <v/>
      </c>
      <c r="U370" s="141" t="str">
        <f>IF('Task list'!AA370="","",$F$370-((_xlfn.DAYS(U$6,'Task list'!AA370))*24))</f>
        <v/>
      </c>
      <c r="V370" s="141" t="str">
        <f>IF('Task list'!AB370="","",$F$370-((_xlfn.DAYS(V$6,'Task list'!AB370))*24))</f>
        <v/>
      </c>
      <c r="W370" s="141" t="str">
        <f>IF('Task list'!AC370="","",$F$370-((_xlfn.DAYS(W$6,'Task list'!AC370))*24))</f>
        <v/>
      </c>
      <c r="X370" s="141" t="str">
        <f>IF('Task list'!AD370="","",$F$370-((_xlfn.DAYS(X$6,'Task list'!AD370))*24))</f>
        <v/>
      </c>
      <c r="Y370" s="141" t="str">
        <f>IF('Task list'!AE370="","",$F$370-((_xlfn.DAYS(Y$6,'Task list'!AE370))*24))</f>
        <v/>
      </c>
      <c r="Z370" s="141" t="str">
        <f>IF('Task list'!AF370="","",$F$370-((_xlfn.DAYS(Z$6,'Task list'!AF370))*24))</f>
        <v/>
      </c>
      <c r="AA370" s="141" t="str">
        <f>IF('Task list'!AG370="","",$F$370-((_xlfn.DAYS(AA$6,'Task list'!AG370))*24))</f>
        <v/>
      </c>
      <c r="AB370" s="141" t="str">
        <f>IF('Task list'!AH370="","",$F$370-((_xlfn.DAYS(AB$6,'Task list'!AH370))*24))</f>
        <v/>
      </c>
      <c r="AC370" s="141" t="str">
        <f>IF('Task list'!AI370="","",$F$370-((_xlfn.DAYS(AC$6,'Task list'!AI370))*24))</f>
        <v/>
      </c>
      <c r="AD370" s="141" t="str">
        <f>IF('Task list'!AJ370="","",$F$370-((_xlfn.DAYS(AD$6,'Task list'!AJ370))*24))</f>
        <v/>
      </c>
      <c r="AE370" s="141" t="str">
        <f>IF('Task list'!AK370="","",$F$370-((_xlfn.DAYS(AE$6,'Task list'!AK370))*24))</f>
        <v/>
      </c>
      <c r="AF370" s="141" t="str">
        <f>IF('Task list'!AL370="","",$F$370-((_xlfn.DAYS(AF$6,'Task list'!AL370))*24))</f>
        <v/>
      </c>
      <c r="AG370" s="141" t="str">
        <f>IF('Task list'!AM370="","",$F$370-((_xlfn.DAYS(AG$6,'Task list'!AM370))*24))</f>
        <v/>
      </c>
      <c r="AH370" s="141" t="str">
        <f>IF('Task list'!AN370="","",$F$370-((_xlfn.DAYS(AH$6,'Task list'!AN370))*24))</f>
        <v/>
      </c>
      <c r="AI370" s="141" t="str">
        <f>IF('Task list'!AO370="","",$F$370-((_xlfn.DAYS(AI$6,'Task list'!AO370))*24))</f>
        <v/>
      </c>
      <c r="AJ370" s="141" t="str">
        <f>IF('Task list'!AP370="","",$F$370-((_xlfn.DAYS(AJ$6,'Task list'!AP370))*24))</f>
        <v/>
      </c>
      <c r="AK370" s="141" t="str">
        <f>IF('Task list'!AQ370="","",$F$370-((_xlfn.DAYS(AK$6,'Task list'!AQ370))*24))</f>
        <v/>
      </c>
      <c r="AL370" s="141" t="str">
        <f>IF('Task list'!AR370="","",$F$370-((_xlfn.DAYS(AL$6,'Task list'!AR370))*24))</f>
        <v/>
      </c>
      <c r="AM370" s="141" t="str">
        <f>IF('Task list'!AS370="","",$F$370-((_xlfn.DAYS(AM$6,'Task list'!AS370))*24))</f>
        <v/>
      </c>
      <c r="AN370" s="141" t="str">
        <f>IF('Task list'!AT370="","",$F$370-((_xlfn.DAYS(AN$6,'Task list'!AT370))*24))</f>
        <v/>
      </c>
      <c r="AO370" s="141" t="str">
        <f>IF('Task list'!AU370="","",$F$370-((_xlfn.DAYS(AO$6,'Task list'!AU370))*24))</f>
        <v/>
      </c>
      <c r="AP370" s="141" t="str">
        <f>IF('Task list'!AV370="","",$F$370-((_xlfn.DAYS(AP$6,'Task list'!AV370))*24))</f>
        <v/>
      </c>
      <c r="AQ370" s="141" t="str">
        <f>IF('Task list'!AW370="","",$F$370-((_xlfn.DAYS(AQ$6,'Task list'!AW370))*24))</f>
        <v/>
      </c>
      <c r="AR370" s="141" t="str">
        <f>IF('Task list'!AX370="","",$F$370-((_xlfn.DAYS(AR$6,'Task list'!AX370))*24))</f>
        <v/>
      </c>
      <c r="AS370" s="141" t="str">
        <f>IF('Task list'!AY370="","",$F$370-((_xlfn.DAYS(AS$6,'Task list'!AY370))*24))</f>
        <v/>
      </c>
      <c r="AT370" s="141" t="str">
        <f>IF('Task list'!AZ370="","",$F$370-((_xlfn.DAYS(AT$6,'Task list'!AZ370))*24))</f>
        <v/>
      </c>
      <c r="AU370" s="141" t="str">
        <f>IF('Task list'!BA370="","",$F$370-((_xlfn.DAYS(AU$6,'Task list'!BA370))*24))</f>
        <v/>
      </c>
      <c r="AV370" s="141" t="str">
        <f>IF('Task list'!BB370="","",$F$370-((_xlfn.DAYS(AV$6,'Task list'!BB370))*24))</f>
        <v/>
      </c>
      <c r="AW370" s="141" t="str">
        <f>IF('Task list'!BC370="","",$F$370-((_xlfn.DAYS(AW$6,'Task list'!BC370))*24))</f>
        <v/>
      </c>
      <c r="AX370" s="141" t="str">
        <f>IF('Task list'!BD370="","",$F$370-((_xlfn.DAYS(AX$6,'Task list'!BD370))*24))</f>
        <v/>
      </c>
      <c r="AY370" s="141" t="str">
        <f>IF('Task list'!BE370="","",$F$370-((_xlfn.DAYS(AY$6,'Task list'!BE370))*24))</f>
        <v/>
      </c>
      <c r="AZ370" s="141" t="str">
        <f>IF('Task list'!BF370="","",$F$370-((_xlfn.DAYS(AZ$6,'Task list'!BF370))*24))</f>
        <v/>
      </c>
      <c r="BA370" s="141" t="str">
        <f>IF('Task list'!BG370="","",$F$370-((_xlfn.DAYS(BA$6,'Task list'!BG370))*24))</f>
        <v/>
      </c>
      <c r="BB370" s="141" t="str">
        <f>IF('Task list'!BH370="","",$F$370-((_xlfn.DAYS(BB$6,'Task list'!BH370))*24))</f>
        <v/>
      </c>
      <c r="BC370" s="141" t="str">
        <f>IF('Task list'!BI370="","",$F$370-((_xlfn.DAYS(BC$6,'Task list'!BI370))*24))</f>
        <v/>
      </c>
      <c r="BD370" s="141" t="str">
        <f>IF('Task list'!BJ370="","",$F$370-((_xlfn.DAYS(BD$6,'Task list'!BJ370))*24))</f>
        <v/>
      </c>
      <c r="BE370" s="141" t="str">
        <f>IF('Task list'!BK370="","",$F$370-((_xlfn.DAYS(BE$6,'Task list'!BK370))*24))</f>
        <v/>
      </c>
      <c r="BF370" s="141" t="str">
        <f>IF('Task list'!BL370="","",$F$370-((_xlfn.DAYS(BF$6,'Task list'!BL370))*24))</f>
        <v/>
      </c>
    </row>
    <row r="371" spans="1:58" x14ac:dyDescent="0.3">
      <c r="A371" s="1">
        <f>'Task list'!A371</f>
        <v>0</v>
      </c>
      <c r="B371" s="1">
        <f>'Task list'!B371</f>
        <v>0</v>
      </c>
      <c r="C371" s="1">
        <f>'Task list'!C371</f>
        <v>0</v>
      </c>
      <c r="D371" s="133"/>
      <c r="E371" s="61" t="str">
        <f>'Task list'!E371</f>
        <v>Cracked Mixture Conveyor No.2</v>
      </c>
      <c r="F371" s="1">
        <f>'Task list'!J371</f>
        <v>6000</v>
      </c>
      <c r="G371" s="141" t="str">
        <f>IF('Task list'!M371="","",$F$371-((_xlfn.DAYS(G$6,'Task list'!M371))*24))</f>
        <v/>
      </c>
      <c r="H371" s="141" t="str">
        <f>IF('Task list'!N371="","",$F$371-((_xlfn.DAYS(H$6,'Task list'!N371))*24))</f>
        <v/>
      </c>
      <c r="I371" s="141" t="str">
        <f>IF('Task list'!O371="","",$F$371-((_xlfn.DAYS(I$6,'Task list'!O371))*24))</f>
        <v/>
      </c>
      <c r="J371" s="141" t="str">
        <f>IF('Task list'!P371="","",$F$371-((_xlfn.DAYS(J$6,'Task list'!P371))*24))</f>
        <v/>
      </c>
      <c r="K371" s="141" t="str">
        <f>IF('Task list'!Q371="","",$F$371-((_xlfn.DAYS(K$6,'Task list'!Q371))*24))</f>
        <v/>
      </c>
      <c r="L371" s="141" t="str">
        <f>IF('Task list'!R371="","",$F$371-((_xlfn.DAYS(L$6,'Task list'!R371))*24))</f>
        <v/>
      </c>
      <c r="M371" s="141" t="str">
        <f>IF('Task list'!S371="","",$F$371-((_xlfn.DAYS(M$6,'Task list'!S371))*24))</f>
        <v/>
      </c>
      <c r="N371" s="141" t="str">
        <f>IF('Task list'!T371="","",$F$371-((_xlfn.DAYS(N$6,'Task list'!T371))*24))</f>
        <v/>
      </c>
      <c r="O371" s="141" t="str">
        <f>IF('Task list'!U371="","",$F$371-((_xlfn.DAYS(O$6,'Task list'!U371))*24))</f>
        <v/>
      </c>
      <c r="P371" s="141" t="str">
        <f>IF('Task list'!V371="","",$F$371-((_xlfn.DAYS(P$6,'Task list'!V371))*24))</f>
        <v/>
      </c>
      <c r="Q371" s="141" t="str">
        <f>IF('Task list'!W371="","",$F$371-((_xlfn.DAYS(Q$6,'Task list'!W371))*24))</f>
        <v/>
      </c>
      <c r="R371" s="141" t="str">
        <f>IF('Task list'!X371="","",$F$371-((_xlfn.DAYS(R$6,'Task list'!X371))*24))</f>
        <v/>
      </c>
      <c r="S371" s="141" t="str">
        <f>IF('Task list'!Y371="","",$F$371-((_xlfn.DAYS(S$6,'Task list'!Y371))*24))</f>
        <v/>
      </c>
      <c r="T371" s="141" t="str">
        <f>IF('Task list'!Z371="","",$F$371-((_xlfn.DAYS(T$6,'Task list'!Z371))*24))</f>
        <v/>
      </c>
      <c r="U371" s="141" t="str">
        <f>IF('Task list'!AA371="","",$F$371-((_xlfn.DAYS(U$6,'Task list'!AA371))*24))</f>
        <v/>
      </c>
      <c r="V371" s="141" t="str">
        <f>IF('Task list'!AB371="","",$F$371-((_xlfn.DAYS(V$6,'Task list'!AB371))*24))</f>
        <v/>
      </c>
      <c r="W371" s="141" t="str">
        <f>IF('Task list'!AC371="","",$F$371-((_xlfn.DAYS(W$6,'Task list'!AC371))*24))</f>
        <v/>
      </c>
      <c r="X371" s="141" t="str">
        <f>IF('Task list'!AD371="","",$F$371-((_xlfn.DAYS(X$6,'Task list'!AD371))*24))</f>
        <v/>
      </c>
      <c r="Y371" s="141" t="str">
        <f>IF('Task list'!AE371="","",$F$371-((_xlfn.DAYS(Y$6,'Task list'!AE371))*24))</f>
        <v/>
      </c>
      <c r="Z371" s="141" t="str">
        <f>IF('Task list'!AF371="","",$F$371-((_xlfn.DAYS(Z$6,'Task list'!AF371))*24))</f>
        <v/>
      </c>
      <c r="AA371" s="141" t="str">
        <f>IF('Task list'!AG371="","",$F$371-((_xlfn.DAYS(AA$6,'Task list'!AG371))*24))</f>
        <v/>
      </c>
      <c r="AB371" s="141" t="str">
        <f>IF('Task list'!AH371="","",$F$371-((_xlfn.DAYS(AB$6,'Task list'!AH371))*24))</f>
        <v/>
      </c>
      <c r="AC371" s="141" t="str">
        <f>IF('Task list'!AI371="","",$F$371-((_xlfn.DAYS(AC$6,'Task list'!AI371))*24))</f>
        <v/>
      </c>
      <c r="AD371" s="141" t="str">
        <f>IF('Task list'!AJ371="","",$F$371-((_xlfn.DAYS(AD$6,'Task list'!AJ371))*24))</f>
        <v/>
      </c>
      <c r="AE371" s="141" t="str">
        <f>IF('Task list'!AK371="","",$F$371-((_xlfn.DAYS(AE$6,'Task list'!AK371))*24))</f>
        <v/>
      </c>
      <c r="AF371" s="141" t="str">
        <f>IF('Task list'!AL371="","",$F$371-((_xlfn.DAYS(AF$6,'Task list'!AL371))*24))</f>
        <v/>
      </c>
      <c r="AG371" s="141" t="str">
        <f>IF('Task list'!AM371="","",$F$371-((_xlfn.DAYS(AG$6,'Task list'!AM371))*24))</f>
        <v/>
      </c>
      <c r="AH371" s="141" t="str">
        <f>IF('Task list'!AN371="","",$F$371-((_xlfn.DAYS(AH$6,'Task list'!AN371))*24))</f>
        <v/>
      </c>
      <c r="AI371" s="141" t="str">
        <f>IF('Task list'!AO371="","",$F$371-((_xlfn.DAYS(AI$6,'Task list'!AO371))*24))</f>
        <v/>
      </c>
      <c r="AJ371" s="141" t="str">
        <f>IF('Task list'!AP371="","",$F$371-((_xlfn.DAYS(AJ$6,'Task list'!AP371))*24))</f>
        <v/>
      </c>
      <c r="AK371" s="141" t="str">
        <f>IF('Task list'!AQ371="","",$F$371-((_xlfn.DAYS(AK$6,'Task list'!AQ371))*24))</f>
        <v/>
      </c>
      <c r="AL371" s="141" t="str">
        <f>IF('Task list'!AR371="","",$F$371-((_xlfn.DAYS(AL$6,'Task list'!AR371))*24))</f>
        <v/>
      </c>
      <c r="AM371" s="141" t="str">
        <f>IF('Task list'!AS371="","",$F$371-((_xlfn.DAYS(AM$6,'Task list'!AS371))*24))</f>
        <v/>
      </c>
      <c r="AN371" s="141" t="str">
        <f>IF('Task list'!AT371="","",$F$371-((_xlfn.DAYS(AN$6,'Task list'!AT371))*24))</f>
        <v/>
      </c>
      <c r="AO371" s="141" t="str">
        <f>IF('Task list'!AU371="","",$F$371-((_xlfn.DAYS(AO$6,'Task list'!AU371))*24))</f>
        <v/>
      </c>
      <c r="AP371" s="141" t="str">
        <f>IF('Task list'!AV371="","",$F$371-((_xlfn.DAYS(AP$6,'Task list'!AV371))*24))</f>
        <v/>
      </c>
      <c r="AQ371" s="141" t="str">
        <f>IF('Task list'!AW371="","",$F$371-((_xlfn.DAYS(AQ$6,'Task list'!AW371))*24))</f>
        <v/>
      </c>
      <c r="AR371" s="141" t="str">
        <f>IF('Task list'!AX371="","",$F$371-((_xlfn.DAYS(AR$6,'Task list'!AX371))*24))</f>
        <v/>
      </c>
      <c r="AS371" s="141" t="str">
        <f>IF('Task list'!AY371="","",$F$371-((_xlfn.DAYS(AS$6,'Task list'!AY371))*24))</f>
        <v/>
      </c>
      <c r="AT371" s="141" t="str">
        <f>IF('Task list'!AZ371="","",$F$371-((_xlfn.DAYS(AT$6,'Task list'!AZ371))*24))</f>
        <v/>
      </c>
      <c r="AU371" s="141" t="str">
        <f>IF('Task list'!BA371="","",$F$371-((_xlfn.DAYS(AU$6,'Task list'!BA371))*24))</f>
        <v/>
      </c>
      <c r="AV371" s="141" t="str">
        <f>IF('Task list'!BB371="","",$F$371-((_xlfn.DAYS(AV$6,'Task list'!BB371))*24))</f>
        <v/>
      </c>
      <c r="AW371" s="141" t="str">
        <f>IF('Task list'!BC371="","",$F$371-((_xlfn.DAYS(AW$6,'Task list'!BC371))*24))</f>
        <v/>
      </c>
      <c r="AX371" s="141" t="str">
        <f>IF('Task list'!BD371="","",$F$371-((_xlfn.DAYS(AX$6,'Task list'!BD371))*24))</f>
        <v/>
      </c>
      <c r="AY371" s="141" t="str">
        <f>IF('Task list'!BE371="","",$F$371-((_xlfn.DAYS(AY$6,'Task list'!BE371))*24))</f>
        <v/>
      </c>
      <c r="AZ371" s="141" t="str">
        <f>IF('Task list'!BF371="","",$F$371-((_xlfn.DAYS(AZ$6,'Task list'!BF371))*24))</f>
        <v/>
      </c>
      <c r="BA371" s="141" t="str">
        <f>IF('Task list'!BG371="","",$F$371-((_xlfn.DAYS(BA$6,'Task list'!BG371))*24))</f>
        <v/>
      </c>
      <c r="BB371" s="141" t="str">
        <f>IF('Task list'!BH371="","",$F$371-((_xlfn.DAYS(BB$6,'Task list'!BH371))*24))</f>
        <v/>
      </c>
      <c r="BC371" s="141" t="str">
        <f>IF('Task list'!BI371="","",$F$371-((_xlfn.DAYS(BC$6,'Task list'!BI371))*24))</f>
        <v/>
      </c>
      <c r="BD371" s="141" t="str">
        <f>IF('Task list'!BJ371="","",$F$371-((_xlfn.DAYS(BD$6,'Task list'!BJ371))*24))</f>
        <v/>
      </c>
      <c r="BE371" s="141" t="str">
        <f>IF('Task list'!BK371="","",$F$371-((_xlfn.DAYS(BE$6,'Task list'!BK371))*24))</f>
        <v/>
      </c>
      <c r="BF371" s="141" t="str">
        <f>IF('Task list'!BL371="","",$F$371-((_xlfn.DAYS(BF$6,'Task list'!BL371))*24))</f>
        <v/>
      </c>
    </row>
    <row r="372" spans="1:58" x14ac:dyDescent="0.3">
      <c r="A372" s="1">
        <f>'Task list'!A372</f>
        <v>0</v>
      </c>
      <c r="B372" s="1">
        <f>'Task list'!B372</f>
        <v>0</v>
      </c>
      <c r="C372" s="1">
        <f>'Task list'!C372</f>
        <v>0</v>
      </c>
      <c r="D372" s="133"/>
      <c r="E372" s="61" t="str">
        <f>'Task list'!E372</f>
        <v>Cracked Mixture Elevator No.1</v>
      </c>
      <c r="F372" s="1">
        <f>'Task list'!J372</f>
        <v>6000</v>
      </c>
      <c r="G372" s="141" t="str">
        <f>IF('Task list'!M372="","",$F$372-((_xlfn.DAYS(G$6,'Task list'!M372))*24))</f>
        <v/>
      </c>
      <c r="H372" s="141" t="str">
        <f>IF('Task list'!N372="","",$F$372-((_xlfn.DAYS(H$6,'Task list'!N372))*24))</f>
        <v/>
      </c>
      <c r="I372" s="141" t="str">
        <f>IF('Task list'!O372="","",$F$372-((_xlfn.DAYS(I$6,'Task list'!O372))*24))</f>
        <v/>
      </c>
      <c r="J372" s="141" t="str">
        <f>IF('Task list'!P372="","",$F$372-((_xlfn.DAYS(J$6,'Task list'!P372))*24))</f>
        <v/>
      </c>
      <c r="K372" s="141" t="str">
        <f>IF('Task list'!Q372="","",$F$372-((_xlfn.DAYS(K$6,'Task list'!Q372))*24))</f>
        <v/>
      </c>
      <c r="L372" s="141" t="str">
        <f>IF('Task list'!R372="","",$F$372-((_xlfn.DAYS(L$6,'Task list'!R372))*24))</f>
        <v/>
      </c>
      <c r="M372" s="141" t="str">
        <f>IF('Task list'!S372="","",$F$372-((_xlfn.DAYS(M$6,'Task list'!S372))*24))</f>
        <v/>
      </c>
      <c r="N372" s="141" t="str">
        <f>IF('Task list'!T372="","",$F$372-((_xlfn.DAYS(N$6,'Task list'!T372))*24))</f>
        <v/>
      </c>
      <c r="O372" s="141" t="str">
        <f>IF('Task list'!U372="","",$F$372-((_xlfn.DAYS(O$6,'Task list'!U372))*24))</f>
        <v/>
      </c>
      <c r="P372" s="141" t="str">
        <f>IF('Task list'!V372="","",$F$372-((_xlfn.DAYS(P$6,'Task list'!V372))*24))</f>
        <v/>
      </c>
      <c r="Q372" s="141" t="str">
        <f>IF('Task list'!W372="","",$F$372-((_xlfn.DAYS(Q$6,'Task list'!W372))*24))</f>
        <v/>
      </c>
      <c r="R372" s="141" t="str">
        <f>IF('Task list'!X372="","",$F$372-((_xlfn.DAYS(R$6,'Task list'!X372))*24))</f>
        <v/>
      </c>
      <c r="S372" s="141" t="str">
        <f>IF('Task list'!Y372="","",$F$372-((_xlfn.DAYS(S$6,'Task list'!Y372))*24))</f>
        <v/>
      </c>
      <c r="T372" s="141" t="str">
        <f>IF('Task list'!Z372="","",$F$372-((_xlfn.DAYS(T$6,'Task list'!Z372))*24))</f>
        <v/>
      </c>
      <c r="U372" s="141" t="str">
        <f>IF('Task list'!AA372="","",$F$372-((_xlfn.DAYS(U$6,'Task list'!AA372))*24))</f>
        <v/>
      </c>
      <c r="V372" s="141" t="str">
        <f>IF('Task list'!AB372="","",$F$372-((_xlfn.DAYS(V$6,'Task list'!AB372))*24))</f>
        <v/>
      </c>
      <c r="W372" s="141" t="str">
        <f>IF('Task list'!AC372="","",$F$372-((_xlfn.DAYS(W$6,'Task list'!AC372))*24))</f>
        <v/>
      </c>
      <c r="X372" s="141" t="str">
        <f>IF('Task list'!AD372="","",$F$372-((_xlfn.DAYS(X$6,'Task list'!AD372))*24))</f>
        <v/>
      </c>
      <c r="Y372" s="141" t="str">
        <f>IF('Task list'!AE372="","",$F$372-((_xlfn.DAYS(Y$6,'Task list'!AE372))*24))</f>
        <v/>
      </c>
      <c r="Z372" s="141" t="str">
        <f>IF('Task list'!AF372="","",$F$372-((_xlfn.DAYS(Z$6,'Task list'!AF372))*24))</f>
        <v/>
      </c>
      <c r="AA372" s="141" t="str">
        <f>IF('Task list'!AG372="","",$F$372-((_xlfn.DAYS(AA$6,'Task list'!AG372))*24))</f>
        <v/>
      </c>
      <c r="AB372" s="141" t="str">
        <f>IF('Task list'!AH372="","",$F$372-((_xlfn.DAYS(AB$6,'Task list'!AH372))*24))</f>
        <v/>
      </c>
      <c r="AC372" s="141" t="str">
        <f>IF('Task list'!AI372="","",$F$372-((_xlfn.DAYS(AC$6,'Task list'!AI372))*24))</f>
        <v/>
      </c>
      <c r="AD372" s="141" t="str">
        <f>IF('Task list'!AJ372="","",$F$372-((_xlfn.DAYS(AD$6,'Task list'!AJ372))*24))</f>
        <v/>
      </c>
      <c r="AE372" s="141" t="str">
        <f>IF('Task list'!AK372="","",$F$372-((_xlfn.DAYS(AE$6,'Task list'!AK372))*24))</f>
        <v/>
      </c>
      <c r="AF372" s="141" t="str">
        <f>IF('Task list'!AL372="","",$F$372-((_xlfn.DAYS(AF$6,'Task list'!AL372))*24))</f>
        <v/>
      </c>
      <c r="AG372" s="141" t="str">
        <f>IF('Task list'!AM372="","",$F$372-((_xlfn.DAYS(AG$6,'Task list'!AM372))*24))</f>
        <v/>
      </c>
      <c r="AH372" s="141" t="str">
        <f>IF('Task list'!AN372="","",$F$372-((_xlfn.DAYS(AH$6,'Task list'!AN372))*24))</f>
        <v/>
      </c>
      <c r="AI372" s="141" t="str">
        <f>IF('Task list'!AO372="","",$F$372-((_xlfn.DAYS(AI$6,'Task list'!AO372))*24))</f>
        <v/>
      </c>
      <c r="AJ372" s="141" t="str">
        <f>IF('Task list'!AP372="","",$F$372-((_xlfn.DAYS(AJ$6,'Task list'!AP372))*24))</f>
        <v/>
      </c>
      <c r="AK372" s="141" t="str">
        <f>IF('Task list'!AQ372="","",$F$372-((_xlfn.DAYS(AK$6,'Task list'!AQ372))*24))</f>
        <v/>
      </c>
      <c r="AL372" s="141" t="str">
        <f>IF('Task list'!AR372="","",$F$372-((_xlfn.DAYS(AL$6,'Task list'!AR372))*24))</f>
        <v/>
      </c>
      <c r="AM372" s="141" t="str">
        <f>IF('Task list'!AS372="","",$F$372-((_xlfn.DAYS(AM$6,'Task list'!AS372))*24))</f>
        <v/>
      </c>
      <c r="AN372" s="141" t="str">
        <f>IF('Task list'!AT372="","",$F$372-((_xlfn.DAYS(AN$6,'Task list'!AT372))*24))</f>
        <v/>
      </c>
      <c r="AO372" s="141" t="str">
        <f>IF('Task list'!AU372="","",$F$372-((_xlfn.DAYS(AO$6,'Task list'!AU372))*24))</f>
        <v/>
      </c>
      <c r="AP372" s="141" t="str">
        <f>IF('Task list'!AV372="","",$F$372-((_xlfn.DAYS(AP$6,'Task list'!AV372))*24))</f>
        <v/>
      </c>
      <c r="AQ372" s="141" t="str">
        <f>IF('Task list'!AW372="","",$F$372-((_xlfn.DAYS(AQ$6,'Task list'!AW372))*24))</f>
        <v/>
      </c>
      <c r="AR372" s="141" t="str">
        <f>IF('Task list'!AX372="","",$F$372-((_xlfn.DAYS(AR$6,'Task list'!AX372))*24))</f>
        <v/>
      </c>
      <c r="AS372" s="141" t="str">
        <f>IF('Task list'!AY372="","",$F$372-((_xlfn.DAYS(AS$6,'Task list'!AY372))*24))</f>
        <v/>
      </c>
      <c r="AT372" s="141" t="str">
        <f>IF('Task list'!AZ372="","",$F$372-((_xlfn.DAYS(AT$6,'Task list'!AZ372))*24))</f>
        <v/>
      </c>
      <c r="AU372" s="141" t="str">
        <f>IF('Task list'!BA372="","",$F$372-((_xlfn.DAYS(AU$6,'Task list'!BA372))*24))</f>
        <v/>
      </c>
      <c r="AV372" s="141" t="str">
        <f>IF('Task list'!BB372="","",$F$372-((_xlfn.DAYS(AV$6,'Task list'!BB372))*24))</f>
        <v/>
      </c>
      <c r="AW372" s="141" t="str">
        <f>IF('Task list'!BC372="","",$F$372-((_xlfn.DAYS(AW$6,'Task list'!BC372))*24))</f>
        <v/>
      </c>
      <c r="AX372" s="141" t="str">
        <f>IF('Task list'!BD372="","",$F$372-((_xlfn.DAYS(AX$6,'Task list'!BD372))*24))</f>
        <v/>
      </c>
      <c r="AY372" s="141" t="str">
        <f>IF('Task list'!BE372="","",$F$372-((_xlfn.DAYS(AY$6,'Task list'!BE372))*24))</f>
        <v/>
      </c>
      <c r="AZ372" s="141" t="str">
        <f>IF('Task list'!BF372="","",$F$372-((_xlfn.DAYS(AZ$6,'Task list'!BF372))*24))</f>
        <v/>
      </c>
      <c r="BA372" s="141" t="str">
        <f>IF('Task list'!BG372="","",$F$372-((_xlfn.DAYS(BA$6,'Task list'!BG372))*24))</f>
        <v/>
      </c>
      <c r="BB372" s="141" t="str">
        <f>IF('Task list'!BH372="","",$F$372-((_xlfn.DAYS(BB$6,'Task list'!BH372))*24))</f>
        <v/>
      </c>
      <c r="BC372" s="141" t="str">
        <f>IF('Task list'!BI372="","",$F$372-((_xlfn.DAYS(BC$6,'Task list'!BI372))*24))</f>
        <v/>
      </c>
      <c r="BD372" s="141" t="str">
        <f>IF('Task list'!BJ372="","",$F$372-((_xlfn.DAYS(BD$6,'Task list'!BJ372))*24))</f>
        <v/>
      </c>
      <c r="BE372" s="141" t="str">
        <f>IF('Task list'!BK372="","",$F$372-((_xlfn.DAYS(BE$6,'Task list'!BK372))*24))</f>
        <v/>
      </c>
      <c r="BF372" s="141" t="str">
        <f>IF('Task list'!BL372="","",$F$372-((_xlfn.DAYS(BF$6,'Task list'!BL372))*24))</f>
        <v/>
      </c>
    </row>
    <row r="373" spans="1:58" x14ac:dyDescent="0.3">
      <c r="A373" s="1">
        <f>'Task list'!A373</f>
        <v>0</v>
      </c>
      <c r="B373" s="1">
        <f>'Task list'!B373</f>
        <v>0</v>
      </c>
      <c r="C373" s="1">
        <f>'Task list'!C373</f>
        <v>0</v>
      </c>
      <c r="D373" s="133"/>
      <c r="E373" s="61" t="str">
        <f>'Task list'!E373</f>
        <v>Cracked Mixture Elevator No.2</v>
      </c>
      <c r="F373" s="1">
        <f>'Task list'!J373</f>
        <v>6000</v>
      </c>
      <c r="G373" s="141" t="str">
        <f>IF('Task list'!M373="","",$F$373-((_xlfn.DAYS(G$6,'Task list'!M373))*24))</f>
        <v/>
      </c>
      <c r="H373" s="141" t="str">
        <f>IF('Task list'!N373="","",$F$373-((_xlfn.DAYS(H$6,'Task list'!N373))*24))</f>
        <v/>
      </c>
      <c r="I373" s="141" t="str">
        <f>IF('Task list'!O373="","",$F$373-((_xlfn.DAYS(I$6,'Task list'!O373))*24))</f>
        <v/>
      </c>
      <c r="J373" s="141" t="str">
        <f>IF('Task list'!P373="","",$F$373-((_xlfn.DAYS(J$6,'Task list'!P373))*24))</f>
        <v/>
      </c>
      <c r="K373" s="141" t="str">
        <f>IF('Task list'!Q373="","",$F$373-((_xlfn.DAYS(K$6,'Task list'!Q373))*24))</f>
        <v/>
      </c>
      <c r="L373" s="141" t="str">
        <f>IF('Task list'!R373="","",$F$373-((_xlfn.DAYS(L$6,'Task list'!R373))*24))</f>
        <v/>
      </c>
      <c r="M373" s="141" t="str">
        <f>IF('Task list'!S373="","",$F$373-((_xlfn.DAYS(M$6,'Task list'!S373))*24))</f>
        <v/>
      </c>
      <c r="N373" s="141" t="str">
        <f>IF('Task list'!T373="","",$F$373-((_xlfn.DAYS(N$6,'Task list'!T373))*24))</f>
        <v/>
      </c>
      <c r="O373" s="141" t="str">
        <f>IF('Task list'!U373="","",$F$373-((_xlfn.DAYS(O$6,'Task list'!U373))*24))</f>
        <v/>
      </c>
      <c r="P373" s="141" t="str">
        <f>IF('Task list'!V373="","",$F$373-((_xlfn.DAYS(P$6,'Task list'!V373))*24))</f>
        <v/>
      </c>
      <c r="Q373" s="141" t="str">
        <f>IF('Task list'!W373="","",$F$373-((_xlfn.DAYS(Q$6,'Task list'!W373))*24))</f>
        <v/>
      </c>
      <c r="R373" s="141" t="str">
        <f>IF('Task list'!X373="","",$F$373-((_xlfn.DAYS(R$6,'Task list'!X373))*24))</f>
        <v/>
      </c>
      <c r="S373" s="141" t="str">
        <f>IF('Task list'!Y373="","",$F$373-((_xlfn.DAYS(S$6,'Task list'!Y373))*24))</f>
        <v/>
      </c>
      <c r="T373" s="141" t="str">
        <f>IF('Task list'!Z373="","",$F$373-((_xlfn.DAYS(T$6,'Task list'!Z373))*24))</f>
        <v/>
      </c>
      <c r="U373" s="141" t="str">
        <f>IF('Task list'!AA373="","",$F$373-((_xlfn.DAYS(U$6,'Task list'!AA373))*24))</f>
        <v/>
      </c>
      <c r="V373" s="141" t="str">
        <f>IF('Task list'!AB373="","",$F$373-((_xlfn.DAYS(V$6,'Task list'!AB373))*24))</f>
        <v/>
      </c>
      <c r="W373" s="141" t="str">
        <f>IF('Task list'!AC373="","",$F$373-((_xlfn.DAYS(W$6,'Task list'!AC373))*24))</f>
        <v/>
      </c>
      <c r="X373" s="141" t="str">
        <f>IF('Task list'!AD373="","",$F$373-((_xlfn.DAYS(X$6,'Task list'!AD373))*24))</f>
        <v/>
      </c>
      <c r="Y373" s="141" t="str">
        <f>IF('Task list'!AE373="","",$F$373-((_xlfn.DAYS(Y$6,'Task list'!AE373))*24))</f>
        <v/>
      </c>
      <c r="Z373" s="141" t="str">
        <f>IF('Task list'!AF373="","",$F$373-((_xlfn.DAYS(Z$6,'Task list'!AF373))*24))</f>
        <v/>
      </c>
      <c r="AA373" s="141" t="str">
        <f>IF('Task list'!AG373="","",$F$373-((_xlfn.DAYS(AA$6,'Task list'!AG373))*24))</f>
        <v/>
      </c>
      <c r="AB373" s="141" t="str">
        <f>IF('Task list'!AH373="","",$F$373-((_xlfn.DAYS(AB$6,'Task list'!AH373))*24))</f>
        <v/>
      </c>
      <c r="AC373" s="141" t="str">
        <f>IF('Task list'!AI373="","",$F$373-((_xlfn.DAYS(AC$6,'Task list'!AI373))*24))</f>
        <v/>
      </c>
      <c r="AD373" s="141" t="str">
        <f>IF('Task list'!AJ373="","",$F$373-((_xlfn.DAYS(AD$6,'Task list'!AJ373))*24))</f>
        <v/>
      </c>
      <c r="AE373" s="141" t="str">
        <f>IF('Task list'!AK373="","",$F$373-((_xlfn.DAYS(AE$6,'Task list'!AK373))*24))</f>
        <v/>
      </c>
      <c r="AF373" s="141" t="str">
        <f>IF('Task list'!AL373="","",$F$373-((_xlfn.DAYS(AF$6,'Task list'!AL373))*24))</f>
        <v/>
      </c>
      <c r="AG373" s="141" t="str">
        <f>IF('Task list'!AM373="","",$F$373-((_xlfn.DAYS(AG$6,'Task list'!AM373))*24))</f>
        <v/>
      </c>
      <c r="AH373" s="141" t="str">
        <f>IF('Task list'!AN373="","",$F$373-((_xlfn.DAYS(AH$6,'Task list'!AN373))*24))</f>
        <v/>
      </c>
      <c r="AI373" s="141" t="str">
        <f>IF('Task list'!AO373="","",$F$373-((_xlfn.DAYS(AI$6,'Task list'!AO373))*24))</f>
        <v/>
      </c>
      <c r="AJ373" s="141" t="str">
        <f>IF('Task list'!AP373="","",$F$373-((_xlfn.DAYS(AJ$6,'Task list'!AP373))*24))</f>
        <v/>
      </c>
      <c r="AK373" s="141" t="str">
        <f>IF('Task list'!AQ373="","",$F$373-((_xlfn.DAYS(AK$6,'Task list'!AQ373))*24))</f>
        <v/>
      </c>
      <c r="AL373" s="141" t="str">
        <f>IF('Task list'!AR373="","",$F$373-((_xlfn.DAYS(AL$6,'Task list'!AR373))*24))</f>
        <v/>
      </c>
      <c r="AM373" s="141" t="str">
        <f>IF('Task list'!AS373="","",$F$373-((_xlfn.DAYS(AM$6,'Task list'!AS373))*24))</f>
        <v/>
      </c>
      <c r="AN373" s="141" t="str">
        <f>IF('Task list'!AT373="","",$F$373-((_xlfn.DAYS(AN$6,'Task list'!AT373))*24))</f>
        <v/>
      </c>
      <c r="AO373" s="141" t="str">
        <f>IF('Task list'!AU373="","",$F$373-((_xlfn.DAYS(AO$6,'Task list'!AU373))*24))</f>
        <v/>
      </c>
      <c r="AP373" s="141" t="str">
        <f>IF('Task list'!AV373="","",$F$373-((_xlfn.DAYS(AP$6,'Task list'!AV373))*24))</f>
        <v/>
      </c>
      <c r="AQ373" s="141" t="str">
        <f>IF('Task list'!AW373="","",$F$373-((_xlfn.DAYS(AQ$6,'Task list'!AW373))*24))</f>
        <v/>
      </c>
      <c r="AR373" s="141" t="str">
        <f>IF('Task list'!AX373="","",$F$373-((_xlfn.DAYS(AR$6,'Task list'!AX373))*24))</f>
        <v/>
      </c>
      <c r="AS373" s="141" t="str">
        <f>IF('Task list'!AY373="","",$F$373-((_xlfn.DAYS(AS$6,'Task list'!AY373))*24))</f>
        <v/>
      </c>
      <c r="AT373" s="141" t="str">
        <f>IF('Task list'!AZ373="","",$F$373-((_xlfn.DAYS(AT$6,'Task list'!AZ373))*24))</f>
        <v/>
      </c>
      <c r="AU373" s="141" t="str">
        <f>IF('Task list'!BA373="","",$F$373-((_xlfn.DAYS(AU$6,'Task list'!BA373))*24))</f>
        <v/>
      </c>
      <c r="AV373" s="141" t="str">
        <f>IF('Task list'!BB373="","",$F$373-((_xlfn.DAYS(AV$6,'Task list'!BB373))*24))</f>
        <v/>
      </c>
      <c r="AW373" s="141" t="str">
        <f>IF('Task list'!BC373="","",$F$373-((_xlfn.DAYS(AW$6,'Task list'!BC373))*24))</f>
        <v/>
      </c>
      <c r="AX373" s="141" t="str">
        <f>IF('Task list'!BD373="","",$F$373-((_xlfn.DAYS(AX$6,'Task list'!BD373))*24))</f>
        <v/>
      </c>
      <c r="AY373" s="141" t="str">
        <f>IF('Task list'!BE373="","",$F$373-((_xlfn.DAYS(AY$6,'Task list'!BE373))*24))</f>
        <v/>
      </c>
      <c r="AZ373" s="141" t="str">
        <f>IF('Task list'!BF373="","",$F$373-((_xlfn.DAYS(AZ$6,'Task list'!BF373))*24))</f>
        <v/>
      </c>
      <c r="BA373" s="141" t="str">
        <f>IF('Task list'!BG373="","",$F$373-((_xlfn.DAYS(BA$6,'Task list'!BG373))*24))</f>
        <v/>
      </c>
      <c r="BB373" s="141" t="str">
        <f>IF('Task list'!BH373="","",$F$373-((_xlfn.DAYS(BB$6,'Task list'!BH373))*24))</f>
        <v/>
      </c>
      <c r="BC373" s="141" t="str">
        <f>IF('Task list'!BI373="","",$F$373-((_xlfn.DAYS(BC$6,'Task list'!BI373))*24))</f>
        <v/>
      </c>
      <c r="BD373" s="141" t="str">
        <f>IF('Task list'!BJ373="","",$F$373-((_xlfn.DAYS(BD$6,'Task list'!BJ373))*24))</f>
        <v/>
      </c>
      <c r="BE373" s="141" t="str">
        <f>IF('Task list'!BK373="","",$F$373-((_xlfn.DAYS(BE$6,'Task list'!BK373))*24))</f>
        <v/>
      </c>
      <c r="BF373" s="141" t="str">
        <f>IF('Task list'!BL373="","",$F$373-((_xlfn.DAYS(BF$6,'Task list'!BL373))*24))</f>
        <v/>
      </c>
    </row>
    <row r="374" spans="1:58" x14ac:dyDescent="0.3">
      <c r="A374" s="1">
        <f>'Task list'!A374</f>
        <v>0</v>
      </c>
      <c r="B374" s="1">
        <f>'Task list'!B374</f>
        <v>0</v>
      </c>
      <c r="C374" s="1">
        <f>'Task list'!C374</f>
        <v>0</v>
      </c>
      <c r="D374" s="133"/>
      <c r="E374" s="61" t="str">
        <f>'Task list'!E374</f>
        <v>LTDS 1st stage coloumn inlet airlock no.1</v>
      </c>
      <c r="F374" s="1">
        <f>'Task list'!J374</f>
        <v>6000</v>
      </c>
      <c r="G374" s="141" t="str">
        <f>IF('Task list'!M374="","",$F$374-((_xlfn.DAYS(G$6,'Task list'!M374))*24))</f>
        <v/>
      </c>
      <c r="H374" s="141" t="str">
        <f>IF('Task list'!N374="","",$F$374-((_xlfn.DAYS(H$6,'Task list'!N374))*24))</f>
        <v/>
      </c>
      <c r="I374" s="141" t="str">
        <f>IF('Task list'!O374="","",$F$374-((_xlfn.DAYS(I$6,'Task list'!O374))*24))</f>
        <v/>
      </c>
      <c r="J374" s="141" t="str">
        <f>IF('Task list'!P374="","",$F$374-((_xlfn.DAYS(J$6,'Task list'!P374))*24))</f>
        <v/>
      </c>
      <c r="K374" s="141" t="str">
        <f>IF('Task list'!Q374="","",$F$374-((_xlfn.DAYS(K$6,'Task list'!Q374))*24))</f>
        <v/>
      </c>
      <c r="L374" s="141" t="str">
        <f>IF('Task list'!R374="","",$F$374-((_xlfn.DAYS(L$6,'Task list'!R374))*24))</f>
        <v/>
      </c>
      <c r="M374" s="141" t="str">
        <f>IF('Task list'!S374="","",$F$374-((_xlfn.DAYS(M$6,'Task list'!S374))*24))</f>
        <v/>
      </c>
      <c r="N374" s="141" t="str">
        <f>IF('Task list'!T374="","",$F$374-((_xlfn.DAYS(N$6,'Task list'!T374))*24))</f>
        <v/>
      </c>
      <c r="O374" s="141" t="str">
        <f>IF('Task list'!U374="","",$F$374-((_xlfn.DAYS(O$6,'Task list'!U374))*24))</f>
        <v/>
      </c>
      <c r="P374" s="141" t="str">
        <f>IF('Task list'!V374="","",$F$374-((_xlfn.DAYS(P$6,'Task list'!V374))*24))</f>
        <v/>
      </c>
      <c r="Q374" s="141" t="str">
        <f>IF('Task list'!W374="","",$F$374-((_xlfn.DAYS(Q$6,'Task list'!W374))*24))</f>
        <v/>
      </c>
      <c r="R374" s="141" t="str">
        <f>IF('Task list'!X374="","",$F$374-((_xlfn.DAYS(R$6,'Task list'!X374))*24))</f>
        <v/>
      </c>
      <c r="S374" s="141" t="str">
        <f>IF('Task list'!Y374="","",$F$374-((_xlfn.DAYS(S$6,'Task list'!Y374))*24))</f>
        <v/>
      </c>
      <c r="T374" s="141" t="str">
        <f>IF('Task list'!Z374="","",$F$374-((_xlfn.DAYS(T$6,'Task list'!Z374))*24))</f>
        <v/>
      </c>
      <c r="U374" s="141" t="str">
        <f>IF('Task list'!AA374="","",$F$374-((_xlfn.DAYS(U$6,'Task list'!AA374))*24))</f>
        <v/>
      </c>
      <c r="V374" s="141" t="str">
        <f>IF('Task list'!AB374="","",$F$374-((_xlfn.DAYS(V$6,'Task list'!AB374))*24))</f>
        <v/>
      </c>
      <c r="W374" s="141" t="str">
        <f>IF('Task list'!AC374="","",$F$374-((_xlfn.DAYS(W$6,'Task list'!AC374))*24))</f>
        <v/>
      </c>
      <c r="X374" s="141" t="str">
        <f>IF('Task list'!AD374="","",$F$374-((_xlfn.DAYS(X$6,'Task list'!AD374))*24))</f>
        <v/>
      </c>
      <c r="Y374" s="141" t="str">
        <f>IF('Task list'!AE374="","",$F$374-((_xlfn.DAYS(Y$6,'Task list'!AE374))*24))</f>
        <v/>
      </c>
      <c r="Z374" s="141" t="str">
        <f>IF('Task list'!AF374="","",$F$374-((_xlfn.DAYS(Z$6,'Task list'!AF374))*24))</f>
        <v/>
      </c>
      <c r="AA374" s="141" t="str">
        <f>IF('Task list'!AG374="","",$F$374-((_xlfn.DAYS(AA$6,'Task list'!AG374))*24))</f>
        <v/>
      </c>
      <c r="AB374" s="141" t="str">
        <f>IF('Task list'!AH374="","",$F$374-((_xlfn.DAYS(AB$6,'Task list'!AH374))*24))</f>
        <v/>
      </c>
      <c r="AC374" s="141" t="str">
        <f>IF('Task list'!AI374="","",$F$374-((_xlfn.DAYS(AC$6,'Task list'!AI374))*24))</f>
        <v/>
      </c>
      <c r="AD374" s="141" t="str">
        <f>IF('Task list'!AJ374="","",$F$374-((_xlfn.DAYS(AD$6,'Task list'!AJ374))*24))</f>
        <v/>
      </c>
      <c r="AE374" s="141" t="str">
        <f>IF('Task list'!AK374="","",$F$374-((_xlfn.DAYS(AE$6,'Task list'!AK374))*24))</f>
        <v/>
      </c>
      <c r="AF374" s="141" t="str">
        <f>IF('Task list'!AL374="","",$F$374-((_xlfn.DAYS(AF$6,'Task list'!AL374))*24))</f>
        <v/>
      </c>
      <c r="AG374" s="141" t="str">
        <f>IF('Task list'!AM374="","",$F$374-((_xlfn.DAYS(AG$6,'Task list'!AM374))*24))</f>
        <v/>
      </c>
      <c r="AH374" s="141" t="str">
        <f>IF('Task list'!AN374="","",$F$374-((_xlfn.DAYS(AH$6,'Task list'!AN374))*24))</f>
        <v/>
      </c>
      <c r="AI374" s="141" t="str">
        <f>IF('Task list'!AO374="","",$F$374-((_xlfn.DAYS(AI$6,'Task list'!AO374))*24))</f>
        <v/>
      </c>
      <c r="AJ374" s="141" t="str">
        <f>IF('Task list'!AP374="","",$F$374-((_xlfn.DAYS(AJ$6,'Task list'!AP374))*24))</f>
        <v/>
      </c>
      <c r="AK374" s="141" t="str">
        <f>IF('Task list'!AQ374="","",$F$374-((_xlfn.DAYS(AK$6,'Task list'!AQ374))*24))</f>
        <v/>
      </c>
      <c r="AL374" s="141" t="str">
        <f>IF('Task list'!AR374="","",$F$374-((_xlfn.DAYS(AL$6,'Task list'!AR374))*24))</f>
        <v/>
      </c>
      <c r="AM374" s="141" t="str">
        <f>IF('Task list'!AS374="","",$F$374-((_xlfn.DAYS(AM$6,'Task list'!AS374))*24))</f>
        <v/>
      </c>
      <c r="AN374" s="141" t="str">
        <f>IF('Task list'!AT374="","",$F$374-((_xlfn.DAYS(AN$6,'Task list'!AT374))*24))</f>
        <v/>
      </c>
      <c r="AO374" s="141" t="str">
        <f>IF('Task list'!AU374="","",$F$374-((_xlfn.DAYS(AO$6,'Task list'!AU374))*24))</f>
        <v/>
      </c>
      <c r="AP374" s="141" t="str">
        <f>IF('Task list'!AV374="","",$F$374-((_xlfn.DAYS(AP$6,'Task list'!AV374))*24))</f>
        <v/>
      </c>
      <c r="AQ374" s="141" t="str">
        <f>IF('Task list'!AW374="","",$F$374-((_xlfn.DAYS(AQ$6,'Task list'!AW374))*24))</f>
        <v/>
      </c>
      <c r="AR374" s="141" t="str">
        <f>IF('Task list'!AX374="","",$F$374-((_xlfn.DAYS(AR$6,'Task list'!AX374))*24))</f>
        <v/>
      </c>
      <c r="AS374" s="141" t="str">
        <f>IF('Task list'!AY374="","",$F$374-((_xlfn.DAYS(AS$6,'Task list'!AY374))*24))</f>
        <v/>
      </c>
      <c r="AT374" s="141" t="str">
        <f>IF('Task list'!AZ374="","",$F$374-((_xlfn.DAYS(AT$6,'Task list'!AZ374))*24))</f>
        <v/>
      </c>
      <c r="AU374" s="141" t="str">
        <f>IF('Task list'!BA374="","",$F$374-((_xlfn.DAYS(AU$6,'Task list'!BA374))*24))</f>
        <v/>
      </c>
      <c r="AV374" s="141" t="str">
        <f>IF('Task list'!BB374="","",$F$374-((_xlfn.DAYS(AV$6,'Task list'!BB374))*24))</f>
        <v/>
      </c>
      <c r="AW374" s="141" t="str">
        <f>IF('Task list'!BC374="","",$F$374-((_xlfn.DAYS(AW$6,'Task list'!BC374))*24))</f>
        <v/>
      </c>
      <c r="AX374" s="141" t="str">
        <f>IF('Task list'!BD374="","",$F$374-((_xlfn.DAYS(AX$6,'Task list'!BD374))*24))</f>
        <v/>
      </c>
      <c r="AY374" s="141" t="str">
        <f>IF('Task list'!BE374="","",$F$374-((_xlfn.DAYS(AY$6,'Task list'!BE374))*24))</f>
        <v/>
      </c>
      <c r="AZ374" s="141" t="str">
        <f>IF('Task list'!BF374="","",$F$374-((_xlfn.DAYS(AZ$6,'Task list'!BF374))*24))</f>
        <v/>
      </c>
      <c r="BA374" s="141" t="str">
        <f>IF('Task list'!BG374="","",$F$374-((_xlfn.DAYS(BA$6,'Task list'!BG374))*24))</f>
        <v/>
      </c>
      <c r="BB374" s="141" t="str">
        <f>IF('Task list'!BH374="","",$F$374-((_xlfn.DAYS(BB$6,'Task list'!BH374))*24))</f>
        <v/>
      </c>
      <c r="BC374" s="141" t="str">
        <f>IF('Task list'!BI374="","",$F$374-((_xlfn.DAYS(BC$6,'Task list'!BI374))*24))</f>
        <v/>
      </c>
      <c r="BD374" s="141" t="str">
        <f>IF('Task list'!BJ374="","",$F$374-((_xlfn.DAYS(BD$6,'Task list'!BJ374))*24))</f>
        <v/>
      </c>
      <c r="BE374" s="141" t="str">
        <f>IF('Task list'!BK374="","",$F$374-((_xlfn.DAYS(BE$6,'Task list'!BK374))*24))</f>
        <v/>
      </c>
      <c r="BF374" s="141" t="str">
        <f>IF('Task list'!BL374="","",$F$374-((_xlfn.DAYS(BF$6,'Task list'!BL374))*24))</f>
        <v/>
      </c>
    </row>
    <row r="375" spans="1:58" x14ac:dyDescent="0.3">
      <c r="A375" s="1">
        <f>'Task list'!A375</f>
        <v>0</v>
      </c>
      <c r="B375" s="1">
        <f>'Task list'!B375</f>
        <v>0</v>
      </c>
      <c r="C375" s="1">
        <f>'Task list'!C375</f>
        <v>0</v>
      </c>
      <c r="D375" s="133"/>
      <c r="E375" s="61" t="str">
        <f>'Task list'!E375</f>
        <v>LTDS 1st stage coloumn inlet airlock no.2</v>
      </c>
      <c r="F375" s="1">
        <f>'Task list'!J375</f>
        <v>6000</v>
      </c>
      <c r="G375" s="141" t="str">
        <f>IF('Task list'!M375="","",$F$375-((_xlfn.DAYS(G$6,'Task list'!M375))*24))</f>
        <v/>
      </c>
      <c r="H375" s="141" t="str">
        <f>IF('Task list'!N375="","",$F$375-((_xlfn.DAYS(H$6,'Task list'!N375))*24))</f>
        <v/>
      </c>
      <c r="I375" s="141" t="str">
        <f>IF('Task list'!O375="","",$F$375-((_xlfn.DAYS(I$6,'Task list'!O375))*24))</f>
        <v/>
      </c>
      <c r="J375" s="141" t="str">
        <f>IF('Task list'!P375="","",$F$375-((_xlfn.DAYS(J$6,'Task list'!P375))*24))</f>
        <v/>
      </c>
      <c r="K375" s="141" t="str">
        <f>IF('Task list'!Q375="","",$F$375-((_xlfn.DAYS(K$6,'Task list'!Q375))*24))</f>
        <v/>
      </c>
      <c r="L375" s="141" t="str">
        <f>IF('Task list'!R375="","",$F$375-((_xlfn.DAYS(L$6,'Task list'!R375))*24))</f>
        <v/>
      </c>
      <c r="M375" s="141" t="str">
        <f>IF('Task list'!S375="","",$F$375-((_xlfn.DAYS(M$6,'Task list'!S375))*24))</f>
        <v/>
      </c>
      <c r="N375" s="141" t="str">
        <f>IF('Task list'!T375="","",$F$375-((_xlfn.DAYS(N$6,'Task list'!T375))*24))</f>
        <v/>
      </c>
      <c r="O375" s="141" t="str">
        <f>IF('Task list'!U375="","",$F$375-((_xlfn.DAYS(O$6,'Task list'!U375))*24))</f>
        <v/>
      </c>
      <c r="P375" s="141" t="str">
        <f>IF('Task list'!V375="","",$F$375-((_xlfn.DAYS(P$6,'Task list'!V375))*24))</f>
        <v/>
      </c>
      <c r="Q375" s="141" t="str">
        <f>IF('Task list'!W375="","",$F$375-((_xlfn.DAYS(Q$6,'Task list'!W375))*24))</f>
        <v/>
      </c>
      <c r="R375" s="141" t="str">
        <f>IF('Task list'!X375="","",$F$375-((_xlfn.DAYS(R$6,'Task list'!X375))*24))</f>
        <v/>
      </c>
      <c r="S375" s="141" t="str">
        <f>IF('Task list'!Y375="","",$F$375-((_xlfn.DAYS(S$6,'Task list'!Y375))*24))</f>
        <v/>
      </c>
      <c r="T375" s="141" t="str">
        <f>IF('Task list'!Z375="","",$F$375-((_xlfn.DAYS(T$6,'Task list'!Z375))*24))</f>
        <v/>
      </c>
      <c r="U375" s="141" t="str">
        <f>IF('Task list'!AA375="","",$F$375-((_xlfn.DAYS(U$6,'Task list'!AA375))*24))</f>
        <v/>
      </c>
      <c r="V375" s="141" t="str">
        <f>IF('Task list'!AB375="","",$F$375-((_xlfn.DAYS(V$6,'Task list'!AB375))*24))</f>
        <v/>
      </c>
      <c r="W375" s="141" t="str">
        <f>IF('Task list'!AC375="","",$F$375-((_xlfn.DAYS(W$6,'Task list'!AC375))*24))</f>
        <v/>
      </c>
      <c r="X375" s="141" t="str">
        <f>IF('Task list'!AD375="","",$F$375-((_xlfn.DAYS(X$6,'Task list'!AD375))*24))</f>
        <v/>
      </c>
      <c r="Y375" s="141" t="str">
        <f>IF('Task list'!AE375="","",$F$375-((_xlfn.DAYS(Y$6,'Task list'!AE375))*24))</f>
        <v/>
      </c>
      <c r="Z375" s="141" t="str">
        <f>IF('Task list'!AF375="","",$F$375-((_xlfn.DAYS(Z$6,'Task list'!AF375))*24))</f>
        <v/>
      </c>
      <c r="AA375" s="141" t="str">
        <f>IF('Task list'!AG375="","",$F$375-((_xlfn.DAYS(AA$6,'Task list'!AG375))*24))</f>
        <v/>
      </c>
      <c r="AB375" s="141" t="str">
        <f>IF('Task list'!AH375="","",$F$375-((_xlfn.DAYS(AB$6,'Task list'!AH375))*24))</f>
        <v/>
      </c>
      <c r="AC375" s="141" t="str">
        <f>IF('Task list'!AI375="","",$F$375-((_xlfn.DAYS(AC$6,'Task list'!AI375))*24))</f>
        <v/>
      </c>
      <c r="AD375" s="141" t="str">
        <f>IF('Task list'!AJ375="","",$F$375-((_xlfn.DAYS(AD$6,'Task list'!AJ375))*24))</f>
        <v/>
      </c>
      <c r="AE375" s="141" t="str">
        <f>IF('Task list'!AK375="","",$F$375-((_xlfn.DAYS(AE$6,'Task list'!AK375))*24))</f>
        <v/>
      </c>
      <c r="AF375" s="141" t="str">
        <f>IF('Task list'!AL375="","",$F$375-((_xlfn.DAYS(AF$6,'Task list'!AL375))*24))</f>
        <v/>
      </c>
      <c r="AG375" s="141" t="str">
        <f>IF('Task list'!AM375="","",$F$375-((_xlfn.DAYS(AG$6,'Task list'!AM375))*24))</f>
        <v/>
      </c>
      <c r="AH375" s="141" t="str">
        <f>IF('Task list'!AN375="","",$F$375-((_xlfn.DAYS(AH$6,'Task list'!AN375))*24))</f>
        <v/>
      </c>
      <c r="AI375" s="141" t="str">
        <f>IF('Task list'!AO375="","",$F$375-((_xlfn.DAYS(AI$6,'Task list'!AO375))*24))</f>
        <v/>
      </c>
      <c r="AJ375" s="141" t="str">
        <f>IF('Task list'!AP375="","",$F$375-((_xlfn.DAYS(AJ$6,'Task list'!AP375))*24))</f>
        <v/>
      </c>
      <c r="AK375" s="141" t="str">
        <f>IF('Task list'!AQ375="","",$F$375-((_xlfn.DAYS(AK$6,'Task list'!AQ375))*24))</f>
        <v/>
      </c>
      <c r="AL375" s="141" t="str">
        <f>IF('Task list'!AR375="","",$F$375-((_xlfn.DAYS(AL$6,'Task list'!AR375))*24))</f>
        <v/>
      </c>
      <c r="AM375" s="141" t="str">
        <f>IF('Task list'!AS375="","",$F$375-((_xlfn.DAYS(AM$6,'Task list'!AS375))*24))</f>
        <v/>
      </c>
      <c r="AN375" s="141" t="str">
        <f>IF('Task list'!AT375="","",$F$375-((_xlfn.DAYS(AN$6,'Task list'!AT375))*24))</f>
        <v/>
      </c>
      <c r="AO375" s="141" t="str">
        <f>IF('Task list'!AU375="","",$F$375-((_xlfn.DAYS(AO$6,'Task list'!AU375))*24))</f>
        <v/>
      </c>
      <c r="AP375" s="141" t="str">
        <f>IF('Task list'!AV375="","",$F$375-((_xlfn.DAYS(AP$6,'Task list'!AV375))*24))</f>
        <v/>
      </c>
      <c r="AQ375" s="141" t="str">
        <f>IF('Task list'!AW375="","",$F$375-((_xlfn.DAYS(AQ$6,'Task list'!AW375))*24))</f>
        <v/>
      </c>
      <c r="AR375" s="141" t="str">
        <f>IF('Task list'!AX375="","",$F$375-((_xlfn.DAYS(AR$6,'Task list'!AX375))*24))</f>
        <v/>
      </c>
      <c r="AS375" s="141" t="str">
        <f>IF('Task list'!AY375="","",$F$375-((_xlfn.DAYS(AS$6,'Task list'!AY375))*24))</f>
        <v/>
      </c>
      <c r="AT375" s="141" t="str">
        <f>IF('Task list'!AZ375="","",$F$375-((_xlfn.DAYS(AT$6,'Task list'!AZ375))*24))</f>
        <v/>
      </c>
      <c r="AU375" s="141" t="str">
        <f>IF('Task list'!BA375="","",$F$375-((_xlfn.DAYS(AU$6,'Task list'!BA375))*24))</f>
        <v/>
      </c>
      <c r="AV375" s="141" t="str">
        <f>IF('Task list'!BB375="","",$F$375-((_xlfn.DAYS(AV$6,'Task list'!BB375))*24))</f>
        <v/>
      </c>
      <c r="AW375" s="141" t="str">
        <f>IF('Task list'!BC375="","",$F$375-((_xlfn.DAYS(AW$6,'Task list'!BC375))*24))</f>
        <v/>
      </c>
      <c r="AX375" s="141" t="str">
        <f>IF('Task list'!BD375="","",$F$375-((_xlfn.DAYS(AX$6,'Task list'!BD375))*24))</f>
        <v/>
      </c>
      <c r="AY375" s="141" t="str">
        <f>IF('Task list'!BE375="","",$F$375-((_xlfn.DAYS(AY$6,'Task list'!BE375))*24))</f>
        <v/>
      </c>
      <c r="AZ375" s="141" t="str">
        <f>IF('Task list'!BF375="","",$F$375-((_xlfn.DAYS(AZ$6,'Task list'!BF375))*24))</f>
        <v/>
      </c>
      <c r="BA375" s="141" t="str">
        <f>IF('Task list'!BG375="","",$F$375-((_xlfn.DAYS(BA$6,'Task list'!BG375))*24))</f>
        <v/>
      </c>
      <c r="BB375" s="141" t="str">
        <f>IF('Task list'!BH375="","",$F$375-((_xlfn.DAYS(BB$6,'Task list'!BH375))*24))</f>
        <v/>
      </c>
      <c r="BC375" s="141" t="str">
        <f>IF('Task list'!BI375="","",$F$375-((_xlfn.DAYS(BC$6,'Task list'!BI375))*24))</f>
        <v/>
      </c>
      <c r="BD375" s="141" t="str">
        <f>IF('Task list'!BJ375="","",$F$375-((_xlfn.DAYS(BD$6,'Task list'!BJ375))*24))</f>
        <v/>
      </c>
      <c r="BE375" s="141" t="str">
        <f>IF('Task list'!BK375="","",$F$375-((_xlfn.DAYS(BE$6,'Task list'!BK375))*24))</f>
        <v/>
      </c>
      <c r="BF375" s="141" t="str">
        <f>IF('Task list'!BL375="","",$F$375-((_xlfn.DAYS(BF$6,'Task list'!BL375))*24))</f>
        <v/>
      </c>
    </row>
    <row r="376" spans="1:58" x14ac:dyDescent="0.3">
      <c r="A376" s="1">
        <f>'Task list'!A376</f>
        <v>0</v>
      </c>
      <c r="B376" s="1">
        <f>'Task list'!B376</f>
        <v>0</v>
      </c>
      <c r="C376" s="1">
        <f>'Task list'!C376</f>
        <v>0</v>
      </c>
      <c r="D376" s="133"/>
      <c r="E376" s="61" t="str">
        <f>'Task list'!E376</f>
        <v>LTDS 1st stage coloumn outlet airlock no.1</v>
      </c>
      <c r="F376" s="1">
        <f>'Task list'!J376</f>
        <v>6000</v>
      </c>
      <c r="G376" s="141" t="str">
        <f>IF('Task list'!M376="","",$F$376-((_xlfn.DAYS(G$6,'Task list'!M376))*24))</f>
        <v/>
      </c>
      <c r="H376" s="141" t="str">
        <f>IF('Task list'!N376="","",$F$376-((_xlfn.DAYS(H$6,'Task list'!N376))*24))</f>
        <v/>
      </c>
      <c r="I376" s="141" t="str">
        <f>IF('Task list'!O376="","",$F$376-((_xlfn.DAYS(I$6,'Task list'!O376))*24))</f>
        <v/>
      </c>
      <c r="J376" s="141" t="str">
        <f>IF('Task list'!P376="","",$F$376-((_xlfn.DAYS(J$6,'Task list'!P376))*24))</f>
        <v/>
      </c>
      <c r="K376" s="141" t="str">
        <f>IF('Task list'!Q376="","",$F$376-((_xlfn.DAYS(K$6,'Task list'!Q376))*24))</f>
        <v/>
      </c>
      <c r="L376" s="141" t="str">
        <f>IF('Task list'!R376="","",$F$376-((_xlfn.DAYS(L$6,'Task list'!R376))*24))</f>
        <v/>
      </c>
      <c r="M376" s="141" t="str">
        <f>IF('Task list'!S376="","",$F$376-((_xlfn.DAYS(M$6,'Task list'!S376))*24))</f>
        <v/>
      </c>
      <c r="N376" s="141" t="str">
        <f>IF('Task list'!T376="","",$F$376-((_xlfn.DAYS(N$6,'Task list'!T376))*24))</f>
        <v/>
      </c>
      <c r="O376" s="141" t="str">
        <f>IF('Task list'!U376="","",$F$376-((_xlfn.DAYS(O$6,'Task list'!U376))*24))</f>
        <v/>
      </c>
      <c r="P376" s="141" t="str">
        <f>IF('Task list'!V376="","",$F$376-((_xlfn.DAYS(P$6,'Task list'!V376))*24))</f>
        <v/>
      </c>
      <c r="Q376" s="141" t="str">
        <f>IF('Task list'!W376="","",$F$376-((_xlfn.DAYS(Q$6,'Task list'!W376))*24))</f>
        <v/>
      </c>
      <c r="R376" s="141" t="str">
        <f>IF('Task list'!X376="","",$F$376-((_xlfn.DAYS(R$6,'Task list'!X376))*24))</f>
        <v/>
      </c>
      <c r="S376" s="141" t="str">
        <f>IF('Task list'!Y376="","",$F$376-((_xlfn.DAYS(S$6,'Task list'!Y376))*24))</f>
        <v/>
      </c>
      <c r="T376" s="141" t="str">
        <f>IF('Task list'!Z376="","",$F$376-((_xlfn.DAYS(T$6,'Task list'!Z376))*24))</f>
        <v/>
      </c>
      <c r="U376" s="141" t="str">
        <f>IF('Task list'!AA376="","",$F$376-((_xlfn.DAYS(U$6,'Task list'!AA376))*24))</f>
        <v/>
      </c>
      <c r="V376" s="141" t="str">
        <f>IF('Task list'!AB376="","",$F$376-((_xlfn.DAYS(V$6,'Task list'!AB376))*24))</f>
        <v/>
      </c>
      <c r="W376" s="141" t="str">
        <f>IF('Task list'!AC376="","",$F$376-((_xlfn.DAYS(W$6,'Task list'!AC376))*24))</f>
        <v/>
      </c>
      <c r="X376" s="141" t="str">
        <f>IF('Task list'!AD376="","",$F$376-((_xlfn.DAYS(X$6,'Task list'!AD376))*24))</f>
        <v/>
      </c>
      <c r="Y376" s="141" t="str">
        <f>IF('Task list'!AE376="","",$F$376-((_xlfn.DAYS(Y$6,'Task list'!AE376))*24))</f>
        <v/>
      </c>
      <c r="Z376" s="141" t="str">
        <f>IF('Task list'!AF376="","",$F$376-((_xlfn.DAYS(Z$6,'Task list'!AF376))*24))</f>
        <v/>
      </c>
      <c r="AA376" s="141" t="str">
        <f>IF('Task list'!AG376="","",$F$376-((_xlfn.DAYS(AA$6,'Task list'!AG376))*24))</f>
        <v/>
      </c>
      <c r="AB376" s="141" t="str">
        <f>IF('Task list'!AH376="","",$F$376-((_xlfn.DAYS(AB$6,'Task list'!AH376))*24))</f>
        <v/>
      </c>
      <c r="AC376" s="141" t="str">
        <f>IF('Task list'!AI376="","",$F$376-((_xlfn.DAYS(AC$6,'Task list'!AI376))*24))</f>
        <v/>
      </c>
      <c r="AD376" s="141" t="str">
        <f>IF('Task list'!AJ376="","",$F$376-((_xlfn.DAYS(AD$6,'Task list'!AJ376))*24))</f>
        <v/>
      </c>
      <c r="AE376" s="141" t="str">
        <f>IF('Task list'!AK376="","",$F$376-((_xlfn.DAYS(AE$6,'Task list'!AK376))*24))</f>
        <v/>
      </c>
      <c r="AF376" s="141" t="str">
        <f>IF('Task list'!AL376="","",$F$376-((_xlfn.DAYS(AF$6,'Task list'!AL376))*24))</f>
        <v/>
      </c>
      <c r="AG376" s="141" t="str">
        <f>IF('Task list'!AM376="","",$F$376-((_xlfn.DAYS(AG$6,'Task list'!AM376))*24))</f>
        <v/>
      </c>
      <c r="AH376" s="141" t="str">
        <f>IF('Task list'!AN376="","",$F$376-((_xlfn.DAYS(AH$6,'Task list'!AN376))*24))</f>
        <v/>
      </c>
      <c r="AI376" s="141" t="str">
        <f>IF('Task list'!AO376="","",$F$376-((_xlfn.DAYS(AI$6,'Task list'!AO376))*24))</f>
        <v/>
      </c>
      <c r="AJ376" s="141" t="str">
        <f>IF('Task list'!AP376="","",$F$376-((_xlfn.DAYS(AJ$6,'Task list'!AP376))*24))</f>
        <v/>
      </c>
      <c r="AK376" s="141" t="str">
        <f>IF('Task list'!AQ376="","",$F$376-((_xlfn.DAYS(AK$6,'Task list'!AQ376))*24))</f>
        <v/>
      </c>
      <c r="AL376" s="141" t="str">
        <f>IF('Task list'!AR376="","",$F$376-((_xlfn.DAYS(AL$6,'Task list'!AR376))*24))</f>
        <v/>
      </c>
      <c r="AM376" s="141" t="str">
        <f>IF('Task list'!AS376="","",$F$376-((_xlfn.DAYS(AM$6,'Task list'!AS376))*24))</f>
        <v/>
      </c>
      <c r="AN376" s="141" t="str">
        <f>IF('Task list'!AT376="","",$F$376-((_xlfn.DAYS(AN$6,'Task list'!AT376))*24))</f>
        <v/>
      </c>
      <c r="AO376" s="141" t="str">
        <f>IF('Task list'!AU376="","",$F$376-((_xlfn.DAYS(AO$6,'Task list'!AU376))*24))</f>
        <v/>
      </c>
      <c r="AP376" s="141" t="str">
        <f>IF('Task list'!AV376="","",$F$376-((_xlfn.DAYS(AP$6,'Task list'!AV376))*24))</f>
        <v/>
      </c>
      <c r="AQ376" s="141" t="str">
        <f>IF('Task list'!AW376="","",$F$376-((_xlfn.DAYS(AQ$6,'Task list'!AW376))*24))</f>
        <v/>
      </c>
      <c r="AR376" s="141" t="str">
        <f>IF('Task list'!AX376="","",$F$376-((_xlfn.DAYS(AR$6,'Task list'!AX376))*24))</f>
        <v/>
      </c>
      <c r="AS376" s="141" t="str">
        <f>IF('Task list'!AY376="","",$F$376-((_xlfn.DAYS(AS$6,'Task list'!AY376))*24))</f>
        <v/>
      </c>
      <c r="AT376" s="141" t="str">
        <f>IF('Task list'!AZ376="","",$F$376-((_xlfn.DAYS(AT$6,'Task list'!AZ376))*24))</f>
        <v/>
      </c>
      <c r="AU376" s="141" t="str">
        <f>IF('Task list'!BA376="","",$F$376-((_xlfn.DAYS(AU$6,'Task list'!BA376))*24))</f>
        <v/>
      </c>
      <c r="AV376" s="141" t="str">
        <f>IF('Task list'!BB376="","",$F$376-((_xlfn.DAYS(AV$6,'Task list'!BB376))*24))</f>
        <v/>
      </c>
      <c r="AW376" s="141" t="str">
        <f>IF('Task list'!BC376="","",$F$376-((_xlfn.DAYS(AW$6,'Task list'!BC376))*24))</f>
        <v/>
      </c>
      <c r="AX376" s="141" t="str">
        <f>IF('Task list'!BD376="","",$F$376-((_xlfn.DAYS(AX$6,'Task list'!BD376))*24))</f>
        <v/>
      </c>
      <c r="AY376" s="141" t="str">
        <f>IF('Task list'!BE376="","",$F$376-((_xlfn.DAYS(AY$6,'Task list'!BE376))*24))</f>
        <v/>
      </c>
      <c r="AZ376" s="141" t="str">
        <f>IF('Task list'!BF376="","",$F$376-((_xlfn.DAYS(AZ$6,'Task list'!BF376))*24))</f>
        <v/>
      </c>
      <c r="BA376" s="141" t="str">
        <f>IF('Task list'!BG376="","",$F$376-((_xlfn.DAYS(BA$6,'Task list'!BG376))*24))</f>
        <v/>
      </c>
      <c r="BB376" s="141" t="str">
        <f>IF('Task list'!BH376="","",$F$376-((_xlfn.DAYS(BB$6,'Task list'!BH376))*24))</f>
        <v/>
      </c>
      <c r="BC376" s="141" t="str">
        <f>IF('Task list'!BI376="","",$F$376-((_xlfn.DAYS(BC$6,'Task list'!BI376))*24))</f>
        <v/>
      </c>
      <c r="BD376" s="141" t="str">
        <f>IF('Task list'!BJ376="","",$F$376-((_xlfn.DAYS(BD$6,'Task list'!BJ376))*24))</f>
        <v/>
      </c>
      <c r="BE376" s="141" t="str">
        <f>IF('Task list'!BK376="","",$F$376-((_xlfn.DAYS(BE$6,'Task list'!BK376))*24))</f>
        <v/>
      </c>
      <c r="BF376" s="141" t="str">
        <f>IF('Task list'!BL376="","",$F$376-((_xlfn.DAYS(BF$6,'Task list'!BL376))*24))</f>
        <v/>
      </c>
    </row>
    <row r="377" spans="1:58" x14ac:dyDescent="0.3">
      <c r="A377" s="1">
        <f>'Task list'!A377</f>
        <v>0</v>
      </c>
      <c r="B377" s="1">
        <f>'Task list'!B377</f>
        <v>0</v>
      </c>
      <c r="C377" s="1">
        <f>'Task list'!C377</f>
        <v>0</v>
      </c>
      <c r="D377" s="133"/>
      <c r="E377" s="61" t="str">
        <f>'Task list'!E377</f>
        <v>LTDS 1st stage coloumn outlet airlock no.2</v>
      </c>
      <c r="F377" s="1">
        <f>'Task list'!J377</f>
        <v>6000</v>
      </c>
      <c r="G377" s="141" t="str">
        <f>IF('Task list'!M377="","",$F$377-((_xlfn.DAYS(G$6,'Task list'!M377))*24))</f>
        <v/>
      </c>
      <c r="H377" s="141" t="str">
        <f>IF('Task list'!N377="","",$F$377-((_xlfn.DAYS(H$6,'Task list'!N377))*24))</f>
        <v/>
      </c>
      <c r="I377" s="141" t="str">
        <f>IF('Task list'!O377="","",$F$377-((_xlfn.DAYS(I$6,'Task list'!O377))*24))</f>
        <v/>
      </c>
      <c r="J377" s="141" t="str">
        <f>IF('Task list'!P377="","",$F$377-((_xlfn.DAYS(J$6,'Task list'!P377))*24))</f>
        <v/>
      </c>
      <c r="K377" s="141" t="str">
        <f>IF('Task list'!Q377="","",$F$377-((_xlfn.DAYS(K$6,'Task list'!Q377))*24))</f>
        <v/>
      </c>
      <c r="L377" s="141" t="str">
        <f>IF('Task list'!R377="","",$F$377-((_xlfn.DAYS(L$6,'Task list'!R377))*24))</f>
        <v/>
      </c>
      <c r="M377" s="141" t="str">
        <f>IF('Task list'!S377="","",$F$377-((_xlfn.DAYS(M$6,'Task list'!S377))*24))</f>
        <v/>
      </c>
      <c r="N377" s="141" t="str">
        <f>IF('Task list'!T377="","",$F$377-((_xlfn.DAYS(N$6,'Task list'!T377))*24))</f>
        <v/>
      </c>
      <c r="O377" s="141" t="str">
        <f>IF('Task list'!U377="","",$F$377-((_xlfn.DAYS(O$6,'Task list'!U377))*24))</f>
        <v/>
      </c>
      <c r="P377" s="141" t="str">
        <f>IF('Task list'!V377="","",$F$377-((_xlfn.DAYS(P$6,'Task list'!V377))*24))</f>
        <v/>
      </c>
      <c r="Q377" s="141" t="str">
        <f>IF('Task list'!W377="","",$F$377-((_xlfn.DAYS(Q$6,'Task list'!W377))*24))</f>
        <v/>
      </c>
      <c r="R377" s="141" t="str">
        <f>IF('Task list'!X377="","",$F$377-((_xlfn.DAYS(R$6,'Task list'!X377))*24))</f>
        <v/>
      </c>
      <c r="S377" s="141" t="str">
        <f>IF('Task list'!Y377="","",$F$377-((_xlfn.DAYS(S$6,'Task list'!Y377))*24))</f>
        <v/>
      </c>
      <c r="T377" s="141" t="str">
        <f>IF('Task list'!Z377="","",$F$377-((_xlfn.DAYS(T$6,'Task list'!Z377))*24))</f>
        <v/>
      </c>
      <c r="U377" s="141" t="str">
        <f>IF('Task list'!AA377="","",$F$377-((_xlfn.DAYS(U$6,'Task list'!AA377))*24))</f>
        <v/>
      </c>
      <c r="V377" s="141" t="str">
        <f>IF('Task list'!AB377="","",$F$377-((_xlfn.DAYS(V$6,'Task list'!AB377))*24))</f>
        <v/>
      </c>
      <c r="W377" s="141" t="str">
        <f>IF('Task list'!AC377="","",$F$377-((_xlfn.DAYS(W$6,'Task list'!AC377))*24))</f>
        <v/>
      </c>
      <c r="X377" s="141" t="str">
        <f>IF('Task list'!AD377="","",$F$377-((_xlfn.DAYS(X$6,'Task list'!AD377))*24))</f>
        <v/>
      </c>
      <c r="Y377" s="141" t="str">
        <f>IF('Task list'!AE377="","",$F$377-((_xlfn.DAYS(Y$6,'Task list'!AE377))*24))</f>
        <v/>
      </c>
      <c r="Z377" s="141" t="str">
        <f>IF('Task list'!AF377="","",$F$377-((_xlfn.DAYS(Z$6,'Task list'!AF377))*24))</f>
        <v/>
      </c>
      <c r="AA377" s="141" t="str">
        <f>IF('Task list'!AG377="","",$F$377-((_xlfn.DAYS(AA$6,'Task list'!AG377))*24))</f>
        <v/>
      </c>
      <c r="AB377" s="141" t="str">
        <f>IF('Task list'!AH377="","",$F$377-((_xlfn.DAYS(AB$6,'Task list'!AH377))*24))</f>
        <v/>
      </c>
      <c r="AC377" s="141" t="str">
        <f>IF('Task list'!AI377="","",$F$377-((_xlfn.DAYS(AC$6,'Task list'!AI377))*24))</f>
        <v/>
      </c>
      <c r="AD377" s="141" t="str">
        <f>IF('Task list'!AJ377="","",$F$377-((_xlfn.DAYS(AD$6,'Task list'!AJ377))*24))</f>
        <v/>
      </c>
      <c r="AE377" s="141" t="str">
        <f>IF('Task list'!AK377="","",$F$377-((_xlfn.DAYS(AE$6,'Task list'!AK377))*24))</f>
        <v/>
      </c>
      <c r="AF377" s="141" t="str">
        <f>IF('Task list'!AL377="","",$F$377-((_xlfn.DAYS(AF$6,'Task list'!AL377))*24))</f>
        <v/>
      </c>
      <c r="AG377" s="141" t="str">
        <f>IF('Task list'!AM377="","",$F$377-((_xlfn.DAYS(AG$6,'Task list'!AM377))*24))</f>
        <v/>
      </c>
      <c r="AH377" s="141" t="str">
        <f>IF('Task list'!AN377="","",$F$377-((_xlfn.DAYS(AH$6,'Task list'!AN377))*24))</f>
        <v/>
      </c>
      <c r="AI377" s="141" t="str">
        <f>IF('Task list'!AO377="","",$F$377-((_xlfn.DAYS(AI$6,'Task list'!AO377))*24))</f>
        <v/>
      </c>
      <c r="AJ377" s="141" t="str">
        <f>IF('Task list'!AP377="","",$F$377-((_xlfn.DAYS(AJ$6,'Task list'!AP377))*24))</f>
        <v/>
      </c>
      <c r="AK377" s="141" t="str">
        <f>IF('Task list'!AQ377="","",$F$377-((_xlfn.DAYS(AK$6,'Task list'!AQ377))*24))</f>
        <v/>
      </c>
      <c r="AL377" s="141" t="str">
        <f>IF('Task list'!AR377="","",$F$377-((_xlfn.DAYS(AL$6,'Task list'!AR377))*24))</f>
        <v/>
      </c>
      <c r="AM377" s="141" t="str">
        <f>IF('Task list'!AS377="","",$F$377-((_xlfn.DAYS(AM$6,'Task list'!AS377))*24))</f>
        <v/>
      </c>
      <c r="AN377" s="141" t="str">
        <f>IF('Task list'!AT377="","",$F$377-((_xlfn.DAYS(AN$6,'Task list'!AT377))*24))</f>
        <v/>
      </c>
      <c r="AO377" s="141" t="str">
        <f>IF('Task list'!AU377="","",$F$377-((_xlfn.DAYS(AO$6,'Task list'!AU377))*24))</f>
        <v/>
      </c>
      <c r="AP377" s="141" t="str">
        <f>IF('Task list'!AV377="","",$F$377-((_xlfn.DAYS(AP$6,'Task list'!AV377))*24))</f>
        <v/>
      </c>
      <c r="AQ377" s="141" t="str">
        <f>IF('Task list'!AW377="","",$F$377-((_xlfn.DAYS(AQ$6,'Task list'!AW377))*24))</f>
        <v/>
      </c>
      <c r="AR377" s="141" t="str">
        <f>IF('Task list'!AX377="","",$F$377-((_xlfn.DAYS(AR$6,'Task list'!AX377))*24))</f>
        <v/>
      </c>
      <c r="AS377" s="141" t="str">
        <f>IF('Task list'!AY377="","",$F$377-((_xlfn.DAYS(AS$6,'Task list'!AY377))*24))</f>
        <v/>
      </c>
      <c r="AT377" s="141" t="str">
        <f>IF('Task list'!AZ377="","",$F$377-((_xlfn.DAYS(AT$6,'Task list'!AZ377))*24))</f>
        <v/>
      </c>
      <c r="AU377" s="141" t="str">
        <f>IF('Task list'!BA377="","",$F$377-((_xlfn.DAYS(AU$6,'Task list'!BA377))*24))</f>
        <v/>
      </c>
      <c r="AV377" s="141" t="str">
        <f>IF('Task list'!BB377="","",$F$377-((_xlfn.DAYS(AV$6,'Task list'!BB377))*24))</f>
        <v/>
      </c>
      <c r="AW377" s="141" t="str">
        <f>IF('Task list'!BC377="","",$F$377-((_xlfn.DAYS(AW$6,'Task list'!BC377))*24))</f>
        <v/>
      </c>
      <c r="AX377" s="141" t="str">
        <f>IF('Task list'!BD377="","",$F$377-((_xlfn.DAYS(AX$6,'Task list'!BD377))*24))</f>
        <v/>
      </c>
      <c r="AY377" s="141" t="str">
        <f>IF('Task list'!BE377="","",$F$377-((_xlfn.DAYS(AY$6,'Task list'!BE377))*24))</f>
        <v/>
      </c>
      <c r="AZ377" s="141" t="str">
        <f>IF('Task list'!BF377="","",$F$377-((_xlfn.DAYS(AZ$6,'Task list'!BF377))*24))</f>
        <v/>
      </c>
      <c r="BA377" s="141" t="str">
        <f>IF('Task list'!BG377="","",$F$377-((_xlfn.DAYS(BA$6,'Task list'!BG377))*24))</f>
        <v/>
      </c>
      <c r="BB377" s="141" t="str">
        <f>IF('Task list'!BH377="","",$F$377-((_xlfn.DAYS(BB$6,'Task list'!BH377))*24))</f>
        <v/>
      </c>
      <c r="BC377" s="141" t="str">
        <f>IF('Task list'!BI377="","",$F$377-((_xlfn.DAYS(BC$6,'Task list'!BI377))*24))</f>
        <v/>
      </c>
      <c r="BD377" s="141" t="str">
        <f>IF('Task list'!BJ377="","",$F$377-((_xlfn.DAYS(BD$6,'Task list'!BJ377))*24))</f>
        <v/>
      </c>
      <c r="BE377" s="141" t="str">
        <f>IF('Task list'!BK377="","",$F$377-((_xlfn.DAYS(BE$6,'Task list'!BK377))*24))</f>
        <v/>
      </c>
      <c r="BF377" s="141" t="str">
        <f>IF('Task list'!BL377="","",$F$377-((_xlfn.DAYS(BF$6,'Task list'!BL377))*24))</f>
        <v/>
      </c>
    </row>
    <row r="378" spans="1:58" x14ac:dyDescent="0.3">
      <c r="A378" s="1">
        <f>'Task list'!A378</f>
        <v>0</v>
      </c>
      <c r="B378" s="1">
        <f>'Task list'!B378</f>
        <v>0</v>
      </c>
      <c r="C378" s="1">
        <f>'Task list'!C378</f>
        <v>0</v>
      </c>
      <c r="D378" s="133"/>
      <c r="E378" s="61" t="str">
        <f>'Task list'!E378</f>
        <v>LTDS 1st stage fan no.1</v>
      </c>
      <c r="F378" s="1">
        <f>'Task list'!J378</f>
        <v>6000</v>
      </c>
      <c r="G378" s="141" t="str">
        <f>IF('Task list'!M378="","",$F$378-((_xlfn.DAYS(G$6,'Task list'!M378))*24))</f>
        <v/>
      </c>
      <c r="H378" s="141" t="str">
        <f>IF('Task list'!N378="","",$F$378-((_xlfn.DAYS(H$6,'Task list'!N378))*24))</f>
        <v/>
      </c>
      <c r="I378" s="141" t="str">
        <f>IF('Task list'!O378="","",$F$378-((_xlfn.DAYS(I$6,'Task list'!O378))*24))</f>
        <v/>
      </c>
      <c r="J378" s="141" t="str">
        <f>IF('Task list'!P378="","",$F$378-((_xlfn.DAYS(J$6,'Task list'!P378))*24))</f>
        <v/>
      </c>
      <c r="K378" s="141" t="str">
        <f>IF('Task list'!Q378="","",$F$378-((_xlfn.DAYS(K$6,'Task list'!Q378))*24))</f>
        <v/>
      </c>
      <c r="L378" s="141" t="str">
        <f>IF('Task list'!R378="","",$F$378-((_xlfn.DAYS(L$6,'Task list'!R378))*24))</f>
        <v/>
      </c>
      <c r="M378" s="141" t="str">
        <f>IF('Task list'!S378="","",$F$378-((_xlfn.DAYS(M$6,'Task list'!S378))*24))</f>
        <v/>
      </c>
      <c r="N378" s="141" t="str">
        <f>IF('Task list'!T378="","",$F$378-((_xlfn.DAYS(N$6,'Task list'!T378))*24))</f>
        <v/>
      </c>
      <c r="O378" s="141" t="str">
        <f>IF('Task list'!U378="","",$F$378-((_xlfn.DAYS(O$6,'Task list'!U378))*24))</f>
        <v/>
      </c>
      <c r="P378" s="141" t="str">
        <f>IF('Task list'!V378="","",$F$378-((_xlfn.DAYS(P$6,'Task list'!V378))*24))</f>
        <v/>
      </c>
      <c r="Q378" s="141" t="str">
        <f>IF('Task list'!W378="","",$F$378-((_xlfn.DAYS(Q$6,'Task list'!W378))*24))</f>
        <v/>
      </c>
      <c r="R378" s="141" t="str">
        <f>IF('Task list'!X378="","",$F$378-((_xlfn.DAYS(R$6,'Task list'!X378))*24))</f>
        <v/>
      </c>
      <c r="S378" s="141" t="str">
        <f>IF('Task list'!Y378="","",$F$378-((_xlfn.DAYS(S$6,'Task list'!Y378))*24))</f>
        <v/>
      </c>
      <c r="T378" s="141" t="str">
        <f>IF('Task list'!Z378="","",$F$378-((_xlfn.DAYS(T$6,'Task list'!Z378))*24))</f>
        <v/>
      </c>
      <c r="U378" s="141" t="str">
        <f>IF('Task list'!AA378="","",$F$378-((_xlfn.DAYS(U$6,'Task list'!AA378))*24))</f>
        <v/>
      </c>
      <c r="V378" s="141" t="str">
        <f>IF('Task list'!AB378="","",$F$378-((_xlfn.DAYS(V$6,'Task list'!AB378))*24))</f>
        <v/>
      </c>
      <c r="W378" s="141" t="str">
        <f>IF('Task list'!AC378="","",$F$378-((_xlfn.DAYS(W$6,'Task list'!AC378))*24))</f>
        <v/>
      </c>
      <c r="X378" s="141" t="str">
        <f>IF('Task list'!AD378="","",$F$378-((_xlfn.DAYS(X$6,'Task list'!AD378))*24))</f>
        <v/>
      </c>
      <c r="Y378" s="141" t="str">
        <f>IF('Task list'!AE378="","",$F$378-((_xlfn.DAYS(Y$6,'Task list'!AE378))*24))</f>
        <v/>
      </c>
      <c r="Z378" s="141" t="str">
        <f>IF('Task list'!AF378="","",$F$378-((_xlfn.DAYS(Z$6,'Task list'!AF378))*24))</f>
        <v/>
      </c>
      <c r="AA378" s="141" t="str">
        <f>IF('Task list'!AG378="","",$F$378-((_xlfn.DAYS(AA$6,'Task list'!AG378))*24))</f>
        <v/>
      </c>
      <c r="AB378" s="141" t="str">
        <f>IF('Task list'!AH378="","",$F$378-((_xlfn.DAYS(AB$6,'Task list'!AH378))*24))</f>
        <v/>
      </c>
      <c r="AC378" s="141" t="str">
        <f>IF('Task list'!AI378="","",$F$378-((_xlfn.DAYS(AC$6,'Task list'!AI378))*24))</f>
        <v/>
      </c>
      <c r="AD378" s="141" t="str">
        <f>IF('Task list'!AJ378="","",$F$378-((_xlfn.DAYS(AD$6,'Task list'!AJ378))*24))</f>
        <v/>
      </c>
      <c r="AE378" s="141" t="str">
        <f>IF('Task list'!AK378="","",$F$378-((_xlfn.DAYS(AE$6,'Task list'!AK378))*24))</f>
        <v/>
      </c>
      <c r="AF378" s="141" t="str">
        <f>IF('Task list'!AL378="","",$F$378-((_xlfn.DAYS(AF$6,'Task list'!AL378))*24))</f>
        <v/>
      </c>
      <c r="AG378" s="141" t="str">
        <f>IF('Task list'!AM378="","",$F$378-((_xlfn.DAYS(AG$6,'Task list'!AM378))*24))</f>
        <v/>
      </c>
      <c r="AH378" s="141" t="str">
        <f>IF('Task list'!AN378="","",$F$378-((_xlfn.DAYS(AH$6,'Task list'!AN378))*24))</f>
        <v/>
      </c>
      <c r="AI378" s="141" t="str">
        <f>IF('Task list'!AO378="","",$F$378-((_xlfn.DAYS(AI$6,'Task list'!AO378))*24))</f>
        <v/>
      </c>
      <c r="AJ378" s="141" t="str">
        <f>IF('Task list'!AP378="","",$F$378-((_xlfn.DAYS(AJ$6,'Task list'!AP378))*24))</f>
        <v/>
      </c>
      <c r="AK378" s="141" t="str">
        <f>IF('Task list'!AQ378="","",$F$378-((_xlfn.DAYS(AK$6,'Task list'!AQ378))*24))</f>
        <v/>
      </c>
      <c r="AL378" s="141" t="str">
        <f>IF('Task list'!AR378="","",$F$378-((_xlfn.DAYS(AL$6,'Task list'!AR378))*24))</f>
        <v/>
      </c>
      <c r="AM378" s="141" t="str">
        <f>IF('Task list'!AS378="","",$F$378-((_xlfn.DAYS(AM$6,'Task list'!AS378))*24))</f>
        <v/>
      </c>
      <c r="AN378" s="141" t="str">
        <f>IF('Task list'!AT378="","",$F$378-((_xlfn.DAYS(AN$6,'Task list'!AT378))*24))</f>
        <v/>
      </c>
      <c r="AO378" s="141" t="str">
        <f>IF('Task list'!AU378="","",$F$378-((_xlfn.DAYS(AO$6,'Task list'!AU378))*24))</f>
        <v/>
      </c>
      <c r="AP378" s="141" t="str">
        <f>IF('Task list'!AV378="","",$F$378-((_xlfn.DAYS(AP$6,'Task list'!AV378))*24))</f>
        <v/>
      </c>
      <c r="AQ378" s="141" t="str">
        <f>IF('Task list'!AW378="","",$F$378-((_xlfn.DAYS(AQ$6,'Task list'!AW378))*24))</f>
        <v/>
      </c>
      <c r="AR378" s="141" t="str">
        <f>IF('Task list'!AX378="","",$F$378-((_xlfn.DAYS(AR$6,'Task list'!AX378))*24))</f>
        <v/>
      </c>
      <c r="AS378" s="141" t="str">
        <f>IF('Task list'!AY378="","",$F$378-((_xlfn.DAYS(AS$6,'Task list'!AY378))*24))</f>
        <v/>
      </c>
      <c r="AT378" s="141" t="str">
        <f>IF('Task list'!AZ378="","",$F$378-((_xlfn.DAYS(AT$6,'Task list'!AZ378))*24))</f>
        <v/>
      </c>
      <c r="AU378" s="141" t="str">
        <f>IF('Task list'!BA378="","",$F$378-((_xlfn.DAYS(AU$6,'Task list'!BA378))*24))</f>
        <v/>
      </c>
      <c r="AV378" s="141" t="str">
        <f>IF('Task list'!BB378="","",$F$378-((_xlfn.DAYS(AV$6,'Task list'!BB378))*24))</f>
        <v/>
      </c>
      <c r="AW378" s="141" t="str">
        <f>IF('Task list'!BC378="","",$F$378-((_xlfn.DAYS(AW$6,'Task list'!BC378))*24))</f>
        <v/>
      </c>
      <c r="AX378" s="141" t="str">
        <f>IF('Task list'!BD378="","",$F$378-((_xlfn.DAYS(AX$6,'Task list'!BD378))*24))</f>
        <v/>
      </c>
      <c r="AY378" s="141" t="str">
        <f>IF('Task list'!BE378="","",$F$378-((_xlfn.DAYS(AY$6,'Task list'!BE378))*24))</f>
        <v/>
      </c>
      <c r="AZ378" s="141" t="str">
        <f>IF('Task list'!BF378="","",$F$378-((_xlfn.DAYS(AZ$6,'Task list'!BF378))*24))</f>
        <v/>
      </c>
      <c r="BA378" s="141" t="str">
        <f>IF('Task list'!BG378="","",$F$378-((_xlfn.DAYS(BA$6,'Task list'!BG378))*24))</f>
        <v/>
      </c>
      <c r="BB378" s="141" t="str">
        <f>IF('Task list'!BH378="","",$F$378-((_xlfn.DAYS(BB$6,'Task list'!BH378))*24))</f>
        <v/>
      </c>
      <c r="BC378" s="141" t="str">
        <f>IF('Task list'!BI378="","",$F$378-((_xlfn.DAYS(BC$6,'Task list'!BI378))*24))</f>
        <v/>
      </c>
      <c r="BD378" s="141" t="str">
        <f>IF('Task list'!BJ378="","",$F$378-((_xlfn.DAYS(BD$6,'Task list'!BJ378))*24))</f>
        <v/>
      </c>
      <c r="BE378" s="141" t="str">
        <f>IF('Task list'!BK378="","",$F$378-((_xlfn.DAYS(BE$6,'Task list'!BK378))*24))</f>
        <v/>
      </c>
      <c r="BF378" s="141" t="str">
        <f>IF('Task list'!BL378="","",$F$378-((_xlfn.DAYS(BF$6,'Task list'!BL378))*24))</f>
        <v/>
      </c>
    </row>
    <row r="379" spans="1:58" x14ac:dyDescent="0.3">
      <c r="A379" s="1">
        <f>'Task list'!A379</f>
        <v>0</v>
      </c>
      <c r="B379" s="1">
        <f>'Task list'!B379</f>
        <v>0</v>
      </c>
      <c r="C379" s="1">
        <f>'Task list'!C379</f>
        <v>0</v>
      </c>
      <c r="D379" s="133"/>
      <c r="E379" s="61" t="str">
        <f>'Task list'!E379</f>
        <v>LTDS 1st stage fan no.2</v>
      </c>
      <c r="F379" s="1">
        <f>'Task list'!J379</f>
        <v>6000</v>
      </c>
      <c r="G379" s="141" t="str">
        <f>IF('Task list'!M379="","",$F$379-((_xlfn.DAYS(G$6,'Task list'!M379))*24))</f>
        <v/>
      </c>
      <c r="H379" s="141" t="str">
        <f>IF('Task list'!N379="","",$F$379-((_xlfn.DAYS(H$6,'Task list'!N379))*24))</f>
        <v/>
      </c>
      <c r="I379" s="141" t="str">
        <f>IF('Task list'!O379="","",$F$379-((_xlfn.DAYS(I$6,'Task list'!O379))*24))</f>
        <v/>
      </c>
      <c r="J379" s="141" t="str">
        <f>IF('Task list'!P379="","",$F$379-((_xlfn.DAYS(J$6,'Task list'!P379))*24))</f>
        <v/>
      </c>
      <c r="K379" s="141" t="str">
        <f>IF('Task list'!Q379="","",$F$379-((_xlfn.DAYS(K$6,'Task list'!Q379))*24))</f>
        <v/>
      </c>
      <c r="L379" s="141" t="str">
        <f>IF('Task list'!R379="","",$F$379-((_xlfn.DAYS(L$6,'Task list'!R379))*24))</f>
        <v/>
      </c>
      <c r="M379" s="141" t="str">
        <f>IF('Task list'!S379="","",$F$379-((_xlfn.DAYS(M$6,'Task list'!S379))*24))</f>
        <v/>
      </c>
      <c r="N379" s="141" t="str">
        <f>IF('Task list'!T379="","",$F$379-((_xlfn.DAYS(N$6,'Task list'!T379))*24))</f>
        <v/>
      </c>
      <c r="O379" s="141" t="str">
        <f>IF('Task list'!U379="","",$F$379-((_xlfn.DAYS(O$6,'Task list'!U379))*24))</f>
        <v/>
      </c>
      <c r="P379" s="141" t="str">
        <f>IF('Task list'!V379="","",$F$379-((_xlfn.DAYS(P$6,'Task list'!V379))*24))</f>
        <v/>
      </c>
      <c r="Q379" s="141" t="str">
        <f>IF('Task list'!W379="","",$F$379-((_xlfn.DAYS(Q$6,'Task list'!W379))*24))</f>
        <v/>
      </c>
      <c r="R379" s="141" t="str">
        <f>IF('Task list'!X379="","",$F$379-((_xlfn.DAYS(R$6,'Task list'!X379))*24))</f>
        <v/>
      </c>
      <c r="S379" s="141" t="str">
        <f>IF('Task list'!Y379="","",$F$379-((_xlfn.DAYS(S$6,'Task list'!Y379))*24))</f>
        <v/>
      </c>
      <c r="T379" s="141" t="str">
        <f>IF('Task list'!Z379="","",$F$379-((_xlfn.DAYS(T$6,'Task list'!Z379))*24))</f>
        <v/>
      </c>
      <c r="U379" s="141" t="str">
        <f>IF('Task list'!AA379="","",$F$379-((_xlfn.DAYS(U$6,'Task list'!AA379))*24))</f>
        <v/>
      </c>
      <c r="V379" s="141" t="str">
        <f>IF('Task list'!AB379="","",$F$379-((_xlfn.DAYS(V$6,'Task list'!AB379))*24))</f>
        <v/>
      </c>
      <c r="W379" s="141" t="str">
        <f>IF('Task list'!AC379="","",$F$379-((_xlfn.DAYS(W$6,'Task list'!AC379))*24))</f>
        <v/>
      </c>
      <c r="X379" s="141" t="str">
        <f>IF('Task list'!AD379="","",$F$379-((_xlfn.DAYS(X$6,'Task list'!AD379))*24))</f>
        <v/>
      </c>
      <c r="Y379" s="141" t="str">
        <f>IF('Task list'!AE379="","",$F$379-((_xlfn.DAYS(Y$6,'Task list'!AE379))*24))</f>
        <v/>
      </c>
      <c r="Z379" s="141" t="str">
        <f>IF('Task list'!AF379="","",$F$379-((_xlfn.DAYS(Z$6,'Task list'!AF379))*24))</f>
        <v/>
      </c>
      <c r="AA379" s="141" t="str">
        <f>IF('Task list'!AG379="","",$F$379-((_xlfn.DAYS(AA$6,'Task list'!AG379))*24))</f>
        <v/>
      </c>
      <c r="AB379" s="141" t="str">
        <f>IF('Task list'!AH379="","",$F$379-((_xlfn.DAYS(AB$6,'Task list'!AH379))*24))</f>
        <v/>
      </c>
      <c r="AC379" s="141" t="str">
        <f>IF('Task list'!AI379="","",$F$379-((_xlfn.DAYS(AC$6,'Task list'!AI379))*24))</f>
        <v/>
      </c>
      <c r="AD379" s="141" t="str">
        <f>IF('Task list'!AJ379="","",$F$379-((_xlfn.DAYS(AD$6,'Task list'!AJ379))*24))</f>
        <v/>
      </c>
      <c r="AE379" s="141" t="str">
        <f>IF('Task list'!AK379="","",$F$379-((_xlfn.DAYS(AE$6,'Task list'!AK379))*24))</f>
        <v/>
      </c>
      <c r="AF379" s="141" t="str">
        <f>IF('Task list'!AL379="","",$F$379-((_xlfn.DAYS(AF$6,'Task list'!AL379))*24))</f>
        <v/>
      </c>
      <c r="AG379" s="141" t="str">
        <f>IF('Task list'!AM379="","",$F$379-((_xlfn.DAYS(AG$6,'Task list'!AM379))*24))</f>
        <v/>
      </c>
      <c r="AH379" s="141" t="str">
        <f>IF('Task list'!AN379="","",$F$379-((_xlfn.DAYS(AH$6,'Task list'!AN379))*24))</f>
        <v/>
      </c>
      <c r="AI379" s="141" t="str">
        <f>IF('Task list'!AO379="","",$F$379-((_xlfn.DAYS(AI$6,'Task list'!AO379))*24))</f>
        <v/>
      </c>
      <c r="AJ379" s="141" t="str">
        <f>IF('Task list'!AP379="","",$F$379-((_xlfn.DAYS(AJ$6,'Task list'!AP379))*24))</f>
        <v/>
      </c>
      <c r="AK379" s="141" t="str">
        <f>IF('Task list'!AQ379="","",$F$379-((_xlfn.DAYS(AK$6,'Task list'!AQ379))*24))</f>
        <v/>
      </c>
      <c r="AL379" s="141" t="str">
        <f>IF('Task list'!AR379="","",$F$379-((_xlfn.DAYS(AL$6,'Task list'!AR379))*24))</f>
        <v/>
      </c>
      <c r="AM379" s="141" t="str">
        <f>IF('Task list'!AS379="","",$F$379-((_xlfn.DAYS(AM$6,'Task list'!AS379))*24))</f>
        <v/>
      </c>
      <c r="AN379" s="141" t="str">
        <f>IF('Task list'!AT379="","",$F$379-((_xlfn.DAYS(AN$6,'Task list'!AT379))*24))</f>
        <v/>
      </c>
      <c r="AO379" s="141" t="str">
        <f>IF('Task list'!AU379="","",$F$379-((_xlfn.DAYS(AO$6,'Task list'!AU379))*24))</f>
        <v/>
      </c>
      <c r="AP379" s="141" t="str">
        <f>IF('Task list'!AV379="","",$F$379-((_xlfn.DAYS(AP$6,'Task list'!AV379))*24))</f>
        <v/>
      </c>
      <c r="AQ379" s="141" t="str">
        <f>IF('Task list'!AW379="","",$F$379-((_xlfn.DAYS(AQ$6,'Task list'!AW379))*24))</f>
        <v/>
      </c>
      <c r="AR379" s="141" t="str">
        <f>IF('Task list'!AX379="","",$F$379-((_xlfn.DAYS(AR$6,'Task list'!AX379))*24))</f>
        <v/>
      </c>
      <c r="AS379" s="141" t="str">
        <f>IF('Task list'!AY379="","",$F$379-((_xlfn.DAYS(AS$6,'Task list'!AY379))*24))</f>
        <v/>
      </c>
      <c r="AT379" s="141" t="str">
        <f>IF('Task list'!AZ379="","",$F$379-((_xlfn.DAYS(AT$6,'Task list'!AZ379))*24))</f>
        <v/>
      </c>
      <c r="AU379" s="141" t="str">
        <f>IF('Task list'!BA379="","",$F$379-((_xlfn.DAYS(AU$6,'Task list'!BA379))*24))</f>
        <v/>
      </c>
      <c r="AV379" s="141" t="str">
        <f>IF('Task list'!BB379="","",$F$379-((_xlfn.DAYS(AV$6,'Task list'!BB379))*24))</f>
        <v/>
      </c>
      <c r="AW379" s="141" t="str">
        <f>IF('Task list'!BC379="","",$F$379-((_xlfn.DAYS(AW$6,'Task list'!BC379))*24))</f>
        <v/>
      </c>
      <c r="AX379" s="141" t="str">
        <f>IF('Task list'!BD379="","",$F$379-((_xlfn.DAYS(AX$6,'Task list'!BD379))*24))</f>
        <v/>
      </c>
      <c r="AY379" s="141" t="str">
        <f>IF('Task list'!BE379="","",$F$379-((_xlfn.DAYS(AY$6,'Task list'!BE379))*24))</f>
        <v/>
      </c>
      <c r="AZ379" s="141" t="str">
        <f>IF('Task list'!BF379="","",$F$379-((_xlfn.DAYS(AZ$6,'Task list'!BF379))*24))</f>
        <v/>
      </c>
      <c r="BA379" s="141" t="str">
        <f>IF('Task list'!BG379="","",$F$379-((_xlfn.DAYS(BA$6,'Task list'!BG379))*24))</f>
        <v/>
      </c>
      <c r="BB379" s="141" t="str">
        <f>IF('Task list'!BH379="","",$F$379-((_xlfn.DAYS(BB$6,'Task list'!BH379))*24))</f>
        <v/>
      </c>
      <c r="BC379" s="141" t="str">
        <f>IF('Task list'!BI379="","",$F$379-((_xlfn.DAYS(BC$6,'Task list'!BI379))*24))</f>
        <v/>
      </c>
      <c r="BD379" s="141" t="str">
        <f>IF('Task list'!BJ379="","",$F$379-((_xlfn.DAYS(BD$6,'Task list'!BJ379))*24))</f>
        <v/>
      </c>
      <c r="BE379" s="141" t="str">
        <f>IF('Task list'!BK379="","",$F$379-((_xlfn.DAYS(BE$6,'Task list'!BK379))*24))</f>
        <v/>
      </c>
      <c r="BF379" s="141" t="str">
        <f>IF('Task list'!BL379="","",$F$379-((_xlfn.DAYS(BF$6,'Task list'!BL379))*24))</f>
        <v/>
      </c>
    </row>
    <row r="380" spans="1:58" x14ac:dyDescent="0.3">
      <c r="A380" s="1">
        <f>'Task list'!A380</f>
        <v>0</v>
      </c>
      <c r="B380" s="1">
        <f>'Task list'!B380</f>
        <v>0</v>
      </c>
      <c r="C380" s="1">
        <f>'Task list'!C380</f>
        <v>0</v>
      </c>
      <c r="D380" s="133"/>
      <c r="E380" s="61" t="str">
        <f>'Task list'!E380</f>
        <v>LTDS 1st stage cyclone air lock no.1</v>
      </c>
      <c r="F380" s="1">
        <f>'Task list'!J380</f>
        <v>6000</v>
      </c>
      <c r="G380" s="141" t="str">
        <f>IF('Task list'!M380="","",$F$380-((_xlfn.DAYS(G$6,'Task list'!M380))*24))</f>
        <v/>
      </c>
      <c r="H380" s="141" t="str">
        <f>IF('Task list'!N380="","",$F$380-((_xlfn.DAYS(H$6,'Task list'!N380))*24))</f>
        <v/>
      </c>
      <c r="I380" s="141" t="str">
        <f>IF('Task list'!O380="","",$F$380-((_xlfn.DAYS(I$6,'Task list'!O380))*24))</f>
        <v/>
      </c>
      <c r="J380" s="141" t="str">
        <f>IF('Task list'!P380="","",$F$380-((_xlfn.DAYS(J$6,'Task list'!P380))*24))</f>
        <v/>
      </c>
      <c r="K380" s="141" t="str">
        <f>IF('Task list'!Q380="","",$F$380-((_xlfn.DAYS(K$6,'Task list'!Q380))*24))</f>
        <v/>
      </c>
      <c r="L380" s="141" t="str">
        <f>IF('Task list'!R380="","",$F$380-((_xlfn.DAYS(L$6,'Task list'!R380))*24))</f>
        <v/>
      </c>
      <c r="M380" s="141" t="str">
        <f>IF('Task list'!S380="","",$F$380-((_xlfn.DAYS(M$6,'Task list'!S380))*24))</f>
        <v/>
      </c>
      <c r="N380" s="141" t="str">
        <f>IF('Task list'!T380="","",$F$380-((_xlfn.DAYS(N$6,'Task list'!T380))*24))</f>
        <v/>
      </c>
      <c r="O380" s="141" t="str">
        <f>IF('Task list'!U380="","",$F$380-((_xlfn.DAYS(O$6,'Task list'!U380))*24))</f>
        <v/>
      </c>
      <c r="P380" s="141" t="str">
        <f>IF('Task list'!V380="","",$F$380-((_xlfn.DAYS(P$6,'Task list'!V380))*24))</f>
        <v/>
      </c>
      <c r="Q380" s="141" t="str">
        <f>IF('Task list'!W380="","",$F$380-((_xlfn.DAYS(Q$6,'Task list'!W380))*24))</f>
        <v/>
      </c>
      <c r="R380" s="141" t="str">
        <f>IF('Task list'!X380="","",$F$380-((_xlfn.DAYS(R$6,'Task list'!X380))*24))</f>
        <v/>
      </c>
      <c r="S380" s="141" t="str">
        <f>IF('Task list'!Y380="","",$F$380-((_xlfn.DAYS(S$6,'Task list'!Y380))*24))</f>
        <v/>
      </c>
      <c r="T380" s="141" t="str">
        <f>IF('Task list'!Z380="","",$F$380-((_xlfn.DAYS(T$6,'Task list'!Z380))*24))</f>
        <v/>
      </c>
      <c r="U380" s="141" t="str">
        <f>IF('Task list'!AA380="","",$F$380-((_xlfn.DAYS(U$6,'Task list'!AA380))*24))</f>
        <v/>
      </c>
      <c r="V380" s="141" t="str">
        <f>IF('Task list'!AB380="","",$F$380-((_xlfn.DAYS(V$6,'Task list'!AB380))*24))</f>
        <v/>
      </c>
      <c r="W380" s="141" t="str">
        <f>IF('Task list'!AC380="","",$F$380-((_xlfn.DAYS(W$6,'Task list'!AC380))*24))</f>
        <v/>
      </c>
      <c r="X380" s="141" t="str">
        <f>IF('Task list'!AD380="","",$F$380-((_xlfn.DAYS(X$6,'Task list'!AD380))*24))</f>
        <v/>
      </c>
      <c r="Y380" s="141" t="str">
        <f>IF('Task list'!AE380="","",$F$380-((_xlfn.DAYS(Y$6,'Task list'!AE380))*24))</f>
        <v/>
      </c>
      <c r="Z380" s="141" t="str">
        <f>IF('Task list'!AF380="","",$F$380-((_xlfn.DAYS(Z$6,'Task list'!AF380))*24))</f>
        <v/>
      </c>
      <c r="AA380" s="141" t="str">
        <f>IF('Task list'!AG380="","",$F$380-((_xlfn.DAYS(AA$6,'Task list'!AG380))*24))</f>
        <v/>
      </c>
      <c r="AB380" s="141" t="str">
        <f>IF('Task list'!AH380="","",$F$380-((_xlfn.DAYS(AB$6,'Task list'!AH380))*24))</f>
        <v/>
      </c>
      <c r="AC380" s="141" t="str">
        <f>IF('Task list'!AI380="","",$F$380-((_xlfn.DAYS(AC$6,'Task list'!AI380))*24))</f>
        <v/>
      </c>
      <c r="AD380" s="141" t="str">
        <f>IF('Task list'!AJ380="","",$F$380-((_xlfn.DAYS(AD$6,'Task list'!AJ380))*24))</f>
        <v/>
      </c>
      <c r="AE380" s="141" t="str">
        <f>IF('Task list'!AK380="","",$F$380-((_xlfn.DAYS(AE$6,'Task list'!AK380))*24))</f>
        <v/>
      </c>
      <c r="AF380" s="141" t="str">
        <f>IF('Task list'!AL380="","",$F$380-((_xlfn.DAYS(AF$6,'Task list'!AL380))*24))</f>
        <v/>
      </c>
      <c r="AG380" s="141" t="str">
        <f>IF('Task list'!AM380="","",$F$380-((_xlfn.DAYS(AG$6,'Task list'!AM380))*24))</f>
        <v/>
      </c>
      <c r="AH380" s="141" t="str">
        <f>IF('Task list'!AN380="","",$F$380-((_xlfn.DAYS(AH$6,'Task list'!AN380))*24))</f>
        <v/>
      </c>
      <c r="AI380" s="141" t="str">
        <f>IF('Task list'!AO380="","",$F$380-((_xlfn.DAYS(AI$6,'Task list'!AO380))*24))</f>
        <v/>
      </c>
      <c r="AJ380" s="141" t="str">
        <f>IF('Task list'!AP380="","",$F$380-((_xlfn.DAYS(AJ$6,'Task list'!AP380))*24))</f>
        <v/>
      </c>
      <c r="AK380" s="141" t="str">
        <f>IF('Task list'!AQ380="","",$F$380-((_xlfn.DAYS(AK$6,'Task list'!AQ380))*24))</f>
        <v/>
      </c>
      <c r="AL380" s="141" t="str">
        <f>IF('Task list'!AR380="","",$F$380-((_xlfn.DAYS(AL$6,'Task list'!AR380))*24))</f>
        <v/>
      </c>
      <c r="AM380" s="141" t="str">
        <f>IF('Task list'!AS380="","",$F$380-((_xlfn.DAYS(AM$6,'Task list'!AS380))*24))</f>
        <v/>
      </c>
      <c r="AN380" s="141" t="str">
        <f>IF('Task list'!AT380="","",$F$380-((_xlfn.DAYS(AN$6,'Task list'!AT380))*24))</f>
        <v/>
      </c>
      <c r="AO380" s="141" t="str">
        <f>IF('Task list'!AU380="","",$F$380-((_xlfn.DAYS(AO$6,'Task list'!AU380))*24))</f>
        <v/>
      </c>
      <c r="AP380" s="141" t="str">
        <f>IF('Task list'!AV380="","",$F$380-((_xlfn.DAYS(AP$6,'Task list'!AV380))*24))</f>
        <v/>
      </c>
      <c r="AQ380" s="141" t="str">
        <f>IF('Task list'!AW380="","",$F$380-((_xlfn.DAYS(AQ$6,'Task list'!AW380))*24))</f>
        <v/>
      </c>
      <c r="AR380" s="141" t="str">
        <f>IF('Task list'!AX380="","",$F$380-((_xlfn.DAYS(AR$6,'Task list'!AX380))*24))</f>
        <v/>
      </c>
      <c r="AS380" s="141" t="str">
        <f>IF('Task list'!AY380="","",$F$380-((_xlfn.DAYS(AS$6,'Task list'!AY380))*24))</f>
        <v/>
      </c>
      <c r="AT380" s="141" t="str">
        <f>IF('Task list'!AZ380="","",$F$380-((_xlfn.DAYS(AT$6,'Task list'!AZ380))*24))</f>
        <v/>
      </c>
      <c r="AU380" s="141" t="str">
        <f>IF('Task list'!BA380="","",$F$380-((_xlfn.DAYS(AU$6,'Task list'!BA380))*24))</f>
        <v/>
      </c>
      <c r="AV380" s="141" t="str">
        <f>IF('Task list'!BB380="","",$F$380-((_xlfn.DAYS(AV$6,'Task list'!BB380))*24))</f>
        <v/>
      </c>
      <c r="AW380" s="141" t="str">
        <f>IF('Task list'!BC380="","",$F$380-((_xlfn.DAYS(AW$6,'Task list'!BC380))*24))</f>
        <v/>
      </c>
      <c r="AX380" s="141" t="str">
        <f>IF('Task list'!BD380="","",$F$380-((_xlfn.DAYS(AX$6,'Task list'!BD380))*24))</f>
        <v/>
      </c>
      <c r="AY380" s="141" t="str">
        <f>IF('Task list'!BE380="","",$F$380-((_xlfn.DAYS(AY$6,'Task list'!BE380))*24))</f>
        <v/>
      </c>
      <c r="AZ380" s="141" t="str">
        <f>IF('Task list'!BF380="","",$F$380-((_xlfn.DAYS(AZ$6,'Task list'!BF380))*24))</f>
        <v/>
      </c>
      <c r="BA380" s="141" t="str">
        <f>IF('Task list'!BG380="","",$F$380-((_xlfn.DAYS(BA$6,'Task list'!BG380))*24))</f>
        <v/>
      </c>
      <c r="BB380" s="141" t="str">
        <f>IF('Task list'!BH380="","",$F$380-((_xlfn.DAYS(BB$6,'Task list'!BH380))*24))</f>
        <v/>
      </c>
      <c r="BC380" s="141" t="str">
        <f>IF('Task list'!BI380="","",$F$380-((_xlfn.DAYS(BC$6,'Task list'!BI380))*24))</f>
        <v/>
      </c>
      <c r="BD380" s="141" t="str">
        <f>IF('Task list'!BJ380="","",$F$380-((_xlfn.DAYS(BD$6,'Task list'!BJ380))*24))</f>
        <v/>
      </c>
      <c r="BE380" s="141" t="str">
        <f>IF('Task list'!BK380="","",$F$380-((_xlfn.DAYS(BE$6,'Task list'!BK380))*24))</f>
        <v/>
      </c>
      <c r="BF380" s="141" t="str">
        <f>IF('Task list'!BL380="","",$F$380-((_xlfn.DAYS(BF$6,'Task list'!BL380))*24))</f>
        <v/>
      </c>
    </row>
    <row r="381" spans="1:58" x14ac:dyDescent="0.3">
      <c r="A381" s="1">
        <f>'Task list'!A381</f>
        <v>0</v>
      </c>
      <c r="B381" s="1">
        <f>'Task list'!B381</f>
        <v>0</v>
      </c>
      <c r="C381" s="1">
        <f>'Task list'!C381</f>
        <v>0</v>
      </c>
      <c r="D381" s="133"/>
      <c r="E381" s="61" t="str">
        <f>'Task list'!E381</f>
        <v>LTDS 1st stage cyclone air lock no.2</v>
      </c>
      <c r="F381" s="1">
        <f>'Task list'!J381</f>
        <v>6000</v>
      </c>
      <c r="G381" s="141" t="str">
        <f>IF('Task list'!M381="","",$F$381-((_xlfn.DAYS(G$6,'Task list'!M381))*24))</f>
        <v/>
      </c>
      <c r="H381" s="141" t="str">
        <f>IF('Task list'!N381="","",$F$381-((_xlfn.DAYS(H$6,'Task list'!N381))*24))</f>
        <v/>
      </c>
      <c r="I381" s="141" t="str">
        <f>IF('Task list'!O381="","",$F$381-((_xlfn.DAYS(I$6,'Task list'!O381))*24))</f>
        <v/>
      </c>
      <c r="J381" s="141" t="str">
        <f>IF('Task list'!P381="","",$F$381-((_xlfn.DAYS(J$6,'Task list'!P381))*24))</f>
        <v/>
      </c>
      <c r="K381" s="141" t="str">
        <f>IF('Task list'!Q381="","",$F$381-((_xlfn.DAYS(K$6,'Task list'!Q381))*24))</f>
        <v/>
      </c>
      <c r="L381" s="141" t="str">
        <f>IF('Task list'!R381="","",$F$381-((_xlfn.DAYS(L$6,'Task list'!R381))*24))</f>
        <v/>
      </c>
      <c r="M381" s="141" t="str">
        <f>IF('Task list'!S381="","",$F$381-((_xlfn.DAYS(M$6,'Task list'!S381))*24))</f>
        <v/>
      </c>
      <c r="N381" s="141" t="str">
        <f>IF('Task list'!T381="","",$F$381-((_xlfn.DAYS(N$6,'Task list'!T381))*24))</f>
        <v/>
      </c>
      <c r="O381" s="141" t="str">
        <f>IF('Task list'!U381="","",$F$381-((_xlfn.DAYS(O$6,'Task list'!U381))*24))</f>
        <v/>
      </c>
      <c r="P381" s="141" t="str">
        <f>IF('Task list'!V381="","",$F$381-((_xlfn.DAYS(P$6,'Task list'!V381))*24))</f>
        <v/>
      </c>
      <c r="Q381" s="141" t="str">
        <f>IF('Task list'!W381="","",$F$381-((_xlfn.DAYS(Q$6,'Task list'!W381))*24))</f>
        <v/>
      </c>
      <c r="R381" s="141" t="str">
        <f>IF('Task list'!X381="","",$F$381-((_xlfn.DAYS(R$6,'Task list'!X381))*24))</f>
        <v/>
      </c>
      <c r="S381" s="141" t="str">
        <f>IF('Task list'!Y381="","",$F$381-((_xlfn.DAYS(S$6,'Task list'!Y381))*24))</f>
        <v/>
      </c>
      <c r="T381" s="141" t="str">
        <f>IF('Task list'!Z381="","",$F$381-((_xlfn.DAYS(T$6,'Task list'!Z381))*24))</f>
        <v/>
      </c>
      <c r="U381" s="141" t="str">
        <f>IF('Task list'!AA381="","",$F$381-((_xlfn.DAYS(U$6,'Task list'!AA381))*24))</f>
        <v/>
      </c>
      <c r="V381" s="141" t="str">
        <f>IF('Task list'!AB381="","",$F$381-((_xlfn.DAYS(V$6,'Task list'!AB381))*24))</f>
        <v/>
      </c>
      <c r="W381" s="141" t="str">
        <f>IF('Task list'!AC381="","",$F$381-((_xlfn.DAYS(W$6,'Task list'!AC381))*24))</f>
        <v/>
      </c>
      <c r="X381" s="141" t="str">
        <f>IF('Task list'!AD381="","",$F$381-((_xlfn.DAYS(X$6,'Task list'!AD381))*24))</f>
        <v/>
      </c>
      <c r="Y381" s="141" t="str">
        <f>IF('Task list'!AE381="","",$F$381-((_xlfn.DAYS(Y$6,'Task list'!AE381))*24))</f>
        <v/>
      </c>
      <c r="Z381" s="141" t="str">
        <f>IF('Task list'!AF381="","",$F$381-((_xlfn.DAYS(Z$6,'Task list'!AF381))*24))</f>
        <v/>
      </c>
      <c r="AA381" s="141" t="str">
        <f>IF('Task list'!AG381="","",$F$381-((_xlfn.DAYS(AA$6,'Task list'!AG381))*24))</f>
        <v/>
      </c>
      <c r="AB381" s="141" t="str">
        <f>IF('Task list'!AH381="","",$F$381-((_xlfn.DAYS(AB$6,'Task list'!AH381))*24))</f>
        <v/>
      </c>
      <c r="AC381" s="141" t="str">
        <f>IF('Task list'!AI381="","",$F$381-((_xlfn.DAYS(AC$6,'Task list'!AI381))*24))</f>
        <v/>
      </c>
      <c r="AD381" s="141" t="str">
        <f>IF('Task list'!AJ381="","",$F$381-((_xlfn.DAYS(AD$6,'Task list'!AJ381))*24))</f>
        <v/>
      </c>
      <c r="AE381" s="141" t="str">
        <f>IF('Task list'!AK381="","",$F$381-((_xlfn.DAYS(AE$6,'Task list'!AK381))*24))</f>
        <v/>
      </c>
      <c r="AF381" s="141" t="str">
        <f>IF('Task list'!AL381="","",$F$381-((_xlfn.DAYS(AF$6,'Task list'!AL381))*24))</f>
        <v/>
      </c>
      <c r="AG381" s="141" t="str">
        <f>IF('Task list'!AM381="","",$F$381-((_xlfn.DAYS(AG$6,'Task list'!AM381))*24))</f>
        <v/>
      </c>
      <c r="AH381" s="141" t="str">
        <f>IF('Task list'!AN381="","",$F$381-((_xlfn.DAYS(AH$6,'Task list'!AN381))*24))</f>
        <v/>
      </c>
      <c r="AI381" s="141" t="str">
        <f>IF('Task list'!AO381="","",$F$381-((_xlfn.DAYS(AI$6,'Task list'!AO381))*24))</f>
        <v/>
      </c>
      <c r="AJ381" s="141" t="str">
        <f>IF('Task list'!AP381="","",$F$381-((_xlfn.DAYS(AJ$6,'Task list'!AP381))*24))</f>
        <v/>
      </c>
      <c r="AK381" s="141" t="str">
        <f>IF('Task list'!AQ381="","",$F$381-((_xlfn.DAYS(AK$6,'Task list'!AQ381))*24))</f>
        <v/>
      </c>
      <c r="AL381" s="141" t="str">
        <f>IF('Task list'!AR381="","",$F$381-((_xlfn.DAYS(AL$6,'Task list'!AR381))*24))</f>
        <v/>
      </c>
      <c r="AM381" s="141" t="str">
        <f>IF('Task list'!AS381="","",$F$381-((_xlfn.DAYS(AM$6,'Task list'!AS381))*24))</f>
        <v/>
      </c>
      <c r="AN381" s="141" t="str">
        <f>IF('Task list'!AT381="","",$F$381-((_xlfn.DAYS(AN$6,'Task list'!AT381))*24))</f>
        <v/>
      </c>
      <c r="AO381" s="141" t="str">
        <f>IF('Task list'!AU381="","",$F$381-((_xlfn.DAYS(AO$6,'Task list'!AU381))*24))</f>
        <v/>
      </c>
      <c r="AP381" s="141" t="str">
        <f>IF('Task list'!AV381="","",$F$381-((_xlfn.DAYS(AP$6,'Task list'!AV381))*24))</f>
        <v/>
      </c>
      <c r="AQ381" s="141" t="str">
        <f>IF('Task list'!AW381="","",$F$381-((_xlfn.DAYS(AQ$6,'Task list'!AW381))*24))</f>
        <v/>
      </c>
      <c r="AR381" s="141" t="str">
        <f>IF('Task list'!AX381="","",$F$381-((_xlfn.DAYS(AR$6,'Task list'!AX381))*24))</f>
        <v/>
      </c>
      <c r="AS381" s="141" t="str">
        <f>IF('Task list'!AY381="","",$F$381-((_xlfn.DAYS(AS$6,'Task list'!AY381))*24))</f>
        <v/>
      </c>
      <c r="AT381" s="141" t="str">
        <f>IF('Task list'!AZ381="","",$F$381-((_xlfn.DAYS(AT$6,'Task list'!AZ381))*24))</f>
        <v/>
      </c>
      <c r="AU381" s="141" t="str">
        <f>IF('Task list'!BA381="","",$F$381-((_xlfn.DAYS(AU$6,'Task list'!BA381))*24))</f>
        <v/>
      </c>
      <c r="AV381" s="141" t="str">
        <f>IF('Task list'!BB381="","",$F$381-((_xlfn.DAYS(AV$6,'Task list'!BB381))*24))</f>
        <v/>
      </c>
      <c r="AW381" s="141" t="str">
        <f>IF('Task list'!BC381="","",$F$381-((_xlfn.DAYS(AW$6,'Task list'!BC381))*24))</f>
        <v/>
      </c>
      <c r="AX381" s="141" t="str">
        <f>IF('Task list'!BD381="","",$F$381-((_xlfn.DAYS(AX$6,'Task list'!BD381))*24))</f>
        <v/>
      </c>
      <c r="AY381" s="141" t="str">
        <f>IF('Task list'!BE381="","",$F$381-((_xlfn.DAYS(AY$6,'Task list'!BE381))*24))</f>
        <v/>
      </c>
      <c r="AZ381" s="141" t="str">
        <f>IF('Task list'!BF381="","",$F$381-((_xlfn.DAYS(AZ$6,'Task list'!BF381))*24))</f>
        <v/>
      </c>
      <c r="BA381" s="141" t="str">
        <f>IF('Task list'!BG381="","",$F$381-((_xlfn.DAYS(BA$6,'Task list'!BG381))*24))</f>
        <v/>
      </c>
      <c r="BB381" s="141" t="str">
        <f>IF('Task list'!BH381="","",$F$381-((_xlfn.DAYS(BB$6,'Task list'!BH381))*24))</f>
        <v/>
      </c>
      <c r="BC381" s="141" t="str">
        <f>IF('Task list'!BI381="","",$F$381-((_xlfn.DAYS(BC$6,'Task list'!BI381))*24))</f>
        <v/>
      </c>
      <c r="BD381" s="141" t="str">
        <f>IF('Task list'!BJ381="","",$F$381-((_xlfn.DAYS(BD$6,'Task list'!BJ381))*24))</f>
        <v/>
      </c>
      <c r="BE381" s="141" t="str">
        <f>IF('Task list'!BK381="","",$F$381-((_xlfn.DAYS(BE$6,'Task list'!BK381))*24))</f>
        <v/>
      </c>
      <c r="BF381" s="141" t="str">
        <f>IF('Task list'!BL381="","",$F$381-((_xlfn.DAYS(BF$6,'Task list'!BL381))*24))</f>
        <v/>
      </c>
    </row>
    <row r="382" spans="1:58" x14ac:dyDescent="0.3">
      <c r="A382" s="1">
        <f>'Task list'!A382</f>
        <v>0</v>
      </c>
      <c r="B382" s="1">
        <f>'Task list'!B382</f>
        <v>0</v>
      </c>
      <c r="C382" s="1">
        <f>'Task list'!C382</f>
        <v>0</v>
      </c>
      <c r="D382" s="133"/>
      <c r="E382" s="61" t="str">
        <f>'Task list'!E382</f>
        <v>LTDS 2nd stage coloumn outlet airlock no.1</v>
      </c>
      <c r="F382" s="1">
        <f>'Task list'!J382</f>
        <v>6000</v>
      </c>
      <c r="G382" s="141" t="str">
        <f>IF('Task list'!M382="","",$F$382-((_xlfn.DAYS(G$6,'Task list'!M382))*24))</f>
        <v/>
      </c>
      <c r="H382" s="141" t="str">
        <f>IF('Task list'!N382="","",$F$382-((_xlfn.DAYS(H$6,'Task list'!N382))*24))</f>
        <v/>
      </c>
      <c r="I382" s="141" t="str">
        <f>IF('Task list'!O382="","",$F$382-((_xlfn.DAYS(I$6,'Task list'!O382))*24))</f>
        <v/>
      </c>
      <c r="J382" s="141" t="str">
        <f>IF('Task list'!P382="","",$F$382-((_xlfn.DAYS(J$6,'Task list'!P382))*24))</f>
        <v/>
      </c>
      <c r="K382" s="141" t="str">
        <f>IF('Task list'!Q382="","",$F$382-((_xlfn.DAYS(K$6,'Task list'!Q382))*24))</f>
        <v/>
      </c>
      <c r="L382" s="141" t="str">
        <f>IF('Task list'!R382="","",$F$382-((_xlfn.DAYS(L$6,'Task list'!R382))*24))</f>
        <v/>
      </c>
      <c r="M382" s="141" t="str">
        <f>IF('Task list'!S382="","",$F$382-((_xlfn.DAYS(M$6,'Task list'!S382))*24))</f>
        <v/>
      </c>
      <c r="N382" s="141" t="str">
        <f>IF('Task list'!T382="","",$F$382-((_xlfn.DAYS(N$6,'Task list'!T382))*24))</f>
        <v/>
      </c>
      <c r="O382" s="141" t="str">
        <f>IF('Task list'!U382="","",$F$382-((_xlfn.DAYS(O$6,'Task list'!U382))*24))</f>
        <v/>
      </c>
      <c r="P382" s="141" t="str">
        <f>IF('Task list'!V382="","",$F$382-((_xlfn.DAYS(P$6,'Task list'!V382))*24))</f>
        <v/>
      </c>
      <c r="Q382" s="141" t="str">
        <f>IF('Task list'!W382="","",$F$382-((_xlfn.DAYS(Q$6,'Task list'!W382))*24))</f>
        <v/>
      </c>
      <c r="R382" s="141" t="str">
        <f>IF('Task list'!X382="","",$F$382-((_xlfn.DAYS(R$6,'Task list'!X382))*24))</f>
        <v/>
      </c>
      <c r="S382" s="141" t="str">
        <f>IF('Task list'!Y382="","",$F$382-((_xlfn.DAYS(S$6,'Task list'!Y382))*24))</f>
        <v/>
      </c>
      <c r="T382" s="141" t="str">
        <f>IF('Task list'!Z382="","",$F$382-((_xlfn.DAYS(T$6,'Task list'!Z382))*24))</f>
        <v/>
      </c>
      <c r="U382" s="141" t="str">
        <f>IF('Task list'!AA382="","",$F$382-((_xlfn.DAYS(U$6,'Task list'!AA382))*24))</f>
        <v/>
      </c>
      <c r="V382" s="141" t="str">
        <f>IF('Task list'!AB382="","",$F$382-((_xlfn.DAYS(V$6,'Task list'!AB382))*24))</f>
        <v/>
      </c>
      <c r="W382" s="141" t="str">
        <f>IF('Task list'!AC382="","",$F$382-((_xlfn.DAYS(W$6,'Task list'!AC382))*24))</f>
        <v/>
      </c>
      <c r="X382" s="141" t="str">
        <f>IF('Task list'!AD382="","",$F$382-((_xlfn.DAYS(X$6,'Task list'!AD382))*24))</f>
        <v/>
      </c>
      <c r="Y382" s="141" t="str">
        <f>IF('Task list'!AE382="","",$F$382-((_xlfn.DAYS(Y$6,'Task list'!AE382))*24))</f>
        <v/>
      </c>
      <c r="Z382" s="141" t="str">
        <f>IF('Task list'!AF382="","",$F$382-((_xlfn.DAYS(Z$6,'Task list'!AF382))*24))</f>
        <v/>
      </c>
      <c r="AA382" s="141" t="str">
        <f>IF('Task list'!AG382="","",$F$382-((_xlfn.DAYS(AA$6,'Task list'!AG382))*24))</f>
        <v/>
      </c>
      <c r="AB382" s="141" t="str">
        <f>IF('Task list'!AH382="","",$F$382-((_xlfn.DAYS(AB$6,'Task list'!AH382))*24))</f>
        <v/>
      </c>
      <c r="AC382" s="141" t="str">
        <f>IF('Task list'!AI382="","",$F$382-((_xlfn.DAYS(AC$6,'Task list'!AI382))*24))</f>
        <v/>
      </c>
      <c r="AD382" s="141" t="str">
        <f>IF('Task list'!AJ382="","",$F$382-((_xlfn.DAYS(AD$6,'Task list'!AJ382))*24))</f>
        <v/>
      </c>
      <c r="AE382" s="141" t="str">
        <f>IF('Task list'!AK382="","",$F$382-((_xlfn.DAYS(AE$6,'Task list'!AK382))*24))</f>
        <v/>
      </c>
      <c r="AF382" s="141" t="str">
        <f>IF('Task list'!AL382="","",$F$382-((_xlfn.DAYS(AF$6,'Task list'!AL382))*24))</f>
        <v/>
      </c>
      <c r="AG382" s="141" t="str">
        <f>IF('Task list'!AM382="","",$F$382-((_xlfn.DAYS(AG$6,'Task list'!AM382))*24))</f>
        <v/>
      </c>
      <c r="AH382" s="141" t="str">
        <f>IF('Task list'!AN382="","",$F$382-((_xlfn.DAYS(AH$6,'Task list'!AN382))*24))</f>
        <v/>
      </c>
      <c r="AI382" s="141" t="str">
        <f>IF('Task list'!AO382="","",$F$382-((_xlfn.DAYS(AI$6,'Task list'!AO382))*24))</f>
        <v/>
      </c>
      <c r="AJ382" s="141" t="str">
        <f>IF('Task list'!AP382="","",$F$382-((_xlfn.DAYS(AJ$6,'Task list'!AP382))*24))</f>
        <v/>
      </c>
      <c r="AK382" s="141" t="str">
        <f>IF('Task list'!AQ382="","",$F$382-((_xlfn.DAYS(AK$6,'Task list'!AQ382))*24))</f>
        <v/>
      </c>
      <c r="AL382" s="141" t="str">
        <f>IF('Task list'!AR382="","",$F$382-((_xlfn.DAYS(AL$6,'Task list'!AR382))*24))</f>
        <v/>
      </c>
      <c r="AM382" s="141" t="str">
        <f>IF('Task list'!AS382="","",$F$382-((_xlfn.DAYS(AM$6,'Task list'!AS382))*24))</f>
        <v/>
      </c>
      <c r="AN382" s="141" t="str">
        <f>IF('Task list'!AT382="","",$F$382-((_xlfn.DAYS(AN$6,'Task list'!AT382))*24))</f>
        <v/>
      </c>
      <c r="AO382" s="141" t="str">
        <f>IF('Task list'!AU382="","",$F$382-((_xlfn.DAYS(AO$6,'Task list'!AU382))*24))</f>
        <v/>
      </c>
      <c r="AP382" s="141" t="str">
        <f>IF('Task list'!AV382="","",$F$382-((_xlfn.DAYS(AP$6,'Task list'!AV382))*24))</f>
        <v/>
      </c>
      <c r="AQ382" s="141" t="str">
        <f>IF('Task list'!AW382="","",$F$382-((_xlfn.DAYS(AQ$6,'Task list'!AW382))*24))</f>
        <v/>
      </c>
      <c r="AR382" s="141" t="str">
        <f>IF('Task list'!AX382="","",$F$382-((_xlfn.DAYS(AR$6,'Task list'!AX382))*24))</f>
        <v/>
      </c>
      <c r="AS382" s="141" t="str">
        <f>IF('Task list'!AY382="","",$F$382-((_xlfn.DAYS(AS$6,'Task list'!AY382))*24))</f>
        <v/>
      </c>
      <c r="AT382" s="141" t="str">
        <f>IF('Task list'!AZ382="","",$F$382-((_xlfn.DAYS(AT$6,'Task list'!AZ382))*24))</f>
        <v/>
      </c>
      <c r="AU382" s="141" t="str">
        <f>IF('Task list'!BA382="","",$F$382-((_xlfn.DAYS(AU$6,'Task list'!BA382))*24))</f>
        <v/>
      </c>
      <c r="AV382" s="141" t="str">
        <f>IF('Task list'!BB382="","",$F$382-((_xlfn.DAYS(AV$6,'Task list'!BB382))*24))</f>
        <v/>
      </c>
      <c r="AW382" s="141" t="str">
        <f>IF('Task list'!BC382="","",$F$382-((_xlfn.DAYS(AW$6,'Task list'!BC382))*24))</f>
        <v/>
      </c>
      <c r="AX382" s="141" t="str">
        <f>IF('Task list'!BD382="","",$F$382-((_xlfn.DAYS(AX$6,'Task list'!BD382))*24))</f>
        <v/>
      </c>
      <c r="AY382" s="141" t="str">
        <f>IF('Task list'!BE382="","",$F$382-((_xlfn.DAYS(AY$6,'Task list'!BE382))*24))</f>
        <v/>
      </c>
      <c r="AZ382" s="141" t="str">
        <f>IF('Task list'!BF382="","",$F$382-((_xlfn.DAYS(AZ$6,'Task list'!BF382))*24))</f>
        <v/>
      </c>
      <c r="BA382" s="141" t="str">
        <f>IF('Task list'!BG382="","",$F$382-((_xlfn.DAYS(BA$6,'Task list'!BG382))*24))</f>
        <v/>
      </c>
      <c r="BB382" s="141" t="str">
        <f>IF('Task list'!BH382="","",$F$382-((_xlfn.DAYS(BB$6,'Task list'!BH382))*24))</f>
        <v/>
      </c>
      <c r="BC382" s="141" t="str">
        <f>IF('Task list'!BI382="","",$F$382-((_xlfn.DAYS(BC$6,'Task list'!BI382))*24))</f>
        <v/>
      </c>
      <c r="BD382" s="141" t="str">
        <f>IF('Task list'!BJ382="","",$F$382-((_xlfn.DAYS(BD$6,'Task list'!BJ382))*24))</f>
        <v/>
      </c>
      <c r="BE382" s="141" t="str">
        <f>IF('Task list'!BK382="","",$F$382-((_xlfn.DAYS(BE$6,'Task list'!BK382))*24))</f>
        <v/>
      </c>
      <c r="BF382" s="141" t="str">
        <f>IF('Task list'!BL382="","",$F$382-((_xlfn.DAYS(BF$6,'Task list'!BL382))*24))</f>
        <v/>
      </c>
    </row>
    <row r="383" spans="1:58" x14ac:dyDescent="0.3">
      <c r="A383" s="1">
        <f>'Task list'!A383</f>
        <v>0</v>
      </c>
      <c r="B383" s="1">
        <f>'Task list'!B383</f>
        <v>0</v>
      </c>
      <c r="C383" s="1">
        <f>'Task list'!C383</f>
        <v>0</v>
      </c>
      <c r="D383" s="133"/>
      <c r="E383" s="61" t="str">
        <f>'Task list'!E383</f>
        <v>LTDS 2nd stage Cyclone air lock no. 2</v>
      </c>
      <c r="F383" s="1">
        <f>'Task list'!J383</f>
        <v>6000</v>
      </c>
      <c r="G383" s="141" t="str">
        <f>IF('Task list'!M383="","",$F$383-((_xlfn.DAYS(G$6,'Task list'!M383))*24))</f>
        <v/>
      </c>
      <c r="H383" s="141" t="str">
        <f>IF('Task list'!N383="","",$F$383-((_xlfn.DAYS(H$6,'Task list'!N383))*24))</f>
        <v/>
      </c>
      <c r="I383" s="141" t="str">
        <f>IF('Task list'!O383="","",$F$383-((_xlfn.DAYS(I$6,'Task list'!O383))*24))</f>
        <v/>
      </c>
      <c r="J383" s="141" t="str">
        <f>IF('Task list'!P383="","",$F$383-((_xlfn.DAYS(J$6,'Task list'!P383))*24))</f>
        <v/>
      </c>
      <c r="K383" s="141" t="str">
        <f>IF('Task list'!Q383="","",$F$383-((_xlfn.DAYS(K$6,'Task list'!Q383))*24))</f>
        <v/>
      </c>
      <c r="L383" s="141" t="str">
        <f>IF('Task list'!R383="","",$F$383-((_xlfn.DAYS(L$6,'Task list'!R383))*24))</f>
        <v/>
      </c>
      <c r="M383" s="141" t="str">
        <f>IF('Task list'!S383="","",$F$383-((_xlfn.DAYS(M$6,'Task list'!S383))*24))</f>
        <v/>
      </c>
      <c r="N383" s="141" t="str">
        <f>IF('Task list'!T383="","",$F$383-((_xlfn.DAYS(N$6,'Task list'!T383))*24))</f>
        <v/>
      </c>
      <c r="O383" s="141" t="str">
        <f>IF('Task list'!U383="","",$F$383-((_xlfn.DAYS(O$6,'Task list'!U383))*24))</f>
        <v/>
      </c>
      <c r="P383" s="141" t="str">
        <f>IF('Task list'!V383="","",$F$383-((_xlfn.DAYS(P$6,'Task list'!V383))*24))</f>
        <v/>
      </c>
      <c r="Q383" s="141" t="str">
        <f>IF('Task list'!W383="","",$F$383-((_xlfn.DAYS(Q$6,'Task list'!W383))*24))</f>
        <v/>
      </c>
      <c r="R383" s="141" t="str">
        <f>IF('Task list'!X383="","",$F$383-((_xlfn.DAYS(R$6,'Task list'!X383))*24))</f>
        <v/>
      </c>
      <c r="S383" s="141" t="str">
        <f>IF('Task list'!Y383="","",$F$383-((_xlfn.DAYS(S$6,'Task list'!Y383))*24))</f>
        <v/>
      </c>
      <c r="T383" s="141" t="str">
        <f>IF('Task list'!Z383="","",$F$383-((_xlfn.DAYS(T$6,'Task list'!Z383))*24))</f>
        <v/>
      </c>
      <c r="U383" s="141" t="str">
        <f>IF('Task list'!AA383="","",$F$383-((_xlfn.DAYS(U$6,'Task list'!AA383))*24))</f>
        <v/>
      </c>
      <c r="V383" s="141" t="str">
        <f>IF('Task list'!AB383="","",$F$383-((_xlfn.DAYS(V$6,'Task list'!AB383))*24))</f>
        <v/>
      </c>
      <c r="W383" s="141" t="str">
        <f>IF('Task list'!AC383="","",$F$383-((_xlfn.DAYS(W$6,'Task list'!AC383))*24))</f>
        <v/>
      </c>
      <c r="X383" s="141" t="str">
        <f>IF('Task list'!AD383="","",$F$383-((_xlfn.DAYS(X$6,'Task list'!AD383))*24))</f>
        <v/>
      </c>
      <c r="Y383" s="141" t="str">
        <f>IF('Task list'!AE383="","",$F$383-((_xlfn.DAYS(Y$6,'Task list'!AE383))*24))</f>
        <v/>
      </c>
      <c r="Z383" s="141" t="str">
        <f>IF('Task list'!AF383="","",$F$383-((_xlfn.DAYS(Z$6,'Task list'!AF383))*24))</f>
        <v/>
      </c>
      <c r="AA383" s="141" t="str">
        <f>IF('Task list'!AG383="","",$F$383-((_xlfn.DAYS(AA$6,'Task list'!AG383))*24))</f>
        <v/>
      </c>
      <c r="AB383" s="141" t="str">
        <f>IF('Task list'!AH383="","",$F$383-((_xlfn.DAYS(AB$6,'Task list'!AH383))*24))</f>
        <v/>
      </c>
      <c r="AC383" s="141" t="str">
        <f>IF('Task list'!AI383="","",$F$383-((_xlfn.DAYS(AC$6,'Task list'!AI383))*24))</f>
        <v/>
      </c>
      <c r="AD383" s="141" t="str">
        <f>IF('Task list'!AJ383="","",$F$383-((_xlfn.DAYS(AD$6,'Task list'!AJ383))*24))</f>
        <v/>
      </c>
      <c r="AE383" s="141" t="str">
        <f>IF('Task list'!AK383="","",$F$383-((_xlfn.DAYS(AE$6,'Task list'!AK383))*24))</f>
        <v/>
      </c>
      <c r="AF383" s="141" t="str">
        <f>IF('Task list'!AL383="","",$F$383-((_xlfn.DAYS(AF$6,'Task list'!AL383))*24))</f>
        <v/>
      </c>
      <c r="AG383" s="141" t="str">
        <f>IF('Task list'!AM383="","",$F$383-((_xlfn.DAYS(AG$6,'Task list'!AM383))*24))</f>
        <v/>
      </c>
      <c r="AH383" s="141" t="str">
        <f>IF('Task list'!AN383="","",$F$383-((_xlfn.DAYS(AH$6,'Task list'!AN383))*24))</f>
        <v/>
      </c>
      <c r="AI383" s="141" t="str">
        <f>IF('Task list'!AO383="","",$F$383-((_xlfn.DAYS(AI$6,'Task list'!AO383))*24))</f>
        <v/>
      </c>
      <c r="AJ383" s="141" t="str">
        <f>IF('Task list'!AP383="","",$F$383-((_xlfn.DAYS(AJ$6,'Task list'!AP383))*24))</f>
        <v/>
      </c>
      <c r="AK383" s="141" t="str">
        <f>IF('Task list'!AQ383="","",$F$383-((_xlfn.DAYS(AK$6,'Task list'!AQ383))*24))</f>
        <v/>
      </c>
      <c r="AL383" s="141" t="str">
        <f>IF('Task list'!AR383="","",$F$383-((_xlfn.DAYS(AL$6,'Task list'!AR383))*24))</f>
        <v/>
      </c>
      <c r="AM383" s="141" t="str">
        <f>IF('Task list'!AS383="","",$F$383-((_xlfn.DAYS(AM$6,'Task list'!AS383))*24))</f>
        <v/>
      </c>
      <c r="AN383" s="141" t="str">
        <f>IF('Task list'!AT383="","",$F$383-((_xlfn.DAYS(AN$6,'Task list'!AT383))*24))</f>
        <v/>
      </c>
      <c r="AO383" s="141" t="str">
        <f>IF('Task list'!AU383="","",$F$383-((_xlfn.DAYS(AO$6,'Task list'!AU383))*24))</f>
        <v/>
      </c>
      <c r="AP383" s="141" t="str">
        <f>IF('Task list'!AV383="","",$F$383-((_xlfn.DAYS(AP$6,'Task list'!AV383))*24))</f>
        <v/>
      </c>
      <c r="AQ383" s="141" t="str">
        <f>IF('Task list'!AW383="","",$F$383-((_xlfn.DAYS(AQ$6,'Task list'!AW383))*24))</f>
        <v/>
      </c>
      <c r="AR383" s="141" t="str">
        <f>IF('Task list'!AX383="","",$F$383-((_xlfn.DAYS(AR$6,'Task list'!AX383))*24))</f>
        <v/>
      </c>
      <c r="AS383" s="141" t="str">
        <f>IF('Task list'!AY383="","",$F$383-((_xlfn.DAYS(AS$6,'Task list'!AY383))*24))</f>
        <v/>
      </c>
      <c r="AT383" s="141" t="str">
        <f>IF('Task list'!AZ383="","",$F$383-((_xlfn.DAYS(AT$6,'Task list'!AZ383))*24))</f>
        <v/>
      </c>
      <c r="AU383" s="141" t="str">
        <f>IF('Task list'!BA383="","",$F$383-((_xlfn.DAYS(AU$6,'Task list'!BA383))*24))</f>
        <v/>
      </c>
      <c r="AV383" s="141" t="str">
        <f>IF('Task list'!BB383="","",$F$383-((_xlfn.DAYS(AV$6,'Task list'!BB383))*24))</f>
        <v/>
      </c>
      <c r="AW383" s="141" t="str">
        <f>IF('Task list'!BC383="","",$F$383-((_xlfn.DAYS(AW$6,'Task list'!BC383))*24))</f>
        <v/>
      </c>
      <c r="AX383" s="141" t="str">
        <f>IF('Task list'!BD383="","",$F$383-((_xlfn.DAYS(AX$6,'Task list'!BD383))*24))</f>
        <v/>
      </c>
      <c r="AY383" s="141" t="str">
        <f>IF('Task list'!BE383="","",$F$383-((_xlfn.DAYS(AY$6,'Task list'!BE383))*24))</f>
        <v/>
      </c>
      <c r="AZ383" s="141" t="str">
        <f>IF('Task list'!BF383="","",$F$383-((_xlfn.DAYS(AZ$6,'Task list'!BF383))*24))</f>
        <v/>
      </c>
      <c r="BA383" s="141" t="str">
        <f>IF('Task list'!BG383="","",$F$383-((_xlfn.DAYS(BA$6,'Task list'!BG383))*24))</f>
        <v/>
      </c>
      <c r="BB383" s="141" t="str">
        <f>IF('Task list'!BH383="","",$F$383-((_xlfn.DAYS(BB$6,'Task list'!BH383))*24))</f>
        <v/>
      </c>
      <c r="BC383" s="141" t="str">
        <f>IF('Task list'!BI383="","",$F$383-((_xlfn.DAYS(BC$6,'Task list'!BI383))*24))</f>
        <v/>
      </c>
      <c r="BD383" s="141" t="str">
        <f>IF('Task list'!BJ383="","",$F$383-((_xlfn.DAYS(BD$6,'Task list'!BJ383))*24))</f>
        <v/>
      </c>
      <c r="BE383" s="141" t="str">
        <f>IF('Task list'!BK383="","",$F$383-((_xlfn.DAYS(BE$6,'Task list'!BK383))*24))</f>
        <v/>
      </c>
      <c r="BF383" s="141" t="str">
        <f>IF('Task list'!BL383="","",$F$383-((_xlfn.DAYS(BF$6,'Task list'!BL383))*24))</f>
        <v/>
      </c>
    </row>
    <row r="384" spans="1:58" x14ac:dyDescent="0.3">
      <c r="A384" s="1">
        <f>'Task list'!A384</f>
        <v>0</v>
      </c>
      <c r="B384" s="1">
        <f>'Task list'!B384</f>
        <v>0</v>
      </c>
      <c r="C384" s="1">
        <f>'Task list'!C384</f>
        <v>0</v>
      </c>
      <c r="D384" s="133"/>
      <c r="E384" s="61" t="str">
        <f>'Task list'!E384</f>
        <v>LTDS 2nd stage fan No. 1</v>
      </c>
      <c r="F384" s="1">
        <f>'Task list'!J384</f>
        <v>6000</v>
      </c>
      <c r="G384" s="141" t="str">
        <f>IF('Task list'!M384="","",$F$384-((_xlfn.DAYS(G$6,'Task list'!M384))*24))</f>
        <v/>
      </c>
      <c r="H384" s="141" t="str">
        <f>IF('Task list'!N384="","",$F$384-((_xlfn.DAYS(H$6,'Task list'!N384))*24))</f>
        <v/>
      </c>
      <c r="I384" s="141" t="str">
        <f>IF('Task list'!O384="","",$F$384-((_xlfn.DAYS(I$6,'Task list'!O384))*24))</f>
        <v/>
      </c>
      <c r="J384" s="141" t="str">
        <f>IF('Task list'!P384="","",$F$384-((_xlfn.DAYS(J$6,'Task list'!P384))*24))</f>
        <v/>
      </c>
      <c r="K384" s="141" t="str">
        <f>IF('Task list'!Q384="","",$F$384-((_xlfn.DAYS(K$6,'Task list'!Q384))*24))</f>
        <v/>
      </c>
      <c r="L384" s="141" t="str">
        <f>IF('Task list'!R384="","",$F$384-((_xlfn.DAYS(L$6,'Task list'!R384))*24))</f>
        <v/>
      </c>
      <c r="M384" s="141" t="str">
        <f>IF('Task list'!S384="","",$F$384-((_xlfn.DAYS(M$6,'Task list'!S384))*24))</f>
        <v/>
      </c>
      <c r="N384" s="141" t="str">
        <f>IF('Task list'!T384="","",$F$384-((_xlfn.DAYS(N$6,'Task list'!T384))*24))</f>
        <v/>
      </c>
      <c r="O384" s="141" t="str">
        <f>IF('Task list'!U384="","",$F$384-((_xlfn.DAYS(O$6,'Task list'!U384))*24))</f>
        <v/>
      </c>
      <c r="P384" s="141" t="str">
        <f>IF('Task list'!V384="","",$F$384-((_xlfn.DAYS(P$6,'Task list'!V384))*24))</f>
        <v/>
      </c>
      <c r="Q384" s="141" t="str">
        <f>IF('Task list'!W384="","",$F$384-((_xlfn.DAYS(Q$6,'Task list'!W384))*24))</f>
        <v/>
      </c>
      <c r="R384" s="141" t="str">
        <f>IF('Task list'!X384="","",$F$384-((_xlfn.DAYS(R$6,'Task list'!X384))*24))</f>
        <v/>
      </c>
      <c r="S384" s="141" t="str">
        <f>IF('Task list'!Y384="","",$F$384-((_xlfn.DAYS(S$6,'Task list'!Y384))*24))</f>
        <v/>
      </c>
      <c r="T384" s="141" t="str">
        <f>IF('Task list'!Z384="","",$F$384-((_xlfn.DAYS(T$6,'Task list'!Z384))*24))</f>
        <v/>
      </c>
      <c r="U384" s="141" t="str">
        <f>IF('Task list'!AA384="","",$F$384-((_xlfn.DAYS(U$6,'Task list'!AA384))*24))</f>
        <v/>
      </c>
      <c r="V384" s="141" t="str">
        <f>IF('Task list'!AB384="","",$F$384-((_xlfn.DAYS(V$6,'Task list'!AB384))*24))</f>
        <v/>
      </c>
      <c r="W384" s="141" t="str">
        <f>IF('Task list'!AC384="","",$F$384-((_xlfn.DAYS(W$6,'Task list'!AC384))*24))</f>
        <v/>
      </c>
      <c r="X384" s="141" t="str">
        <f>IF('Task list'!AD384="","",$F$384-((_xlfn.DAYS(X$6,'Task list'!AD384))*24))</f>
        <v/>
      </c>
      <c r="Y384" s="141" t="str">
        <f>IF('Task list'!AE384="","",$F$384-((_xlfn.DAYS(Y$6,'Task list'!AE384))*24))</f>
        <v/>
      </c>
      <c r="Z384" s="141" t="str">
        <f>IF('Task list'!AF384="","",$F$384-((_xlfn.DAYS(Z$6,'Task list'!AF384))*24))</f>
        <v/>
      </c>
      <c r="AA384" s="141" t="str">
        <f>IF('Task list'!AG384="","",$F$384-((_xlfn.DAYS(AA$6,'Task list'!AG384))*24))</f>
        <v/>
      </c>
      <c r="AB384" s="141" t="str">
        <f>IF('Task list'!AH384="","",$F$384-((_xlfn.DAYS(AB$6,'Task list'!AH384))*24))</f>
        <v/>
      </c>
      <c r="AC384" s="141" t="str">
        <f>IF('Task list'!AI384="","",$F$384-((_xlfn.DAYS(AC$6,'Task list'!AI384))*24))</f>
        <v/>
      </c>
      <c r="AD384" s="141" t="str">
        <f>IF('Task list'!AJ384="","",$F$384-((_xlfn.DAYS(AD$6,'Task list'!AJ384))*24))</f>
        <v/>
      </c>
      <c r="AE384" s="141" t="str">
        <f>IF('Task list'!AK384="","",$F$384-((_xlfn.DAYS(AE$6,'Task list'!AK384))*24))</f>
        <v/>
      </c>
      <c r="AF384" s="141" t="str">
        <f>IF('Task list'!AL384="","",$F$384-((_xlfn.DAYS(AF$6,'Task list'!AL384))*24))</f>
        <v/>
      </c>
      <c r="AG384" s="141" t="str">
        <f>IF('Task list'!AM384="","",$F$384-((_xlfn.DAYS(AG$6,'Task list'!AM384))*24))</f>
        <v/>
      </c>
      <c r="AH384" s="141" t="str">
        <f>IF('Task list'!AN384="","",$F$384-((_xlfn.DAYS(AH$6,'Task list'!AN384))*24))</f>
        <v/>
      </c>
      <c r="AI384" s="141" t="str">
        <f>IF('Task list'!AO384="","",$F$384-((_xlfn.DAYS(AI$6,'Task list'!AO384))*24))</f>
        <v/>
      </c>
      <c r="AJ384" s="141" t="str">
        <f>IF('Task list'!AP384="","",$F$384-((_xlfn.DAYS(AJ$6,'Task list'!AP384))*24))</f>
        <v/>
      </c>
      <c r="AK384" s="141" t="str">
        <f>IF('Task list'!AQ384="","",$F$384-((_xlfn.DAYS(AK$6,'Task list'!AQ384))*24))</f>
        <v/>
      </c>
      <c r="AL384" s="141" t="str">
        <f>IF('Task list'!AR384="","",$F$384-((_xlfn.DAYS(AL$6,'Task list'!AR384))*24))</f>
        <v/>
      </c>
      <c r="AM384" s="141" t="str">
        <f>IF('Task list'!AS384="","",$F$384-((_xlfn.DAYS(AM$6,'Task list'!AS384))*24))</f>
        <v/>
      </c>
      <c r="AN384" s="141" t="str">
        <f>IF('Task list'!AT384="","",$F$384-((_xlfn.DAYS(AN$6,'Task list'!AT384))*24))</f>
        <v/>
      </c>
      <c r="AO384" s="141" t="str">
        <f>IF('Task list'!AU384="","",$F$384-((_xlfn.DAYS(AO$6,'Task list'!AU384))*24))</f>
        <v/>
      </c>
      <c r="AP384" s="141" t="str">
        <f>IF('Task list'!AV384="","",$F$384-((_xlfn.DAYS(AP$6,'Task list'!AV384))*24))</f>
        <v/>
      </c>
      <c r="AQ384" s="141" t="str">
        <f>IF('Task list'!AW384="","",$F$384-((_xlfn.DAYS(AQ$6,'Task list'!AW384))*24))</f>
        <v/>
      </c>
      <c r="AR384" s="141" t="str">
        <f>IF('Task list'!AX384="","",$F$384-((_xlfn.DAYS(AR$6,'Task list'!AX384))*24))</f>
        <v/>
      </c>
      <c r="AS384" s="141" t="str">
        <f>IF('Task list'!AY384="","",$F$384-((_xlfn.DAYS(AS$6,'Task list'!AY384))*24))</f>
        <v/>
      </c>
      <c r="AT384" s="141" t="str">
        <f>IF('Task list'!AZ384="","",$F$384-((_xlfn.DAYS(AT$6,'Task list'!AZ384))*24))</f>
        <v/>
      </c>
      <c r="AU384" s="141" t="str">
        <f>IF('Task list'!BA384="","",$F$384-((_xlfn.DAYS(AU$6,'Task list'!BA384))*24))</f>
        <v/>
      </c>
      <c r="AV384" s="141" t="str">
        <f>IF('Task list'!BB384="","",$F$384-((_xlfn.DAYS(AV$6,'Task list'!BB384))*24))</f>
        <v/>
      </c>
      <c r="AW384" s="141" t="str">
        <f>IF('Task list'!BC384="","",$F$384-((_xlfn.DAYS(AW$6,'Task list'!BC384))*24))</f>
        <v/>
      </c>
      <c r="AX384" s="141" t="str">
        <f>IF('Task list'!BD384="","",$F$384-((_xlfn.DAYS(AX$6,'Task list'!BD384))*24))</f>
        <v/>
      </c>
      <c r="AY384" s="141" t="str">
        <f>IF('Task list'!BE384="","",$F$384-((_xlfn.DAYS(AY$6,'Task list'!BE384))*24))</f>
        <v/>
      </c>
      <c r="AZ384" s="141" t="str">
        <f>IF('Task list'!BF384="","",$F$384-((_xlfn.DAYS(AZ$6,'Task list'!BF384))*24))</f>
        <v/>
      </c>
      <c r="BA384" s="141" t="str">
        <f>IF('Task list'!BG384="","",$F$384-((_xlfn.DAYS(BA$6,'Task list'!BG384))*24))</f>
        <v/>
      </c>
      <c r="BB384" s="141" t="str">
        <f>IF('Task list'!BH384="","",$F$384-((_xlfn.DAYS(BB$6,'Task list'!BH384))*24))</f>
        <v/>
      </c>
      <c r="BC384" s="141" t="str">
        <f>IF('Task list'!BI384="","",$F$384-((_xlfn.DAYS(BC$6,'Task list'!BI384))*24))</f>
        <v/>
      </c>
      <c r="BD384" s="141" t="str">
        <f>IF('Task list'!BJ384="","",$F$384-((_xlfn.DAYS(BD$6,'Task list'!BJ384))*24))</f>
        <v/>
      </c>
      <c r="BE384" s="141" t="str">
        <f>IF('Task list'!BK384="","",$F$384-((_xlfn.DAYS(BE$6,'Task list'!BK384))*24))</f>
        <v/>
      </c>
      <c r="BF384" s="141" t="str">
        <f>IF('Task list'!BL384="","",$F$384-((_xlfn.DAYS(BF$6,'Task list'!BL384))*24))</f>
        <v/>
      </c>
    </row>
    <row r="385" spans="1:58" x14ac:dyDescent="0.3">
      <c r="A385" s="1">
        <f>'Task list'!A385</f>
        <v>0</v>
      </c>
      <c r="B385" s="1">
        <f>'Task list'!B385</f>
        <v>0</v>
      </c>
      <c r="C385" s="1">
        <f>'Task list'!C385</f>
        <v>0</v>
      </c>
      <c r="D385" s="133"/>
      <c r="E385" s="61" t="str">
        <f>'Task list'!E385</f>
        <v>LTDS 2nd stage fan No. 2</v>
      </c>
      <c r="F385" s="1">
        <f>'Task list'!J385</f>
        <v>6000</v>
      </c>
      <c r="G385" s="141" t="str">
        <f>IF('Task list'!M385="","",$F$385-((_xlfn.DAYS(G$6,'Task list'!M385))*24))</f>
        <v/>
      </c>
      <c r="H385" s="141" t="str">
        <f>IF('Task list'!N385="","",$F$385-((_xlfn.DAYS(H$6,'Task list'!N385))*24))</f>
        <v/>
      </c>
      <c r="I385" s="141" t="str">
        <f>IF('Task list'!O385="","",$F$385-((_xlfn.DAYS(I$6,'Task list'!O385))*24))</f>
        <v/>
      </c>
      <c r="J385" s="141" t="str">
        <f>IF('Task list'!P385="","",$F$385-((_xlfn.DAYS(J$6,'Task list'!P385))*24))</f>
        <v/>
      </c>
      <c r="K385" s="141" t="str">
        <f>IF('Task list'!Q385="","",$F$385-((_xlfn.DAYS(K$6,'Task list'!Q385))*24))</f>
        <v/>
      </c>
      <c r="L385" s="141" t="str">
        <f>IF('Task list'!R385="","",$F$385-((_xlfn.DAYS(L$6,'Task list'!R385))*24))</f>
        <v/>
      </c>
      <c r="M385" s="141" t="str">
        <f>IF('Task list'!S385="","",$F$385-((_xlfn.DAYS(M$6,'Task list'!S385))*24))</f>
        <v/>
      </c>
      <c r="N385" s="141" t="str">
        <f>IF('Task list'!T385="","",$F$385-((_xlfn.DAYS(N$6,'Task list'!T385))*24))</f>
        <v/>
      </c>
      <c r="O385" s="141" t="str">
        <f>IF('Task list'!U385="","",$F$385-((_xlfn.DAYS(O$6,'Task list'!U385))*24))</f>
        <v/>
      </c>
      <c r="P385" s="141" t="str">
        <f>IF('Task list'!V385="","",$F$385-((_xlfn.DAYS(P$6,'Task list'!V385))*24))</f>
        <v/>
      </c>
      <c r="Q385" s="141" t="str">
        <f>IF('Task list'!W385="","",$F$385-((_xlfn.DAYS(Q$6,'Task list'!W385))*24))</f>
        <v/>
      </c>
      <c r="R385" s="141" t="str">
        <f>IF('Task list'!X385="","",$F$385-((_xlfn.DAYS(R$6,'Task list'!X385))*24))</f>
        <v/>
      </c>
      <c r="S385" s="141" t="str">
        <f>IF('Task list'!Y385="","",$F$385-((_xlfn.DAYS(S$6,'Task list'!Y385))*24))</f>
        <v/>
      </c>
      <c r="T385" s="141" t="str">
        <f>IF('Task list'!Z385="","",$F$385-((_xlfn.DAYS(T$6,'Task list'!Z385))*24))</f>
        <v/>
      </c>
      <c r="U385" s="141" t="str">
        <f>IF('Task list'!AA385="","",$F$385-((_xlfn.DAYS(U$6,'Task list'!AA385))*24))</f>
        <v/>
      </c>
      <c r="V385" s="141" t="str">
        <f>IF('Task list'!AB385="","",$F$385-((_xlfn.DAYS(V$6,'Task list'!AB385))*24))</f>
        <v/>
      </c>
      <c r="W385" s="141" t="str">
        <f>IF('Task list'!AC385="","",$F$385-((_xlfn.DAYS(W$6,'Task list'!AC385))*24))</f>
        <v/>
      </c>
      <c r="X385" s="141" t="str">
        <f>IF('Task list'!AD385="","",$F$385-((_xlfn.DAYS(X$6,'Task list'!AD385))*24))</f>
        <v/>
      </c>
      <c r="Y385" s="141" t="str">
        <f>IF('Task list'!AE385="","",$F$385-((_xlfn.DAYS(Y$6,'Task list'!AE385))*24))</f>
        <v/>
      </c>
      <c r="Z385" s="141" t="str">
        <f>IF('Task list'!AF385="","",$F$385-((_xlfn.DAYS(Z$6,'Task list'!AF385))*24))</f>
        <v/>
      </c>
      <c r="AA385" s="141" t="str">
        <f>IF('Task list'!AG385="","",$F$385-((_xlfn.DAYS(AA$6,'Task list'!AG385))*24))</f>
        <v/>
      </c>
      <c r="AB385" s="141" t="str">
        <f>IF('Task list'!AH385="","",$F$385-((_xlfn.DAYS(AB$6,'Task list'!AH385))*24))</f>
        <v/>
      </c>
      <c r="AC385" s="141" t="str">
        <f>IF('Task list'!AI385="","",$F$385-((_xlfn.DAYS(AC$6,'Task list'!AI385))*24))</f>
        <v/>
      </c>
      <c r="AD385" s="141" t="str">
        <f>IF('Task list'!AJ385="","",$F$385-((_xlfn.DAYS(AD$6,'Task list'!AJ385))*24))</f>
        <v/>
      </c>
      <c r="AE385" s="141" t="str">
        <f>IF('Task list'!AK385="","",$F$385-((_xlfn.DAYS(AE$6,'Task list'!AK385))*24))</f>
        <v/>
      </c>
      <c r="AF385" s="141" t="str">
        <f>IF('Task list'!AL385="","",$F$385-((_xlfn.DAYS(AF$6,'Task list'!AL385))*24))</f>
        <v/>
      </c>
      <c r="AG385" s="141" t="str">
        <f>IF('Task list'!AM385="","",$F$385-((_xlfn.DAYS(AG$6,'Task list'!AM385))*24))</f>
        <v/>
      </c>
      <c r="AH385" s="141" t="str">
        <f>IF('Task list'!AN385="","",$F$385-((_xlfn.DAYS(AH$6,'Task list'!AN385))*24))</f>
        <v/>
      </c>
      <c r="AI385" s="141" t="str">
        <f>IF('Task list'!AO385="","",$F$385-((_xlfn.DAYS(AI$6,'Task list'!AO385))*24))</f>
        <v/>
      </c>
      <c r="AJ385" s="141" t="str">
        <f>IF('Task list'!AP385="","",$F$385-((_xlfn.DAYS(AJ$6,'Task list'!AP385))*24))</f>
        <v/>
      </c>
      <c r="AK385" s="141" t="str">
        <f>IF('Task list'!AQ385="","",$F$385-((_xlfn.DAYS(AK$6,'Task list'!AQ385))*24))</f>
        <v/>
      </c>
      <c r="AL385" s="141" t="str">
        <f>IF('Task list'!AR385="","",$F$385-((_xlfn.DAYS(AL$6,'Task list'!AR385))*24))</f>
        <v/>
      </c>
      <c r="AM385" s="141" t="str">
        <f>IF('Task list'!AS385="","",$F$385-((_xlfn.DAYS(AM$6,'Task list'!AS385))*24))</f>
        <v/>
      </c>
      <c r="AN385" s="141" t="str">
        <f>IF('Task list'!AT385="","",$F$385-((_xlfn.DAYS(AN$6,'Task list'!AT385))*24))</f>
        <v/>
      </c>
      <c r="AO385" s="141" t="str">
        <f>IF('Task list'!AU385="","",$F$385-((_xlfn.DAYS(AO$6,'Task list'!AU385))*24))</f>
        <v/>
      </c>
      <c r="AP385" s="141" t="str">
        <f>IF('Task list'!AV385="","",$F$385-((_xlfn.DAYS(AP$6,'Task list'!AV385))*24))</f>
        <v/>
      </c>
      <c r="AQ385" s="141" t="str">
        <f>IF('Task list'!AW385="","",$F$385-((_xlfn.DAYS(AQ$6,'Task list'!AW385))*24))</f>
        <v/>
      </c>
      <c r="AR385" s="141" t="str">
        <f>IF('Task list'!AX385="","",$F$385-((_xlfn.DAYS(AR$6,'Task list'!AX385))*24))</f>
        <v/>
      </c>
      <c r="AS385" s="141" t="str">
        <f>IF('Task list'!AY385="","",$F$385-((_xlfn.DAYS(AS$6,'Task list'!AY385))*24))</f>
        <v/>
      </c>
      <c r="AT385" s="141" t="str">
        <f>IF('Task list'!AZ385="","",$F$385-((_xlfn.DAYS(AT$6,'Task list'!AZ385))*24))</f>
        <v/>
      </c>
      <c r="AU385" s="141" t="str">
        <f>IF('Task list'!BA385="","",$F$385-((_xlfn.DAYS(AU$6,'Task list'!BA385))*24))</f>
        <v/>
      </c>
      <c r="AV385" s="141" t="str">
        <f>IF('Task list'!BB385="","",$F$385-((_xlfn.DAYS(AV$6,'Task list'!BB385))*24))</f>
        <v/>
      </c>
      <c r="AW385" s="141" t="str">
        <f>IF('Task list'!BC385="","",$F$385-((_xlfn.DAYS(AW$6,'Task list'!BC385))*24))</f>
        <v/>
      </c>
      <c r="AX385" s="141" t="str">
        <f>IF('Task list'!BD385="","",$F$385-((_xlfn.DAYS(AX$6,'Task list'!BD385))*24))</f>
        <v/>
      </c>
      <c r="AY385" s="141" t="str">
        <f>IF('Task list'!BE385="","",$F$385-((_xlfn.DAYS(AY$6,'Task list'!BE385))*24))</f>
        <v/>
      </c>
      <c r="AZ385" s="141" t="str">
        <f>IF('Task list'!BF385="","",$F$385-((_xlfn.DAYS(AZ$6,'Task list'!BF385))*24))</f>
        <v/>
      </c>
      <c r="BA385" s="141" t="str">
        <f>IF('Task list'!BG385="","",$F$385-((_xlfn.DAYS(BA$6,'Task list'!BG385))*24))</f>
        <v/>
      </c>
      <c r="BB385" s="141" t="str">
        <f>IF('Task list'!BH385="","",$F$385-((_xlfn.DAYS(BB$6,'Task list'!BH385))*24))</f>
        <v/>
      </c>
      <c r="BC385" s="141" t="str">
        <f>IF('Task list'!BI385="","",$F$385-((_xlfn.DAYS(BC$6,'Task list'!BI385))*24))</f>
        <v/>
      </c>
      <c r="BD385" s="141" t="str">
        <f>IF('Task list'!BJ385="","",$F$385-((_xlfn.DAYS(BD$6,'Task list'!BJ385))*24))</f>
        <v/>
      </c>
      <c r="BE385" s="141" t="str">
        <f>IF('Task list'!BK385="","",$F$385-((_xlfn.DAYS(BE$6,'Task list'!BK385))*24))</f>
        <v/>
      </c>
      <c r="BF385" s="141" t="str">
        <f>IF('Task list'!BL385="","",$F$385-((_xlfn.DAYS(BF$6,'Task list'!BL385))*24))</f>
        <v/>
      </c>
    </row>
    <row r="386" spans="1:58" x14ac:dyDescent="0.3">
      <c r="A386" s="1">
        <f>'Task list'!A386</f>
        <v>0</v>
      </c>
      <c r="B386" s="1">
        <f>'Task list'!B386</f>
        <v>0</v>
      </c>
      <c r="C386" s="1">
        <f>'Task list'!C386</f>
        <v>0</v>
      </c>
      <c r="D386" s="133"/>
      <c r="E386" s="61" t="str">
        <f>'Task list'!E386</f>
        <v>LTDS 2nd stage coloumn outlet airlock no.2</v>
      </c>
      <c r="F386" s="1">
        <f>'Task list'!J386</f>
        <v>6000</v>
      </c>
      <c r="G386" s="141" t="str">
        <f>IF('Task list'!M386="","",$F$386-((_xlfn.DAYS(G$6,'Task list'!M386))*24))</f>
        <v/>
      </c>
      <c r="H386" s="141" t="str">
        <f>IF('Task list'!N386="","",$F$386-((_xlfn.DAYS(H$6,'Task list'!N386))*24))</f>
        <v/>
      </c>
      <c r="I386" s="141" t="str">
        <f>IF('Task list'!O386="","",$F$386-((_xlfn.DAYS(I$6,'Task list'!O386))*24))</f>
        <v/>
      </c>
      <c r="J386" s="141" t="str">
        <f>IF('Task list'!P386="","",$F$386-((_xlfn.DAYS(J$6,'Task list'!P386))*24))</f>
        <v/>
      </c>
      <c r="K386" s="141" t="str">
        <f>IF('Task list'!Q386="","",$F$386-((_xlfn.DAYS(K$6,'Task list'!Q386))*24))</f>
        <v/>
      </c>
      <c r="L386" s="141" t="str">
        <f>IF('Task list'!R386="","",$F$386-((_xlfn.DAYS(L$6,'Task list'!R386))*24))</f>
        <v/>
      </c>
      <c r="M386" s="141" t="str">
        <f>IF('Task list'!S386="","",$F$386-((_xlfn.DAYS(M$6,'Task list'!S386))*24))</f>
        <v/>
      </c>
      <c r="N386" s="141" t="str">
        <f>IF('Task list'!T386="","",$F$386-((_xlfn.DAYS(N$6,'Task list'!T386))*24))</f>
        <v/>
      </c>
      <c r="O386" s="141" t="str">
        <f>IF('Task list'!U386="","",$F$386-((_xlfn.DAYS(O$6,'Task list'!U386))*24))</f>
        <v/>
      </c>
      <c r="P386" s="141" t="str">
        <f>IF('Task list'!V386="","",$F$386-((_xlfn.DAYS(P$6,'Task list'!V386))*24))</f>
        <v/>
      </c>
      <c r="Q386" s="141" t="str">
        <f>IF('Task list'!W386="","",$F$386-((_xlfn.DAYS(Q$6,'Task list'!W386))*24))</f>
        <v/>
      </c>
      <c r="R386" s="141" t="str">
        <f>IF('Task list'!X386="","",$F$386-((_xlfn.DAYS(R$6,'Task list'!X386))*24))</f>
        <v/>
      </c>
      <c r="S386" s="141" t="str">
        <f>IF('Task list'!Y386="","",$F$386-((_xlfn.DAYS(S$6,'Task list'!Y386))*24))</f>
        <v/>
      </c>
      <c r="T386" s="141" t="str">
        <f>IF('Task list'!Z386="","",$F$386-((_xlfn.DAYS(T$6,'Task list'!Z386))*24))</f>
        <v/>
      </c>
      <c r="U386" s="141" t="str">
        <f>IF('Task list'!AA386="","",$F$386-((_xlfn.DAYS(U$6,'Task list'!AA386))*24))</f>
        <v/>
      </c>
      <c r="V386" s="141" t="str">
        <f>IF('Task list'!AB386="","",$F$386-((_xlfn.DAYS(V$6,'Task list'!AB386))*24))</f>
        <v/>
      </c>
      <c r="W386" s="141" t="str">
        <f>IF('Task list'!AC386="","",$F$386-((_xlfn.DAYS(W$6,'Task list'!AC386))*24))</f>
        <v/>
      </c>
      <c r="X386" s="141" t="str">
        <f>IF('Task list'!AD386="","",$F$386-((_xlfn.DAYS(X$6,'Task list'!AD386))*24))</f>
        <v/>
      </c>
      <c r="Y386" s="141" t="str">
        <f>IF('Task list'!AE386="","",$F$386-((_xlfn.DAYS(Y$6,'Task list'!AE386))*24))</f>
        <v/>
      </c>
      <c r="Z386" s="141" t="str">
        <f>IF('Task list'!AF386="","",$F$386-((_xlfn.DAYS(Z$6,'Task list'!AF386))*24))</f>
        <v/>
      </c>
      <c r="AA386" s="141" t="str">
        <f>IF('Task list'!AG386="","",$F$386-((_xlfn.DAYS(AA$6,'Task list'!AG386))*24))</f>
        <v/>
      </c>
      <c r="AB386" s="141" t="str">
        <f>IF('Task list'!AH386="","",$F$386-((_xlfn.DAYS(AB$6,'Task list'!AH386))*24))</f>
        <v/>
      </c>
      <c r="AC386" s="141" t="str">
        <f>IF('Task list'!AI386="","",$F$386-((_xlfn.DAYS(AC$6,'Task list'!AI386))*24))</f>
        <v/>
      </c>
      <c r="AD386" s="141" t="str">
        <f>IF('Task list'!AJ386="","",$F$386-((_xlfn.DAYS(AD$6,'Task list'!AJ386))*24))</f>
        <v/>
      </c>
      <c r="AE386" s="141" t="str">
        <f>IF('Task list'!AK386="","",$F$386-((_xlfn.DAYS(AE$6,'Task list'!AK386))*24))</f>
        <v/>
      </c>
      <c r="AF386" s="141" t="str">
        <f>IF('Task list'!AL386="","",$F$386-((_xlfn.DAYS(AF$6,'Task list'!AL386))*24))</f>
        <v/>
      </c>
      <c r="AG386" s="141" t="str">
        <f>IF('Task list'!AM386="","",$F$386-((_xlfn.DAYS(AG$6,'Task list'!AM386))*24))</f>
        <v/>
      </c>
      <c r="AH386" s="141" t="str">
        <f>IF('Task list'!AN386="","",$F$386-((_xlfn.DAYS(AH$6,'Task list'!AN386))*24))</f>
        <v/>
      </c>
      <c r="AI386" s="141" t="str">
        <f>IF('Task list'!AO386="","",$F$386-((_xlfn.DAYS(AI$6,'Task list'!AO386))*24))</f>
        <v/>
      </c>
      <c r="AJ386" s="141" t="str">
        <f>IF('Task list'!AP386="","",$F$386-((_xlfn.DAYS(AJ$6,'Task list'!AP386))*24))</f>
        <v/>
      </c>
      <c r="AK386" s="141" t="str">
        <f>IF('Task list'!AQ386="","",$F$386-((_xlfn.DAYS(AK$6,'Task list'!AQ386))*24))</f>
        <v/>
      </c>
      <c r="AL386" s="141" t="str">
        <f>IF('Task list'!AR386="","",$F$386-((_xlfn.DAYS(AL$6,'Task list'!AR386))*24))</f>
        <v/>
      </c>
      <c r="AM386" s="141" t="str">
        <f>IF('Task list'!AS386="","",$F$386-((_xlfn.DAYS(AM$6,'Task list'!AS386))*24))</f>
        <v/>
      </c>
      <c r="AN386" s="141" t="str">
        <f>IF('Task list'!AT386="","",$F$386-((_xlfn.DAYS(AN$6,'Task list'!AT386))*24))</f>
        <v/>
      </c>
      <c r="AO386" s="141" t="str">
        <f>IF('Task list'!AU386="","",$F$386-((_xlfn.DAYS(AO$6,'Task list'!AU386))*24))</f>
        <v/>
      </c>
      <c r="AP386" s="141" t="str">
        <f>IF('Task list'!AV386="","",$F$386-((_xlfn.DAYS(AP$6,'Task list'!AV386))*24))</f>
        <v/>
      </c>
      <c r="AQ386" s="141" t="str">
        <f>IF('Task list'!AW386="","",$F$386-((_xlfn.DAYS(AQ$6,'Task list'!AW386))*24))</f>
        <v/>
      </c>
      <c r="AR386" s="141" t="str">
        <f>IF('Task list'!AX386="","",$F$386-((_xlfn.DAYS(AR$6,'Task list'!AX386))*24))</f>
        <v/>
      </c>
      <c r="AS386" s="141" t="str">
        <f>IF('Task list'!AY386="","",$F$386-((_xlfn.DAYS(AS$6,'Task list'!AY386))*24))</f>
        <v/>
      </c>
      <c r="AT386" s="141" t="str">
        <f>IF('Task list'!AZ386="","",$F$386-((_xlfn.DAYS(AT$6,'Task list'!AZ386))*24))</f>
        <v/>
      </c>
      <c r="AU386" s="141" t="str">
        <f>IF('Task list'!BA386="","",$F$386-((_xlfn.DAYS(AU$6,'Task list'!BA386))*24))</f>
        <v/>
      </c>
      <c r="AV386" s="141" t="str">
        <f>IF('Task list'!BB386="","",$F$386-((_xlfn.DAYS(AV$6,'Task list'!BB386))*24))</f>
        <v/>
      </c>
      <c r="AW386" s="141" t="str">
        <f>IF('Task list'!BC386="","",$F$386-((_xlfn.DAYS(AW$6,'Task list'!BC386))*24))</f>
        <v/>
      </c>
      <c r="AX386" s="141" t="str">
        <f>IF('Task list'!BD386="","",$F$386-((_xlfn.DAYS(AX$6,'Task list'!BD386))*24))</f>
        <v/>
      </c>
      <c r="AY386" s="141" t="str">
        <f>IF('Task list'!BE386="","",$F$386-((_xlfn.DAYS(AY$6,'Task list'!BE386))*24))</f>
        <v/>
      </c>
      <c r="AZ386" s="141" t="str">
        <f>IF('Task list'!BF386="","",$F$386-((_xlfn.DAYS(AZ$6,'Task list'!BF386))*24))</f>
        <v/>
      </c>
      <c r="BA386" s="141" t="str">
        <f>IF('Task list'!BG386="","",$F$386-((_xlfn.DAYS(BA$6,'Task list'!BG386))*24))</f>
        <v/>
      </c>
      <c r="BB386" s="141" t="str">
        <f>IF('Task list'!BH386="","",$F$386-((_xlfn.DAYS(BB$6,'Task list'!BH386))*24))</f>
        <v/>
      </c>
      <c r="BC386" s="141" t="str">
        <f>IF('Task list'!BI386="","",$F$386-((_xlfn.DAYS(BC$6,'Task list'!BI386))*24))</f>
        <v/>
      </c>
      <c r="BD386" s="141" t="str">
        <f>IF('Task list'!BJ386="","",$F$386-((_xlfn.DAYS(BD$6,'Task list'!BJ386))*24))</f>
        <v/>
      </c>
      <c r="BE386" s="141" t="str">
        <f>IF('Task list'!BK386="","",$F$386-((_xlfn.DAYS(BE$6,'Task list'!BK386))*24))</f>
        <v/>
      </c>
      <c r="BF386" s="141" t="str">
        <f>IF('Task list'!BL386="","",$F$386-((_xlfn.DAYS(BF$6,'Task list'!BL386))*24))</f>
        <v/>
      </c>
    </row>
    <row r="387" spans="1:58" x14ac:dyDescent="0.3">
      <c r="A387" s="1">
        <f>'Task list'!A387</f>
        <v>0</v>
      </c>
      <c r="B387" s="1">
        <f>'Task list'!B387</f>
        <v>0</v>
      </c>
      <c r="C387" s="1">
        <f>'Task list'!C387</f>
        <v>0</v>
      </c>
      <c r="D387" s="133"/>
      <c r="E387" s="61" t="str">
        <f>'Task list'!E387</f>
        <v>Hydrocyclone Pump no.1</v>
      </c>
      <c r="F387" s="1">
        <f>'Task list'!J387</f>
        <v>6000</v>
      </c>
      <c r="G387" s="141" t="str">
        <f>IF('Task list'!M387="","",$F$387-((_xlfn.DAYS(G$6,'Task list'!M387))*24))</f>
        <v/>
      </c>
      <c r="H387" s="141" t="str">
        <f>IF('Task list'!N387="","",$F$387-((_xlfn.DAYS(H$6,'Task list'!N387))*24))</f>
        <v/>
      </c>
      <c r="I387" s="141" t="str">
        <f>IF('Task list'!O387="","",$F$387-((_xlfn.DAYS(I$6,'Task list'!O387))*24))</f>
        <v/>
      </c>
      <c r="J387" s="141" t="str">
        <f>IF('Task list'!P387="","",$F$387-((_xlfn.DAYS(J$6,'Task list'!P387))*24))</f>
        <v/>
      </c>
      <c r="K387" s="141" t="str">
        <f>IF('Task list'!Q387="","",$F$387-((_xlfn.DAYS(K$6,'Task list'!Q387))*24))</f>
        <v/>
      </c>
      <c r="L387" s="141" t="str">
        <f>IF('Task list'!R387="","",$F$387-((_xlfn.DAYS(L$6,'Task list'!R387))*24))</f>
        <v/>
      </c>
      <c r="M387" s="141" t="str">
        <f>IF('Task list'!S387="","",$F$387-((_xlfn.DAYS(M$6,'Task list'!S387))*24))</f>
        <v/>
      </c>
      <c r="N387" s="141" t="str">
        <f>IF('Task list'!T387="","",$F$387-((_xlfn.DAYS(N$6,'Task list'!T387))*24))</f>
        <v/>
      </c>
      <c r="O387" s="141" t="str">
        <f>IF('Task list'!U387="","",$F$387-((_xlfn.DAYS(O$6,'Task list'!U387))*24))</f>
        <v/>
      </c>
      <c r="P387" s="141" t="str">
        <f>IF('Task list'!V387="","",$F$387-((_xlfn.DAYS(P$6,'Task list'!V387))*24))</f>
        <v/>
      </c>
      <c r="Q387" s="141" t="str">
        <f>IF('Task list'!W387="","",$F$387-((_xlfn.DAYS(Q$6,'Task list'!W387))*24))</f>
        <v/>
      </c>
      <c r="R387" s="141" t="str">
        <f>IF('Task list'!X387="","",$F$387-((_xlfn.DAYS(R$6,'Task list'!X387))*24))</f>
        <v/>
      </c>
      <c r="S387" s="141" t="str">
        <f>IF('Task list'!Y387="","",$F$387-((_xlfn.DAYS(S$6,'Task list'!Y387))*24))</f>
        <v/>
      </c>
      <c r="T387" s="141" t="str">
        <f>IF('Task list'!Z387="","",$F$387-((_xlfn.DAYS(T$6,'Task list'!Z387))*24))</f>
        <v/>
      </c>
      <c r="U387" s="141" t="str">
        <f>IF('Task list'!AA387="","",$F$387-((_xlfn.DAYS(U$6,'Task list'!AA387))*24))</f>
        <v/>
      </c>
      <c r="V387" s="141" t="str">
        <f>IF('Task list'!AB387="","",$F$387-((_xlfn.DAYS(V$6,'Task list'!AB387))*24))</f>
        <v/>
      </c>
      <c r="W387" s="141" t="str">
        <f>IF('Task list'!AC387="","",$F$387-((_xlfn.DAYS(W$6,'Task list'!AC387))*24))</f>
        <v/>
      </c>
      <c r="X387" s="141" t="str">
        <f>IF('Task list'!AD387="","",$F$387-((_xlfn.DAYS(X$6,'Task list'!AD387))*24))</f>
        <v/>
      </c>
      <c r="Y387" s="141" t="str">
        <f>IF('Task list'!AE387="","",$F$387-((_xlfn.DAYS(Y$6,'Task list'!AE387))*24))</f>
        <v/>
      </c>
      <c r="Z387" s="141" t="str">
        <f>IF('Task list'!AF387="","",$F$387-((_xlfn.DAYS(Z$6,'Task list'!AF387))*24))</f>
        <v/>
      </c>
      <c r="AA387" s="141" t="str">
        <f>IF('Task list'!AG387="","",$F$387-((_xlfn.DAYS(AA$6,'Task list'!AG387))*24))</f>
        <v/>
      </c>
      <c r="AB387" s="141" t="str">
        <f>IF('Task list'!AH387="","",$F$387-((_xlfn.DAYS(AB$6,'Task list'!AH387))*24))</f>
        <v/>
      </c>
      <c r="AC387" s="141" t="str">
        <f>IF('Task list'!AI387="","",$F$387-((_xlfn.DAYS(AC$6,'Task list'!AI387))*24))</f>
        <v/>
      </c>
      <c r="AD387" s="141" t="str">
        <f>IF('Task list'!AJ387="","",$F$387-((_xlfn.DAYS(AD$6,'Task list'!AJ387))*24))</f>
        <v/>
      </c>
      <c r="AE387" s="141" t="str">
        <f>IF('Task list'!AK387="","",$F$387-((_xlfn.DAYS(AE$6,'Task list'!AK387))*24))</f>
        <v/>
      </c>
      <c r="AF387" s="141" t="str">
        <f>IF('Task list'!AL387="","",$F$387-((_xlfn.DAYS(AF$6,'Task list'!AL387))*24))</f>
        <v/>
      </c>
      <c r="AG387" s="141" t="str">
        <f>IF('Task list'!AM387="","",$F$387-((_xlfn.DAYS(AG$6,'Task list'!AM387))*24))</f>
        <v/>
      </c>
      <c r="AH387" s="141" t="str">
        <f>IF('Task list'!AN387="","",$F$387-((_xlfn.DAYS(AH$6,'Task list'!AN387))*24))</f>
        <v/>
      </c>
      <c r="AI387" s="141" t="str">
        <f>IF('Task list'!AO387="","",$F$387-((_xlfn.DAYS(AI$6,'Task list'!AO387))*24))</f>
        <v/>
      </c>
      <c r="AJ387" s="141" t="str">
        <f>IF('Task list'!AP387="","",$F$387-((_xlfn.DAYS(AJ$6,'Task list'!AP387))*24))</f>
        <v/>
      </c>
      <c r="AK387" s="141" t="str">
        <f>IF('Task list'!AQ387="","",$F$387-((_xlfn.DAYS(AK$6,'Task list'!AQ387))*24))</f>
        <v/>
      </c>
      <c r="AL387" s="141" t="str">
        <f>IF('Task list'!AR387="","",$F$387-((_xlfn.DAYS(AL$6,'Task list'!AR387))*24))</f>
        <v/>
      </c>
      <c r="AM387" s="141" t="str">
        <f>IF('Task list'!AS387="","",$F$387-((_xlfn.DAYS(AM$6,'Task list'!AS387))*24))</f>
        <v/>
      </c>
      <c r="AN387" s="141" t="str">
        <f>IF('Task list'!AT387="","",$F$387-((_xlfn.DAYS(AN$6,'Task list'!AT387))*24))</f>
        <v/>
      </c>
      <c r="AO387" s="141" t="str">
        <f>IF('Task list'!AU387="","",$F$387-((_xlfn.DAYS(AO$6,'Task list'!AU387))*24))</f>
        <v/>
      </c>
      <c r="AP387" s="141" t="str">
        <f>IF('Task list'!AV387="","",$F$387-((_xlfn.DAYS(AP$6,'Task list'!AV387))*24))</f>
        <v/>
      </c>
      <c r="AQ387" s="141" t="str">
        <f>IF('Task list'!AW387="","",$F$387-((_xlfn.DAYS(AQ$6,'Task list'!AW387))*24))</f>
        <v/>
      </c>
      <c r="AR387" s="141" t="str">
        <f>IF('Task list'!AX387="","",$F$387-((_xlfn.DAYS(AR$6,'Task list'!AX387))*24))</f>
        <v/>
      </c>
      <c r="AS387" s="141" t="str">
        <f>IF('Task list'!AY387="","",$F$387-((_xlfn.DAYS(AS$6,'Task list'!AY387))*24))</f>
        <v/>
      </c>
      <c r="AT387" s="141" t="str">
        <f>IF('Task list'!AZ387="","",$F$387-((_xlfn.DAYS(AT$6,'Task list'!AZ387))*24))</f>
        <v/>
      </c>
      <c r="AU387" s="141" t="str">
        <f>IF('Task list'!BA387="","",$F$387-((_xlfn.DAYS(AU$6,'Task list'!BA387))*24))</f>
        <v/>
      </c>
      <c r="AV387" s="141" t="str">
        <f>IF('Task list'!BB387="","",$F$387-((_xlfn.DAYS(AV$6,'Task list'!BB387))*24))</f>
        <v/>
      </c>
      <c r="AW387" s="141" t="str">
        <f>IF('Task list'!BC387="","",$F$387-((_xlfn.DAYS(AW$6,'Task list'!BC387))*24))</f>
        <v/>
      </c>
      <c r="AX387" s="141" t="str">
        <f>IF('Task list'!BD387="","",$F$387-((_xlfn.DAYS(AX$6,'Task list'!BD387))*24))</f>
        <v/>
      </c>
      <c r="AY387" s="141" t="str">
        <f>IF('Task list'!BE387="","",$F$387-((_xlfn.DAYS(AY$6,'Task list'!BE387))*24))</f>
        <v/>
      </c>
      <c r="AZ387" s="141" t="str">
        <f>IF('Task list'!BF387="","",$F$387-((_xlfn.DAYS(AZ$6,'Task list'!BF387))*24))</f>
        <v/>
      </c>
      <c r="BA387" s="141" t="str">
        <f>IF('Task list'!BG387="","",$F$387-((_xlfn.DAYS(BA$6,'Task list'!BG387))*24))</f>
        <v/>
      </c>
      <c r="BB387" s="141" t="str">
        <f>IF('Task list'!BH387="","",$F$387-((_xlfn.DAYS(BB$6,'Task list'!BH387))*24))</f>
        <v/>
      </c>
      <c r="BC387" s="141" t="str">
        <f>IF('Task list'!BI387="","",$F$387-((_xlfn.DAYS(BC$6,'Task list'!BI387))*24))</f>
        <v/>
      </c>
      <c r="BD387" s="141" t="str">
        <f>IF('Task list'!BJ387="","",$F$387-((_xlfn.DAYS(BD$6,'Task list'!BJ387))*24))</f>
        <v/>
      </c>
      <c r="BE387" s="141" t="str">
        <f>IF('Task list'!BK387="","",$F$387-((_xlfn.DAYS(BE$6,'Task list'!BK387))*24))</f>
        <v/>
      </c>
      <c r="BF387" s="141" t="str">
        <f>IF('Task list'!BL387="","",$F$387-((_xlfn.DAYS(BF$6,'Task list'!BL387))*24))</f>
        <v/>
      </c>
    </row>
    <row r="388" spans="1:58" x14ac:dyDescent="0.3">
      <c r="A388" s="1">
        <f>'Task list'!A388</f>
        <v>0</v>
      </c>
      <c r="B388" s="1">
        <f>'Task list'!B388</f>
        <v>0</v>
      </c>
      <c r="C388" s="1">
        <f>'Task list'!C388</f>
        <v>0</v>
      </c>
      <c r="D388" s="133"/>
      <c r="E388" s="61" t="str">
        <f>'Task list'!E388</f>
        <v>Hydrocyclone Pump no.2</v>
      </c>
      <c r="F388" s="1">
        <f>'Task list'!J388</f>
        <v>6000</v>
      </c>
      <c r="G388" s="141" t="str">
        <f>IF('Task list'!M388="","",$F$388-((_xlfn.DAYS(G$6,'Task list'!M388))*24))</f>
        <v/>
      </c>
      <c r="H388" s="141" t="str">
        <f>IF('Task list'!N388="","",$F$388-((_xlfn.DAYS(H$6,'Task list'!N388))*24))</f>
        <v/>
      </c>
      <c r="I388" s="141" t="str">
        <f>IF('Task list'!O388="","",$F$388-((_xlfn.DAYS(I$6,'Task list'!O388))*24))</f>
        <v/>
      </c>
      <c r="J388" s="141" t="str">
        <f>IF('Task list'!P388="","",$F$388-((_xlfn.DAYS(J$6,'Task list'!P388))*24))</f>
        <v/>
      </c>
      <c r="K388" s="141" t="str">
        <f>IF('Task list'!Q388="","",$F$388-((_xlfn.DAYS(K$6,'Task list'!Q388))*24))</f>
        <v/>
      </c>
      <c r="L388" s="141" t="str">
        <f>IF('Task list'!R388="","",$F$388-((_xlfn.DAYS(L$6,'Task list'!R388))*24))</f>
        <v/>
      </c>
      <c r="M388" s="141" t="str">
        <f>IF('Task list'!S388="","",$F$388-((_xlfn.DAYS(M$6,'Task list'!S388))*24))</f>
        <v/>
      </c>
      <c r="N388" s="141" t="str">
        <f>IF('Task list'!T388="","",$F$388-((_xlfn.DAYS(N$6,'Task list'!T388))*24))</f>
        <v/>
      </c>
      <c r="O388" s="141" t="str">
        <f>IF('Task list'!U388="","",$F$388-((_xlfn.DAYS(O$6,'Task list'!U388))*24))</f>
        <v/>
      </c>
      <c r="P388" s="141" t="str">
        <f>IF('Task list'!V388="","",$F$388-((_xlfn.DAYS(P$6,'Task list'!V388))*24))</f>
        <v/>
      </c>
      <c r="Q388" s="141" t="str">
        <f>IF('Task list'!W388="","",$F$388-((_xlfn.DAYS(Q$6,'Task list'!W388))*24))</f>
        <v/>
      </c>
      <c r="R388" s="141" t="str">
        <f>IF('Task list'!X388="","",$F$388-((_xlfn.DAYS(R$6,'Task list'!X388))*24))</f>
        <v/>
      </c>
      <c r="S388" s="141" t="str">
        <f>IF('Task list'!Y388="","",$F$388-((_xlfn.DAYS(S$6,'Task list'!Y388))*24))</f>
        <v/>
      </c>
      <c r="T388" s="141" t="str">
        <f>IF('Task list'!Z388="","",$F$388-((_xlfn.DAYS(T$6,'Task list'!Z388))*24))</f>
        <v/>
      </c>
      <c r="U388" s="141" t="str">
        <f>IF('Task list'!AA388="","",$F$388-((_xlfn.DAYS(U$6,'Task list'!AA388))*24))</f>
        <v/>
      </c>
      <c r="V388" s="141" t="str">
        <f>IF('Task list'!AB388="","",$F$388-((_xlfn.DAYS(V$6,'Task list'!AB388))*24))</f>
        <v/>
      </c>
      <c r="W388" s="141" t="str">
        <f>IF('Task list'!AC388="","",$F$388-((_xlfn.DAYS(W$6,'Task list'!AC388))*24))</f>
        <v/>
      </c>
      <c r="X388" s="141" t="str">
        <f>IF('Task list'!AD388="","",$F$388-((_xlfn.DAYS(X$6,'Task list'!AD388))*24))</f>
        <v/>
      </c>
      <c r="Y388" s="141" t="str">
        <f>IF('Task list'!AE388="","",$F$388-((_xlfn.DAYS(Y$6,'Task list'!AE388))*24))</f>
        <v/>
      </c>
      <c r="Z388" s="141" t="str">
        <f>IF('Task list'!AF388="","",$F$388-((_xlfn.DAYS(Z$6,'Task list'!AF388))*24))</f>
        <v/>
      </c>
      <c r="AA388" s="141" t="str">
        <f>IF('Task list'!AG388="","",$F$388-((_xlfn.DAYS(AA$6,'Task list'!AG388))*24))</f>
        <v/>
      </c>
      <c r="AB388" s="141" t="str">
        <f>IF('Task list'!AH388="","",$F$388-((_xlfn.DAYS(AB$6,'Task list'!AH388))*24))</f>
        <v/>
      </c>
      <c r="AC388" s="141" t="str">
        <f>IF('Task list'!AI388="","",$F$388-((_xlfn.DAYS(AC$6,'Task list'!AI388))*24))</f>
        <v/>
      </c>
      <c r="AD388" s="141" t="str">
        <f>IF('Task list'!AJ388="","",$F$388-((_xlfn.DAYS(AD$6,'Task list'!AJ388))*24))</f>
        <v/>
      </c>
      <c r="AE388" s="141" t="str">
        <f>IF('Task list'!AK388="","",$F$388-((_xlfn.DAYS(AE$6,'Task list'!AK388))*24))</f>
        <v/>
      </c>
      <c r="AF388" s="141" t="str">
        <f>IF('Task list'!AL388="","",$F$388-((_xlfn.DAYS(AF$6,'Task list'!AL388))*24))</f>
        <v/>
      </c>
      <c r="AG388" s="141" t="str">
        <f>IF('Task list'!AM388="","",$F$388-((_xlfn.DAYS(AG$6,'Task list'!AM388))*24))</f>
        <v/>
      </c>
      <c r="AH388" s="141" t="str">
        <f>IF('Task list'!AN388="","",$F$388-((_xlfn.DAYS(AH$6,'Task list'!AN388))*24))</f>
        <v/>
      </c>
      <c r="AI388" s="141" t="str">
        <f>IF('Task list'!AO388="","",$F$388-((_xlfn.DAYS(AI$6,'Task list'!AO388))*24))</f>
        <v/>
      </c>
      <c r="AJ388" s="141" t="str">
        <f>IF('Task list'!AP388="","",$F$388-((_xlfn.DAYS(AJ$6,'Task list'!AP388))*24))</f>
        <v/>
      </c>
      <c r="AK388" s="141" t="str">
        <f>IF('Task list'!AQ388="","",$F$388-((_xlfn.DAYS(AK$6,'Task list'!AQ388))*24))</f>
        <v/>
      </c>
      <c r="AL388" s="141" t="str">
        <f>IF('Task list'!AR388="","",$F$388-((_xlfn.DAYS(AL$6,'Task list'!AR388))*24))</f>
        <v/>
      </c>
      <c r="AM388" s="141" t="str">
        <f>IF('Task list'!AS388="","",$F$388-((_xlfn.DAYS(AM$6,'Task list'!AS388))*24))</f>
        <v/>
      </c>
      <c r="AN388" s="141" t="str">
        <f>IF('Task list'!AT388="","",$F$388-((_xlfn.DAYS(AN$6,'Task list'!AT388))*24))</f>
        <v/>
      </c>
      <c r="AO388" s="141" t="str">
        <f>IF('Task list'!AU388="","",$F$388-((_xlfn.DAYS(AO$6,'Task list'!AU388))*24))</f>
        <v/>
      </c>
      <c r="AP388" s="141" t="str">
        <f>IF('Task list'!AV388="","",$F$388-((_xlfn.DAYS(AP$6,'Task list'!AV388))*24))</f>
        <v/>
      </c>
      <c r="AQ388" s="141" t="str">
        <f>IF('Task list'!AW388="","",$F$388-((_xlfn.DAYS(AQ$6,'Task list'!AW388))*24))</f>
        <v/>
      </c>
      <c r="AR388" s="141" t="str">
        <f>IF('Task list'!AX388="","",$F$388-((_xlfn.DAYS(AR$6,'Task list'!AX388))*24))</f>
        <v/>
      </c>
      <c r="AS388" s="141" t="str">
        <f>IF('Task list'!AY388="","",$F$388-((_xlfn.DAYS(AS$6,'Task list'!AY388))*24))</f>
        <v/>
      </c>
      <c r="AT388" s="141" t="str">
        <f>IF('Task list'!AZ388="","",$F$388-((_xlfn.DAYS(AT$6,'Task list'!AZ388))*24))</f>
        <v/>
      </c>
      <c r="AU388" s="141" t="str">
        <f>IF('Task list'!BA388="","",$F$388-((_xlfn.DAYS(AU$6,'Task list'!BA388))*24))</f>
        <v/>
      </c>
      <c r="AV388" s="141" t="str">
        <f>IF('Task list'!BB388="","",$F$388-((_xlfn.DAYS(AV$6,'Task list'!BB388))*24))</f>
        <v/>
      </c>
      <c r="AW388" s="141" t="str">
        <f>IF('Task list'!BC388="","",$F$388-((_xlfn.DAYS(AW$6,'Task list'!BC388))*24))</f>
        <v/>
      </c>
      <c r="AX388" s="141" t="str">
        <f>IF('Task list'!BD388="","",$F$388-((_xlfn.DAYS(AX$6,'Task list'!BD388))*24))</f>
        <v/>
      </c>
      <c r="AY388" s="141" t="str">
        <f>IF('Task list'!BE388="","",$F$388-((_xlfn.DAYS(AY$6,'Task list'!BE388))*24))</f>
        <v/>
      </c>
      <c r="AZ388" s="141" t="str">
        <f>IF('Task list'!BF388="","",$F$388-((_xlfn.DAYS(AZ$6,'Task list'!BF388))*24))</f>
        <v/>
      </c>
      <c r="BA388" s="141" t="str">
        <f>IF('Task list'!BG388="","",$F$388-((_xlfn.DAYS(BA$6,'Task list'!BG388))*24))</f>
        <v/>
      </c>
      <c r="BB388" s="141" t="str">
        <f>IF('Task list'!BH388="","",$F$388-((_xlfn.DAYS(BB$6,'Task list'!BH388))*24))</f>
        <v/>
      </c>
      <c r="BC388" s="141" t="str">
        <f>IF('Task list'!BI388="","",$F$388-((_xlfn.DAYS(BC$6,'Task list'!BI388))*24))</f>
        <v/>
      </c>
      <c r="BD388" s="141" t="str">
        <f>IF('Task list'!BJ388="","",$F$388-((_xlfn.DAYS(BD$6,'Task list'!BJ388))*24))</f>
        <v/>
      </c>
      <c r="BE388" s="141" t="str">
        <f>IF('Task list'!BK388="","",$F$388-((_xlfn.DAYS(BE$6,'Task list'!BK388))*24))</f>
        <v/>
      </c>
      <c r="BF388" s="141" t="str">
        <f>IF('Task list'!BL388="","",$F$388-((_xlfn.DAYS(BF$6,'Task list'!BL388))*24))</f>
        <v/>
      </c>
    </row>
    <row r="389" spans="1:58" x14ac:dyDescent="0.3">
      <c r="A389" s="1">
        <f>'Task list'!A389</f>
        <v>0</v>
      </c>
      <c r="B389" s="1">
        <f>'Task list'!B389</f>
        <v>0</v>
      </c>
      <c r="C389" s="1">
        <f>'Task list'!C389</f>
        <v>0</v>
      </c>
      <c r="D389" s="133"/>
      <c r="E389" s="61" t="str">
        <f>'Task list'!E389</f>
        <v>Hydrocyclone Pump no.3</v>
      </c>
      <c r="F389" s="1">
        <f>'Task list'!J389</f>
        <v>6000</v>
      </c>
      <c r="G389" s="141" t="str">
        <f>IF('Task list'!M389="","",$F$389-((_xlfn.DAYS(G$6,'Task list'!M389))*24))</f>
        <v/>
      </c>
      <c r="H389" s="141" t="str">
        <f>IF('Task list'!N389="","",$F$389-((_xlfn.DAYS(H$6,'Task list'!N389))*24))</f>
        <v/>
      </c>
      <c r="I389" s="141" t="str">
        <f>IF('Task list'!O389="","",$F$389-((_xlfn.DAYS(I$6,'Task list'!O389))*24))</f>
        <v/>
      </c>
      <c r="J389" s="141" t="str">
        <f>IF('Task list'!P389="","",$F$389-((_xlfn.DAYS(J$6,'Task list'!P389))*24))</f>
        <v/>
      </c>
      <c r="K389" s="141" t="str">
        <f>IF('Task list'!Q389="","",$F$389-((_xlfn.DAYS(K$6,'Task list'!Q389))*24))</f>
        <v/>
      </c>
      <c r="L389" s="141" t="str">
        <f>IF('Task list'!R389="","",$F$389-((_xlfn.DAYS(L$6,'Task list'!R389))*24))</f>
        <v/>
      </c>
      <c r="M389" s="141" t="str">
        <f>IF('Task list'!S389="","",$F$389-((_xlfn.DAYS(M$6,'Task list'!S389))*24))</f>
        <v/>
      </c>
      <c r="N389" s="141" t="str">
        <f>IF('Task list'!T389="","",$F$389-((_xlfn.DAYS(N$6,'Task list'!T389))*24))</f>
        <v/>
      </c>
      <c r="O389" s="141" t="str">
        <f>IF('Task list'!U389="","",$F$389-((_xlfn.DAYS(O$6,'Task list'!U389))*24))</f>
        <v/>
      </c>
      <c r="P389" s="141" t="str">
        <f>IF('Task list'!V389="","",$F$389-((_xlfn.DAYS(P$6,'Task list'!V389))*24))</f>
        <v/>
      </c>
      <c r="Q389" s="141" t="str">
        <f>IF('Task list'!W389="","",$F$389-((_xlfn.DAYS(Q$6,'Task list'!W389))*24))</f>
        <v/>
      </c>
      <c r="R389" s="141" t="str">
        <f>IF('Task list'!X389="","",$F$389-((_xlfn.DAYS(R$6,'Task list'!X389))*24))</f>
        <v/>
      </c>
      <c r="S389" s="141" t="str">
        <f>IF('Task list'!Y389="","",$F$389-((_xlfn.DAYS(S$6,'Task list'!Y389))*24))</f>
        <v/>
      </c>
      <c r="T389" s="141" t="str">
        <f>IF('Task list'!Z389="","",$F$389-((_xlfn.DAYS(T$6,'Task list'!Z389))*24))</f>
        <v/>
      </c>
      <c r="U389" s="141" t="str">
        <f>IF('Task list'!AA389="","",$F$389-((_xlfn.DAYS(U$6,'Task list'!AA389))*24))</f>
        <v/>
      </c>
      <c r="V389" s="141" t="str">
        <f>IF('Task list'!AB389="","",$F$389-((_xlfn.DAYS(V$6,'Task list'!AB389))*24))</f>
        <v/>
      </c>
      <c r="W389" s="141" t="str">
        <f>IF('Task list'!AC389="","",$F$389-((_xlfn.DAYS(W$6,'Task list'!AC389))*24))</f>
        <v/>
      </c>
      <c r="X389" s="141" t="str">
        <f>IF('Task list'!AD389="","",$F$389-((_xlfn.DAYS(X$6,'Task list'!AD389))*24))</f>
        <v/>
      </c>
      <c r="Y389" s="141" t="str">
        <f>IF('Task list'!AE389="","",$F$389-((_xlfn.DAYS(Y$6,'Task list'!AE389))*24))</f>
        <v/>
      </c>
      <c r="Z389" s="141" t="str">
        <f>IF('Task list'!AF389="","",$F$389-((_xlfn.DAYS(Z$6,'Task list'!AF389))*24))</f>
        <v/>
      </c>
      <c r="AA389" s="141" t="str">
        <f>IF('Task list'!AG389="","",$F$389-((_xlfn.DAYS(AA$6,'Task list'!AG389))*24))</f>
        <v/>
      </c>
      <c r="AB389" s="141" t="str">
        <f>IF('Task list'!AH389="","",$F$389-((_xlfn.DAYS(AB$6,'Task list'!AH389))*24))</f>
        <v/>
      </c>
      <c r="AC389" s="141" t="str">
        <f>IF('Task list'!AI389="","",$F$389-((_xlfn.DAYS(AC$6,'Task list'!AI389))*24))</f>
        <v/>
      </c>
      <c r="AD389" s="141" t="str">
        <f>IF('Task list'!AJ389="","",$F$389-((_xlfn.DAYS(AD$6,'Task list'!AJ389))*24))</f>
        <v/>
      </c>
      <c r="AE389" s="141" t="str">
        <f>IF('Task list'!AK389="","",$F$389-((_xlfn.DAYS(AE$6,'Task list'!AK389))*24))</f>
        <v/>
      </c>
      <c r="AF389" s="141" t="str">
        <f>IF('Task list'!AL389="","",$F$389-((_xlfn.DAYS(AF$6,'Task list'!AL389))*24))</f>
        <v/>
      </c>
      <c r="AG389" s="141" t="str">
        <f>IF('Task list'!AM389="","",$F$389-((_xlfn.DAYS(AG$6,'Task list'!AM389))*24))</f>
        <v/>
      </c>
      <c r="AH389" s="141" t="str">
        <f>IF('Task list'!AN389="","",$F$389-((_xlfn.DAYS(AH$6,'Task list'!AN389))*24))</f>
        <v/>
      </c>
      <c r="AI389" s="141" t="str">
        <f>IF('Task list'!AO389="","",$F$389-((_xlfn.DAYS(AI$6,'Task list'!AO389))*24))</f>
        <v/>
      </c>
      <c r="AJ389" s="141" t="str">
        <f>IF('Task list'!AP389="","",$F$389-((_xlfn.DAYS(AJ$6,'Task list'!AP389))*24))</f>
        <v/>
      </c>
      <c r="AK389" s="141" t="str">
        <f>IF('Task list'!AQ389="","",$F$389-((_xlfn.DAYS(AK$6,'Task list'!AQ389))*24))</f>
        <v/>
      </c>
      <c r="AL389" s="141" t="str">
        <f>IF('Task list'!AR389="","",$F$389-((_xlfn.DAYS(AL$6,'Task list'!AR389))*24))</f>
        <v/>
      </c>
      <c r="AM389" s="141" t="str">
        <f>IF('Task list'!AS389="","",$F$389-((_xlfn.DAYS(AM$6,'Task list'!AS389))*24))</f>
        <v/>
      </c>
      <c r="AN389" s="141" t="str">
        <f>IF('Task list'!AT389="","",$F$389-((_xlfn.DAYS(AN$6,'Task list'!AT389))*24))</f>
        <v/>
      </c>
      <c r="AO389" s="141" t="str">
        <f>IF('Task list'!AU389="","",$F$389-((_xlfn.DAYS(AO$6,'Task list'!AU389))*24))</f>
        <v/>
      </c>
      <c r="AP389" s="141" t="str">
        <f>IF('Task list'!AV389="","",$F$389-((_xlfn.DAYS(AP$6,'Task list'!AV389))*24))</f>
        <v/>
      </c>
      <c r="AQ389" s="141" t="str">
        <f>IF('Task list'!AW389="","",$F$389-((_xlfn.DAYS(AQ$6,'Task list'!AW389))*24))</f>
        <v/>
      </c>
      <c r="AR389" s="141" t="str">
        <f>IF('Task list'!AX389="","",$F$389-((_xlfn.DAYS(AR$6,'Task list'!AX389))*24))</f>
        <v/>
      </c>
      <c r="AS389" s="141" t="str">
        <f>IF('Task list'!AY389="","",$F$389-((_xlfn.DAYS(AS$6,'Task list'!AY389))*24))</f>
        <v/>
      </c>
      <c r="AT389" s="141" t="str">
        <f>IF('Task list'!AZ389="","",$F$389-((_xlfn.DAYS(AT$6,'Task list'!AZ389))*24))</f>
        <v/>
      </c>
      <c r="AU389" s="141" t="str">
        <f>IF('Task list'!BA389="","",$F$389-((_xlfn.DAYS(AU$6,'Task list'!BA389))*24))</f>
        <v/>
      </c>
      <c r="AV389" s="141" t="str">
        <f>IF('Task list'!BB389="","",$F$389-((_xlfn.DAYS(AV$6,'Task list'!BB389))*24))</f>
        <v/>
      </c>
      <c r="AW389" s="141" t="str">
        <f>IF('Task list'!BC389="","",$F$389-((_xlfn.DAYS(AW$6,'Task list'!BC389))*24))</f>
        <v/>
      </c>
      <c r="AX389" s="141" t="str">
        <f>IF('Task list'!BD389="","",$F$389-((_xlfn.DAYS(AX$6,'Task list'!BD389))*24))</f>
        <v/>
      </c>
      <c r="AY389" s="141" t="str">
        <f>IF('Task list'!BE389="","",$F$389-((_xlfn.DAYS(AY$6,'Task list'!BE389))*24))</f>
        <v/>
      </c>
      <c r="AZ389" s="141" t="str">
        <f>IF('Task list'!BF389="","",$F$389-((_xlfn.DAYS(AZ$6,'Task list'!BF389))*24))</f>
        <v/>
      </c>
      <c r="BA389" s="141" t="str">
        <f>IF('Task list'!BG389="","",$F$389-((_xlfn.DAYS(BA$6,'Task list'!BG389))*24))</f>
        <v/>
      </c>
      <c r="BB389" s="141" t="str">
        <f>IF('Task list'!BH389="","",$F$389-((_xlfn.DAYS(BB$6,'Task list'!BH389))*24))</f>
        <v/>
      </c>
      <c r="BC389" s="141" t="str">
        <f>IF('Task list'!BI389="","",$F$389-((_xlfn.DAYS(BC$6,'Task list'!BI389))*24))</f>
        <v/>
      </c>
      <c r="BD389" s="141" t="str">
        <f>IF('Task list'!BJ389="","",$F$389-((_xlfn.DAYS(BD$6,'Task list'!BJ389))*24))</f>
        <v/>
      </c>
      <c r="BE389" s="141" t="str">
        <f>IF('Task list'!BK389="","",$F$389-((_xlfn.DAYS(BE$6,'Task list'!BK389))*24))</f>
        <v/>
      </c>
      <c r="BF389" s="141" t="str">
        <f>IF('Task list'!BL389="","",$F$389-((_xlfn.DAYS(BF$6,'Task list'!BL389))*24))</f>
        <v/>
      </c>
    </row>
    <row r="390" spans="1:58" x14ac:dyDescent="0.3">
      <c r="A390" s="1">
        <f>'Task list'!A390</f>
        <v>0</v>
      </c>
      <c r="B390" s="1">
        <f>'Task list'!B390</f>
        <v>0</v>
      </c>
      <c r="C390" s="1">
        <f>'Task list'!C390</f>
        <v>0</v>
      </c>
      <c r="D390" s="133"/>
      <c r="E390" s="61" t="str">
        <f>'Task list'!E390</f>
        <v>Destoner Cyclone airlock</v>
      </c>
      <c r="F390" s="1">
        <f>'Task list'!J390</f>
        <v>6000</v>
      </c>
      <c r="G390" s="141" t="str">
        <f>IF('Task list'!M390="","",$F$390-((_xlfn.DAYS(G$6,'Task list'!M390))*24))</f>
        <v/>
      </c>
      <c r="H390" s="141" t="str">
        <f>IF('Task list'!N390="","",$F$390-((_xlfn.DAYS(H$6,'Task list'!N390))*24))</f>
        <v/>
      </c>
      <c r="I390" s="141" t="str">
        <f>IF('Task list'!O390="","",$F$390-((_xlfn.DAYS(I$6,'Task list'!O390))*24))</f>
        <v/>
      </c>
      <c r="J390" s="141" t="str">
        <f>IF('Task list'!P390="","",$F$390-((_xlfn.DAYS(J$6,'Task list'!P390))*24))</f>
        <v/>
      </c>
      <c r="K390" s="141" t="str">
        <f>IF('Task list'!Q390="","",$F$390-((_xlfn.DAYS(K$6,'Task list'!Q390))*24))</f>
        <v/>
      </c>
      <c r="L390" s="141" t="str">
        <f>IF('Task list'!R390="","",$F$390-((_xlfn.DAYS(L$6,'Task list'!R390))*24))</f>
        <v/>
      </c>
      <c r="M390" s="141" t="str">
        <f>IF('Task list'!S390="","",$F$390-((_xlfn.DAYS(M$6,'Task list'!S390))*24))</f>
        <v/>
      </c>
      <c r="N390" s="141" t="str">
        <f>IF('Task list'!T390="","",$F$390-((_xlfn.DAYS(N$6,'Task list'!T390))*24))</f>
        <v/>
      </c>
      <c r="O390" s="141" t="str">
        <f>IF('Task list'!U390="","",$F$390-((_xlfn.DAYS(O$6,'Task list'!U390))*24))</f>
        <v/>
      </c>
      <c r="P390" s="141" t="str">
        <f>IF('Task list'!V390="","",$F$390-((_xlfn.DAYS(P$6,'Task list'!V390))*24))</f>
        <v/>
      </c>
      <c r="Q390" s="141" t="str">
        <f>IF('Task list'!W390="","",$F$390-((_xlfn.DAYS(Q$6,'Task list'!W390))*24))</f>
        <v/>
      </c>
      <c r="R390" s="141" t="str">
        <f>IF('Task list'!X390="","",$F$390-((_xlfn.DAYS(R$6,'Task list'!X390))*24))</f>
        <v/>
      </c>
      <c r="S390" s="141" t="str">
        <f>IF('Task list'!Y390="","",$F$390-((_xlfn.DAYS(S$6,'Task list'!Y390))*24))</f>
        <v/>
      </c>
      <c r="T390" s="141" t="str">
        <f>IF('Task list'!Z390="","",$F$390-((_xlfn.DAYS(T$6,'Task list'!Z390))*24))</f>
        <v/>
      </c>
      <c r="U390" s="141" t="str">
        <f>IF('Task list'!AA390="","",$F$390-((_xlfn.DAYS(U$6,'Task list'!AA390))*24))</f>
        <v/>
      </c>
      <c r="V390" s="141" t="str">
        <f>IF('Task list'!AB390="","",$F$390-((_xlfn.DAYS(V$6,'Task list'!AB390))*24))</f>
        <v/>
      </c>
      <c r="W390" s="141" t="str">
        <f>IF('Task list'!AC390="","",$F$390-((_xlfn.DAYS(W$6,'Task list'!AC390))*24))</f>
        <v/>
      </c>
      <c r="X390" s="141" t="str">
        <f>IF('Task list'!AD390="","",$F$390-((_xlfn.DAYS(X$6,'Task list'!AD390))*24))</f>
        <v/>
      </c>
      <c r="Y390" s="141" t="str">
        <f>IF('Task list'!AE390="","",$F$390-((_xlfn.DAYS(Y$6,'Task list'!AE390))*24))</f>
        <v/>
      </c>
      <c r="Z390" s="141" t="str">
        <f>IF('Task list'!AF390="","",$F$390-((_xlfn.DAYS(Z$6,'Task list'!AF390))*24))</f>
        <v/>
      </c>
      <c r="AA390" s="141" t="str">
        <f>IF('Task list'!AG390="","",$F$390-((_xlfn.DAYS(AA$6,'Task list'!AG390))*24))</f>
        <v/>
      </c>
      <c r="AB390" s="141" t="str">
        <f>IF('Task list'!AH390="","",$F$390-((_xlfn.DAYS(AB$6,'Task list'!AH390))*24))</f>
        <v/>
      </c>
      <c r="AC390" s="141" t="str">
        <f>IF('Task list'!AI390="","",$F$390-((_xlfn.DAYS(AC$6,'Task list'!AI390))*24))</f>
        <v/>
      </c>
      <c r="AD390" s="141" t="str">
        <f>IF('Task list'!AJ390="","",$F$390-((_xlfn.DAYS(AD$6,'Task list'!AJ390))*24))</f>
        <v/>
      </c>
      <c r="AE390" s="141" t="str">
        <f>IF('Task list'!AK390="","",$F$390-((_xlfn.DAYS(AE$6,'Task list'!AK390))*24))</f>
        <v/>
      </c>
      <c r="AF390" s="141" t="str">
        <f>IF('Task list'!AL390="","",$F$390-((_xlfn.DAYS(AF$6,'Task list'!AL390))*24))</f>
        <v/>
      </c>
      <c r="AG390" s="141" t="str">
        <f>IF('Task list'!AM390="","",$F$390-((_xlfn.DAYS(AG$6,'Task list'!AM390))*24))</f>
        <v/>
      </c>
      <c r="AH390" s="141" t="str">
        <f>IF('Task list'!AN390="","",$F$390-((_xlfn.DAYS(AH$6,'Task list'!AN390))*24))</f>
        <v/>
      </c>
      <c r="AI390" s="141" t="str">
        <f>IF('Task list'!AO390="","",$F$390-((_xlfn.DAYS(AI$6,'Task list'!AO390))*24))</f>
        <v/>
      </c>
      <c r="AJ390" s="141" t="str">
        <f>IF('Task list'!AP390="","",$F$390-((_xlfn.DAYS(AJ$6,'Task list'!AP390))*24))</f>
        <v/>
      </c>
      <c r="AK390" s="141" t="str">
        <f>IF('Task list'!AQ390="","",$F$390-((_xlfn.DAYS(AK$6,'Task list'!AQ390))*24))</f>
        <v/>
      </c>
      <c r="AL390" s="141" t="str">
        <f>IF('Task list'!AR390="","",$F$390-((_xlfn.DAYS(AL$6,'Task list'!AR390))*24))</f>
        <v/>
      </c>
      <c r="AM390" s="141" t="str">
        <f>IF('Task list'!AS390="","",$F$390-((_xlfn.DAYS(AM$6,'Task list'!AS390))*24))</f>
        <v/>
      </c>
      <c r="AN390" s="141" t="str">
        <f>IF('Task list'!AT390="","",$F$390-((_xlfn.DAYS(AN$6,'Task list'!AT390))*24))</f>
        <v/>
      </c>
      <c r="AO390" s="141" t="str">
        <f>IF('Task list'!AU390="","",$F$390-((_xlfn.DAYS(AO$6,'Task list'!AU390))*24))</f>
        <v/>
      </c>
      <c r="AP390" s="141" t="str">
        <f>IF('Task list'!AV390="","",$F$390-((_xlfn.DAYS(AP$6,'Task list'!AV390))*24))</f>
        <v/>
      </c>
      <c r="AQ390" s="141" t="str">
        <f>IF('Task list'!AW390="","",$F$390-((_xlfn.DAYS(AQ$6,'Task list'!AW390))*24))</f>
        <v/>
      </c>
      <c r="AR390" s="141" t="str">
        <f>IF('Task list'!AX390="","",$F$390-((_xlfn.DAYS(AR$6,'Task list'!AX390))*24))</f>
        <v/>
      </c>
      <c r="AS390" s="141" t="str">
        <f>IF('Task list'!AY390="","",$F$390-((_xlfn.DAYS(AS$6,'Task list'!AY390))*24))</f>
        <v/>
      </c>
      <c r="AT390" s="141" t="str">
        <f>IF('Task list'!AZ390="","",$F$390-((_xlfn.DAYS(AT$6,'Task list'!AZ390))*24))</f>
        <v/>
      </c>
      <c r="AU390" s="141" t="str">
        <f>IF('Task list'!BA390="","",$F$390-((_xlfn.DAYS(AU$6,'Task list'!BA390))*24))</f>
        <v/>
      </c>
      <c r="AV390" s="141" t="str">
        <f>IF('Task list'!BB390="","",$F$390-((_xlfn.DAYS(AV$6,'Task list'!BB390))*24))</f>
        <v/>
      </c>
      <c r="AW390" s="141" t="str">
        <f>IF('Task list'!BC390="","",$F$390-((_xlfn.DAYS(AW$6,'Task list'!BC390))*24))</f>
        <v/>
      </c>
      <c r="AX390" s="141" t="str">
        <f>IF('Task list'!BD390="","",$F$390-((_xlfn.DAYS(AX$6,'Task list'!BD390))*24))</f>
        <v/>
      </c>
      <c r="AY390" s="141" t="str">
        <f>IF('Task list'!BE390="","",$F$390-((_xlfn.DAYS(AY$6,'Task list'!BE390))*24))</f>
        <v/>
      </c>
      <c r="AZ390" s="141" t="str">
        <f>IF('Task list'!BF390="","",$F$390-((_xlfn.DAYS(AZ$6,'Task list'!BF390))*24))</f>
        <v/>
      </c>
      <c r="BA390" s="141" t="str">
        <f>IF('Task list'!BG390="","",$F$390-((_xlfn.DAYS(BA$6,'Task list'!BG390))*24))</f>
        <v/>
      </c>
      <c r="BB390" s="141" t="str">
        <f>IF('Task list'!BH390="","",$F$390-((_xlfn.DAYS(BB$6,'Task list'!BH390))*24))</f>
        <v/>
      </c>
      <c r="BC390" s="141" t="str">
        <f>IF('Task list'!BI390="","",$F$390-((_xlfn.DAYS(BC$6,'Task list'!BI390))*24))</f>
        <v/>
      </c>
      <c r="BD390" s="141" t="str">
        <f>IF('Task list'!BJ390="","",$F$390-((_xlfn.DAYS(BD$6,'Task list'!BJ390))*24))</f>
        <v/>
      </c>
      <c r="BE390" s="141" t="str">
        <f>IF('Task list'!BK390="","",$F$390-((_xlfn.DAYS(BE$6,'Task list'!BK390))*24))</f>
        <v/>
      </c>
      <c r="BF390" s="141" t="str">
        <f>IF('Task list'!BL390="","",$F$390-((_xlfn.DAYS(BF$6,'Task list'!BL390))*24))</f>
        <v/>
      </c>
    </row>
    <row r="391" spans="1:58" x14ac:dyDescent="0.3">
      <c r="A391" s="1">
        <f>'Task list'!A391</f>
        <v>0</v>
      </c>
      <c r="B391" s="1">
        <f>'Task list'!B391</f>
        <v>0</v>
      </c>
      <c r="C391" s="1">
        <f>'Task list'!C391</f>
        <v>0</v>
      </c>
      <c r="D391" s="133"/>
      <c r="E391" s="61" t="str">
        <f>'Task list'!E391</f>
        <v>Hydrocyclone Pump no.5</v>
      </c>
      <c r="F391" s="1">
        <f>'Task list'!J391</f>
        <v>6000</v>
      </c>
      <c r="G391" s="141" t="str">
        <f>IF('Task list'!M391="","",$F$391-((_xlfn.DAYS(G$6,'Task list'!M391))*24))</f>
        <v/>
      </c>
      <c r="H391" s="141" t="str">
        <f>IF('Task list'!N391="","",$F$391-((_xlfn.DAYS(H$6,'Task list'!N391))*24))</f>
        <v/>
      </c>
      <c r="I391" s="141" t="str">
        <f>IF('Task list'!O391="","",$F$391-((_xlfn.DAYS(I$6,'Task list'!O391))*24))</f>
        <v/>
      </c>
      <c r="J391" s="141" t="str">
        <f>IF('Task list'!P391="","",$F$391-((_xlfn.DAYS(J$6,'Task list'!P391))*24))</f>
        <v/>
      </c>
      <c r="K391" s="141" t="str">
        <f>IF('Task list'!Q391="","",$F$391-((_xlfn.DAYS(K$6,'Task list'!Q391))*24))</f>
        <v/>
      </c>
      <c r="L391" s="141" t="str">
        <f>IF('Task list'!R391="","",$F$391-((_xlfn.DAYS(L$6,'Task list'!R391))*24))</f>
        <v/>
      </c>
      <c r="M391" s="141" t="str">
        <f>IF('Task list'!S391="","",$F$391-((_xlfn.DAYS(M$6,'Task list'!S391))*24))</f>
        <v/>
      </c>
      <c r="N391" s="141" t="str">
        <f>IF('Task list'!T391="","",$F$391-((_xlfn.DAYS(N$6,'Task list'!T391))*24))</f>
        <v/>
      </c>
      <c r="O391" s="141" t="str">
        <f>IF('Task list'!U391="","",$F$391-((_xlfn.DAYS(O$6,'Task list'!U391))*24))</f>
        <v/>
      </c>
      <c r="P391" s="141" t="str">
        <f>IF('Task list'!V391="","",$F$391-((_xlfn.DAYS(P$6,'Task list'!V391))*24))</f>
        <v/>
      </c>
      <c r="Q391" s="141" t="str">
        <f>IF('Task list'!W391="","",$F$391-((_xlfn.DAYS(Q$6,'Task list'!W391))*24))</f>
        <v/>
      </c>
      <c r="R391" s="141" t="str">
        <f>IF('Task list'!X391="","",$F$391-((_xlfn.DAYS(R$6,'Task list'!X391))*24))</f>
        <v/>
      </c>
      <c r="S391" s="141" t="str">
        <f>IF('Task list'!Y391="","",$F$391-((_xlfn.DAYS(S$6,'Task list'!Y391))*24))</f>
        <v/>
      </c>
      <c r="T391" s="141" t="str">
        <f>IF('Task list'!Z391="","",$F$391-((_xlfn.DAYS(T$6,'Task list'!Z391))*24))</f>
        <v/>
      </c>
      <c r="U391" s="141" t="str">
        <f>IF('Task list'!AA391="","",$F$391-((_xlfn.DAYS(U$6,'Task list'!AA391))*24))</f>
        <v/>
      </c>
      <c r="V391" s="141" t="str">
        <f>IF('Task list'!AB391="","",$F$391-((_xlfn.DAYS(V$6,'Task list'!AB391))*24))</f>
        <v/>
      </c>
      <c r="W391" s="141" t="str">
        <f>IF('Task list'!AC391="","",$F$391-((_xlfn.DAYS(W$6,'Task list'!AC391))*24))</f>
        <v/>
      </c>
      <c r="X391" s="141" t="str">
        <f>IF('Task list'!AD391="","",$F$391-((_xlfn.DAYS(X$6,'Task list'!AD391))*24))</f>
        <v/>
      </c>
      <c r="Y391" s="141" t="str">
        <f>IF('Task list'!AE391="","",$F$391-((_xlfn.DAYS(Y$6,'Task list'!AE391))*24))</f>
        <v/>
      </c>
      <c r="Z391" s="141" t="str">
        <f>IF('Task list'!AF391="","",$F$391-((_xlfn.DAYS(Z$6,'Task list'!AF391))*24))</f>
        <v/>
      </c>
      <c r="AA391" s="141" t="str">
        <f>IF('Task list'!AG391="","",$F$391-((_xlfn.DAYS(AA$6,'Task list'!AG391))*24))</f>
        <v/>
      </c>
      <c r="AB391" s="141" t="str">
        <f>IF('Task list'!AH391="","",$F$391-((_xlfn.DAYS(AB$6,'Task list'!AH391))*24))</f>
        <v/>
      </c>
      <c r="AC391" s="141" t="str">
        <f>IF('Task list'!AI391="","",$F$391-((_xlfn.DAYS(AC$6,'Task list'!AI391))*24))</f>
        <v/>
      </c>
      <c r="AD391" s="141" t="str">
        <f>IF('Task list'!AJ391="","",$F$391-((_xlfn.DAYS(AD$6,'Task list'!AJ391))*24))</f>
        <v/>
      </c>
      <c r="AE391" s="141" t="str">
        <f>IF('Task list'!AK391="","",$F$391-((_xlfn.DAYS(AE$6,'Task list'!AK391))*24))</f>
        <v/>
      </c>
      <c r="AF391" s="141" t="str">
        <f>IF('Task list'!AL391="","",$F$391-((_xlfn.DAYS(AF$6,'Task list'!AL391))*24))</f>
        <v/>
      </c>
      <c r="AG391" s="141" t="str">
        <f>IF('Task list'!AM391="","",$F$391-((_xlfn.DAYS(AG$6,'Task list'!AM391))*24))</f>
        <v/>
      </c>
      <c r="AH391" s="141" t="str">
        <f>IF('Task list'!AN391="","",$F$391-((_xlfn.DAYS(AH$6,'Task list'!AN391))*24))</f>
        <v/>
      </c>
      <c r="AI391" s="141" t="str">
        <f>IF('Task list'!AO391="","",$F$391-((_xlfn.DAYS(AI$6,'Task list'!AO391))*24))</f>
        <v/>
      </c>
      <c r="AJ391" s="141" t="str">
        <f>IF('Task list'!AP391="","",$F$391-((_xlfn.DAYS(AJ$6,'Task list'!AP391))*24))</f>
        <v/>
      </c>
      <c r="AK391" s="141" t="str">
        <f>IF('Task list'!AQ391="","",$F$391-((_xlfn.DAYS(AK$6,'Task list'!AQ391))*24))</f>
        <v/>
      </c>
      <c r="AL391" s="141" t="str">
        <f>IF('Task list'!AR391="","",$F$391-((_xlfn.DAYS(AL$6,'Task list'!AR391))*24))</f>
        <v/>
      </c>
      <c r="AM391" s="141" t="str">
        <f>IF('Task list'!AS391="","",$F$391-((_xlfn.DAYS(AM$6,'Task list'!AS391))*24))</f>
        <v/>
      </c>
      <c r="AN391" s="141" t="str">
        <f>IF('Task list'!AT391="","",$F$391-((_xlfn.DAYS(AN$6,'Task list'!AT391))*24))</f>
        <v/>
      </c>
      <c r="AO391" s="141" t="str">
        <f>IF('Task list'!AU391="","",$F$391-((_xlfn.DAYS(AO$6,'Task list'!AU391))*24))</f>
        <v/>
      </c>
      <c r="AP391" s="141" t="str">
        <f>IF('Task list'!AV391="","",$F$391-((_xlfn.DAYS(AP$6,'Task list'!AV391))*24))</f>
        <v/>
      </c>
      <c r="AQ391" s="141" t="str">
        <f>IF('Task list'!AW391="","",$F$391-((_xlfn.DAYS(AQ$6,'Task list'!AW391))*24))</f>
        <v/>
      </c>
      <c r="AR391" s="141" t="str">
        <f>IF('Task list'!AX391="","",$F$391-((_xlfn.DAYS(AR$6,'Task list'!AX391))*24))</f>
        <v/>
      </c>
      <c r="AS391" s="141" t="str">
        <f>IF('Task list'!AY391="","",$F$391-((_xlfn.DAYS(AS$6,'Task list'!AY391))*24))</f>
        <v/>
      </c>
      <c r="AT391" s="141" t="str">
        <f>IF('Task list'!AZ391="","",$F$391-((_xlfn.DAYS(AT$6,'Task list'!AZ391))*24))</f>
        <v/>
      </c>
      <c r="AU391" s="141" t="str">
        <f>IF('Task list'!BA391="","",$F$391-((_xlfn.DAYS(AU$6,'Task list'!BA391))*24))</f>
        <v/>
      </c>
      <c r="AV391" s="141" t="str">
        <f>IF('Task list'!BB391="","",$F$391-((_xlfn.DAYS(AV$6,'Task list'!BB391))*24))</f>
        <v/>
      </c>
      <c r="AW391" s="141" t="str">
        <f>IF('Task list'!BC391="","",$F$391-((_xlfn.DAYS(AW$6,'Task list'!BC391))*24))</f>
        <v/>
      </c>
      <c r="AX391" s="141" t="str">
        <f>IF('Task list'!BD391="","",$F$391-((_xlfn.DAYS(AX$6,'Task list'!BD391))*24))</f>
        <v/>
      </c>
      <c r="AY391" s="141" t="str">
        <f>IF('Task list'!BE391="","",$F$391-((_xlfn.DAYS(AY$6,'Task list'!BE391))*24))</f>
        <v/>
      </c>
      <c r="AZ391" s="141" t="str">
        <f>IF('Task list'!BF391="","",$F$391-((_xlfn.DAYS(AZ$6,'Task list'!BF391))*24))</f>
        <v/>
      </c>
      <c r="BA391" s="141" t="str">
        <f>IF('Task list'!BG391="","",$F$391-((_xlfn.DAYS(BA$6,'Task list'!BG391))*24))</f>
        <v/>
      </c>
      <c r="BB391" s="141" t="str">
        <f>IF('Task list'!BH391="","",$F$391-((_xlfn.DAYS(BB$6,'Task list'!BH391))*24))</f>
        <v/>
      </c>
      <c r="BC391" s="141" t="str">
        <f>IF('Task list'!BI391="","",$F$391-((_xlfn.DAYS(BC$6,'Task list'!BI391))*24))</f>
        <v/>
      </c>
      <c r="BD391" s="141" t="str">
        <f>IF('Task list'!BJ391="","",$F$391-((_xlfn.DAYS(BD$6,'Task list'!BJ391))*24))</f>
        <v/>
      </c>
      <c r="BE391" s="141" t="str">
        <f>IF('Task list'!BK391="","",$F$391-((_xlfn.DAYS(BE$6,'Task list'!BK391))*24))</f>
        <v/>
      </c>
      <c r="BF391" s="141" t="str">
        <f>IF('Task list'!BL391="","",$F$391-((_xlfn.DAYS(BF$6,'Task list'!BL391))*24))</f>
        <v/>
      </c>
    </row>
    <row r="392" spans="1:58" x14ac:dyDescent="0.3">
      <c r="A392" s="1">
        <f>'Task list'!A392</f>
        <v>0</v>
      </c>
      <c r="B392" s="1">
        <f>'Task list'!B392</f>
        <v>0</v>
      </c>
      <c r="C392" s="1">
        <f>'Task list'!C392</f>
        <v>0</v>
      </c>
      <c r="D392" s="133"/>
      <c r="E392" s="61" t="str">
        <f>'Task list'!E392</f>
        <v>Hydrocyclone Pump no.6</v>
      </c>
      <c r="F392" s="1">
        <f>'Task list'!J392</f>
        <v>6000</v>
      </c>
      <c r="G392" s="141" t="str">
        <f>IF('Task list'!M392="","",$F$392-((_xlfn.DAYS(G$6,'Task list'!M392))*24))</f>
        <v/>
      </c>
      <c r="H392" s="141" t="str">
        <f>IF('Task list'!N392="","",$F$392-((_xlfn.DAYS(H$6,'Task list'!N392))*24))</f>
        <v/>
      </c>
      <c r="I392" s="141" t="str">
        <f>IF('Task list'!O392="","",$F$392-((_xlfn.DAYS(I$6,'Task list'!O392))*24))</f>
        <v/>
      </c>
      <c r="J392" s="141" t="str">
        <f>IF('Task list'!P392="","",$F$392-((_xlfn.DAYS(J$6,'Task list'!P392))*24))</f>
        <v/>
      </c>
      <c r="K392" s="141" t="str">
        <f>IF('Task list'!Q392="","",$F$392-((_xlfn.DAYS(K$6,'Task list'!Q392))*24))</f>
        <v/>
      </c>
      <c r="L392" s="141" t="str">
        <f>IF('Task list'!R392="","",$F$392-((_xlfn.DAYS(L$6,'Task list'!R392))*24))</f>
        <v/>
      </c>
      <c r="M392" s="141" t="str">
        <f>IF('Task list'!S392="","",$F$392-((_xlfn.DAYS(M$6,'Task list'!S392))*24))</f>
        <v/>
      </c>
      <c r="N392" s="141" t="str">
        <f>IF('Task list'!T392="","",$F$392-((_xlfn.DAYS(N$6,'Task list'!T392))*24))</f>
        <v/>
      </c>
      <c r="O392" s="141" t="str">
        <f>IF('Task list'!U392="","",$F$392-((_xlfn.DAYS(O$6,'Task list'!U392))*24))</f>
        <v/>
      </c>
      <c r="P392" s="141" t="str">
        <f>IF('Task list'!V392="","",$F$392-((_xlfn.DAYS(P$6,'Task list'!V392))*24))</f>
        <v/>
      </c>
      <c r="Q392" s="141" t="str">
        <f>IF('Task list'!W392="","",$F$392-((_xlfn.DAYS(Q$6,'Task list'!W392))*24))</f>
        <v/>
      </c>
      <c r="R392" s="141" t="str">
        <f>IF('Task list'!X392="","",$F$392-((_xlfn.DAYS(R$6,'Task list'!X392))*24))</f>
        <v/>
      </c>
      <c r="S392" s="141" t="str">
        <f>IF('Task list'!Y392="","",$F$392-((_xlfn.DAYS(S$6,'Task list'!Y392))*24))</f>
        <v/>
      </c>
      <c r="T392" s="141" t="str">
        <f>IF('Task list'!Z392="","",$F$392-((_xlfn.DAYS(T$6,'Task list'!Z392))*24))</f>
        <v/>
      </c>
      <c r="U392" s="141" t="str">
        <f>IF('Task list'!AA392="","",$F$392-((_xlfn.DAYS(U$6,'Task list'!AA392))*24))</f>
        <v/>
      </c>
      <c r="V392" s="141" t="str">
        <f>IF('Task list'!AB392="","",$F$392-((_xlfn.DAYS(V$6,'Task list'!AB392))*24))</f>
        <v/>
      </c>
      <c r="W392" s="141" t="str">
        <f>IF('Task list'!AC392="","",$F$392-((_xlfn.DAYS(W$6,'Task list'!AC392))*24))</f>
        <v/>
      </c>
      <c r="X392" s="141" t="str">
        <f>IF('Task list'!AD392="","",$F$392-((_xlfn.DAYS(X$6,'Task list'!AD392))*24))</f>
        <v/>
      </c>
      <c r="Y392" s="141" t="str">
        <f>IF('Task list'!AE392="","",$F$392-((_xlfn.DAYS(Y$6,'Task list'!AE392))*24))</f>
        <v/>
      </c>
      <c r="Z392" s="141" t="str">
        <f>IF('Task list'!AF392="","",$F$392-((_xlfn.DAYS(Z$6,'Task list'!AF392))*24))</f>
        <v/>
      </c>
      <c r="AA392" s="141" t="str">
        <f>IF('Task list'!AG392="","",$F$392-((_xlfn.DAYS(AA$6,'Task list'!AG392))*24))</f>
        <v/>
      </c>
      <c r="AB392" s="141" t="str">
        <f>IF('Task list'!AH392="","",$F$392-((_xlfn.DAYS(AB$6,'Task list'!AH392))*24))</f>
        <v/>
      </c>
      <c r="AC392" s="141" t="str">
        <f>IF('Task list'!AI392="","",$F$392-((_xlfn.DAYS(AC$6,'Task list'!AI392))*24))</f>
        <v/>
      </c>
      <c r="AD392" s="141" t="str">
        <f>IF('Task list'!AJ392="","",$F$392-((_xlfn.DAYS(AD$6,'Task list'!AJ392))*24))</f>
        <v/>
      </c>
      <c r="AE392" s="141" t="str">
        <f>IF('Task list'!AK392="","",$F$392-((_xlfn.DAYS(AE$6,'Task list'!AK392))*24))</f>
        <v/>
      </c>
      <c r="AF392" s="141" t="str">
        <f>IF('Task list'!AL392="","",$F$392-((_xlfn.DAYS(AF$6,'Task list'!AL392))*24))</f>
        <v/>
      </c>
      <c r="AG392" s="141" t="str">
        <f>IF('Task list'!AM392="","",$F$392-((_xlfn.DAYS(AG$6,'Task list'!AM392))*24))</f>
        <v/>
      </c>
      <c r="AH392" s="141" t="str">
        <f>IF('Task list'!AN392="","",$F$392-((_xlfn.DAYS(AH$6,'Task list'!AN392))*24))</f>
        <v/>
      </c>
      <c r="AI392" s="141" t="str">
        <f>IF('Task list'!AO392="","",$F$392-((_xlfn.DAYS(AI$6,'Task list'!AO392))*24))</f>
        <v/>
      </c>
      <c r="AJ392" s="141" t="str">
        <f>IF('Task list'!AP392="","",$F$392-((_xlfn.DAYS(AJ$6,'Task list'!AP392))*24))</f>
        <v/>
      </c>
      <c r="AK392" s="141" t="str">
        <f>IF('Task list'!AQ392="","",$F$392-((_xlfn.DAYS(AK$6,'Task list'!AQ392))*24))</f>
        <v/>
      </c>
      <c r="AL392" s="141" t="str">
        <f>IF('Task list'!AR392="","",$F$392-((_xlfn.DAYS(AL$6,'Task list'!AR392))*24))</f>
        <v/>
      </c>
      <c r="AM392" s="141" t="str">
        <f>IF('Task list'!AS392="","",$F$392-((_xlfn.DAYS(AM$6,'Task list'!AS392))*24))</f>
        <v/>
      </c>
      <c r="AN392" s="141" t="str">
        <f>IF('Task list'!AT392="","",$F$392-((_xlfn.DAYS(AN$6,'Task list'!AT392))*24))</f>
        <v/>
      </c>
      <c r="AO392" s="141" t="str">
        <f>IF('Task list'!AU392="","",$F$392-((_xlfn.DAYS(AO$6,'Task list'!AU392))*24))</f>
        <v/>
      </c>
      <c r="AP392" s="141" t="str">
        <f>IF('Task list'!AV392="","",$F$392-((_xlfn.DAYS(AP$6,'Task list'!AV392))*24))</f>
        <v/>
      </c>
      <c r="AQ392" s="141" t="str">
        <f>IF('Task list'!AW392="","",$F$392-((_xlfn.DAYS(AQ$6,'Task list'!AW392))*24))</f>
        <v/>
      </c>
      <c r="AR392" s="141" t="str">
        <f>IF('Task list'!AX392="","",$F$392-((_xlfn.DAYS(AR$6,'Task list'!AX392))*24))</f>
        <v/>
      </c>
      <c r="AS392" s="141" t="str">
        <f>IF('Task list'!AY392="","",$F$392-((_xlfn.DAYS(AS$6,'Task list'!AY392))*24))</f>
        <v/>
      </c>
      <c r="AT392" s="141" t="str">
        <f>IF('Task list'!AZ392="","",$F$392-((_xlfn.DAYS(AT$6,'Task list'!AZ392))*24))</f>
        <v/>
      </c>
      <c r="AU392" s="141" t="str">
        <f>IF('Task list'!BA392="","",$F$392-((_xlfn.DAYS(AU$6,'Task list'!BA392))*24))</f>
        <v/>
      </c>
      <c r="AV392" s="141" t="str">
        <f>IF('Task list'!BB392="","",$F$392-((_xlfn.DAYS(AV$6,'Task list'!BB392))*24))</f>
        <v/>
      </c>
      <c r="AW392" s="141" t="str">
        <f>IF('Task list'!BC392="","",$F$392-((_xlfn.DAYS(AW$6,'Task list'!BC392))*24))</f>
        <v/>
      </c>
      <c r="AX392" s="141" t="str">
        <f>IF('Task list'!BD392="","",$F$392-((_xlfn.DAYS(AX$6,'Task list'!BD392))*24))</f>
        <v/>
      </c>
      <c r="AY392" s="141" t="str">
        <f>IF('Task list'!BE392="","",$F$392-((_xlfn.DAYS(AY$6,'Task list'!BE392))*24))</f>
        <v/>
      </c>
      <c r="AZ392" s="141" t="str">
        <f>IF('Task list'!BF392="","",$F$392-((_xlfn.DAYS(AZ$6,'Task list'!BF392))*24))</f>
        <v/>
      </c>
      <c r="BA392" s="141" t="str">
        <f>IF('Task list'!BG392="","",$F$392-((_xlfn.DAYS(BA$6,'Task list'!BG392))*24))</f>
        <v/>
      </c>
      <c r="BB392" s="141" t="str">
        <f>IF('Task list'!BH392="","",$F$392-((_xlfn.DAYS(BB$6,'Task list'!BH392))*24))</f>
        <v/>
      </c>
      <c r="BC392" s="141" t="str">
        <f>IF('Task list'!BI392="","",$F$392-((_xlfn.DAYS(BC$6,'Task list'!BI392))*24))</f>
        <v/>
      </c>
      <c r="BD392" s="141" t="str">
        <f>IF('Task list'!BJ392="","",$F$392-((_xlfn.DAYS(BD$6,'Task list'!BJ392))*24))</f>
        <v/>
      </c>
      <c r="BE392" s="141" t="str">
        <f>IF('Task list'!BK392="","",$F$392-((_xlfn.DAYS(BE$6,'Task list'!BK392))*24))</f>
        <v/>
      </c>
      <c r="BF392" s="141" t="str">
        <f>IF('Task list'!BL392="","",$F$392-((_xlfn.DAYS(BF$6,'Task list'!BL392))*24))</f>
        <v/>
      </c>
    </row>
    <row r="393" spans="1:58" x14ac:dyDescent="0.3">
      <c r="A393" s="1">
        <f>'Task list'!A393</f>
        <v>0</v>
      </c>
      <c r="B393" s="1">
        <f>'Task list'!B393</f>
        <v>0</v>
      </c>
      <c r="C393" s="1">
        <f>'Task list'!C393</f>
        <v>0</v>
      </c>
      <c r="D393" s="133"/>
      <c r="E393" s="61" t="str">
        <f>'Task list'!E393</f>
        <v>Cracked Mixture Conveyor No.1</v>
      </c>
      <c r="F393" s="1">
        <f>'Task list'!J393</f>
        <v>6000</v>
      </c>
      <c r="G393" s="141" t="str">
        <f>IF('Task list'!M393="","",$F$393-((_xlfn.DAYS(G$6,'Task list'!M393))*24))</f>
        <v/>
      </c>
      <c r="H393" s="141" t="str">
        <f>IF('Task list'!N393="","",$F$393-((_xlfn.DAYS(H$6,'Task list'!N393))*24))</f>
        <v/>
      </c>
      <c r="I393" s="141" t="str">
        <f>IF('Task list'!O393="","",$F$393-((_xlfn.DAYS(I$6,'Task list'!O393))*24))</f>
        <v/>
      </c>
      <c r="J393" s="141" t="str">
        <f>IF('Task list'!P393="","",$F$393-((_xlfn.DAYS(J$6,'Task list'!P393))*24))</f>
        <v/>
      </c>
      <c r="K393" s="141" t="str">
        <f>IF('Task list'!Q393="","",$F$393-((_xlfn.DAYS(K$6,'Task list'!Q393))*24))</f>
        <v/>
      </c>
      <c r="L393" s="141" t="str">
        <f>IF('Task list'!R393="","",$F$393-((_xlfn.DAYS(L$6,'Task list'!R393))*24))</f>
        <v/>
      </c>
      <c r="M393" s="141" t="str">
        <f>IF('Task list'!S393="","",$F$393-((_xlfn.DAYS(M$6,'Task list'!S393))*24))</f>
        <v/>
      </c>
      <c r="N393" s="141" t="str">
        <f>IF('Task list'!T393="","",$F$393-((_xlfn.DAYS(N$6,'Task list'!T393))*24))</f>
        <v/>
      </c>
      <c r="O393" s="141" t="str">
        <f>IF('Task list'!U393="","",$F$393-((_xlfn.DAYS(O$6,'Task list'!U393))*24))</f>
        <v/>
      </c>
      <c r="P393" s="141" t="str">
        <f>IF('Task list'!V393="","",$F$393-((_xlfn.DAYS(P$6,'Task list'!V393))*24))</f>
        <v/>
      </c>
      <c r="Q393" s="141" t="str">
        <f>IF('Task list'!W393="","",$F$393-((_xlfn.DAYS(Q$6,'Task list'!W393))*24))</f>
        <v/>
      </c>
      <c r="R393" s="141" t="str">
        <f>IF('Task list'!X393="","",$F$393-((_xlfn.DAYS(R$6,'Task list'!X393))*24))</f>
        <v/>
      </c>
      <c r="S393" s="141" t="str">
        <f>IF('Task list'!Y393="","",$F$393-((_xlfn.DAYS(S$6,'Task list'!Y393))*24))</f>
        <v/>
      </c>
      <c r="T393" s="141" t="str">
        <f>IF('Task list'!Z393="","",$F$393-((_xlfn.DAYS(T$6,'Task list'!Z393))*24))</f>
        <v/>
      </c>
      <c r="U393" s="141" t="str">
        <f>IF('Task list'!AA393="","",$F$393-((_xlfn.DAYS(U$6,'Task list'!AA393))*24))</f>
        <v/>
      </c>
      <c r="V393" s="141" t="str">
        <f>IF('Task list'!AB393="","",$F$393-((_xlfn.DAYS(V$6,'Task list'!AB393))*24))</f>
        <v/>
      </c>
      <c r="W393" s="141" t="str">
        <f>IF('Task list'!AC393="","",$F$393-((_xlfn.DAYS(W$6,'Task list'!AC393))*24))</f>
        <v/>
      </c>
      <c r="X393" s="141" t="str">
        <f>IF('Task list'!AD393="","",$F$393-((_xlfn.DAYS(X$6,'Task list'!AD393))*24))</f>
        <v/>
      </c>
      <c r="Y393" s="141" t="str">
        <f>IF('Task list'!AE393="","",$F$393-((_xlfn.DAYS(Y$6,'Task list'!AE393))*24))</f>
        <v/>
      </c>
      <c r="Z393" s="141" t="str">
        <f>IF('Task list'!AF393="","",$F$393-((_xlfn.DAYS(Z$6,'Task list'!AF393))*24))</f>
        <v/>
      </c>
      <c r="AA393" s="141" t="str">
        <f>IF('Task list'!AG393="","",$F$393-((_xlfn.DAYS(AA$6,'Task list'!AG393))*24))</f>
        <v/>
      </c>
      <c r="AB393" s="141" t="str">
        <f>IF('Task list'!AH393="","",$F$393-((_xlfn.DAYS(AB$6,'Task list'!AH393))*24))</f>
        <v/>
      </c>
      <c r="AC393" s="141" t="str">
        <f>IF('Task list'!AI393="","",$F$393-((_xlfn.DAYS(AC$6,'Task list'!AI393))*24))</f>
        <v/>
      </c>
      <c r="AD393" s="141" t="str">
        <f>IF('Task list'!AJ393="","",$F$393-((_xlfn.DAYS(AD$6,'Task list'!AJ393))*24))</f>
        <v/>
      </c>
      <c r="AE393" s="141" t="str">
        <f>IF('Task list'!AK393="","",$F$393-((_xlfn.DAYS(AE$6,'Task list'!AK393))*24))</f>
        <v/>
      </c>
      <c r="AF393" s="141" t="str">
        <f>IF('Task list'!AL393="","",$F$393-((_xlfn.DAYS(AF$6,'Task list'!AL393))*24))</f>
        <v/>
      </c>
      <c r="AG393" s="141" t="str">
        <f>IF('Task list'!AM393="","",$F$393-((_xlfn.DAYS(AG$6,'Task list'!AM393))*24))</f>
        <v/>
      </c>
      <c r="AH393" s="141" t="str">
        <f>IF('Task list'!AN393="","",$F$393-((_xlfn.DAYS(AH$6,'Task list'!AN393))*24))</f>
        <v/>
      </c>
      <c r="AI393" s="141" t="str">
        <f>IF('Task list'!AO393="","",$F$393-((_xlfn.DAYS(AI$6,'Task list'!AO393))*24))</f>
        <v/>
      </c>
      <c r="AJ393" s="141" t="str">
        <f>IF('Task list'!AP393="","",$F$393-((_xlfn.DAYS(AJ$6,'Task list'!AP393))*24))</f>
        <v/>
      </c>
      <c r="AK393" s="141" t="str">
        <f>IF('Task list'!AQ393="","",$F$393-((_xlfn.DAYS(AK$6,'Task list'!AQ393))*24))</f>
        <v/>
      </c>
      <c r="AL393" s="141" t="str">
        <f>IF('Task list'!AR393="","",$F$393-((_xlfn.DAYS(AL$6,'Task list'!AR393))*24))</f>
        <v/>
      </c>
      <c r="AM393" s="141" t="str">
        <f>IF('Task list'!AS393="","",$F$393-((_xlfn.DAYS(AM$6,'Task list'!AS393))*24))</f>
        <v/>
      </c>
      <c r="AN393" s="141" t="str">
        <f>IF('Task list'!AT393="","",$F$393-((_xlfn.DAYS(AN$6,'Task list'!AT393))*24))</f>
        <v/>
      </c>
      <c r="AO393" s="141" t="str">
        <f>IF('Task list'!AU393="","",$F$393-((_xlfn.DAYS(AO$6,'Task list'!AU393))*24))</f>
        <v/>
      </c>
      <c r="AP393" s="141" t="str">
        <f>IF('Task list'!AV393="","",$F$393-((_xlfn.DAYS(AP$6,'Task list'!AV393))*24))</f>
        <v/>
      </c>
      <c r="AQ393" s="141" t="str">
        <f>IF('Task list'!AW393="","",$F$393-((_xlfn.DAYS(AQ$6,'Task list'!AW393))*24))</f>
        <v/>
      </c>
      <c r="AR393" s="141" t="str">
        <f>IF('Task list'!AX393="","",$F$393-((_xlfn.DAYS(AR$6,'Task list'!AX393))*24))</f>
        <v/>
      </c>
      <c r="AS393" s="141" t="str">
        <f>IF('Task list'!AY393="","",$F$393-((_xlfn.DAYS(AS$6,'Task list'!AY393))*24))</f>
        <v/>
      </c>
      <c r="AT393" s="141" t="str">
        <f>IF('Task list'!AZ393="","",$F$393-((_xlfn.DAYS(AT$6,'Task list'!AZ393))*24))</f>
        <v/>
      </c>
      <c r="AU393" s="141" t="str">
        <f>IF('Task list'!BA393="","",$F$393-((_xlfn.DAYS(AU$6,'Task list'!BA393))*24))</f>
        <v/>
      </c>
      <c r="AV393" s="141" t="str">
        <f>IF('Task list'!BB393="","",$F$393-((_xlfn.DAYS(AV$6,'Task list'!BB393))*24))</f>
        <v/>
      </c>
      <c r="AW393" s="141" t="str">
        <f>IF('Task list'!BC393="","",$F$393-((_xlfn.DAYS(AW$6,'Task list'!BC393))*24))</f>
        <v/>
      </c>
      <c r="AX393" s="141" t="str">
        <f>IF('Task list'!BD393="","",$F$393-((_xlfn.DAYS(AX$6,'Task list'!BD393))*24))</f>
        <v/>
      </c>
      <c r="AY393" s="141" t="str">
        <f>IF('Task list'!BE393="","",$F$393-((_xlfn.DAYS(AY$6,'Task list'!BE393))*24))</f>
        <v/>
      </c>
      <c r="AZ393" s="141" t="str">
        <f>IF('Task list'!BF393="","",$F$393-((_xlfn.DAYS(AZ$6,'Task list'!BF393))*24))</f>
        <v/>
      </c>
      <c r="BA393" s="141" t="str">
        <f>IF('Task list'!BG393="","",$F$393-((_xlfn.DAYS(BA$6,'Task list'!BG393))*24))</f>
        <v/>
      </c>
      <c r="BB393" s="141" t="str">
        <f>IF('Task list'!BH393="","",$F$393-((_xlfn.DAYS(BB$6,'Task list'!BH393))*24))</f>
        <v/>
      </c>
      <c r="BC393" s="141" t="str">
        <f>IF('Task list'!BI393="","",$F$393-((_xlfn.DAYS(BC$6,'Task list'!BI393))*24))</f>
        <v/>
      </c>
      <c r="BD393" s="141" t="str">
        <f>IF('Task list'!BJ393="","",$F$393-((_xlfn.DAYS(BD$6,'Task list'!BJ393))*24))</f>
        <v/>
      </c>
      <c r="BE393" s="141" t="str">
        <f>IF('Task list'!BK393="","",$F$393-((_xlfn.DAYS(BE$6,'Task list'!BK393))*24))</f>
        <v/>
      </c>
      <c r="BF393" s="141" t="str">
        <f>IF('Task list'!BL393="","",$F$393-((_xlfn.DAYS(BF$6,'Task list'!BL393))*24))</f>
        <v/>
      </c>
    </row>
    <row r="394" spans="1:58" x14ac:dyDescent="0.3">
      <c r="A394" s="1">
        <f>'Task list'!A394</f>
        <v>0</v>
      </c>
      <c r="B394" s="1">
        <f>'Task list'!B394</f>
        <v>0</v>
      </c>
      <c r="C394" s="1">
        <f>'Task list'!C394</f>
        <v>0</v>
      </c>
      <c r="D394" s="133"/>
      <c r="E394" s="61" t="str">
        <f>'Task list'!E394</f>
        <v>Cracked Mixture Conveyor No.2</v>
      </c>
      <c r="F394" s="1">
        <f>'Task list'!J394</f>
        <v>6000</v>
      </c>
      <c r="G394" s="141" t="str">
        <f>IF('Task list'!M394="","",$F$394-((_xlfn.DAYS(G$6,'Task list'!M394))*24))</f>
        <v/>
      </c>
      <c r="H394" s="141" t="str">
        <f>IF('Task list'!N394="","",$F$394-((_xlfn.DAYS(H$6,'Task list'!N394))*24))</f>
        <v/>
      </c>
      <c r="I394" s="141" t="str">
        <f>IF('Task list'!O394="","",$F$394-((_xlfn.DAYS(I$6,'Task list'!O394))*24))</f>
        <v/>
      </c>
      <c r="J394" s="141" t="str">
        <f>IF('Task list'!P394="","",$F$394-((_xlfn.DAYS(J$6,'Task list'!P394))*24))</f>
        <v/>
      </c>
      <c r="K394" s="141" t="str">
        <f>IF('Task list'!Q394="","",$F$394-((_xlfn.DAYS(K$6,'Task list'!Q394))*24))</f>
        <v/>
      </c>
      <c r="L394" s="141" t="str">
        <f>IF('Task list'!R394="","",$F$394-((_xlfn.DAYS(L$6,'Task list'!R394))*24))</f>
        <v/>
      </c>
      <c r="M394" s="141" t="str">
        <f>IF('Task list'!S394="","",$F$394-((_xlfn.DAYS(M$6,'Task list'!S394))*24))</f>
        <v/>
      </c>
      <c r="N394" s="141" t="str">
        <f>IF('Task list'!T394="","",$F$394-((_xlfn.DAYS(N$6,'Task list'!T394))*24))</f>
        <v/>
      </c>
      <c r="O394" s="141" t="str">
        <f>IF('Task list'!U394="","",$F$394-((_xlfn.DAYS(O$6,'Task list'!U394))*24))</f>
        <v/>
      </c>
      <c r="P394" s="141" t="str">
        <f>IF('Task list'!V394="","",$F$394-((_xlfn.DAYS(P$6,'Task list'!V394))*24))</f>
        <v/>
      </c>
      <c r="Q394" s="141" t="str">
        <f>IF('Task list'!W394="","",$F$394-((_xlfn.DAYS(Q$6,'Task list'!W394))*24))</f>
        <v/>
      </c>
      <c r="R394" s="141" t="str">
        <f>IF('Task list'!X394="","",$F$394-((_xlfn.DAYS(R$6,'Task list'!X394))*24))</f>
        <v/>
      </c>
      <c r="S394" s="141" t="str">
        <f>IF('Task list'!Y394="","",$F$394-((_xlfn.DAYS(S$6,'Task list'!Y394))*24))</f>
        <v/>
      </c>
      <c r="T394" s="141" t="str">
        <f>IF('Task list'!Z394="","",$F$394-((_xlfn.DAYS(T$6,'Task list'!Z394))*24))</f>
        <v/>
      </c>
      <c r="U394" s="141" t="str">
        <f>IF('Task list'!AA394="","",$F$394-((_xlfn.DAYS(U$6,'Task list'!AA394))*24))</f>
        <v/>
      </c>
      <c r="V394" s="141" t="str">
        <f>IF('Task list'!AB394="","",$F$394-((_xlfn.DAYS(V$6,'Task list'!AB394))*24))</f>
        <v/>
      </c>
      <c r="W394" s="141" t="str">
        <f>IF('Task list'!AC394="","",$F$394-((_xlfn.DAYS(W$6,'Task list'!AC394))*24))</f>
        <v/>
      </c>
      <c r="X394" s="141" t="str">
        <f>IF('Task list'!AD394="","",$F$394-((_xlfn.DAYS(X$6,'Task list'!AD394))*24))</f>
        <v/>
      </c>
      <c r="Y394" s="141" t="str">
        <f>IF('Task list'!AE394="","",$F$394-((_xlfn.DAYS(Y$6,'Task list'!AE394))*24))</f>
        <v/>
      </c>
      <c r="Z394" s="141" t="str">
        <f>IF('Task list'!AF394="","",$F$394-((_xlfn.DAYS(Z$6,'Task list'!AF394))*24))</f>
        <v/>
      </c>
      <c r="AA394" s="141" t="str">
        <f>IF('Task list'!AG394="","",$F$394-((_xlfn.DAYS(AA$6,'Task list'!AG394))*24))</f>
        <v/>
      </c>
      <c r="AB394" s="141" t="str">
        <f>IF('Task list'!AH394="","",$F$394-((_xlfn.DAYS(AB$6,'Task list'!AH394))*24))</f>
        <v/>
      </c>
      <c r="AC394" s="141" t="str">
        <f>IF('Task list'!AI394="","",$F$394-((_xlfn.DAYS(AC$6,'Task list'!AI394))*24))</f>
        <v/>
      </c>
      <c r="AD394" s="141" t="str">
        <f>IF('Task list'!AJ394="","",$F$394-((_xlfn.DAYS(AD$6,'Task list'!AJ394))*24))</f>
        <v/>
      </c>
      <c r="AE394" s="141" t="str">
        <f>IF('Task list'!AK394="","",$F$394-((_xlfn.DAYS(AE$6,'Task list'!AK394))*24))</f>
        <v/>
      </c>
      <c r="AF394" s="141" t="str">
        <f>IF('Task list'!AL394="","",$F$394-((_xlfn.DAYS(AF$6,'Task list'!AL394))*24))</f>
        <v/>
      </c>
      <c r="AG394" s="141" t="str">
        <f>IF('Task list'!AM394="","",$F$394-((_xlfn.DAYS(AG$6,'Task list'!AM394))*24))</f>
        <v/>
      </c>
      <c r="AH394" s="141" t="str">
        <f>IF('Task list'!AN394="","",$F$394-((_xlfn.DAYS(AH$6,'Task list'!AN394))*24))</f>
        <v/>
      </c>
      <c r="AI394" s="141" t="str">
        <f>IF('Task list'!AO394="","",$F$394-((_xlfn.DAYS(AI$6,'Task list'!AO394))*24))</f>
        <v/>
      </c>
      <c r="AJ394" s="141" t="str">
        <f>IF('Task list'!AP394="","",$F$394-((_xlfn.DAYS(AJ$6,'Task list'!AP394))*24))</f>
        <v/>
      </c>
      <c r="AK394" s="141" t="str">
        <f>IF('Task list'!AQ394="","",$F$394-((_xlfn.DAYS(AK$6,'Task list'!AQ394))*24))</f>
        <v/>
      </c>
      <c r="AL394" s="141" t="str">
        <f>IF('Task list'!AR394="","",$F$394-((_xlfn.DAYS(AL$6,'Task list'!AR394))*24))</f>
        <v/>
      </c>
      <c r="AM394" s="141" t="str">
        <f>IF('Task list'!AS394="","",$F$394-((_xlfn.DAYS(AM$6,'Task list'!AS394))*24))</f>
        <v/>
      </c>
      <c r="AN394" s="141" t="str">
        <f>IF('Task list'!AT394="","",$F$394-((_xlfn.DAYS(AN$6,'Task list'!AT394))*24))</f>
        <v/>
      </c>
      <c r="AO394" s="141" t="str">
        <f>IF('Task list'!AU394="","",$F$394-((_xlfn.DAYS(AO$6,'Task list'!AU394))*24))</f>
        <v/>
      </c>
      <c r="AP394" s="141" t="str">
        <f>IF('Task list'!AV394="","",$F$394-((_xlfn.DAYS(AP$6,'Task list'!AV394))*24))</f>
        <v/>
      </c>
      <c r="AQ394" s="141" t="str">
        <f>IF('Task list'!AW394="","",$F$394-((_xlfn.DAYS(AQ$6,'Task list'!AW394))*24))</f>
        <v/>
      </c>
      <c r="AR394" s="141" t="str">
        <f>IF('Task list'!AX394="","",$F$394-((_xlfn.DAYS(AR$6,'Task list'!AX394))*24))</f>
        <v/>
      </c>
      <c r="AS394" s="141" t="str">
        <f>IF('Task list'!AY394="","",$F$394-((_xlfn.DAYS(AS$6,'Task list'!AY394))*24))</f>
        <v/>
      </c>
      <c r="AT394" s="141" t="str">
        <f>IF('Task list'!AZ394="","",$F$394-((_xlfn.DAYS(AT$6,'Task list'!AZ394))*24))</f>
        <v/>
      </c>
      <c r="AU394" s="141" t="str">
        <f>IF('Task list'!BA394="","",$F$394-((_xlfn.DAYS(AU$6,'Task list'!BA394))*24))</f>
        <v/>
      </c>
      <c r="AV394" s="141" t="str">
        <f>IF('Task list'!BB394="","",$F$394-((_xlfn.DAYS(AV$6,'Task list'!BB394))*24))</f>
        <v/>
      </c>
      <c r="AW394" s="141" t="str">
        <f>IF('Task list'!BC394="","",$F$394-((_xlfn.DAYS(AW$6,'Task list'!BC394))*24))</f>
        <v/>
      </c>
      <c r="AX394" s="141" t="str">
        <f>IF('Task list'!BD394="","",$F$394-((_xlfn.DAYS(AX$6,'Task list'!BD394))*24))</f>
        <v/>
      </c>
      <c r="AY394" s="141" t="str">
        <f>IF('Task list'!BE394="","",$F$394-((_xlfn.DAYS(AY$6,'Task list'!BE394))*24))</f>
        <v/>
      </c>
      <c r="AZ394" s="141" t="str">
        <f>IF('Task list'!BF394="","",$F$394-((_xlfn.DAYS(AZ$6,'Task list'!BF394))*24))</f>
        <v/>
      </c>
      <c r="BA394" s="141" t="str">
        <f>IF('Task list'!BG394="","",$F$394-((_xlfn.DAYS(BA$6,'Task list'!BG394))*24))</f>
        <v/>
      </c>
      <c r="BB394" s="141" t="str">
        <f>IF('Task list'!BH394="","",$F$394-((_xlfn.DAYS(BB$6,'Task list'!BH394))*24))</f>
        <v/>
      </c>
      <c r="BC394" s="141" t="str">
        <f>IF('Task list'!BI394="","",$F$394-((_xlfn.DAYS(BC$6,'Task list'!BI394))*24))</f>
        <v/>
      </c>
      <c r="BD394" s="141" t="str">
        <f>IF('Task list'!BJ394="","",$F$394-((_xlfn.DAYS(BD$6,'Task list'!BJ394))*24))</f>
        <v/>
      </c>
      <c r="BE394" s="141" t="str">
        <f>IF('Task list'!BK394="","",$F$394-((_xlfn.DAYS(BE$6,'Task list'!BK394))*24))</f>
        <v/>
      </c>
      <c r="BF394" s="141" t="str">
        <f>IF('Task list'!BL394="","",$F$394-((_xlfn.DAYS(BF$6,'Task list'!BL394))*24))</f>
        <v/>
      </c>
    </row>
    <row r="395" spans="1:58" x14ac:dyDescent="0.3">
      <c r="A395" s="1">
        <f>'Task list'!A395</f>
        <v>0</v>
      </c>
      <c r="B395" s="1">
        <f>'Task list'!B395</f>
        <v>0</v>
      </c>
      <c r="C395" s="1">
        <f>'Task list'!C395</f>
        <v>0</v>
      </c>
      <c r="D395" s="133"/>
      <c r="E395" s="61" t="str">
        <f>'Task list'!E395</f>
        <v>Cracked Mixture Conveyor No.3</v>
      </c>
      <c r="F395" s="1">
        <f>'Task list'!J395</f>
        <v>6000</v>
      </c>
      <c r="G395" s="141" t="str">
        <f>IF('Task list'!M395="","",$F$395-((_xlfn.DAYS(G$6,'Task list'!M395))*24))</f>
        <v/>
      </c>
      <c r="H395" s="141" t="str">
        <f>IF('Task list'!N395="","",$F$395-((_xlfn.DAYS(H$6,'Task list'!N395))*24))</f>
        <v/>
      </c>
      <c r="I395" s="141" t="str">
        <f>IF('Task list'!O395="","",$F$395-((_xlfn.DAYS(I$6,'Task list'!O395))*24))</f>
        <v/>
      </c>
      <c r="J395" s="141" t="str">
        <f>IF('Task list'!P395="","",$F$395-((_xlfn.DAYS(J$6,'Task list'!P395))*24))</f>
        <v/>
      </c>
      <c r="K395" s="141" t="str">
        <f>IF('Task list'!Q395="","",$F$395-((_xlfn.DAYS(K$6,'Task list'!Q395))*24))</f>
        <v/>
      </c>
      <c r="L395" s="141" t="str">
        <f>IF('Task list'!R395="","",$F$395-((_xlfn.DAYS(L$6,'Task list'!R395))*24))</f>
        <v/>
      </c>
      <c r="M395" s="141" t="str">
        <f>IF('Task list'!S395="","",$F$395-((_xlfn.DAYS(M$6,'Task list'!S395))*24))</f>
        <v/>
      </c>
      <c r="N395" s="141" t="str">
        <f>IF('Task list'!T395="","",$F$395-((_xlfn.DAYS(N$6,'Task list'!T395))*24))</f>
        <v/>
      </c>
      <c r="O395" s="141" t="str">
        <f>IF('Task list'!U395="","",$F$395-((_xlfn.DAYS(O$6,'Task list'!U395))*24))</f>
        <v/>
      </c>
      <c r="P395" s="141" t="str">
        <f>IF('Task list'!V395="","",$F$395-((_xlfn.DAYS(P$6,'Task list'!V395))*24))</f>
        <v/>
      </c>
      <c r="Q395" s="141" t="str">
        <f>IF('Task list'!W395="","",$F$395-((_xlfn.DAYS(Q$6,'Task list'!W395))*24))</f>
        <v/>
      </c>
      <c r="R395" s="141" t="str">
        <f>IF('Task list'!X395="","",$F$395-((_xlfn.DAYS(R$6,'Task list'!X395))*24))</f>
        <v/>
      </c>
      <c r="S395" s="141" t="str">
        <f>IF('Task list'!Y395="","",$F$395-((_xlfn.DAYS(S$6,'Task list'!Y395))*24))</f>
        <v/>
      </c>
      <c r="T395" s="141" t="str">
        <f>IF('Task list'!Z395="","",$F$395-((_xlfn.DAYS(T$6,'Task list'!Z395))*24))</f>
        <v/>
      </c>
      <c r="U395" s="141" t="str">
        <f>IF('Task list'!AA395="","",$F$395-((_xlfn.DAYS(U$6,'Task list'!AA395))*24))</f>
        <v/>
      </c>
      <c r="V395" s="141" t="str">
        <f>IF('Task list'!AB395="","",$F$395-((_xlfn.DAYS(V$6,'Task list'!AB395))*24))</f>
        <v/>
      </c>
      <c r="W395" s="141" t="str">
        <f>IF('Task list'!AC395="","",$F$395-((_xlfn.DAYS(W$6,'Task list'!AC395))*24))</f>
        <v/>
      </c>
      <c r="X395" s="141" t="str">
        <f>IF('Task list'!AD395="","",$F$395-((_xlfn.DAYS(X$6,'Task list'!AD395))*24))</f>
        <v/>
      </c>
      <c r="Y395" s="141" t="str">
        <f>IF('Task list'!AE395="","",$F$395-((_xlfn.DAYS(Y$6,'Task list'!AE395))*24))</f>
        <v/>
      </c>
      <c r="Z395" s="141" t="str">
        <f>IF('Task list'!AF395="","",$F$395-((_xlfn.DAYS(Z$6,'Task list'!AF395))*24))</f>
        <v/>
      </c>
      <c r="AA395" s="141" t="str">
        <f>IF('Task list'!AG395="","",$F$395-((_xlfn.DAYS(AA$6,'Task list'!AG395))*24))</f>
        <v/>
      </c>
      <c r="AB395" s="141" t="str">
        <f>IF('Task list'!AH395="","",$F$395-((_xlfn.DAYS(AB$6,'Task list'!AH395))*24))</f>
        <v/>
      </c>
      <c r="AC395" s="141" t="str">
        <f>IF('Task list'!AI395="","",$F$395-((_xlfn.DAYS(AC$6,'Task list'!AI395))*24))</f>
        <v/>
      </c>
      <c r="AD395" s="141" t="str">
        <f>IF('Task list'!AJ395="","",$F$395-((_xlfn.DAYS(AD$6,'Task list'!AJ395))*24))</f>
        <v/>
      </c>
      <c r="AE395" s="141" t="str">
        <f>IF('Task list'!AK395="","",$F$395-((_xlfn.DAYS(AE$6,'Task list'!AK395))*24))</f>
        <v/>
      </c>
      <c r="AF395" s="141" t="str">
        <f>IF('Task list'!AL395="","",$F$395-((_xlfn.DAYS(AF$6,'Task list'!AL395))*24))</f>
        <v/>
      </c>
      <c r="AG395" s="141" t="str">
        <f>IF('Task list'!AM395="","",$F$395-((_xlfn.DAYS(AG$6,'Task list'!AM395))*24))</f>
        <v/>
      </c>
      <c r="AH395" s="141" t="str">
        <f>IF('Task list'!AN395="","",$F$395-((_xlfn.DAYS(AH$6,'Task list'!AN395))*24))</f>
        <v/>
      </c>
      <c r="AI395" s="141" t="str">
        <f>IF('Task list'!AO395="","",$F$395-((_xlfn.DAYS(AI$6,'Task list'!AO395))*24))</f>
        <v/>
      </c>
      <c r="AJ395" s="141" t="str">
        <f>IF('Task list'!AP395="","",$F$395-((_xlfn.DAYS(AJ$6,'Task list'!AP395))*24))</f>
        <v/>
      </c>
      <c r="AK395" s="141" t="str">
        <f>IF('Task list'!AQ395="","",$F$395-((_xlfn.DAYS(AK$6,'Task list'!AQ395))*24))</f>
        <v/>
      </c>
      <c r="AL395" s="141" t="str">
        <f>IF('Task list'!AR395="","",$F$395-((_xlfn.DAYS(AL$6,'Task list'!AR395))*24))</f>
        <v/>
      </c>
      <c r="AM395" s="141" t="str">
        <f>IF('Task list'!AS395="","",$F$395-((_xlfn.DAYS(AM$6,'Task list'!AS395))*24))</f>
        <v/>
      </c>
      <c r="AN395" s="141" t="str">
        <f>IF('Task list'!AT395="","",$F$395-((_xlfn.DAYS(AN$6,'Task list'!AT395))*24))</f>
        <v/>
      </c>
      <c r="AO395" s="141" t="str">
        <f>IF('Task list'!AU395="","",$F$395-((_xlfn.DAYS(AO$6,'Task list'!AU395))*24))</f>
        <v/>
      </c>
      <c r="AP395" s="141" t="str">
        <f>IF('Task list'!AV395="","",$F$395-((_xlfn.DAYS(AP$6,'Task list'!AV395))*24))</f>
        <v/>
      </c>
      <c r="AQ395" s="141" t="str">
        <f>IF('Task list'!AW395="","",$F$395-((_xlfn.DAYS(AQ$6,'Task list'!AW395))*24))</f>
        <v/>
      </c>
      <c r="AR395" s="141" t="str">
        <f>IF('Task list'!AX395="","",$F$395-((_xlfn.DAYS(AR$6,'Task list'!AX395))*24))</f>
        <v/>
      </c>
      <c r="AS395" s="141" t="str">
        <f>IF('Task list'!AY395="","",$F$395-((_xlfn.DAYS(AS$6,'Task list'!AY395))*24))</f>
        <v/>
      </c>
      <c r="AT395" s="141" t="str">
        <f>IF('Task list'!AZ395="","",$F$395-((_xlfn.DAYS(AT$6,'Task list'!AZ395))*24))</f>
        <v/>
      </c>
      <c r="AU395" s="141" t="str">
        <f>IF('Task list'!BA395="","",$F$395-((_xlfn.DAYS(AU$6,'Task list'!BA395))*24))</f>
        <v/>
      </c>
      <c r="AV395" s="141" t="str">
        <f>IF('Task list'!BB395="","",$F$395-((_xlfn.DAYS(AV$6,'Task list'!BB395))*24))</f>
        <v/>
      </c>
      <c r="AW395" s="141" t="str">
        <f>IF('Task list'!BC395="","",$F$395-((_xlfn.DAYS(AW$6,'Task list'!BC395))*24))</f>
        <v/>
      </c>
      <c r="AX395" s="141" t="str">
        <f>IF('Task list'!BD395="","",$F$395-((_xlfn.DAYS(AX$6,'Task list'!BD395))*24))</f>
        <v/>
      </c>
      <c r="AY395" s="141" t="str">
        <f>IF('Task list'!BE395="","",$F$395-((_xlfn.DAYS(AY$6,'Task list'!BE395))*24))</f>
        <v/>
      </c>
      <c r="AZ395" s="141" t="str">
        <f>IF('Task list'!BF395="","",$F$395-((_xlfn.DAYS(AZ$6,'Task list'!BF395))*24))</f>
        <v/>
      </c>
      <c r="BA395" s="141" t="str">
        <f>IF('Task list'!BG395="","",$F$395-((_xlfn.DAYS(BA$6,'Task list'!BG395))*24))</f>
        <v/>
      </c>
      <c r="BB395" s="141" t="str">
        <f>IF('Task list'!BH395="","",$F$395-((_xlfn.DAYS(BB$6,'Task list'!BH395))*24))</f>
        <v/>
      </c>
      <c r="BC395" s="141" t="str">
        <f>IF('Task list'!BI395="","",$F$395-((_xlfn.DAYS(BC$6,'Task list'!BI395))*24))</f>
        <v/>
      </c>
      <c r="BD395" s="141" t="str">
        <f>IF('Task list'!BJ395="","",$F$395-((_xlfn.DAYS(BD$6,'Task list'!BJ395))*24))</f>
        <v/>
      </c>
      <c r="BE395" s="141" t="str">
        <f>IF('Task list'!BK395="","",$F$395-((_xlfn.DAYS(BE$6,'Task list'!BK395))*24))</f>
        <v/>
      </c>
      <c r="BF395" s="141" t="str">
        <f>IF('Task list'!BL395="","",$F$395-((_xlfn.DAYS(BF$6,'Task list'!BL395))*24))</f>
        <v/>
      </c>
    </row>
    <row r="396" spans="1:58" x14ac:dyDescent="0.3">
      <c r="A396" s="1">
        <f>'Task list'!A396</f>
        <v>0</v>
      </c>
      <c r="B396" s="1">
        <f>'Task list'!B396</f>
        <v>0</v>
      </c>
      <c r="C396" s="1">
        <f>'Task list'!C396</f>
        <v>0</v>
      </c>
      <c r="D396" s="133"/>
      <c r="E396" s="61" t="str">
        <f>'Task list'!E396</f>
        <v>Cracked Mixture Conveyor No.4</v>
      </c>
      <c r="F396" s="1">
        <f>'Task list'!J396</f>
        <v>6000</v>
      </c>
      <c r="G396" s="141" t="str">
        <f>IF('Task list'!M396="","",$F$396-((_xlfn.DAYS(G$6,'Task list'!M396))*24))</f>
        <v/>
      </c>
      <c r="H396" s="141" t="str">
        <f>IF('Task list'!N396="","",$F$396-((_xlfn.DAYS(H$6,'Task list'!N396))*24))</f>
        <v/>
      </c>
      <c r="I396" s="141" t="str">
        <f>IF('Task list'!O396="","",$F$396-((_xlfn.DAYS(I$6,'Task list'!O396))*24))</f>
        <v/>
      </c>
      <c r="J396" s="141" t="str">
        <f>IF('Task list'!P396="","",$F$396-((_xlfn.DAYS(J$6,'Task list'!P396))*24))</f>
        <v/>
      </c>
      <c r="K396" s="141" t="str">
        <f>IF('Task list'!Q396="","",$F$396-((_xlfn.DAYS(K$6,'Task list'!Q396))*24))</f>
        <v/>
      </c>
      <c r="L396" s="141" t="str">
        <f>IF('Task list'!R396="","",$F$396-((_xlfn.DAYS(L$6,'Task list'!R396))*24))</f>
        <v/>
      </c>
      <c r="M396" s="141" t="str">
        <f>IF('Task list'!S396="","",$F$396-((_xlfn.DAYS(M$6,'Task list'!S396))*24))</f>
        <v/>
      </c>
      <c r="N396" s="141" t="str">
        <f>IF('Task list'!T396="","",$F$396-((_xlfn.DAYS(N$6,'Task list'!T396))*24))</f>
        <v/>
      </c>
      <c r="O396" s="141" t="str">
        <f>IF('Task list'!U396="","",$F$396-((_xlfn.DAYS(O$6,'Task list'!U396))*24))</f>
        <v/>
      </c>
      <c r="P396" s="141" t="str">
        <f>IF('Task list'!V396="","",$F$396-((_xlfn.DAYS(P$6,'Task list'!V396))*24))</f>
        <v/>
      </c>
      <c r="Q396" s="141" t="str">
        <f>IF('Task list'!W396="","",$F$396-((_xlfn.DAYS(Q$6,'Task list'!W396))*24))</f>
        <v/>
      </c>
      <c r="R396" s="141" t="str">
        <f>IF('Task list'!X396="","",$F$396-((_xlfn.DAYS(R$6,'Task list'!X396))*24))</f>
        <v/>
      </c>
      <c r="S396" s="141" t="str">
        <f>IF('Task list'!Y396="","",$F$396-((_xlfn.DAYS(S$6,'Task list'!Y396))*24))</f>
        <v/>
      </c>
      <c r="T396" s="141" t="str">
        <f>IF('Task list'!Z396="","",$F$396-((_xlfn.DAYS(T$6,'Task list'!Z396))*24))</f>
        <v/>
      </c>
      <c r="U396" s="141" t="str">
        <f>IF('Task list'!AA396="","",$F$396-((_xlfn.DAYS(U$6,'Task list'!AA396))*24))</f>
        <v/>
      </c>
      <c r="V396" s="141" t="str">
        <f>IF('Task list'!AB396="","",$F$396-((_xlfn.DAYS(V$6,'Task list'!AB396))*24))</f>
        <v/>
      </c>
      <c r="W396" s="141" t="str">
        <f>IF('Task list'!AC396="","",$F$396-((_xlfn.DAYS(W$6,'Task list'!AC396))*24))</f>
        <v/>
      </c>
      <c r="X396" s="141" t="str">
        <f>IF('Task list'!AD396="","",$F$396-((_xlfn.DAYS(X$6,'Task list'!AD396))*24))</f>
        <v/>
      </c>
      <c r="Y396" s="141" t="str">
        <f>IF('Task list'!AE396="","",$F$396-((_xlfn.DAYS(Y$6,'Task list'!AE396))*24))</f>
        <v/>
      </c>
      <c r="Z396" s="141" t="str">
        <f>IF('Task list'!AF396="","",$F$396-((_xlfn.DAYS(Z$6,'Task list'!AF396))*24))</f>
        <v/>
      </c>
      <c r="AA396" s="141" t="str">
        <f>IF('Task list'!AG396="","",$F$396-((_xlfn.DAYS(AA$6,'Task list'!AG396))*24))</f>
        <v/>
      </c>
      <c r="AB396" s="141" t="str">
        <f>IF('Task list'!AH396="","",$F$396-((_xlfn.DAYS(AB$6,'Task list'!AH396))*24))</f>
        <v/>
      </c>
      <c r="AC396" s="141" t="str">
        <f>IF('Task list'!AI396="","",$F$396-((_xlfn.DAYS(AC$6,'Task list'!AI396))*24))</f>
        <v/>
      </c>
      <c r="AD396" s="141" t="str">
        <f>IF('Task list'!AJ396="","",$F$396-((_xlfn.DAYS(AD$6,'Task list'!AJ396))*24))</f>
        <v/>
      </c>
      <c r="AE396" s="141" t="str">
        <f>IF('Task list'!AK396="","",$F$396-((_xlfn.DAYS(AE$6,'Task list'!AK396))*24))</f>
        <v/>
      </c>
      <c r="AF396" s="141" t="str">
        <f>IF('Task list'!AL396="","",$F$396-((_xlfn.DAYS(AF$6,'Task list'!AL396))*24))</f>
        <v/>
      </c>
      <c r="AG396" s="141" t="str">
        <f>IF('Task list'!AM396="","",$F$396-((_xlfn.DAYS(AG$6,'Task list'!AM396))*24))</f>
        <v/>
      </c>
      <c r="AH396" s="141" t="str">
        <f>IF('Task list'!AN396="","",$F$396-((_xlfn.DAYS(AH$6,'Task list'!AN396))*24))</f>
        <v/>
      </c>
      <c r="AI396" s="141" t="str">
        <f>IF('Task list'!AO396="","",$F$396-((_xlfn.DAYS(AI$6,'Task list'!AO396))*24))</f>
        <v/>
      </c>
      <c r="AJ396" s="141" t="str">
        <f>IF('Task list'!AP396="","",$F$396-((_xlfn.DAYS(AJ$6,'Task list'!AP396))*24))</f>
        <v/>
      </c>
      <c r="AK396" s="141" t="str">
        <f>IF('Task list'!AQ396="","",$F$396-((_xlfn.DAYS(AK$6,'Task list'!AQ396))*24))</f>
        <v/>
      </c>
      <c r="AL396" s="141" t="str">
        <f>IF('Task list'!AR396="","",$F$396-((_xlfn.DAYS(AL$6,'Task list'!AR396))*24))</f>
        <v/>
      </c>
      <c r="AM396" s="141" t="str">
        <f>IF('Task list'!AS396="","",$F$396-((_xlfn.DAYS(AM$6,'Task list'!AS396))*24))</f>
        <v/>
      </c>
      <c r="AN396" s="141" t="str">
        <f>IF('Task list'!AT396="","",$F$396-((_xlfn.DAYS(AN$6,'Task list'!AT396))*24))</f>
        <v/>
      </c>
      <c r="AO396" s="141" t="str">
        <f>IF('Task list'!AU396="","",$F$396-((_xlfn.DAYS(AO$6,'Task list'!AU396))*24))</f>
        <v/>
      </c>
      <c r="AP396" s="141" t="str">
        <f>IF('Task list'!AV396="","",$F$396-((_xlfn.DAYS(AP$6,'Task list'!AV396))*24))</f>
        <v/>
      </c>
      <c r="AQ396" s="141" t="str">
        <f>IF('Task list'!AW396="","",$F$396-((_xlfn.DAYS(AQ$6,'Task list'!AW396))*24))</f>
        <v/>
      </c>
      <c r="AR396" s="141" t="str">
        <f>IF('Task list'!AX396="","",$F$396-((_xlfn.DAYS(AR$6,'Task list'!AX396))*24))</f>
        <v/>
      </c>
      <c r="AS396" s="141" t="str">
        <f>IF('Task list'!AY396="","",$F$396-((_xlfn.DAYS(AS$6,'Task list'!AY396))*24))</f>
        <v/>
      </c>
      <c r="AT396" s="141" t="str">
        <f>IF('Task list'!AZ396="","",$F$396-((_xlfn.DAYS(AT$6,'Task list'!AZ396))*24))</f>
        <v/>
      </c>
      <c r="AU396" s="141" t="str">
        <f>IF('Task list'!BA396="","",$F$396-((_xlfn.DAYS(AU$6,'Task list'!BA396))*24))</f>
        <v/>
      </c>
      <c r="AV396" s="141" t="str">
        <f>IF('Task list'!BB396="","",$F$396-((_xlfn.DAYS(AV$6,'Task list'!BB396))*24))</f>
        <v/>
      </c>
      <c r="AW396" s="141" t="str">
        <f>IF('Task list'!BC396="","",$F$396-((_xlfn.DAYS(AW$6,'Task list'!BC396))*24))</f>
        <v/>
      </c>
      <c r="AX396" s="141" t="str">
        <f>IF('Task list'!BD396="","",$F$396-((_xlfn.DAYS(AX$6,'Task list'!BD396))*24))</f>
        <v/>
      </c>
      <c r="AY396" s="141" t="str">
        <f>IF('Task list'!BE396="","",$F$396-((_xlfn.DAYS(AY$6,'Task list'!BE396))*24))</f>
        <v/>
      </c>
      <c r="AZ396" s="141" t="str">
        <f>IF('Task list'!BF396="","",$F$396-((_xlfn.DAYS(AZ$6,'Task list'!BF396))*24))</f>
        <v/>
      </c>
      <c r="BA396" s="141" t="str">
        <f>IF('Task list'!BG396="","",$F$396-((_xlfn.DAYS(BA$6,'Task list'!BG396))*24))</f>
        <v/>
      </c>
      <c r="BB396" s="141" t="str">
        <f>IF('Task list'!BH396="","",$F$396-((_xlfn.DAYS(BB$6,'Task list'!BH396))*24))</f>
        <v/>
      </c>
      <c r="BC396" s="141" t="str">
        <f>IF('Task list'!BI396="","",$F$396-((_xlfn.DAYS(BC$6,'Task list'!BI396))*24))</f>
        <v/>
      </c>
      <c r="BD396" s="141" t="str">
        <f>IF('Task list'!BJ396="","",$F$396-((_xlfn.DAYS(BD$6,'Task list'!BJ396))*24))</f>
        <v/>
      </c>
      <c r="BE396" s="141" t="str">
        <f>IF('Task list'!BK396="","",$F$396-((_xlfn.DAYS(BE$6,'Task list'!BK396))*24))</f>
        <v/>
      </c>
      <c r="BF396" s="141" t="str">
        <f>IF('Task list'!BL396="","",$F$396-((_xlfn.DAYS(BF$6,'Task list'!BL396))*24))</f>
        <v/>
      </c>
    </row>
    <row r="397" spans="1:58" x14ac:dyDescent="0.3">
      <c r="A397" s="1">
        <f>'Task list'!A397</f>
        <v>0</v>
      </c>
      <c r="B397" s="1">
        <f>'Task list'!B397</f>
        <v>0</v>
      </c>
      <c r="C397" s="1">
        <f>'Task list'!C397</f>
        <v>0</v>
      </c>
      <c r="D397" s="133"/>
      <c r="E397" s="61" t="str">
        <f>'Task list'!E397</f>
        <v>Hydrocyclone Dripping Drum No.1</v>
      </c>
      <c r="F397" s="1">
        <f>'Task list'!J397</f>
        <v>6000</v>
      </c>
      <c r="G397" s="141" t="str">
        <f>IF('Task list'!M397="","",$F$397-((_xlfn.DAYS(G$6,'Task list'!M397))*24))</f>
        <v/>
      </c>
      <c r="H397" s="141" t="str">
        <f>IF('Task list'!N397="","",$F$397-((_xlfn.DAYS(H$6,'Task list'!N397))*24))</f>
        <v/>
      </c>
      <c r="I397" s="141" t="str">
        <f>IF('Task list'!O397="","",$F$397-((_xlfn.DAYS(I$6,'Task list'!O397))*24))</f>
        <v/>
      </c>
      <c r="J397" s="141" t="str">
        <f>IF('Task list'!P397="","",$F$397-((_xlfn.DAYS(J$6,'Task list'!P397))*24))</f>
        <v/>
      </c>
      <c r="K397" s="141" t="str">
        <f>IF('Task list'!Q397="","",$F$397-((_xlfn.DAYS(K$6,'Task list'!Q397))*24))</f>
        <v/>
      </c>
      <c r="L397" s="141" t="str">
        <f>IF('Task list'!R397="","",$F$397-((_xlfn.DAYS(L$6,'Task list'!R397))*24))</f>
        <v/>
      </c>
      <c r="M397" s="141" t="str">
        <f>IF('Task list'!S397="","",$F$397-((_xlfn.DAYS(M$6,'Task list'!S397))*24))</f>
        <v/>
      </c>
      <c r="N397" s="141" t="str">
        <f>IF('Task list'!T397="","",$F$397-((_xlfn.DAYS(N$6,'Task list'!T397))*24))</f>
        <v/>
      </c>
      <c r="O397" s="141" t="str">
        <f>IF('Task list'!U397="","",$F$397-((_xlfn.DAYS(O$6,'Task list'!U397))*24))</f>
        <v/>
      </c>
      <c r="P397" s="141" t="str">
        <f>IF('Task list'!V397="","",$F$397-((_xlfn.DAYS(P$6,'Task list'!V397))*24))</f>
        <v/>
      </c>
      <c r="Q397" s="141" t="str">
        <f>IF('Task list'!W397="","",$F$397-((_xlfn.DAYS(Q$6,'Task list'!W397))*24))</f>
        <v/>
      </c>
      <c r="R397" s="141" t="str">
        <f>IF('Task list'!X397="","",$F$397-((_xlfn.DAYS(R$6,'Task list'!X397))*24))</f>
        <v/>
      </c>
      <c r="S397" s="141" t="str">
        <f>IF('Task list'!Y397="","",$F$397-((_xlfn.DAYS(S$6,'Task list'!Y397))*24))</f>
        <v/>
      </c>
      <c r="T397" s="141" t="str">
        <f>IF('Task list'!Z397="","",$F$397-((_xlfn.DAYS(T$6,'Task list'!Z397))*24))</f>
        <v/>
      </c>
      <c r="U397" s="141" t="str">
        <f>IF('Task list'!AA397="","",$F$397-((_xlfn.DAYS(U$6,'Task list'!AA397))*24))</f>
        <v/>
      </c>
      <c r="V397" s="141" t="str">
        <f>IF('Task list'!AB397="","",$F$397-((_xlfn.DAYS(V$6,'Task list'!AB397))*24))</f>
        <v/>
      </c>
      <c r="W397" s="141" t="str">
        <f>IF('Task list'!AC397="","",$F$397-((_xlfn.DAYS(W$6,'Task list'!AC397))*24))</f>
        <v/>
      </c>
      <c r="X397" s="141" t="str">
        <f>IF('Task list'!AD397="","",$F$397-((_xlfn.DAYS(X$6,'Task list'!AD397))*24))</f>
        <v/>
      </c>
      <c r="Y397" s="141" t="str">
        <f>IF('Task list'!AE397="","",$F$397-((_xlfn.DAYS(Y$6,'Task list'!AE397))*24))</f>
        <v/>
      </c>
      <c r="Z397" s="141" t="str">
        <f>IF('Task list'!AF397="","",$F$397-((_xlfn.DAYS(Z$6,'Task list'!AF397))*24))</f>
        <v/>
      </c>
      <c r="AA397" s="141" t="str">
        <f>IF('Task list'!AG397="","",$F$397-((_xlfn.DAYS(AA$6,'Task list'!AG397))*24))</f>
        <v/>
      </c>
      <c r="AB397" s="141" t="str">
        <f>IF('Task list'!AH397="","",$F$397-((_xlfn.DAYS(AB$6,'Task list'!AH397))*24))</f>
        <v/>
      </c>
      <c r="AC397" s="141" t="str">
        <f>IF('Task list'!AI397="","",$F$397-((_xlfn.DAYS(AC$6,'Task list'!AI397))*24))</f>
        <v/>
      </c>
      <c r="AD397" s="141" t="str">
        <f>IF('Task list'!AJ397="","",$F$397-((_xlfn.DAYS(AD$6,'Task list'!AJ397))*24))</f>
        <v/>
      </c>
      <c r="AE397" s="141" t="str">
        <f>IF('Task list'!AK397="","",$F$397-((_xlfn.DAYS(AE$6,'Task list'!AK397))*24))</f>
        <v/>
      </c>
      <c r="AF397" s="141" t="str">
        <f>IF('Task list'!AL397="","",$F$397-((_xlfn.DAYS(AF$6,'Task list'!AL397))*24))</f>
        <v/>
      </c>
      <c r="AG397" s="141" t="str">
        <f>IF('Task list'!AM397="","",$F$397-((_xlfn.DAYS(AG$6,'Task list'!AM397))*24))</f>
        <v/>
      </c>
      <c r="AH397" s="141" t="str">
        <f>IF('Task list'!AN397="","",$F$397-((_xlfn.DAYS(AH$6,'Task list'!AN397))*24))</f>
        <v/>
      </c>
      <c r="AI397" s="141" t="str">
        <f>IF('Task list'!AO397="","",$F$397-((_xlfn.DAYS(AI$6,'Task list'!AO397))*24))</f>
        <v/>
      </c>
      <c r="AJ397" s="141" t="str">
        <f>IF('Task list'!AP397="","",$F$397-((_xlfn.DAYS(AJ$6,'Task list'!AP397))*24))</f>
        <v/>
      </c>
      <c r="AK397" s="141" t="str">
        <f>IF('Task list'!AQ397="","",$F$397-((_xlfn.DAYS(AK$6,'Task list'!AQ397))*24))</f>
        <v/>
      </c>
      <c r="AL397" s="141" t="str">
        <f>IF('Task list'!AR397="","",$F$397-((_xlfn.DAYS(AL$6,'Task list'!AR397))*24))</f>
        <v/>
      </c>
      <c r="AM397" s="141" t="str">
        <f>IF('Task list'!AS397="","",$F$397-((_xlfn.DAYS(AM$6,'Task list'!AS397))*24))</f>
        <v/>
      </c>
      <c r="AN397" s="141" t="str">
        <f>IF('Task list'!AT397="","",$F$397-((_xlfn.DAYS(AN$6,'Task list'!AT397))*24))</f>
        <v/>
      </c>
      <c r="AO397" s="141" t="str">
        <f>IF('Task list'!AU397="","",$F$397-((_xlfn.DAYS(AO$6,'Task list'!AU397))*24))</f>
        <v/>
      </c>
      <c r="AP397" s="141" t="str">
        <f>IF('Task list'!AV397="","",$F$397-((_xlfn.DAYS(AP$6,'Task list'!AV397))*24))</f>
        <v/>
      </c>
      <c r="AQ397" s="141" t="str">
        <f>IF('Task list'!AW397="","",$F$397-((_xlfn.DAYS(AQ$6,'Task list'!AW397))*24))</f>
        <v/>
      </c>
      <c r="AR397" s="141" t="str">
        <f>IF('Task list'!AX397="","",$F$397-((_xlfn.DAYS(AR$6,'Task list'!AX397))*24))</f>
        <v/>
      </c>
      <c r="AS397" s="141" t="str">
        <f>IF('Task list'!AY397="","",$F$397-((_xlfn.DAYS(AS$6,'Task list'!AY397))*24))</f>
        <v/>
      </c>
      <c r="AT397" s="141" t="str">
        <f>IF('Task list'!AZ397="","",$F$397-((_xlfn.DAYS(AT$6,'Task list'!AZ397))*24))</f>
        <v/>
      </c>
      <c r="AU397" s="141" t="str">
        <f>IF('Task list'!BA397="","",$F$397-((_xlfn.DAYS(AU$6,'Task list'!BA397))*24))</f>
        <v/>
      </c>
      <c r="AV397" s="141" t="str">
        <f>IF('Task list'!BB397="","",$F$397-((_xlfn.DAYS(AV$6,'Task list'!BB397))*24))</f>
        <v/>
      </c>
      <c r="AW397" s="141" t="str">
        <f>IF('Task list'!BC397="","",$F$397-((_xlfn.DAYS(AW$6,'Task list'!BC397))*24))</f>
        <v/>
      </c>
      <c r="AX397" s="141" t="str">
        <f>IF('Task list'!BD397="","",$F$397-((_xlfn.DAYS(AX$6,'Task list'!BD397))*24))</f>
        <v/>
      </c>
      <c r="AY397" s="141" t="str">
        <f>IF('Task list'!BE397="","",$F$397-((_xlfn.DAYS(AY$6,'Task list'!BE397))*24))</f>
        <v/>
      </c>
      <c r="AZ397" s="141" t="str">
        <f>IF('Task list'!BF397="","",$F$397-((_xlfn.DAYS(AZ$6,'Task list'!BF397))*24))</f>
        <v/>
      </c>
      <c r="BA397" s="141" t="str">
        <f>IF('Task list'!BG397="","",$F$397-((_xlfn.DAYS(BA$6,'Task list'!BG397))*24))</f>
        <v/>
      </c>
      <c r="BB397" s="141" t="str">
        <f>IF('Task list'!BH397="","",$F$397-((_xlfn.DAYS(BB$6,'Task list'!BH397))*24))</f>
        <v/>
      </c>
      <c r="BC397" s="141" t="str">
        <f>IF('Task list'!BI397="","",$F$397-((_xlfn.DAYS(BC$6,'Task list'!BI397))*24))</f>
        <v/>
      </c>
      <c r="BD397" s="141" t="str">
        <f>IF('Task list'!BJ397="","",$F$397-((_xlfn.DAYS(BD$6,'Task list'!BJ397))*24))</f>
        <v/>
      </c>
      <c r="BE397" s="141" t="str">
        <f>IF('Task list'!BK397="","",$F$397-((_xlfn.DAYS(BE$6,'Task list'!BK397))*24))</f>
        <v/>
      </c>
      <c r="BF397" s="141" t="str">
        <f>IF('Task list'!BL397="","",$F$397-((_xlfn.DAYS(BF$6,'Task list'!BL397))*24))</f>
        <v/>
      </c>
    </row>
    <row r="398" spans="1:58" x14ac:dyDescent="0.3">
      <c r="A398" s="1">
        <f>'Task list'!A398</f>
        <v>0</v>
      </c>
      <c r="B398" s="1">
        <f>'Task list'!B398</f>
        <v>0</v>
      </c>
      <c r="C398" s="1">
        <f>'Task list'!C398</f>
        <v>0</v>
      </c>
      <c r="D398" s="133"/>
      <c r="E398" s="61" t="str">
        <f>'Task list'!E398</f>
        <v>Hydrocyclone Dripping Drum No.2</v>
      </c>
      <c r="F398" s="1">
        <f>'Task list'!J398</f>
        <v>6000</v>
      </c>
      <c r="G398" s="141" t="str">
        <f>IF('Task list'!M398="","",$F$398-((_xlfn.DAYS(G$6,'Task list'!M398))*24))</f>
        <v/>
      </c>
      <c r="H398" s="141" t="str">
        <f>IF('Task list'!N398="","",$F$398-((_xlfn.DAYS(H$6,'Task list'!N398))*24))</f>
        <v/>
      </c>
      <c r="I398" s="141" t="str">
        <f>IF('Task list'!O398="","",$F$398-((_xlfn.DAYS(I$6,'Task list'!O398))*24))</f>
        <v/>
      </c>
      <c r="J398" s="141" t="str">
        <f>IF('Task list'!P398="","",$F$398-((_xlfn.DAYS(J$6,'Task list'!P398))*24))</f>
        <v/>
      </c>
      <c r="K398" s="141" t="str">
        <f>IF('Task list'!Q398="","",$F$398-((_xlfn.DAYS(K$6,'Task list'!Q398))*24))</f>
        <v/>
      </c>
      <c r="L398" s="141" t="str">
        <f>IF('Task list'!R398="","",$F$398-((_xlfn.DAYS(L$6,'Task list'!R398))*24))</f>
        <v/>
      </c>
      <c r="M398" s="141" t="str">
        <f>IF('Task list'!S398="","",$F$398-((_xlfn.DAYS(M$6,'Task list'!S398))*24))</f>
        <v/>
      </c>
      <c r="N398" s="141" t="str">
        <f>IF('Task list'!T398="","",$F$398-((_xlfn.DAYS(N$6,'Task list'!T398))*24))</f>
        <v/>
      </c>
      <c r="O398" s="141" t="str">
        <f>IF('Task list'!U398="","",$F$398-((_xlfn.DAYS(O$6,'Task list'!U398))*24))</f>
        <v/>
      </c>
      <c r="P398" s="141" t="str">
        <f>IF('Task list'!V398="","",$F$398-((_xlfn.DAYS(P$6,'Task list'!V398))*24))</f>
        <v/>
      </c>
      <c r="Q398" s="141" t="str">
        <f>IF('Task list'!W398="","",$F$398-((_xlfn.DAYS(Q$6,'Task list'!W398))*24))</f>
        <v/>
      </c>
      <c r="R398" s="141" t="str">
        <f>IF('Task list'!X398="","",$F$398-((_xlfn.DAYS(R$6,'Task list'!X398))*24))</f>
        <v/>
      </c>
      <c r="S398" s="141" t="str">
        <f>IF('Task list'!Y398="","",$F$398-((_xlfn.DAYS(S$6,'Task list'!Y398))*24))</f>
        <v/>
      </c>
      <c r="T398" s="141" t="str">
        <f>IF('Task list'!Z398="","",$F$398-((_xlfn.DAYS(T$6,'Task list'!Z398))*24))</f>
        <v/>
      </c>
      <c r="U398" s="141" t="str">
        <f>IF('Task list'!AA398="","",$F$398-((_xlfn.DAYS(U$6,'Task list'!AA398))*24))</f>
        <v/>
      </c>
      <c r="V398" s="141" t="str">
        <f>IF('Task list'!AB398="","",$F$398-((_xlfn.DAYS(V$6,'Task list'!AB398))*24))</f>
        <v/>
      </c>
      <c r="W398" s="141" t="str">
        <f>IF('Task list'!AC398="","",$F$398-((_xlfn.DAYS(W$6,'Task list'!AC398))*24))</f>
        <v/>
      </c>
      <c r="X398" s="141" t="str">
        <f>IF('Task list'!AD398="","",$F$398-((_xlfn.DAYS(X$6,'Task list'!AD398))*24))</f>
        <v/>
      </c>
      <c r="Y398" s="141" t="str">
        <f>IF('Task list'!AE398="","",$F$398-((_xlfn.DAYS(Y$6,'Task list'!AE398))*24))</f>
        <v/>
      </c>
      <c r="Z398" s="141" t="str">
        <f>IF('Task list'!AF398="","",$F$398-((_xlfn.DAYS(Z$6,'Task list'!AF398))*24))</f>
        <v/>
      </c>
      <c r="AA398" s="141" t="str">
        <f>IF('Task list'!AG398="","",$F$398-((_xlfn.DAYS(AA$6,'Task list'!AG398))*24))</f>
        <v/>
      </c>
      <c r="AB398" s="141" t="str">
        <f>IF('Task list'!AH398="","",$F$398-((_xlfn.DAYS(AB$6,'Task list'!AH398))*24))</f>
        <v/>
      </c>
      <c r="AC398" s="141" t="str">
        <f>IF('Task list'!AI398="","",$F$398-((_xlfn.DAYS(AC$6,'Task list'!AI398))*24))</f>
        <v/>
      </c>
      <c r="AD398" s="141" t="str">
        <f>IF('Task list'!AJ398="","",$F$398-((_xlfn.DAYS(AD$6,'Task list'!AJ398))*24))</f>
        <v/>
      </c>
      <c r="AE398" s="141" t="str">
        <f>IF('Task list'!AK398="","",$F$398-((_xlfn.DAYS(AE$6,'Task list'!AK398))*24))</f>
        <v/>
      </c>
      <c r="AF398" s="141" t="str">
        <f>IF('Task list'!AL398="","",$F$398-((_xlfn.DAYS(AF$6,'Task list'!AL398))*24))</f>
        <v/>
      </c>
      <c r="AG398" s="141" t="str">
        <f>IF('Task list'!AM398="","",$F$398-((_xlfn.DAYS(AG$6,'Task list'!AM398))*24))</f>
        <v/>
      </c>
      <c r="AH398" s="141" t="str">
        <f>IF('Task list'!AN398="","",$F$398-((_xlfn.DAYS(AH$6,'Task list'!AN398))*24))</f>
        <v/>
      </c>
      <c r="AI398" s="141" t="str">
        <f>IF('Task list'!AO398="","",$F$398-((_xlfn.DAYS(AI$6,'Task list'!AO398))*24))</f>
        <v/>
      </c>
      <c r="AJ398" s="141" t="str">
        <f>IF('Task list'!AP398="","",$F$398-((_xlfn.DAYS(AJ$6,'Task list'!AP398))*24))</f>
        <v/>
      </c>
      <c r="AK398" s="141" t="str">
        <f>IF('Task list'!AQ398="","",$F$398-((_xlfn.DAYS(AK$6,'Task list'!AQ398))*24))</f>
        <v/>
      </c>
      <c r="AL398" s="141" t="str">
        <f>IF('Task list'!AR398="","",$F$398-((_xlfn.DAYS(AL$6,'Task list'!AR398))*24))</f>
        <v/>
      </c>
      <c r="AM398" s="141" t="str">
        <f>IF('Task list'!AS398="","",$F$398-((_xlfn.DAYS(AM$6,'Task list'!AS398))*24))</f>
        <v/>
      </c>
      <c r="AN398" s="141" t="str">
        <f>IF('Task list'!AT398="","",$F$398-((_xlfn.DAYS(AN$6,'Task list'!AT398))*24))</f>
        <v/>
      </c>
      <c r="AO398" s="141" t="str">
        <f>IF('Task list'!AU398="","",$F$398-((_xlfn.DAYS(AO$6,'Task list'!AU398))*24))</f>
        <v/>
      </c>
      <c r="AP398" s="141" t="str">
        <f>IF('Task list'!AV398="","",$F$398-((_xlfn.DAYS(AP$6,'Task list'!AV398))*24))</f>
        <v/>
      </c>
      <c r="AQ398" s="141" t="str">
        <f>IF('Task list'!AW398="","",$F$398-((_xlfn.DAYS(AQ$6,'Task list'!AW398))*24))</f>
        <v/>
      </c>
      <c r="AR398" s="141" t="str">
        <f>IF('Task list'!AX398="","",$F$398-((_xlfn.DAYS(AR$6,'Task list'!AX398))*24))</f>
        <v/>
      </c>
      <c r="AS398" s="141" t="str">
        <f>IF('Task list'!AY398="","",$F$398-((_xlfn.DAYS(AS$6,'Task list'!AY398))*24))</f>
        <v/>
      </c>
      <c r="AT398" s="141" t="str">
        <f>IF('Task list'!AZ398="","",$F$398-((_xlfn.DAYS(AT$6,'Task list'!AZ398))*24))</f>
        <v/>
      </c>
      <c r="AU398" s="141" t="str">
        <f>IF('Task list'!BA398="","",$F$398-((_xlfn.DAYS(AU$6,'Task list'!BA398))*24))</f>
        <v/>
      </c>
      <c r="AV398" s="141" t="str">
        <f>IF('Task list'!BB398="","",$F$398-((_xlfn.DAYS(AV$6,'Task list'!BB398))*24))</f>
        <v/>
      </c>
      <c r="AW398" s="141" t="str">
        <f>IF('Task list'!BC398="","",$F$398-((_xlfn.DAYS(AW$6,'Task list'!BC398))*24))</f>
        <v/>
      </c>
      <c r="AX398" s="141" t="str">
        <f>IF('Task list'!BD398="","",$F$398-((_xlfn.DAYS(AX$6,'Task list'!BD398))*24))</f>
        <v/>
      </c>
      <c r="AY398" s="141" t="str">
        <f>IF('Task list'!BE398="","",$F$398-((_xlfn.DAYS(AY$6,'Task list'!BE398))*24))</f>
        <v/>
      </c>
      <c r="AZ398" s="141" t="str">
        <f>IF('Task list'!BF398="","",$F$398-((_xlfn.DAYS(AZ$6,'Task list'!BF398))*24))</f>
        <v/>
      </c>
      <c r="BA398" s="141" t="str">
        <f>IF('Task list'!BG398="","",$F$398-((_xlfn.DAYS(BA$6,'Task list'!BG398))*24))</f>
        <v/>
      </c>
      <c r="BB398" s="141" t="str">
        <f>IF('Task list'!BH398="","",$F$398-((_xlfn.DAYS(BB$6,'Task list'!BH398))*24))</f>
        <v/>
      </c>
      <c r="BC398" s="141" t="str">
        <f>IF('Task list'!BI398="","",$F$398-((_xlfn.DAYS(BC$6,'Task list'!BI398))*24))</f>
        <v/>
      </c>
      <c r="BD398" s="141" t="str">
        <f>IF('Task list'!BJ398="","",$F$398-((_xlfn.DAYS(BD$6,'Task list'!BJ398))*24))</f>
        <v/>
      </c>
      <c r="BE398" s="141" t="str">
        <f>IF('Task list'!BK398="","",$F$398-((_xlfn.DAYS(BE$6,'Task list'!BK398))*24))</f>
        <v/>
      </c>
      <c r="BF398" s="141" t="str">
        <f>IF('Task list'!BL398="","",$F$398-((_xlfn.DAYS(BF$6,'Task list'!BL398))*24))</f>
        <v/>
      </c>
    </row>
    <row r="399" spans="1:58" x14ac:dyDescent="0.3">
      <c r="A399" s="1">
        <f>'Task list'!A399</f>
        <v>0</v>
      </c>
      <c r="B399" s="1">
        <f>'Task list'!B399</f>
        <v>0</v>
      </c>
      <c r="C399" s="1">
        <f>'Task list'!C399</f>
        <v>0</v>
      </c>
      <c r="D399" s="133"/>
      <c r="E399" s="61" t="str">
        <f>'Task list'!E399</f>
        <v>Excess Shell Conveyor</v>
      </c>
      <c r="F399" s="1">
        <f>'Task list'!J399</f>
        <v>6000</v>
      </c>
      <c r="G399" s="141" t="str">
        <f>IF('Task list'!M399="","",$F$399-((_xlfn.DAYS(G$6,'Task list'!M399))*24))</f>
        <v/>
      </c>
      <c r="H399" s="141" t="str">
        <f>IF('Task list'!N399="","",$F$399-((_xlfn.DAYS(H$6,'Task list'!N399))*24))</f>
        <v/>
      </c>
      <c r="I399" s="141" t="str">
        <f>IF('Task list'!O399="","",$F$399-((_xlfn.DAYS(I$6,'Task list'!O399))*24))</f>
        <v/>
      </c>
      <c r="J399" s="141" t="str">
        <f>IF('Task list'!P399="","",$F$399-((_xlfn.DAYS(J$6,'Task list'!P399))*24))</f>
        <v/>
      </c>
      <c r="K399" s="141" t="str">
        <f>IF('Task list'!Q399="","",$F$399-((_xlfn.DAYS(K$6,'Task list'!Q399))*24))</f>
        <v/>
      </c>
      <c r="L399" s="141" t="str">
        <f>IF('Task list'!R399="","",$F$399-((_xlfn.DAYS(L$6,'Task list'!R399))*24))</f>
        <v/>
      </c>
      <c r="M399" s="141" t="str">
        <f>IF('Task list'!S399="","",$F$399-((_xlfn.DAYS(M$6,'Task list'!S399))*24))</f>
        <v/>
      </c>
      <c r="N399" s="141" t="str">
        <f>IF('Task list'!T399="","",$F$399-((_xlfn.DAYS(N$6,'Task list'!T399))*24))</f>
        <v/>
      </c>
      <c r="O399" s="141" t="str">
        <f>IF('Task list'!U399="","",$F$399-((_xlfn.DAYS(O$6,'Task list'!U399))*24))</f>
        <v/>
      </c>
      <c r="P399" s="141" t="str">
        <f>IF('Task list'!V399="","",$F$399-((_xlfn.DAYS(P$6,'Task list'!V399))*24))</f>
        <v/>
      </c>
      <c r="Q399" s="141" t="str">
        <f>IF('Task list'!W399="","",$F$399-((_xlfn.DAYS(Q$6,'Task list'!W399))*24))</f>
        <v/>
      </c>
      <c r="R399" s="141" t="str">
        <f>IF('Task list'!X399="","",$F$399-((_xlfn.DAYS(R$6,'Task list'!X399))*24))</f>
        <v/>
      </c>
      <c r="S399" s="141" t="str">
        <f>IF('Task list'!Y399="","",$F$399-((_xlfn.DAYS(S$6,'Task list'!Y399))*24))</f>
        <v/>
      </c>
      <c r="T399" s="141" t="str">
        <f>IF('Task list'!Z399="","",$F$399-((_xlfn.DAYS(T$6,'Task list'!Z399))*24))</f>
        <v/>
      </c>
      <c r="U399" s="141" t="str">
        <f>IF('Task list'!AA399="","",$F$399-((_xlfn.DAYS(U$6,'Task list'!AA399))*24))</f>
        <v/>
      </c>
      <c r="V399" s="141" t="str">
        <f>IF('Task list'!AB399="","",$F$399-((_xlfn.DAYS(V$6,'Task list'!AB399))*24))</f>
        <v/>
      </c>
      <c r="W399" s="141" t="str">
        <f>IF('Task list'!AC399="","",$F$399-((_xlfn.DAYS(W$6,'Task list'!AC399))*24))</f>
        <v/>
      </c>
      <c r="X399" s="141" t="str">
        <f>IF('Task list'!AD399="","",$F$399-((_xlfn.DAYS(X$6,'Task list'!AD399))*24))</f>
        <v/>
      </c>
      <c r="Y399" s="141" t="str">
        <f>IF('Task list'!AE399="","",$F$399-((_xlfn.DAYS(Y$6,'Task list'!AE399))*24))</f>
        <v/>
      </c>
      <c r="Z399" s="141" t="str">
        <f>IF('Task list'!AF399="","",$F$399-((_xlfn.DAYS(Z$6,'Task list'!AF399))*24))</f>
        <v/>
      </c>
      <c r="AA399" s="141" t="str">
        <f>IF('Task list'!AG399="","",$F$399-((_xlfn.DAYS(AA$6,'Task list'!AG399))*24))</f>
        <v/>
      </c>
      <c r="AB399" s="141" t="str">
        <f>IF('Task list'!AH399="","",$F$399-((_xlfn.DAYS(AB$6,'Task list'!AH399))*24))</f>
        <v/>
      </c>
      <c r="AC399" s="141" t="str">
        <f>IF('Task list'!AI399="","",$F$399-((_xlfn.DAYS(AC$6,'Task list'!AI399))*24))</f>
        <v/>
      </c>
      <c r="AD399" s="141" t="str">
        <f>IF('Task list'!AJ399="","",$F$399-((_xlfn.DAYS(AD$6,'Task list'!AJ399))*24))</f>
        <v/>
      </c>
      <c r="AE399" s="141" t="str">
        <f>IF('Task list'!AK399="","",$F$399-((_xlfn.DAYS(AE$6,'Task list'!AK399))*24))</f>
        <v/>
      </c>
      <c r="AF399" s="141" t="str">
        <f>IF('Task list'!AL399="","",$F$399-((_xlfn.DAYS(AF$6,'Task list'!AL399))*24))</f>
        <v/>
      </c>
      <c r="AG399" s="141" t="str">
        <f>IF('Task list'!AM399="","",$F$399-((_xlfn.DAYS(AG$6,'Task list'!AM399))*24))</f>
        <v/>
      </c>
      <c r="AH399" s="141" t="str">
        <f>IF('Task list'!AN399="","",$F$399-((_xlfn.DAYS(AH$6,'Task list'!AN399))*24))</f>
        <v/>
      </c>
      <c r="AI399" s="141" t="str">
        <f>IF('Task list'!AO399="","",$F$399-((_xlfn.DAYS(AI$6,'Task list'!AO399))*24))</f>
        <v/>
      </c>
      <c r="AJ399" s="141" t="str">
        <f>IF('Task list'!AP399="","",$F$399-((_xlfn.DAYS(AJ$6,'Task list'!AP399))*24))</f>
        <v/>
      </c>
      <c r="AK399" s="141" t="str">
        <f>IF('Task list'!AQ399="","",$F$399-((_xlfn.DAYS(AK$6,'Task list'!AQ399))*24))</f>
        <v/>
      </c>
      <c r="AL399" s="141" t="str">
        <f>IF('Task list'!AR399="","",$F$399-((_xlfn.DAYS(AL$6,'Task list'!AR399))*24))</f>
        <v/>
      </c>
      <c r="AM399" s="141" t="str">
        <f>IF('Task list'!AS399="","",$F$399-((_xlfn.DAYS(AM$6,'Task list'!AS399))*24))</f>
        <v/>
      </c>
      <c r="AN399" s="141" t="str">
        <f>IF('Task list'!AT399="","",$F$399-((_xlfn.DAYS(AN$6,'Task list'!AT399))*24))</f>
        <v/>
      </c>
      <c r="AO399" s="141" t="str">
        <f>IF('Task list'!AU399="","",$F$399-((_xlfn.DAYS(AO$6,'Task list'!AU399))*24))</f>
        <v/>
      </c>
      <c r="AP399" s="141" t="str">
        <f>IF('Task list'!AV399="","",$F$399-((_xlfn.DAYS(AP$6,'Task list'!AV399))*24))</f>
        <v/>
      </c>
      <c r="AQ399" s="141" t="str">
        <f>IF('Task list'!AW399="","",$F$399-((_xlfn.DAYS(AQ$6,'Task list'!AW399))*24))</f>
        <v/>
      </c>
      <c r="AR399" s="141" t="str">
        <f>IF('Task list'!AX399="","",$F$399-((_xlfn.DAYS(AR$6,'Task list'!AX399))*24))</f>
        <v/>
      </c>
      <c r="AS399" s="141" t="str">
        <f>IF('Task list'!AY399="","",$F$399-((_xlfn.DAYS(AS$6,'Task list'!AY399))*24))</f>
        <v/>
      </c>
      <c r="AT399" s="141" t="str">
        <f>IF('Task list'!AZ399="","",$F$399-((_xlfn.DAYS(AT$6,'Task list'!AZ399))*24))</f>
        <v/>
      </c>
      <c r="AU399" s="141" t="str">
        <f>IF('Task list'!BA399="","",$F$399-((_xlfn.DAYS(AU$6,'Task list'!BA399))*24))</f>
        <v/>
      </c>
      <c r="AV399" s="141" t="str">
        <f>IF('Task list'!BB399="","",$F$399-((_xlfn.DAYS(AV$6,'Task list'!BB399))*24))</f>
        <v/>
      </c>
      <c r="AW399" s="141" t="str">
        <f>IF('Task list'!BC399="","",$F$399-((_xlfn.DAYS(AW$6,'Task list'!BC399))*24))</f>
        <v/>
      </c>
      <c r="AX399" s="141" t="str">
        <f>IF('Task list'!BD399="","",$F$399-((_xlfn.DAYS(AX$6,'Task list'!BD399))*24))</f>
        <v/>
      </c>
      <c r="AY399" s="141" t="str">
        <f>IF('Task list'!BE399="","",$F$399-((_xlfn.DAYS(AY$6,'Task list'!BE399))*24))</f>
        <v/>
      </c>
      <c r="AZ399" s="141" t="str">
        <f>IF('Task list'!BF399="","",$F$399-((_xlfn.DAYS(AZ$6,'Task list'!BF399))*24))</f>
        <v/>
      </c>
      <c r="BA399" s="141" t="str">
        <f>IF('Task list'!BG399="","",$F$399-((_xlfn.DAYS(BA$6,'Task list'!BG399))*24))</f>
        <v/>
      </c>
      <c r="BB399" s="141" t="str">
        <f>IF('Task list'!BH399="","",$F$399-((_xlfn.DAYS(BB$6,'Task list'!BH399))*24))</f>
        <v/>
      </c>
      <c r="BC399" s="141" t="str">
        <f>IF('Task list'!BI399="","",$F$399-((_xlfn.DAYS(BC$6,'Task list'!BI399))*24))</f>
        <v/>
      </c>
      <c r="BD399" s="141" t="str">
        <f>IF('Task list'!BJ399="","",$F$399-((_xlfn.DAYS(BD$6,'Task list'!BJ399))*24))</f>
        <v/>
      </c>
      <c r="BE399" s="141" t="str">
        <f>IF('Task list'!BK399="","",$F$399-((_xlfn.DAYS(BE$6,'Task list'!BK399))*24))</f>
        <v/>
      </c>
      <c r="BF399" s="141" t="str">
        <f>IF('Task list'!BL399="","",$F$399-((_xlfn.DAYS(BF$6,'Task list'!BL399))*24))</f>
        <v/>
      </c>
    </row>
    <row r="400" spans="1:58" x14ac:dyDescent="0.3">
      <c r="A400" s="1">
        <f>'Task list'!A400</f>
        <v>0</v>
      </c>
      <c r="B400" s="1">
        <f>'Task list'!B400</f>
        <v>0</v>
      </c>
      <c r="C400" s="1">
        <f>'Task list'!C400</f>
        <v>0</v>
      </c>
      <c r="D400" s="133"/>
      <c r="E400" s="61" t="str">
        <f>'Task list'!E400</f>
        <v>Wet Kernel Elevator</v>
      </c>
      <c r="F400" s="1">
        <f>'Task list'!J400</f>
        <v>6000</v>
      </c>
      <c r="G400" s="141" t="str">
        <f>IF('Task list'!M400="","",$F$400-((_xlfn.DAYS(G$6,'Task list'!M400))*24))</f>
        <v/>
      </c>
      <c r="H400" s="141" t="str">
        <f>IF('Task list'!N400="","",$F$400-((_xlfn.DAYS(H$6,'Task list'!N400))*24))</f>
        <v/>
      </c>
      <c r="I400" s="141" t="str">
        <f>IF('Task list'!O400="","",$F$400-((_xlfn.DAYS(I$6,'Task list'!O400))*24))</f>
        <v/>
      </c>
      <c r="J400" s="141" t="str">
        <f>IF('Task list'!P400="","",$F$400-((_xlfn.DAYS(J$6,'Task list'!P400))*24))</f>
        <v/>
      </c>
      <c r="K400" s="141" t="str">
        <f>IF('Task list'!Q400="","",$F$400-((_xlfn.DAYS(K$6,'Task list'!Q400))*24))</f>
        <v/>
      </c>
      <c r="L400" s="141" t="str">
        <f>IF('Task list'!R400="","",$F$400-((_xlfn.DAYS(L$6,'Task list'!R400))*24))</f>
        <v/>
      </c>
      <c r="M400" s="141" t="str">
        <f>IF('Task list'!S400="","",$F$400-((_xlfn.DAYS(M$6,'Task list'!S400))*24))</f>
        <v/>
      </c>
      <c r="N400" s="141" t="str">
        <f>IF('Task list'!T400="","",$F$400-((_xlfn.DAYS(N$6,'Task list'!T400))*24))</f>
        <v/>
      </c>
      <c r="O400" s="141" t="str">
        <f>IF('Task list'!U400="","",$F$400-((_xlfn.DAYS(O$6,'Task list'!U400))*24))</f>
        <v/>
      </c>
      <c r="P400" s="141" t="str">
        <f>IF('Task list'!V400="","",$F$400-((_xlfn.DAYS(P$6,'Task list'!V400))*24))</f>
        <v/>
      </c>
      <c r="Q400" s="141" t="str">
        <f>IF('Task list'!W400="","",$F$400-((_xlfn.DAYS(Q$6,'Task list'!W400))*24))</f>
        <v/>
      </c>
      <c r="R400" s="141" t="str">
        <f>IF('Task list'!X400="","",$F$400-((_xlfn.DAYS(R$6,'Task list'!X400))*24))</f>
        <v/>
      </c>
      <c r="S400" s="141" t="str">
        <f>IF('Task list'!Y400="","",$F$400-((_xlfn.DAYS(S$6,'Task list'!Y400))*24))</f>
        <v/>
      </c>
      <c r="T400" s="141" t="str">
        <f>IF('Task list'!Z400="","",$F$400-((_xlfn.DAYS(T$6,'Task list'!Z400))*24))</f>
        <v/>
      </c>
      <c r="U400" s="141" t="str">
        <f>IF('Task list'!AA400="","",$F$400-((_xlfn.DAYS(U$6,'Task list'!AA400))*24))</f>
        <v/>
      </c>
      <c r="V400" s="141" t="str">
        <f>IF('Task list'!AB400="","",$F$400-((_xlfn.DAYS(V$6,'Task list'!AB400))*24))</f>
        <v/>
      </c>
      <c r="W400" s="141" t="str">
        <f>IF('Task list'!AC400="","",$F$400-((_xlfn.DAYS(W$6,'Task list'!AC400))*24))</f>
        <v/>
      </c>
      <c r="X400" s="141" t="str">
        <f>IF('Task list'!AD400="","",$F$400-((_xlfn.DAYS(X$6,'Task list'!AD400))*24))</f>
        <v/>
      </c>
      <c r="Y400" s="141" t="str">
        <f>IF('Task list'!AE400="","",$F$400-((_xlfn.DAYS(Y$6,'Task list'!AE400))*24))</f>
        <v/>
      </c>
      <c r="Z400" s="141" t="str">
        <f>IF('Task list'!AF400="","",$F$400-((_xlfn.DAYS(Z$6,'Task list'!AF400))*24))</f>
        <v/>
      </c>
      <c r="AA400" s="141" t="str">
        <f>IF('Task list'!AG400="","",$F$400-((_xlfn.DAYS(AA$6,'Task list'!AG400))*24))</f>
        <v/>
      </c>
      <c r="AB400" s="141" t="str">
        <f>IF('Task list'!AH400="","",$F$400-((_xlfn.DAYS(AB$6,'Task list'!AH400))*24))</f>
        <v/>
      </c>
      <c r="AC400" s="141" t="str">
        <f>IF('Task list'!AI400="","",$F$400-((_xlfn.DAYS(AC$6,'Task list'!AI400))*24))</f>
        <v/>
      </c>
      <c r="AD400" s="141" t="str">
        <f>IF('Task list'!AJ400="","",$F$400-((_xlfn.DAYS(AD$6,'Task list'!AJ400))*24))</f>
        <v/>
      </c>
      <c r="AE400" s="141" t="str">
        <f>IF('Task list'!AK400="","",$F$400-((_xlfn.DAYS(AE$6,'Task list'!AK400))*24))</f>
        <v/>
      </c>
      <c r="AF400" s="141" t="str">
        <f>IF('Task list'!AL400="","",$F$400-((_xlfn.DAYS(AF$6,'Task list'!AL400))*24))</f>
        <v/>
      </c>
      <c r="AG400" s="141" t="str">
        <f>IF('Task list'!AM400="","",$F$400-((_xlfn.DAYS(AG$6,'Task list'!AM400))*24))</f>
        <v/>
      </c>
      <c r="AH400" s="141" t="str">
        <f>IF('Task list'!AN400="","",$F$400-((_xlfn.DAYS(AH$6,'Task list'!AN400))*24))</f>
        <v/>
      </c>
      <c r="AI400" s="141" t="str">
        <f>IF('Task list'!AO400="","",$F$400-((_xlfn.DAYS(AI$6,'Task list'!AO400))*24))</f>
        <v/>
      </c>
      <c r="AJ400" s="141" t="str">
        <f>IF('Task list'!AP400="","",$F$400-((_xlfn.DAYS(AJ$6,'Task list'!AP400))*24))</f>
        <v/>
      </c>
      <c r="AK400" s="141" t="str">
        <f>IF('Task list'!AQ400="","",$F$400-((_xlfn.DAYS(AK$6,'Task list'!AQ400))*24))</f>
        <v/>
      </c>
      <c r="AL400" s="141" t="str">
        <f>IF('Task list'!AR400="","",$F$400-((_xlfn.DAYS(AL$6,'Task list'!AR400))*24))</f>
        <v/>
      </c>
      <c r="AM400" s="141" t="str">
        <f>IF('Task list'!AS400="","",$F$400-((_xlfn.DAYS(AM$6,'Task list'!AS400))*24))</f>
        <v/>
      </c>
      <c r="AN400" s="141" t="str">
        <f>IF('Task list'!AT400="","",$F$400-((_xlfn.DAYS(AN$6,'Task list'!AT400))*24))</f>
        <v/>
      </c>
      <c r="AO400" s="141" t="str">
        <f>IF('Task list'!AU400="","",$F$400-((_xlfn.DAYS(AO$6,'Task list'!AU400))*24))</f>
        <v/>
      </c>
      <c r="AP400" s="141" t="str">
        <f>IF('Task list'!AV400="","",$F$400-((_xlfn.DAYS(AP$6,'Task list'!AV400))*24))</f>
        <v/>
      </c>
      <c r="AQ400" s="141" t="str">
        <f>IF('Task list'!AW400="","",$F$400-((_xlfn.DAYS(AQ$6,'Task list'!AW400))*24))</f>
        <v/>
      </c>
      <c r="AR400" s="141" t="str">
        <f>IF('Task list'!AX400="","",$F$400-((_xlfn.DAYS(AR$6,'Task list'!AX400))*24))</f>
        <v/>
      </c>
      <c r="AS400" s="141" t="str">
        <f>IF('Task list'!AY400="","",$F$400-((_xlfn.DAYS(AS$6,'Task list'!AY400))*24))</f>
        <v/>
      </c>
      <c r="AT400" s="141" t="str">
        <f>IF('Task list'!AZ400="","",$F$400-((_xlfn.DAYS(AT$6,'Task list'!AZ400))*24))</f>
        <v/>
      </c>
      <c r="AU400" s="141" t="str">
        <f>IF('Task list'!BA400="","",$F$400-((_xlfn.DAYS(AU$6,'Task list'!BA400))*24))</f>
        <v/>
      </c>
      <c r="AV400" s="141" t="str">
        <f>IF('Task list'!BB400="","",$F$400-((_xlfn.DAYS(AV$6,'Task list'!BB400))*24))</f>
        <v/>
      </c>
      <c r="AW400" s="141" t="str">
        <f>IF('Task list'!BC400="","",$F$400-((_xlfn.DAYS(AW$6,'Task list'!BC400))*24))</f>
        <v/>
      </c>
      <c r="AX400" s="141" t="str">
        <f>IF('Task list'!BD400="","",$F$400-((_xlfn.DAYS(AX$6,'Task list'!BD400))*24))</f>
        <v/>
      </c>
      <c r="AY400" s="141" t="str">
        <f>IF('Task list'!BE400="","",$F$400-((_xlfn.DAYS(AY$6,'Task list'!BE400))*24))</f>
        <v/>
      </c>
      <c r="AZ400" s="141" t="str">
        <f>IF('Task list'!BF400="","",$F$400-((_xlfn.DAYS(AZ$6,'Task list'!BF400))*24))</f>
        <v/>
      </c>
      <c r="BA400" s="141" t="str">
        <f>IF('Task list'!BG400="","",$F$400-((_xlfn.DAYS(BA$6,'Task list'!BG400))*24))</f>
        <v/>
      </c>
      <c r="BB400" s="141" t="str">
        <f>IF('Task list'!BH400="","",$F$400-((_xlfn.DAYS(BB$6,'Task list'!BH400))*24))</f>
        <v/>
      </c>
      <c r="BC400" s="141" t="str">
        <f>IF('Task list'!BI400="","",$F$400-((_xlfn.DAYS(BC$6,'Task list'!BI400))*24))</f>
        <v/>
      </c>
      <c r="BD400" s="141" t="str">
        <f>IF('Task list'!BJ400="","",$F$400-((_xlfn.DAYS(BD$6,'Task list'!BJ400))*24))</f>
        <v/>
      </c>
      <c r="BE400" s="141" t="str">
        <f>IF('Task list'!BK400="","",$F$400-((_xlfn.DAYS(BE$6,'Task list'!BK400))*24))</f>
        <v/>
      </c>
      <c r="BF400" s="141" t="str">
        <f>IF('Task list'!BL400="","",$F$400-((_xlfn.DAYS(BF$6,'Task list'!BL400))*24))</f>
        <v/>
      </c>
    </row>
    <row r="401" spans="1:58" x14ac:dyDescent="0.3">
      <c r="A401" s="1">
        <f>'Task list'!A401</f>
        <v>0</v>
      </c>
      <c r="B401" s="1">
        <f>'Task list'!B401</f>
        <v>0</v>
      </c>
      <c r="C401" s="1">
        <f>'Task list'!C401</f>
        <v>0</v>
      </c>
      <c r="D401" s="133"/>
      <c r="E401" s="61" t="str">
        <f>'Task list'!E401</f>
        <v>Center Shell Conveyor</v>
      </c>
      <c r="F401" s="1">
        <f>'Task list'!J401</f>
        <v>6000</v>
      </c>
      <c r="G401" s="141" t="str">
        <f>IF('Task list'!M401="","",$F$401-((_xlfn.DAYS(G$6,'Task list'!M401))*24))</f>
        <v/>
      </c>
      <c r="H401" s="141" t="str">
        <f>IF('Task list'!N401="","",$F$401-((_xlfn.DAYS(H$6,'Task list'!N401))*24))</f>
        <v/>
      </c>
      <c r="I401" s="141" t="str">
        <f>IF('Task list'!O401="","",$F$401-((_xlfn.DAYS(I$6,'Task list'!O401))*24))</f>
        <v/>
      </c>
      <c r="J401" s="141" t="str">
        <f>IF('Task list'!P401="","",$F$401-((_xlfn.DAYS(J$6,'Task list'!P401))*24))</f>
        <v/>
      </c>
      <c r="K401" s="141" t="str">
        <f>IF('Task list'!Q401="","",$F$401-((_xlfn.DAYS(K$6,'Task list'!Q401))*24))</f>
        <v/>
      </c>
      <c r="L401" s="141" t="str">
        <f>IF('Task list'!R401="","",$F$401-((_xlfn.DAYS(L$6,'Task list'!R401))*24))</f>
        <v/>
      </c>
      <c r="M401" s="141" t="str">
        <f>IF('Task list'!S401="","",$F$401-((_xlfn.DAYS(M$6,'Task list'!S401))*24))</f>
        <v/>
      </c>
      <c r="N401" s="141" t="str">
        <f>IF('Task list'!T401="","",$F$401-((_xlfn.DAYS(N$6,'Task list'!T401))*24))</f>
        <v/>
      </c>
      <c r="O401" s="141" t="str">
        <f>IF('Task list'!U401="","",$F$401-((_xlfn.DAYS(O$6,'Task list'!U401))*24))</f>
        <v/>
      </c>
      <c r="P401" s="141" t="str">
        <f>IF('Task list'!V401="","",$F$401-((_xlfn.DAYS(P$6,'Task list'!V401))*24))</f>
        <v/>
      </c>
      <c r="Q401" s="141" t="str">
        <f>IF('Task list'!W401="","",$F$401-((_xlfn.DAYS(Q$6,'Task list'!W401))*24))</f>
        <v/>
      </c>
      <c r="R401" s="141" t="str">
        <f>IF('Task list'!X401="","",$F$401-((_xlfn.DAYS(R$6,'Task list'!X401))*24))</f>
        <v/>
      </c>
      <c r="S401" s="141" t="str">
        <f>IF('Task list'!Y401="","",$F$401-((_xlfn.DAYS(S$6,'Task list'!Y401))*24))</f>
        <v/>
      </c>
      <c r="T401" s="141" t="str">
        <f>IF('Task list'!Z401="","",$F$401-((_xlfn.DAYS(T$6,'Task list'!Z401))*24))</f>
        <v/>
      </c>
      <c r="U401" s="141" t="str">
        <f>IF('Task list'!AA401="","",$F$401-((_xlfn.DAYS(U$6,'Task list'!AA401))*24))</f>
        <v/>
      </c>
      <c r="V401" s="141" t="str">
        <f>IF('Task list'!AB401="","",$F$401-((_xlfn.DAYS(V$6,'Task list'!AB401))*24))</f>
        <v/>
      </c>
      <c r="W401" s="141" t="str">
        <f>IF('Task list'!AC401="","",$F$401-((_xlfn.DAYS(W$6,'Task list'!AC401))*24))</f>
        <v/>
      </c>
      <c r="X401" s="141" t="str">
        <f>IF('Task list'!AD401="","",$F$401-((_xlfn.DAYS(X$6,'Task list'!AD401))*24))</f>
        <v/>
      </c>
      <c r="Y401" s="141" t="str">
        <f>IF('Task list'!AE401="","",$F$401-((_xlfn.DAYS(Y$6,'Task list'!AE401))*24))</f>
        <v/>
      </c>
      <c r="Z401" s="141" t="str">
        <f>IF('Task list'!AF401="","",$F$401-((_xlfn.DAYS(Z$6,'Task list'!AF401))*24))</f>
        <v/>
      </c>
      <c r="AA401" s="141" t="str">
        <f>IF('Task list'!AG401="","",$F$401-((_xlfn.DAYS(AA$6,'Task list'!AG401))*24))</f>
        <v/>
      </c>
      <c r="AB401" s="141" t="str">
        <f>IF('Task list'!AH401="","",$F$401-((_xlfn.DAYS(AB$6,'Task list'!AH401))*24))</f>
        <v/>
      </c>
      <c r="AC401" s="141" t="str">
        <f>IF('Task list'!AI401="","",$F$401-((_xlfn.DAYS(AC$6,'Task list'!AI401))*24))</f>
        <v/>
      </c>
      <c r="AD401" s="141" t="str">
        <f>IF('Task list'!AJ401="","",$F$401-((_xlfn.DAYS(AD$6,'Task list'!AJ401))*24))</f>
        <v/>
      </c>
      <c r="AE401" s="141" t="str">
        <f>IF('Task list'!AK401="","",$F$401-((_xlfn.DAYS(AE$6,'Task list'!AK401))*24))</f>
        <v/>
      </c>
      <c r="AF401" s="141" t="str">
        <f>IF('Task list'!AL401="","",$F$401-((_xlfn.DAYS(AF$6,'Task list'!AL401))*24))</f>
        <v/>
      </c>
      <c r="AG401" s="141" t="str">
        <f>IF('Task list'!AM401="","",$F$401-((_xlfn.DAYS(AG$6,'Task list'!AM401))*24))</f>
        <v/>
      </c>
      <c r="AH401" s="141" t="str">
        <f>IF('Task list'!AN401="","",$F$401-((_xlfn.DAYS(AH$6,'Task list'!AN401))*24))</f>
        <v/>
      </c>
      <c r="AI401" s="141" t="str">
        <f>IF('Task list'!AO401="","",$F$401-((_xlfn.DAYS(AI$6,'Task list'!AO401))*24))</f>
        <v/>
      </c>
      <c r="AJ401" s="141" t="str">
        <f>IF('Task list'!AP401="","",$F$401-((_xlfn.DAYS(AJ$6,'Task list'!AP401))*24))</f>
        <v/>
      </c>
      <c r="AK401" s="141" t="str">
        <f>IF('Task list'!AQ401="","",$F$401-((_xlfn.DAYS(AK$6,'Task list'!AQ401))*24))</f>
        <v/>
      </c>
      <c r="AL401" s="141" t="str">
        <f>IF('Task list'!AR401="","",$F$401-((_xlfn.DAYS(AL$6,'Task list'!AR401))*24))</f>
        <v/>
      </c>
      <c r="AM401" s="141" t="str">
        <f>IF('Task list'!AS401="","",$F$401-((_xlfn.DAYS(AM$6,'Task list'!AS401))*24))</f>
        <v/>
      </c>
      <c r="AN401" s="141" t="str">
        <f>IF('Task list'!AT401="","",$F$401-((_xlfn.DAYS(AN$6,'Task list'!AT401))*24))</f>
        <v/>
      </c>
      <c r="AO401" s="141" t="str">
        <f>IF('Task list'!AU401="","",$F$401-((_xlfn.DAYS(AO$6,'Task list'!AU401))*24))</f>
        <v/>
      </c>
      <c r="AP401" s="141" t="str">
        <f>IF('Task list'!AV401="","",$F$401-((_xlfn.DAYS(AP$6,'Task list'!AV401))*24))</f>
        <v/>
      </c>
      <c r="AQ401" s="141" t="str">
        <f>IF('Task list'!AW401="","",$F$401-((_xlfn.DAYS(AQ$6,'Task list'!AW401))*24))</f>
        <v/>
      </c>
      <c r="AR401" s="141" t="str">
        <f>IF('Task list'!AX401="","",$F$401-((_xlfn.DAYS(AR$6,'Task list'!AX401))*24))</f>
        <v/>
      </c>
      <c r="AS401" s="141" t="str">
        <f>IF('Task list'!AY401="","",$F$401-((_xlfn.DAYS(AS$6,'Task list'!AY401))*24))</f>
        <v/>
      </c>
      <c r="AT401" s="141" t="str">
        <f>IF('Task list'!AZ401="","",$F$401-((_xlfn.DAYS(AT$6,'Task list'!AZ401))*24))</f>
        <v/>
      </c>
      <c r="AU401" s="141" t="str">
        <f>IF('Task list'!BA401="","",$F$401-((_xlfn.DAYS(AU$6,'Task list'!BA401))*24))</f>
        <v/>
      </c>
      <c r="AV401" s="141" t="str">
        <f>IF('Task list'!BB401="","",$F$401-((_xlfn.DAYS(AV$6,'Task list'!BB401))*24))</f>
        <v/>
      </c>
      <c r="AW401" s="141" t="str">
        <f>IF('Task list'!BC401="","",$F$401-((_xlfn.DAYS(AW$6,'Task list'!BC401))*24))</f>
        <v/>
      </c>
      <c r="AX401" s="141" t="str">
        <f>IF('Task list'!BD401="","",$F$401-((_xlfn.DAYS(AX$6,'Task list'!BD401))*24))</f>
        <v/>
      </c>
      <c r="AY401" s="141" t="str">
        <f>IF('Task list'!BE401="","",$F$401-((_xlfn.DAYS(AY$6,'Task list'!BE401))*24))</f>
        <v/>
      </c>
      <c r="AZ401" s="141" t="str">
        <f>IF('Task list'!BF401="","",$F$401-((_xlfn.DAYS(AZ$6,'Task list'!BF401))*24))</f>
        <v/>
      </c>
      <c r="BA401" s="141" t="str">
        <f>IF('Task list'!BG401="","",$F$401-((_xlfn.DAYS(BA$6,'Task list'!BG401))*24))</f>
        <v/>
      </c>
      <c r="BB401" s="141" t="str">
        <f>IF('Task list'!BH401="","",$F$401-((_xlfn.DAYS(BB$6,'Task list'!BH401))*24))</f>
        <v/>
      </c>
      <c r="BC401" s="141" t="str">
        <f>IF('Task list'!BI401="","",$F$401-((_xlfn.DAYS(BC$6,'Task list'!BI401))*24))</f>
        <v/>
      </c>
      <c r="BD401" s="141" t="str">
        <f>IF('Task list'!BJ401="","",$F$401-((_xlfn.DAYS(BD$6,'Task list'!BJ401))*24))</f>
        <v/>
      </c>
      <c r="BE401" s="141" t="str">
        <f>IF('Task list'!BK401="","",$F$401-((_xlfn.DAYS(BE$6,'Task list'!BK401))*24))</f>
        <v/>
      </c>
      <c r="BF401" s="141" t="str">
        <f>IF('Task list'!BL401="","",$F$401-((_xlfn.DAYS(BF$6,'Task list'!BL401))*24))</f>
        <v/>
      </c>
    </row>
    <row r="402" spans="1:58" x14ac:dyDescent="0.3">
      <c r="A402" s="1">
        <f>'Task list'!A402</f>
        <v>0</v>
      </c>
      <c r="B402" s="1">
        <f>'Task list'!B402</f>
        <v>0</v>
      </c>
      <c r="C402" s="1">
        <f>'Task list'!C402</f>
        <v>0</v>
      </c>
      <c r="D402" s="133"/>
      <c r="E402" s="61" t="str">
        <f>'Task list'!E402</f>
        <v>Wet shell conveyor no 1</v>
      </c>
      <c r="F402" s="1">
        <f>'Task list'!J402</f>
        <v>6000</v>
      </c>
      <c r="G402" s="141" t="str">
        <f>IF('Task list'!M402="","",$F$402-((_xlfn.DAYS(G$6,'Task list'!M402))*24))</f>
        <v/>
      </c>
      <c r="H402" s="141" t="str">
        <f>IF('Task list'!N402="","",$F$402-((_xlfn.DAYS(H$6,'Task list'!N402))*24))</f>
        <v/>
      </c>
      <c r="I402" s="141" t="str">
        <f>IF('Task list'!O402="","",$F$402-((_xlfn.DAYS(I$6,'Task list'!O402))*24))</f>
        <v/>
      </c>
      <c r="J402" s="141" t="str">
        <f>IF('Task list'!P402="","",$F$402-((_xlfn.DAYS(J$6,'Task list'!P402))*24))</f>
        <v/>
      </c>
      <c r="K402" s="141" t="str">
        <f>IF('Task list'!Q402="","",$F$402-((_xlfn.DAYS(K$6,'Task list'!Q402))*24))</f>
        <v/>
      </c>
      <c r="L402" s="141" t="str">
        <f>IF('Task list'!R402="","",$F$402-((_xlfn.DAYS(L$6,'Task list'!R402))*24))</f>
        <v/>
      </c>
      <c r="M402" s="141" t="str">
        <f>IF('Task list'!S402="","",$F$402-((_xlfn.DAYS(M$6,'Task list'!S402))*24))</f>
        <v/>
      </c>
      <c r="N402" s="141" t="str">
        <f>IF('Task list'!T402="","",$F$402-((_xlfn.DAYS(N$6,'Task list'!T402))*24))</f>
        <v/>
      </c>
      <c r="O402" s="141" t="str">
        <f>IF('Task list'!U402="","",$F$402-((_xlfn.DAYS(O$6,'Task list'!U402))*24))</f>
        <v/>
      </c>
      <c r="P402" s="141" t="str">
        <f>IF('Task list'!V402="","",$F$402-((_xlfn.DAYS(P$6,'Task list'!V402))*24))</f>
        <v/>
      </c>
      <c r="Q402" s="141" t="str">
        <f>IF('Task list'!W402="","",$F$402-((_xlfn.DAYS(Q$6,'Task list'!W402))*24))</f>
        <v/>
      </c>
      <c r="R402" s="141" t="str">
        <f>IF('Task list'!X402="","",$F$402-((_xlfn.DAYS(R$6,'Task list'!X402))*24))</f>
        <v/>
      </c>
      <c r="S402" s="141" t="str">
        <f>IF('Task list'!Y402="","",$F$402-((_xlfn.DAYS(S$6,'Task list'!Y402))*24))</f>
        <v/>
      </c>
      <c r="T402" s="141" t="str">
        <f>IF('Task list'!Z402="","",$F$402-((_xlfn.DAYS(T$6,'Task list'!Z402))*24))</f>
        <v/>
      </c>
      <c r="U402" s="141" t="str">
        <f>IF('Task list'!AA402="","",$F$402-((_xlfn.DAYS(U$6,'Task list'!AA402))*24))</f>
        <v/>
      </c>
      <c r="V402" s="141" t="str">
        <f>IF('Task list'!AB402="","",$F$402-((_xlfn.DAYS(V$6,'Task list'!AB402))*24))</f>
        <v/>
      </c>
      <c r="W402" s="141" t="str">
        <f>IF('Task list'!AC402="","",$F$402-((_xlfn.DAYS(W$6,'Task list'!AC402))*24))</f>
        <v/>
      </c>
      <c r="X402" s="141" t="str">
        <f>IF('Task list'!AD402="","",$F$402-((_xlfn.DAYS(X$6,'Task list'!AD402))*24))</f>
        <v/>
      </c>
      <c r="Y402" s="141" t="str">
        <f>IF('Task list'!AE402="","",$F$402-((_xlfn.DAYS(Y$6,'Task list'!AE402))*24))</f>
        <v/>
      </c>
      <c r="Z402" s="141" t="str">
        <f>IF('Task list'!AF402="","",$F$402-((_xlfn.DAYS(Z$6,'Task list'!AF402))*24))</f>
        <v/>
      </c>
      <c r="AA402" s="141" t="str">
        <f>IF('Task list'!AG402="","",$F$402-((_xlfn.DAYS(AA$6,'Task list'!AG402))*24))</f>
        <v/>
      </c>
      <c r="AB402" s="141" t="str">
        <f>IF('Task list'!AH402="","",$F$402-((_xlfn.DAYS(AB$6,'Task list'!AH402))*24))</f>
        <v/>
      </c>
      <c r="AC402" s="141" t="str">
        <f>IF('Task list'!AI402="","",$F$402-((_xlfn.DAYS(AC$6,'Task list'!AI402))*24))</f>
        <v/>
      </c>
      <c r="AD402" s="141" t="str">
        <f>IF('Task list'!AJ402="","",$F$402-((_xlfn.DAYS(AD$6,'Task list'!AJ402))*24))</f>
        <v/>
      </c>
      <c r="AE402" s="141" t="str">
        <f>IF('Task list'!AK402="","",$F$402-((_xlfn.DAYS(AE$6,'Task list'!AK402))*24))</f>
        <v/>
      </c>
      <c r="AF402" s="141" t="str">
        <f>IF('Task list'!AL402="","",$F$402-((_xlfn.DAYS(AF$6,'Task list'!AL402))*24))</f>
        <v/>
      </c>
      <c r="AG402" s="141" t="str">
        <f>IF('Task list'!AM402="","",$F$402-((_xlfn.DAYS(AG$6,'Task list'!AM402))*24))</f>
        <v/>
      </c>
      <c r="AH402" s="141" t="str">
        <f>IF('Task list'!AN402="","",$F$402-((_xlfn.DAYS(AH$6,'Task list'!AN402))*24))</f>
        <v/>
      </c>
      <c r="AI402" s="141" t="str">
        <f>IF('Task list'!AO402="","",$F$402-((_xlfn.DAYS(AI$6,'Task list'!AO402))*24))</f>
        <v/>
      </c>
      <c r="AJ402" s="141" t="str">
        <f>IF('Task list'!AP402="","",$F$402-((_xlfn.DAYS(AJ$6,'Task list'!AP402))*24))</f>
        <v/>
      </c>
      <c r="AK402" s="141" t="str">
        <f>IF('Task list'!AQ402="","",$F$402-((_xlfn.DAYS(AK$6,'Task list'!AQ402))*24))</f>
        <v/>
      </c>
      <c r="AL402" s="141" t="str">
        <f>IF('Task list'!AR402="","",$F$402-((_xlfn.DAYS(AL$6,'Task list'!AR402))*24))</f>
        <v/>
      </c>
      <c r="AM402" s="141" t="str">
        <f>IF('Task list'!AS402="","",$F$402-((_xlfn.DAYS(AM$6,'Task list'!AS402))*24))</f>
        <v/>
      </c>
      <c r="AN402" s="141" t="str">
        <f>IF('Task list'!AT402="","",$F$402-((_xlfn.DAYS(AN$6,'Task list'!AT402))*24))</f>
        <v/>
      </c>
      <c r="AO402" s="141" t="str">
        <f>IF('Task list'!AU402="","",$F$402-((_xlfn.DAYS(AO$6,'Task list'!AU402))*24))</f>
        <v/>
      </c>
      <c r="AP402" s="141" t="str">
        <f>IF('Task list'!AV402="","",$F$402-((_xlfn.DAYS(AP$6,'Task list'!AV402))*24))</f>
        <v/>
      </c>
      <c r="AQ402" s="141" t="str">
        <f>IF('Task list'!AW402="","",$F$402-((_xlfn.DAYS(AQ$6,'Task list'!AW402))*24))</f>
        <v/>
      </c>
      <c r="AR402" s="141" t="str">
        <f>IF('Task list'!AX402="","",$F$402-((_xlfn.DAYS(AR$6,'Task list'!AX402))*24))</f>
        <v/>
      </c>
      <c r="AS402" s="141" t="str">
        <f>IF('Task list'!AY402="","",$F$402-((_xlfn.DAYS(AS$6,'Task list'!AY402))*24))</f>
        <v/>
      </c>
      <c r="AT402" s="141" t="str">
        <f>IF('Task list'!AZ402="","",$F$402-((_xlfn.DAYS(AT$6,'Task list'!AZ402))*24))</f>
        <v/>
      </c>
      <c r="AU402" s="141" t="str">
        <f>IF('Task list'!BA402="","",$F$402-((_xlfn.DAYS(AU$6,'Task list'!BA402))*24))</f>
        <v/>
      </c>
      <c r="AV402" s="141" t="str">
        <f>IF('Task list'!BB402="","",$F$402-((_xlfn.DAYS(AV$6,'Task list'!BB402))*24))</f>
        <v/>
      </c>
      <c r="AW402" s="141" t="str">
        <f>IF('Task list'!BC402="","",$F$402-((_xlfn.DAYS(AW$6,'Task list'!BC402))*24))</f>
        <v/>
      </c>
      <c r="AX402" s="141" t="str">
        <f>IF('Task list'!BD402="","",$F$402-((_xlfn.DAYS(AX$6,'Task list'!BD402))*24))</f>
        <v/>
      </c>
      <c r="AY402" s="141" t="str">
        <f>IF('Task list'!BE402="","",$F$402-((_xlfn.DAYS(AY$6,'Task list'!BE402))*24))</f>
        <v/>
      </c>
      <c r="AZ402" s="141" t="str">
        <f>IF('Task list'!BF402="","",$F$402-((_xlfn.DAYS(AZ$6,'Task list'!BF402))*24))</f>
        <v/>
      </c>
      <c r="BA402" s="141" t="str">
        <f>IF('Task list'!BG402="","",$F$402-((_xlfn.DAYS(BA$6,'Task list'!BG402))*24))</f>
        <v/>
      </c>
      <c r="BB402" s="141" t="str">
        <f>IF('Task list'!BH402="","",$F$402-((_xlfn.DAYS(BB$6,'Task list'!BH402))*24))</f>
        <v/>
      </c>
      <c r="BC402" s="141" t="str">
        <f>IF('Task list'!BI402="","",$F$402-((_xlfn.DAYS(BC$6,'Task list'!BI402))*24))</f>
        <v/>
      </c>
      <c r="BD402" s="141" t="str">
        <f>IF('Task list'!BJ402="","",$F$402-((_xlfn.DAYS(BD$6,'Task list'!BJ402))*24))</f>
        <v/>
      </c>
      <c r="BE402" s="141" t="str">
        <f>IF('Task list'!BK402="","",$F$402-((_xlfn.DAYS(BE$6,'Task list'!BK402))*24))</f>
        <v/>
      </c>
      <c r="BF402" s="141" t="str">
        <f>IF('Task list'!BL402="","",$F$402-((_xlfn.DAYS(BF$6,'Task list'!BL402))*24))</f>
        <v/>
      </c>
    </row>
    <row r="403" spans="1:58" x14ac:dyDescent="0.3">
      <c r="A403" s="1">
        <f>'Task list'!A403</f>
        <v>0</v>
      </c>
      <c r="B403" s="1">
        <f>'Task list'!B403</f>
        <v>0</v>
      </c>
      <c r="C403" s="1">
        <f>'Task list'!C403</f>
        <v>0</v>
      </c>
      <c r="D403" s="133"/>
      <c r="E403" s="61" t="str">
        <f>'Task list'!E403</f>
        <v>Wet shell conveyor no 2</v>
      </c>
      <c r="F403" s="1">
        <f>'Task list'!J403</f>
        <v>6000</v>
      </c>
      <c r="G403" s="141" t="str">
        <f>IF('Task list'!M403="","",$F$403-((_xlfn.DAYS(G$6,'Task list'!M403))*24))</f>
        <v/>
      </c>
      <c r="H403" s="141" t="str">
        <f>IF('Task list'!N403="","",$F$403-((_xlfn.DAYS(H$6,'Task list'!N403))*24))</f>
        <v/>
      </c>
      <c r="I403" s="141" t="str">
        <f>IF('Task list'!O403="","",$F$403-((_xlfn.DAYS(I$6,'Task list'!O403))*24))</f>
        <v/>
      </c>
      <c r="J403" s="141" t="str">
        <f>IF('Task list'!P403="","",$F$403-((_xlfn.DAYS(J$6,'Task list'!P403))*24))</f>
        <v/>
      </c>
      <c r="K403" s="141" t="str">
        <f>IF('Task list'!Q403="","",$F$403-((_xlfn.DAYS(K$6,'Task list'!Q403))*24))</f>
        <v/>
      </c>
      <c r="L403" s="141" t="str">
        <f>IF('Task list'!R403="","",$F$403-((_xlfn.DAYS(L$6,'Task list'!R403))*24))</f>
        <v/>
      </c>
      <c r="M403" s="141" t="str">
        <f>IF('Task list'!S403="","",$F$403-((_xlfn.DAYS(M$6,'Task list'!S403))*24))</f>
        <v/>
      </c>
      <c r="N403" s="141" t="str">
        <f>IF('Task list'!T403="","",$F$403-((_xlfn.DAYS(N$6,'Task list'!T403))*24))</f>
        <v/>
      </c>
      <c r="O403" s="141" t="str">
        <f>IF('Task list'!U403="","",$F$403-((_xlfn.DAYS(O$6,'Task list'!U403))*24))</f>
        <v/>
      </c>
      <c r="P403" s="141" t="str">
        <f>IF('Task list'!V403="","",$F$403-((_xlfn.DAYS(P$6,'Task list'!V403))*24))</f>
        <v/>
      </c>
      <c r="Q403" s="141" t="str">
        <f>IF('Task list'!W403="","",$F$403-((_xlfn.DAYS(Q$6,'Task list'!W403))*24))</f>
        <v/>
      </c>
      <c r="R403" s="141" t="str">
        <f>IF('Task list'!X403="","",$F$403-((_xlfn.DAYS(R$6,'Task list'!X403))*24))</f>
        <v/>
      </c>
      <c r="S403" s="141" t="str">
        <f>IF('Task list'!Y403="","",$F$403-((_xlfn.DAYS(S$6,'Task list'!Y403))*24))</f>
        <v/>
      </c>
      <c r="T403" s="141" t="str">
        <f>IF('Task list'!Z403="","",$F$403-((_xlfn.DAYS(T$6,'Task list'!Z403))*24))</f>
        <v/>
      </c>
      <c r="U403" s="141" t="str">
        <f>IF('Task list'!AA403="","",$F$403-((_xlfn.DAYS(U$6,'Task list'!AA403))*24))</f>
        <v/>
      </c>
      <c r="V403" s="141" t="str">
        <f>IF('Task list'!AB403="","",$F$403-((_xlfn.DAYS(V$6,'Task list'!AB403))*24))</f>
        <v/>
      </c>
      <c r="W403" s="141" t="str">
        <f>IF('Task list'!AC403="","",$F$403-((_xlfn.DAYS(W$6,'Task list'!AC403))*24))</f>
        <v/>
      </c>
      <c r="X403" s="141" t="str">
        <f>IF('Task list'!AD403="","",$F$403-((_xlfn.DAYS(X$6,'Task list'!AD403))*24))</f>
        <v/>
      </c>
      <c r="Y403" s="141" t="str">
        <f>IF('Task list'!AE403="","",$F$403-((_xlfn.DAYS(Y$6,'Task list'!AE403))*24))</f>
        <v/>
      </c>
      <c r="Z403" s="141" t="str">
        <f>IF('Task list'!AF403="","",$F$403-((_xlfn.DAYS(Z$6,'Task list'!AF403))*24))</f>
        <v/>
      </c>
      <c r="AA403" s="141" t="str">
        <f>IF('Task list'!AG403="","",$F$403-((_xlfn.DAYS(AA$6,'Task list'!AG403))*24))</f>
        <v/>
      </c>
      <c r="AB403" s="141" t="str">
        <f>IF('Task list'!AH403="","",$F$403-((_xlfn.DAYS(AB$6,'Task list'!AH403))*24))</f>
        <v/>
      </c>
      <c r="AC403" s="141" t="str">
        <f>IF('Task list'!AI403="","",$F$403-((_xlfn.DAYS(AC$6,'Task list'!AI403))*24))</f>
        <v/>
      </c>
      <c r="AD403" s="141" t="str">
        <f>IF('Task list'!AJ403="","",$F$403-((_xlfn.DAYS(AD$6,'Task list'!AJ403))*24))</f>
        <v/>
      </c>
      <c r="AE403" s="141" t="str">
        <f>IF('Task list'!AK403="","",$F$403-((_xlfn.DAYS(AE$6,'Task list'!AK403))*24))</f>
        <v/>
      </c>
      <c r="AF403" s="141" t="str">
        <f>IF('Task list'!AL403="","",$F$403-((_xlfn.DAYS(AF$6,'Task list'!AL403))*24))</f>
        <v/>
      </c>
      <c r="AG403" s="141" t="str">
        <f>IF('Task list'!AM403="","",$F$403-((_xlfn.DAYS(AG$6,'Task list'!AM403))*24))</f>
        <v/>
      </c>
      <c r="AH403" s="141" t="str">
        <f>IF('Task list'!AN403="","",$F$403-((_xlfn.DAYS(AH$6,'Task list'!AN403))*24))</f>
        <v/>
      </c>
      <c r="AI403" s="141" t="str">
        <f>IF('Task list'!AO403="","",$F$403-((_xlfn.DAYS(AI$6,'Task list'!AO403))*24))</f>
        <v/>
      </c>
      <c r="AJ403" s="141" t="str">
        <f>IF('Task list'!AP403="","",$F$403-((_xlfn.DAYS(AJ$6,'Task list'!AP403))*24))</f>
        <v/>
      </c>
      <c r="AK403" s="141" t="str">
        <f>IF('Task list'!AQ403="","",$F$403-((_xlfn.DAYS(AK$6,'Task list'!AQ403))*24))</f>
        <v/>
      </c>
      <c r="AL403" s="141" t="str">
        <f>IF('Task list'!AR403="","",$F$403-((_xlfn.DAYS(AL$6,'Task list'!AR403))*24))</f>
        <v/>
      </c>
      <c r="AM403" s="141" t="str">
        <f>IF('Task list'!AS403="","",$F$403-((_xlfn.DAYS(AM$6,'Task list'!AS403))*24))</f>
        <v/>
      </c>
      <c r="AN403" s="141" t="str">
        <f>IF('Task list'!AT403="","",$F$403-((_xlfn.DAYS(AN$6,'Task list'!AT403))*24))</f>
        <v/>
      </c>
      <c r="AO403" s="141" t="str">
        <f>IF('Task list'!AU403="","",$F$403-((_xlfn.DAYS(AO$6,'Task list'!AU403))*24))</f>
        <v/>
      </c>
      <c r="AP403" s="141" t="str">
        <f>IF('Task list'!AV403="","",$F$403-((_xlfn.DAYS(AP$6,'Task list'!AV403))*24))</f>
        <v/>
      </c>
      <c r="AQ403" s="141" t="str">
        <f>IF('Task list'!AW403="","",$F$403-((_xlfn.DAYS(AQ$6,'Task list'!AW403))*24))</f>
        <v/>
      </c>
      <c r="AR403" s="141" t="str">
        <f>IF('Task list'!AX403="","",$F$403-((_xlfn.DAYS(AR$6,'Task list'!AX403))*24))</f>
        <v/>
      </c>
      <c r="AS403" s="141" t="str">
        <f>IF('Task list'!AY403="","",$F$403-((_xlfn.DAYS(AS$6,'Task list'!AY403))*24))</f>
        <v/>
      </c>
      <c r="AT403" s="141" t="str">
        <f>IF('Task list'!AZ403="","",$F$403-((_xlfn.DAYS(AT$6,'Task list'!AZ403))*24))</f>
        <v/>
      </c>
      <c r="AU403" s="141" t="str">
        <f>IF('Task list'!BA403="","",$F$403-((_xlfn.DAYS(AU$6,'Task list'!BA403))*24))</f>
        <v/>
      </c>
      <c r="AV403" s="141" t="str">
        <f>IF('Task list'!BB403="","",$F$403-((_xlfn.DAYS(AV$6,'Task list'!BB403))*24))</f>
        <v/>
      </c>
      <c r="AW403" s="141" t="str">
        <f>IF('Task list'!BC403="","",$F$403-((_xlfn.DAYS(AW$6,'Task list'!BC403))*24))</f>
        <v/>
      </c>
      <c r="AX403" s="141" t="str">
        <f>IF('Task list'!BD403="","",$F$403-((_xlfn.DAYS(AX$6,'Task list'!BD403))*24))</f>
        <v/>
      </c>
      <c r="AY403" s="141" t="str">
        <f>IF('Task list'!BE403="","",$F$403-((_xlfn.DAYS(AY$6,'Task list'!BE403))*24))</f>
        <v/>
      </c>
      <c r="AZ403" s="141" t="str">
        <f>IF('Task list'!BF403="","",$F$403-((_xlfn.DAYS(AZ$6,'Task list'!BF403))*24))</f>
        <v/>
      </c>
      <c r="BA403" s="141" t="str">
        <f>IF('Task list'!BG403="","",$F$403-((_xlfn.DAYS(BA$6,'Task list'!BG403))*24))</f>
        <v/>
      </c>
      <c r="BB403" s="141" t="str">
        <f>IF('Task list'!BH403="","",$F$403-((_xlfn.DAYS(BB$6,'Task list'!BH403))*24))</f>
        <v/>
      </c>
      <c r="BC403" s="141" t="str">
        <f>IF('Task list'!BI403="","",$F$403-((_xlfn.DAYS(BC$6,'Task list'!BI403))*24))</f>
        <v/>
      </c>
      <c r="BD403" s="141" t="str">
        <f>IF('Task list'!BJ403="","",$F$403-((_xlfn.DAYS(BD$6,'Task list'!BJ403))*24))</f>
        <v/>
      </c>
      <c r="BE403" s="141" t="str">
        <f>IF('Task list'!BK403="","",$F$403-((_xlfn.DAYS(BE$6,'Task list'!BK403))*24))</f>
        <v/>
      </c>
      <c r="BF403" s="141" t="str">
        <f>IF('Task list'!BL403="","",$F$403-((_xlfn.DAYS(BF$6,'Task list'!BL403))*24))</f>
        <v/>
      </c>
    </row>
    <row r="404" spans="1:58" x14ac:dyDescent="0.3">
      <c r="A404" s="1">
        <f>'Task list'!A404</f>
        <v>0</v>
      </c>
      <c r="B404" s="1">
        <f>'Task list'!B404</f>
        <v>0</v>
      </c>
      <c r="C404" s="1">
        <f>'Task list'!C404</f>
        <v>0</v>
      </c>
      <c r="D404" s="133"/>
      <c r="E404" s="61" t="str">
        <f>'Task list'!E404</f>
        <v>wet shell conveyor no 3</v>
      </c>
      <c r="F404" s="1">
        <f>'Task list'!J404</f>
        <v>6000</v>
      </c>
      <c r="G404" s="141" t="str">
        <f>IF('Task list'!M404="","",$F$404-((_xlfn.DAYS(G$6,'Task list'!M404))*24))</f>
        <v/>
      </c>
      <c r="H404" s="141" t="str">
        <f>IF('Task list'!N404="","",$F$404-((_xlfn.DAYS(H$6,'Task list'!N404))*24))</f>
        <v/>
      </c>
      <c r="I404" s="141" t="str">
        <f>IF('Task list'!O404="","",$F$404-((_xlfn.DAYS(I$6,'Task list'!O404))*24))</f>
        <v/>
      </c>
      <c r="J404" s="141" t="str">
        <f>IF('Task list'!P404="","",$F$404-((_xlfn.DAYS(J$6,'Task list'!P404))*24))</f>
        <v/>
      </c>
      <c r="K404" s="141" t="str">
        <f>IF('Task list'!Q404="","",$F$404-((_xlfn.DAYS(K$6,'Task list'!Q404))*24))</f>
        <v/>
      </c>
      <c r="L404" s="141" t="str">
        <f>IF('Task list'!R404="","",$F$404-((_xlfn.DAYS(L$6,'Task list'!R404))*24))</f>
        <v/>
      </c>
      <c r="M404" s="141" t="str">
        <f>IF('Task list'!S404="","",$F$404-((_xlfn.DAYS(M$6,'Task list'!S404))*24))</f>
        <v/>
      </c>
      <c r="N404" s="141" t="str">
        <f>IF('Task list'!T404="","",$F$404-((_xlfn.DAYS(N$6,'Task list'!T404))*24))</f>
        <v/>
      </c>
      <c r="O404" s="141" t="str">
        <f>IF('Task list'!U404="","",$F$404-((_xlfn.DAYS(O$6,'Task list'!U404))*24))</f>
        <v/>
      </c>
      <c r="P404" s="141" t="str">
        <f>IF('Task list'!V404="","",$F$404-((_xlfn.DAYS(P$6,'Task list'!V404))*24))</f>
        <v/>
      </c>
      <c r="Q404" s="141" t="str">
        <f>IF('Task list'!W404="","",$F$404-((_xlfn.DAYS(Q$6,'Task list'!W404))*24))</f>
        <v/>
      </c>
      <c r="R404" s="141" t="str">
        <f>IF('Task list'!X404="","",$F$404-((_xlfn.DAYS(R$6,'Task list'!X404))*24))</f>
        <v/>
      </c>
      <c r="S404" s="141" t="str">
        <f>IF('Task list'!Y404="","",$F$404-((_xlfn.DAYS(S$6,'Task list'!Y404))*24))</f>
        <v/>
      </c>
      <c r="T404" s="141" t="str">
        <f>IF('Task list'!Z404="","",$F$404-((_xlfn.DAYS(T$6,'Task list'!Z404))*24))</f>
        <v/>
      </c>
      <c r="U404" s="141" t="str">
        <f>IF('Task list'!AA404="","",$F$404-((_xlfn.DAYS(U$6,'Task list'!AA404))*24))</f>
        <v/>
      </c>
      <c r="V404" s="141" t="str">
        <f>IF('Task list'!AB404="","",$F$404-((_xlfn.DAYS(V$6,'Task list'!AB404))*24))</f>
        <v/>
      </c>
      <c r="W404" s="141" t="str">
        <f>IF('Task list'!AC404="","",$F$404-((_xlfn.DAYS(W$6,'Task list'!AC404))*24))</f>
        <v/>
      </c>
      <c r="X404" s="141" t="str">
        <f>IF('Task list'!AD404="","",$F$404-((_xlfn.DAYS(X$6,'Task list'!AD404))*24))</f>
        <v/>
      </c>
      <c r="Y404" s="141" t="str">
        <f>IF('Task list'!AE404="","",$F$404-((_xlfn.DAYS(Y$6,'Task list'!AE404))*24))</f>
        <v/>
      </c>
      <c r="Z404" s="141" t="str">
        <f>IF('Task list'!AF404="","",$F$404-((_xlfn.DAYS(Z$6,'Task list'!AF404))*24))</f>
        <v/>
      </c>
      <c r="AA404" s="141" t="str">
        <f>IF('Task list'!AG404="","",$F$404-((_xlfn.DAYS(AA$6,'Task list'!AG404))*24))</f>
        <v/>
      </c>
      <c r="AB404" s="141" t="str">
        <f>IF('Task list'!AH404="","",$F$404-((_xlfn.DAYS(AB$6,'Task list'!AH404))*24))</f>
        <v/>
      </c>
      <c r="AC404" s="141" t="str">
        <f>IF('Task list'!AI404="","",$F$404-((_xlfn.DAYS(AC$6,'Task list'!AI404))*24))</f>
        <v/>
      </c>
      <c r="AD404" s="141" t="str">
        <f>IF('Task list'!AJ404="","",$F$404-((_xlfn.DAYS(AD$6,'Task list'!AJ404))*24))</f>
        <v/>
      </c>
      <c r="AE404" s="141" t="str">
        <f>IF('Task list'!AK404="","",$F$404-((_xlfn.DAYS(AE$6,'Task list'!AK404))*24))</f>
        <v/>
      </c>
      <c r="AF404" s="141" t="str">
        <f>IF('Task list'!AL404="","",$F$404-((_xlfn.DAYS(AF$6,'Task list'!AL404))*24))</f>
        <v/>
      </c>
      <c r="AG404" s="141" t="str">
        <f>IF('Task list'!AM404="","",$F$404-((_xlfn.DAYS(AG$6,'Task list'!AM404))*24))</f>
        <v/>
      </c>
      <c r="AH404" s="141" t="str">
        <f>IF('Task list'!AN404="","",$F$404-((_xlfn.DAYS(AH$6,'Task list'!AN404))*24))</f>
        <v/>
      </c>
      <c r="AI404" s="141" t="str">
        <f>IF('Task list'!AO404="","",$F$404-((_xlfn.DAYS(AI$6,'Task list'!AO404))*24))</f>
        <v/>
      </c>
      <c r="AJ404" s="141" t="str">
        <f>IF('Task list'!AP404="","",$F$404-((_xlfn.DAYS(AJ$6,'Task list'!AP404))*24))</f>
        <v/>
      </c>
      <c r="AK404" s="141" t="str">
        <f>IF('Task list'!AQ404="","",$F$404-((_xlfn.DAYS(AK$6,'Task list'!AQ404))*24))</f>
        <v/>
      </c>
      <c r="AL404" s="141" t="str">
        <f>IF('Task list'!AR404="","",$F$404-((_xlfn.DAYS(AL$6,'Task list'!AR404))*24))</f>
        <v/>
      </c>
      <c r="AM404" s="141" t="str">
        <f>IF('Task list'!AS404="","",$F$404-((_xlfn.DAYS(AM$6,'Task list'!AS404))*24))</f>
        <v/>
      </c>
      <c r="AN404" s="141" t="str">
        <f>IF('Task list'!AT404="","",$F$404-((_xlfn.DAYS(AN$6,'Task list'!AT404))*24))</f>
        <v/>
      </c>
      <c r="AO404" s="141" t="str">
        <f>IF('Task list'!AU404="","",$F$404-((_xlfn.DAYS(AO$6,'Task list'!AU404))*24))</f>
        <v/>
      </c>
      <c r="AP404" s="141" t="str">
        <f>IF('Task list'!AV404="","",$F$404-((_xlfn.DAYS(AP$6,'Task list'!AV404))*24))</f>
        <v/>
      </c>
      <c r="AQ404" s="141" t="str">
        <f>IF('Task list'!AW404="","",$F$404-((_xlfn.DAYS(AQ$6,'Task list'!AW404))*24))</f>
        <v/>
      </c>
      <c r="AR404" s="141" t="str">
        <f>IF('Task list'!AX404="","",$F$404-((_xlfn.DAYS(AR$6,'Task list'!AX404))*24))</f>
        <v/>
      </c>
      <c r="AS404" s="141" t="str">
        <f>IF('Task list'!AY404="","",$F$404-((_xlfn.DAYS(AS$6,'Task list'!AY404))*24))</f>
        <v/>
      </c>
      <c r="AT404" s="141" t="str">
        <f>IF('Task list'!AZ404="","",$F$404-((_xlfn.DAYS(AT$6,'Task list'!AZ404))*24))</f>
        <v/>
      </c>
      <c r="AU404" s="141" t="str">
        <f>IF('Task list'!BA404="","",$F$404-((_xlfn.DAYS(AU$6,'Task list'!BA404))*24))</f>
        <v/>
      </c>
      <c r="AV404" s="141" t="str">
        <f>IF('Task list'!BB404="","",$F$404-((_xlfn.DAYS(AV$6,'Task list'!BB404))*24))</f>
        <v/>
      </c>
      <c r="AW404" s="141" t="str">
        <f>IF('Task list'!BC404="","",$F$404-((_xlfn.DAYS(AW$6,'Task list'!BC404))*24))</f>
        <v/>
      </c>
      <c r="AX404" s="141" t="str">
        <f>IF('Task list'!BD404="","",$F$404-((_xlfn.DAYS(AX$6,'Task list'!BD404))*24))</f>
        <v/>
      </c>
      <c r="AY404" s="141" t="str">
        <f>IF('Task list'!BE404="","",$F$404-((_xlfn.DAYS(AY$6,'Task list'!BE404))*24))</f>
        <v/>
      </c>
      <c r="AZ404" s="141" t="str">
        <f>IF('Task list'!BF404="","",$F$404-((_xlfn.DAYS(AZ$6,'Task list'!BF404))*24))</f>
        <v/>
      </c>
      <c r="BA404" s="141" t="str">
        <f>IF('Task list'!BG404="","",$F$404-((_xlfn.DAYS(BA$6,'Task list'!BG404))*24))</f>
        <v/>
      </c>
      <c r="BB404" s="141" t="str">
        <f>IF('Task list'!BH404="","",$F$404-((_xlfn.DAYS(BB$6,'Task list'!BH404))*24))</f>
        <v/>
      </c>
      <c r="BC404" s="141" t="str">
        <f>IF('Task list'!BI404="","",$F$404-((_xlfn.DAYS(BC$6,'Task list'!BI404))*24))</f>
        <v/>
      </c>
      <c r="BD404" s="141" t="str">
        <f>IF('Task list'!BJ404="","",$F$404-((_xlfn.DAYS(BD$6,'Task list'!BJ404))*24))</f>
        <v/>
      </c>
      <c r="BE404" s="141" t="str">
        <f>IF('Task list'!BK404="","",$F$404-((_xlfn.DAYS(BE$6,'Task list'!BK404))*24))</f>
        <v/>
      </c>
      <c r="BF404" s="141" t="str">
        <f>IF('Task list'!BL404="","",$F$404-((_xlfn.DAYS(BF$6,'Task list'!BL404))*24))</f>
        <v/>
      </c>
    </row>
    <row r="405" spans="1:58" x14ac:dyDescent="0.3">
      <c r="A405" s="1">
        <f>'Task list'!A405</f>
        <v>0</v>
      </c>
      <c r="B405" s="1">
        <f>'Task list'!B405</f>
        <v>0</v>
      </c>
      <c r="C405" s="1">
        <f>'Task list'!C405</f>
        <v>0</v>
      </c>
      <c r="D405" s="133"/>
      <c r="E405" s="61" t="str">
        <f>'Task list'!E405</f>
        <v>Center Shell Conveyor</v>
      </c>
      <c r="F405" s="1">
        <f>'Task list'!J405</f>
        <v>6000</v>
      </c>
      <c r="G405" s="141" t="str">
        <f>IF('Task list'!M405="","",$F$405-((_xlfn.DAYS(G$6,'Task list'!M405))*24))</f>
        <v/>
      </c>
      <c r="H405" s="141" t="str">
        <f>IF('Task list'!N405="","",$F$405-((_xlfn.DAYS(H$6,'Task list'!N405))*24))</f>
        <v/>
      </c>
      <c r="I405" s="141" t="str">
        <f>IF('Task list'!O405="","",$F$405-((_xlfn.DAYS(I$6,'Task list'!O405))*24))</f>
        <v/>
      </c>
      <c r="J405" s="141" t="str">
        <f>IF('Task list'!P405="","",$F$405-((_xlfn.DAYS(J$6,'Task list'!P405))*24))</f>
        <v/>
      </c>
      <c r="K405" s="141" t="str">
        <f>IF('Task list'!Q405="","",$F$405-((_xlfn.DAYS(K$6,'Task list'!Q405))*24))</f>
        <v/>
      </c>
      <c r="L405" s="141" t="str">
        <f>IF('Task list'!R405="","",$F$405-((_xlfn.DAYS(L$6,'Task list'!R405))*24))</f>
        <v/>
      </c>
      <c r="M405" s="141" t="str">
        <f>IF('Task list'!S405="","",$F$405-((_xlfn.DAYS(M$6,'Task list'!S405))*24))</f>
        <v/>
      </c>
      <c r="N405" s="141" t="str">
        <f>IF('Task list'!T405="","",$F$405-((_xlfn.DAYS(N$6,'Task list'!T405))*24))</f>
        <v/>
      </c>
      <c r="O405" s="141" t="str">
        <f>IF('Task list'!U405="","",$F$405-((_xlfn.DAYS(O$6,'Task list'!U405))*24))</f>
        <v/>
      </c>
      <c r="P405" s="141" t="str">
        <f>IF('Task list'!V405="","",$F$405-((_xlfn.DAYS(P$6,'Task list'!V405))*24))</f>
        <v/>
      </c>
      <c r="Q405" s="141" t="str">
        <f>IF('Task list'!W405="","",$F$405-((_xlfn.DAYS(Q$6,'Task list'!W405))*24))</f>
        <v/>
      </c>
      <c r="R405" s="141" t="str">
        <f>IF('Task list'!X405="","",$F$405-((_xlfn.DAYS(R$6,'Task list'!X405))*24))</f>
        <v/>
      </c>
      <c r="S405" s="141" t="str">
        <f>IF('Task list'!Y405="","",$F$405-((_xlfn.DAYS(S$6,'Task list'!Y405))*24))</f>
        <v/>
      </c>
      <c r="T405" s="141" t="str">
        <f>IF('Task list'!Z405="","",$F$405-((_xlfn.DAYS(T$6,'Task list'!Z405))*24))</f>
        <v/>
      </c>
      <c r="U405" s="141" t="str">
        <f>IF('Task list'!AA405="","",$F$405-((_xlfn.DAYS(U$6,'Task list'!AA405))*24))</f>
        <v/>
      </c>
      <c r="V405" s="141" t="str">
        <f>IF('Task list'!AB405="","",$F$405-((_xlfn.DAYS(V$6,'Task list'!AB405))*24))</f>
        <v/>
      </c>
      <c r="W405" s="141" t="str">
        <f>IF('Task list'!AC405="","",$F$405-((_xlfn.DAYS(W$6,'Task list'!AC405))*24))</f>
        <v/>
      </c>
      <c r="X405" s="141" t="str">
        <f>IF('Task list'!AD405="","",$F$405-((_xlfn.DAYS(X$6,'Task list'!AD405))*24))</f>
        <v/>
      </c>
      <c r="Y405" s="141" t="str">
        <f>IF('Task list'!AE405="","",$F$405-((_xlfn.DAYS(Y$6,'Task list'!AE405))*24))</f>
        <v/>
      </c>
      <c r="Z405" s="141" t="str">
        <f>IF('Task list'!AF405="","",$F$405-((_xlfn.DAYS(Z$6,'Task list'!AF405))*24))</f>
        <v/>
      </c>
      <c r="AA405" s="141" t="str">
        <f>IF('Task list'!AG405="","",$F$405-((_xlfn.DAYS(AA$6,'Task list'!AG405))*24))</f>
        <v/>
      </c>
      <c r="AB405" s="141" t="str">
        <f>IF('Task list'!AH405="","",$F$405-((_xlfn.DAYS(AB$6,'Task list'!AH405))*24))</f>
        <v/>
      </c>
      <c r="AC405" s="141" t="str">
        <f>IF('Task list'!AI405="","",$F$405-((_xlfn.DAYS(AC$6,'Task list'!AI405))*24))</f>
        <v/>
      </c>
      <c r="AD405" s="141" t="str">
        <f>IF('Task list'!AJ405="","",$F$405-((_xlfn.DAYS(AD$6,'Task list'!AJ405))*24))</f>
        <v/>
      </c>
      <c r="AE405" s="141" t="str">
        <f>IF('Task list'!AK405="","",$F$405-((_xlfn.DAYS(AE$6,'Task list'!AK405))*24))</f>
        <v/>
      </c>
      <c r="AF405" s="141" t="str">
        <f>IF('Task list'!AL405="","",$F$405-((_xlfn.DAYS(AF$6,'Task list'!AL405))*24))</f>
        <v/>
      </c>
      <c r="AG405" s="141" t="str">
        <f>IF('Task list'!AM405="","",$F$405-((_xlfn.DAYS(AG$6,'Task list'!AM405))*24))</f>
        <v/>
      </c>
      <c r="AH405" s="141" t="str">
        <f>IF('Task list'!AN405="","",$F$405-((_xlfn.DAYS(AH$6,'Task list'!AN405))*24))</f>
        <v/>
      </c>
      <c r="AI405" s="141" t="str">
        <f>IF('Task list'!AO405="","",$F$405-((_xlfn.DAYS(AI$6,'Task list'!AO405))*24))</f>
        <v/>
      </c>
      <c r="AJ405" s="141" t="str">
        <f>IF('Task list'!AP405="","",$F$405-((_xlfn.DAYS(AJ$6,'Task list'!AP405))*24))</f>
        <v/>
      </c>
      <c r="AK405" s="141" t="str">
        <f>IF('Task list'!AQ405="","",$F$405-((_xlfn.DAYS(AK$6,'Task list'!AQ405))*24))</f>
        <v/>
      </c>
      <c r="AL405" s="141" t="str">
        <f>IF('Task list'!AR405="","",$F$405-((_xlfn.DAYS(AL$6,'Task list'!AR405))*24))</f>
        <v/>
      </c>
      <c r="AM405" s="141" t="str">
        <f>IF('Task list'!AS405="","",$F$405-((_xlfn.DAYS(AM$6,'Task list'!AS405))*24))</f>
        <v/>
      </c>
      <c r="AN405" s="141" t="str">
        <f>IF('Task list'!AT405="","",$F$405-((_xlfn.DAYS(AN$6,'Task list'!AT405))*24))</f>
        <v/>
      </c>
      <c r="AO405" s="141" t="str">
        <f>IF('Task list'!AU405="","",$F$405-((_xlfn.DAYS(AO$6,'Task list'!AU405))*24))</f>
        <v/>
      </c>
      <c r="AP405" s="141" t="str">
        <f>IF('Task list'!AV405="","",$F$405-((_xlfn.DAYS(AP$6,'Task list'!AV405))*24))</f>
        <v/>
      </c>
      <c r="AQ405" s="141" t="str">
        <f>IF('Task list'!AW405="","",$F$405-((_xlfn.DAYS(AQ$6,'Task list'!AW405))*24))</f>
        <v/>
      </c>
      <c r="AR405" s="141" t="str">
        <f>IF('Task list'!AX405="","",$F$405-((_xlfn.DAYS(AR$6,'Task list'!AX405))*24))</f>
        <v/>
      </c>
      <c r="AS405" s="141" t="str">
        <f>IF('Task list'!AY405="","",$F$405-((_xlfn.DAYS(AS$6,'Task list'!AY405))*24))</f>
        <v/>
      </c>
      <c r="AT405" s="141" t="str">
        <f>IF('Task list'!AZ405="","",$F$405-((_xlfn.DAYS(AT$6,'Task list'!AZ405))*24))</f>
        <v/>
      </c>
      <c r="AU405" s="141" t="str">
        <f>IF('Task list'!BA405="","",$F$405-((_xlfn.DAYS(AU$6,'Task list'!BA405))*24))</f>
        <v/>
      </c>
      <c r="AV405" s="141" t="str">
        <f>IF('Task list'!BB405="","",$F$405-((_xlfn.DAYS(AV$6,'Task list'!BB405))*24))</f>
        <v/>
      </c>
      <c r="AW405" s="141" t="str">
        <f>IF('Task list'!BC405="","",$F$405-((_xlfn.DAYS(AW$6,'Task list'!BC405))*24))</f>
        <v/>
      </c>
      <c r="AX405" s="141" t="str">
        <f>IF('Task list'!BD405="","",$F$405-((_xlfn.DAYS(AX$6,'Task list'!BD405))*24))</f>
        <v/>
      </c>
      <c r="AY405" s="141" t="str">
        <f>IF('Task list'!BE405="","",$F$405-((_xlfn.DAYS(AY$6,'Task list'!BE405))*24))</f>
        <v/>
      </c>
      <c r="AZ405" s="141" t="str">
        <f>IF('Task list'!BF405="","",$F$405-((_xlfn.DAYS(AZ$6,'Task list'!BF405))*24))</f>
        <v/>
      </c>
      <c r="BA405" s="141" t="str">
        <f>IF('Task list'!BG405="","",$F$405-((_xlfn.DAYS(BA$6,'Task list'!BG405))*24))</f>
        <v/>
      </c>
      <c r="BB405" s="141" t="str">
        <f>IF('Task list'!BH405="","",$F$405-((_xlfn.DAYS(BB$6,'Task list'!BH405))*24))</f>
        <v/>
      </c>
      <c r="BC405" s="141" t="str">
        <f>IF('Task list'!BI405="","",$F$405-((_xlfn.DAYS(BC$6,'Task list'!BI405))*24))</f>
        <v/>
      </c>
      <c r="BD405" s="141" t="str">
        <f>IF('Task list'!BJ405="","",$F$405-((_xlfn.DAYS(BD$6,'Task list'!BJ405))*24))</f>
        <v/>
      </c>
      <c r="BE405" s="141" t="str">
        <f>IF('Task list'!BK405="","",$F$405-((_xlfn.DAYS(BE$6,'Task list'!BK405))*24))</f>
        <v/>
      </c>
      <c r="BF405" s="141" t="str">
        <f>IF('Task list'!BL405="","",$F$405-((_xlfn.DAYS(BF$6,'Task list'!BL405))*24))</f>
        <v/>
      </c>
    </row>
    <row r="406" spans="1:58" x14ac:dyDescent="0.3">
      <c r="A406" s="1">
        <f>'Task list'!A406</f>
        <v>0</v>
      </c>
      <c r="B406" s="1">
        <f>'Task list'!B406</f>
        <v>0</v>
      </c>
      <c r="C406" s="1">
        <f>'Task list'!C406</f>
        <v>0</v>
      </c>
      <c r="D406" s="133"/>
      <c r="E406" s="61" t="str">
        <f>'Task list'!E406</f>
        <v>Top distributing kernel conveyor</v>
      </c>
      <c r="F406" s="1">
        <f>'Task list'!J406</f>
        <v>6000</v>
      </c>
      <c r="G406" s="141" t="str">
        <f>IF('Task list'!M406="","",$F$406-((_xlfn.DAYS(G$6,'Task list'!M406))*24))</f>
        <v/>
      </c>
      <c r="H406" s="141" t="str">
        <f>IF('Task list'!N406="","",$F$406-((_xlfn.DAYS(H$6,'Task list'!N406))*24))</f>
        <v/>
      </c>
      <c r="I406" s="141" t="str">
        <f>IF('Task list'!O406="","",$F$406-((_xlfn.DAYS(I$6,'Task list'!O406))*24))</f>
        <v/>
      </c>
      <c r="J406" s="141" t="str">
        <f>IF('Task list'!P406="","",$F$406-((_xlfn.DAYS(J$6,'Task list'!P406))*24))</f>
        <v/>
      </c>
      <c r="K406" s="141" t="str">
        <f>IF('Task list'!Q406="","",$F$406-((_xlfn.DAYS(K$6,'Task list'!Q406))*24))</f>
        <v/>
      </c>
      <c r="L406" s="141" t="str">
        <f>IF('Task list'!R406="","",$F$406-((_xlfn.DAYS(L$6,'Task list'!R406))*24))</f>
        <v/>
      </c>
      <c r="M406" s="141" t="str">
        <f>IF('Task list'!S406="","",$F$406-((_xlfn.DAYS(M$6,'Task list'!S406))*24))</f>
        <v/>
      </c>
      <c r="N406" s="141" t="str">
        <f>IF('Task list'!T406="","",$F$406-((_xlfn.DAYS(N$6,'Task list'!T406))*24))</f>
        <v/>
      </c>
      <c r="O406" s="141" t="str">
        <f>IF('Task list'!U406="","",$F$406-((_xlfn.DAYS(O$6,'Task list'!U406))*24))</f>
        <v/>
      </c>
      <c r="P406" s="141" t="str">
        <f>IF('Task list'!V406="","",$F$406-((_xlfn.DAYS(P$6,'Task list'!V406))*24))</f>
        <v/>
      </c>
      <c r="Q406" s="141" t="str">
        <f>IF('Task list'!W406="","",$F$406-((_xlfn.DAYS(Q$6,'Task list'!W406))*24))</f>
        <v/>
      </c>
      <c r="R406" s="141" t="str">
        <f>IF('Task list'!X406="","",$F$406-((_xlfn.DAYS(R$6,'Task list'!X406))*24))</f>
        <v/>
      </c>
      <c r="S406" s="141" t="str">
        <f>IF('Task list'!Y406="","",$F$406-((_xlfn.DAYS(S$6,'Task list'!Y406))*24))</f>
        <v/>
      </c>
      <c r="T406" s="141" t="str">
        <f>IF('Task list'!Z406="","",$F$406-((_xlfn.DAYS(T$6,'Task list'!Z406))*24))</f>
        <v/>
      </c>
      <c r="U406" s="141" t="str">
        <f>IF('Task list'!AA406="","",$F$406-((_xlfn.DAYS(U$6,'Task list'!AA406))*24))</f>
        <v/>
      </c>
      <c r="V406" s="141" t="str">
        <f>IF('Task list'!AB406="","",$F$406-((_xlfn.DAYS(V$6,'Task list'!AB406))*24))</f>
        <v/>
      </c>
      <c r="W406" s="141" t="str">
        <f>IF('Task list'!AC406="","",$F$406-((_xlfn.DAYS(W$6,'Task list'!AC406))*24))</f>
        <v/>
      </c>
      <c r="X406" s="141" t="str">
        <f>IF('Task list'!AD406="","",$F$406-((_xlfn.DAYS(X$6,'Task list'!AD406))*24))</f>
        <v/>
      </c>
      <c r="Y406" s="141" t="str">
        <f>IF('Task list'!AE406="","",$F$406-((_xlfn.DAYS(Y$6,'Task list'!AE406))*24))</f>
        <v/>
      </c>
      <c r="Z406" s="141" t="str">
        <f>IF('Task list'!AF406="","",$F$406-((_xlfn.DAYS(Z$6,'Task list'!AF406))*24))</f>
        <v/>
      </c>
      <c r="AA406" s="141" t="str">
        <f>IF('Task list'!AG406="","",$F$406-((_xlfn.DAYS(AA$6,'Task list'!AG406))*24))</f>
        <v/>
      </c>
      <c r="AB406" s="141" t="str">
        <f>IF('Task list'!AH406="","",$F$406-((_xlfn.DAYS(AB$6,'Task list'!AH406))*24))</f>
        <v/>
      </c>
      <c r="AC406" s="141" t="str">
        <f>IF('Task list'!AI406="","",$F$406-((_xlfn.DAYS(AC$6,'Task list'!AI406))*24))</f>
        <v/>
      </c>
      <c r="AD406" s="141" t="str">
        <f>IF('Task list'!AJ406="","",$F$406-((_xlfn.DAYS(AD$6,'Task list'!AJ406))*24))</f>
        <v/>
      </c>
      <c r="AE406" s="141" t="str">
        <f>IF('Task list'!AK406="","",$F$406-((_xlfn.DAYS(AE$6,'Task list'!AK406))*24))</f>
        <v/>
      </c>
      <c r="AF406" s="141" t="str">
        <f>IF('Task list'!AL406="","",$F$406-((_xlfn.DAYS(AF$6,'Task list'!AL406))*24))</f>
        <v/>
      </c>
      <c r="AG406" s="141" t="str">
        <f>IF('Task list'!AM406="","",$F$406-((_xlfn.DAYS(AG$6,'Task list'!AM406))*24))</f>
        <v/>
      </c>
      <c r="AH406" s="141" t="str">
        <f>IF('Task list'!AN406="","",$F$406-((_xlfn.DAYS(AH$6,'Task list'!AN406))*24))</f>
        <v/>
      </c>
      <c r="AI406" s="141" t="str">
        <f>IF('Task list'!AO406="","",$F$406-((_xlfn.DAYS(AI$6,'Task list'!AO406))*24))</f>
        <v/>
      </c>
      <c r="AJ406" s="141" t="str">
        <f>IF('Task list'!AP406="","",$F$406-((_xlfn.DAYS(AJ$6,'Task list'!AP406))*24))</f>
        <v/>
      </c>
      <c r="AK406" s="141" t="str">
        <f>IF('Task list'!AQ406="","",$F$406-((_xlfn.DAYS(AK$6,'Task list'!AQ406))*24))</f>
        <v/>
      </c>
      <c r="AL406" s="141" t="str">
        <f>IF('Task list'!AR406="","",$F$406-((_xlfn.DAYS(AL$6,'Task list'!AR406))*24))</f>
        <v/>
      </c>
      <c r="AM406" s="141" t="str">
        <f>IF('Task list'!AS406="","",$F$406-((_xlfn.DAYS(AM$6,'Task list'!AS406))*24))</f>
        <v/>
      </c>
      <c r="AN406" s="141" t="str">
        <f>IF('Task list'!AT406="","",$F$406-((_xlfn.DAYS(AN$6,'Task list'!AT406))*24))</f>
        <v/>
      </c>
      <c r="AO406" s="141" t="str">
        <f>IF('Task list'!AU406="","",$F$406-((_xlfn.DAYS(AO$6,'Task list'!AU406))*24))</f>
        <v/>
      </c>
      <c r="AP406" s="141" t="str">
        <f>IF('Task list'!AV406="","",$F$406-((_xlfn.DAYS(AP$6,'Task list'!AV406))*24))</f>
        <v/>
      </c>
      <c r="AQ406" s="141" t="str">
        <f>IF('Task list'!AW406="","",$F$406-((_xlfn.DAYS(AQ$6,'Task list'!AW406))*24))</f>
        <v/>
      </c>
      <c r="AR406" s="141" t="str">
        <f>IF('Task list'!AX406="","",$F$406-((_xlfn.DAYS(AR$6,'Task list'!AX406))*24))</f>
        <v/>
      </c>
      <c r="AS406" s="141" t="str">
        <f>IF('Task list'!AY406="","",$F$406-((_xlfn.DAYS(AS$6,'Task list'!AY406))*24))</f>
        <v/>
      </c>
      <c r="AT406" s="141" t="str">
        <f>IF('Task list'!AZ406="","",$F$406-((_xlfn.DAYS(AT$6,'Task list'!AZ406))*24))</f>
        <v/>
      </c>
      <c r="AU406" s="141" t="str">
        <f>IF('Task list'!BA406="","",$F$406-((_xlfn.DAYS(AU$6,'Task list'!BA406))*24))</f>
        <v/>
      </c>
      <c r="AV406" s="141" t="str">
        <f>IF('Task list'!BB406="","",$F$406-((_xlfn.DAYS(AV$6,'Task list'!BB406))*24))</f>
        <v/>
      </c>
      <c r="AW406" s="141" t="str">
        <f>IF('Task list'!BC406="","",$F$406-((_xlfn.DAYS(AW$6,'Task list'!BC406))*24))</f>
        <v/>
      </c>
      <c r="AX406" s="141" t="str">
        <f>IF('Task list'!BD406="","",$F$406-((_xlfn.DAYS(AX$6,'Task list'!BD406))*24))</f>
        <v/>
      </c>
      <c r="AY406" s="141" t="str">
        <f>IF('Task list'!BE406="","",$F$406-((_xlfn.DAYS(AY$6,'Task list'!BE406))*24))</f>
        <v/>
      </c>
      <c r="AZ406" s="141" t="str">
        <f>IF('Task list'!BF406="","",$F$406-((_xlfn.DAYS(AZ$6,'Task list'!BF406))*24))</f>
        <v/>
      </c>
      <c r="BA406" s="141" t="str">
        <f>IF('Task list'!BG406="","",$F$406-((_xlfn.DAYS(BA$6,'Task list'!BG406))*24))</f>
        <v/>
      </c>
      <c r="BB406" s="141" t="str">
        <f>IF('Task list'!BH406="","",$F$406-((_xlfn.DAYS(BB$6,'Task list'!BH406))*24))</f>
        <v/>
      </c>
      <c r="BC406" s="141" t="str">
        <f>IF('Task list'!BI406="","",$F$406-((_xlfn.DAYS(BC$6,'Task list'!BI406))*24))</f>
        <v/>
      </c>
      <c r="BD406" s="141" t="str">
        <f>IF('Task list'!BJ406="","",$F$406-((_xlfn.DAYS(BD$6,'Task list'!BJ406))*24))</f>
        <v/>
      </c>
      <c r="BE406" s="141" t="str">
        <f>IF('Task list'!BK406="","",$F$406-((_xlfn.DAYS(BE$6,'Task list'!BK406))*24))</f>
        <v/>
      </c>
      <c r="BF406" s="141" t="str">
        <f>IF('Task list'!BL406="","",$F$406-((_xlfn.DAYS(BF$6,'Task list'!BL406))*24))</f>
        <v/>
      </c>
    </row>
    <row r="407" spans="1:58" x14ac:dyDescent="0.3">
      <c r="A407" s="1">
        <f>'Task list'!A407</f>
        <v>0</v>
      </c>
      <c r="B407" s="1">
        <f>'Task list'!B407</f>
        <v>0</v>
      </c>
      <c r="C407" s="1">
        <f>'Task list'!C407</f>
        <v>0</v>
      </c>
      <c r="D407" s="133"/>
      <c r="E407" s="61" t="str">
        <f>'Task list'!E407</f>
        <v>Wet Kernel Conveyor No.1</v>
      </c>
      <c r="F407" s="1">
        <f>'Task list'!J407</f>
        <v>6000</v>
      </c>
      <c r="G407" s="141" t="str">
        <f>IF('Task list'!M407="","",$F$407-((_xlfn.DAYS(G$6,'Task list'!M407))*24))</f>
        <v/>
      </c>
      <c r="H407" s="141" t="str">
        <f>IF('Task list'!N407="","",$F$407-((_xlfn.DAYS(H$6,'Task list'!N407))*24))</f>
        <v/>
      </c>
      <c r="I407" s="141" t="str">
        <f>IF('Task list'!O407="","",$F$407-((_xlfn.DAYS(I$6,'Task list'!O407))*24))</f>
        <v/>
      </c>
      <c r="J407" s="141" t="str">
        <f>IF('Task list'!P407="","",$F$407-((_xlfn.DAYS(J$6,'Task list'!P407))*24))</f>
        <v/>
      </c>
      <c r="K407" s="141" t="str">
        <f>IF('Task list'!Q407="","",$F$407-((_xlfn.DAYS(K$6,'Task list'!Q407))*24))</f>
        <v/>
      </c>
      <c r="L407" s="141" t="str">
        <f>IF('Task list'!R407="","",$F$407-((_xlfn.DAYS(L$6,'Task list'!R407))*24))</f>
        <v/>
      </c>
      <c r="M407" s="141" t="str">
        <f>IF('Task list'!S407="","",$F$407-((_xlfn.DAYS(M$6,'Task list'!S407))*24))</f>
        <v/>
      </c>
      <c r="N407" s="141" t="str">
        <f>IF('Task list'!T407="","",$F$407-((_xlfn.DAYS(N$6,'Task list'!T407))*24))</f>
        <v/>
      </c>
      <c r="O407" s="141" t="str">
        <f>IF('Task list'!U407="","",$F$407-((_xlfn.DAYS(O$6,'Task list'!U407))*24))</f>
        <v/>
      </c>
      <c r="P407" s="141" t="str">
        <f>IF('Task list'!V407="","",$F$407-((_xlfn.DAYS(P$6,'Task list'!V407))*24))</f>
        <v/>
      </c>
      <c r="Q407" s="141" t="str">
        <f>IF('Task list'!W407="","",$F$407-((_xlfn.DAYS(Q$6,'Task list'!W407))*24))</f>
        <v/>
      </c>
      <c r="R407" s="141" t="str">
        <f>IF('Task list'!X407="","",$F$407-((_xlfn.DAYS(R$6,'Task list'!X407))*24))</f>
        <v/>
      </c>
      <c r="S407" s="141" t="str">
        <f>IF('Task list'!Y407="","",$F$407-((_xlfn.DAYS(S$6,'Task list'!Y407))*24))</f>
        <v/>
      </c>
      <c r="T407" s="141" t="str">
        <f>IF('Task list'!Z407="","",$F$407-((_xlfn.DAYS(T$6,'Task list'!Z407))*24))</f>
        <v/>
      </c>
      <c r="U407" s="141" t="str">
        <f>IF('Task list'!AA407="","",$F$407-((_xlfn.DAYS(U$6,'Task list'!AA407))*24))</f>
        <v/>
      </c>
      <c r="V407" s="141" t="str">
        <f>IF('Task list'!AB407="","",$F$407-((_xlfn.DAYS(V$6,'Task list'!AB407))*24))</f>
        <v/>
      </c>
      <c r="W407" s="141" t="str">
        <f>IF('Task list'!AC407="","",$F$407-((_xlfn.DAYS(W$6,'Task list'!AC407))*24))</f>
        <v/>
      </c>
      <c r="X407" s="141" t="str">
        <f>IF('Task list'!AD407="","",$F$407-((_xlfn.DAYS(X$6,'Task list'!AD407))*24))</f>
        <v/>
      </c>
      <c r="Y407" s="141" t="str">
        <f>IF('Task list'!AE407="","",$F$407-((_xlfn.DAYS(Y$6,'Task list'!AE407))*24))</f>
        <v/>
      </c>
      <c r="Z407" s="141" t="str">
        <f>IF('Task list'!AF407="","",$F$407-((_xlfn.DAYS(Z$6,'Task list'!AF407))*24))</f>
        <v/>
      </c>
      <c r="AA407" s="141" t="str">
        <f>IF('Task list'!AG407="","",$F$407-((_xlfn.DAYS(AA$6,'Task list'!AG407))*24))</f>
        <v/>
      </c>
      <c r="AB407" s="141" t="str">
        <f>IF('Task list'!AH407="","",$F$407-((_xlfn.DAYS(AB$6,'Task list'!AH407))*24))</f>
        <v/>
      </c>
      <c r="AC407" s="141" t="str">
        <f>IF('Task list'!AI407="","",$F$407-((_xlfn.DAYS(AC$6,'Task list'!AI407))*24))</f>
        <v/>
      </c>
      <c r="AD407" s="141" t="str">
        <f>IF('Task list'!AJ407="","",$F$407-((_xlfn.DAYS(AD$6,'Task list'!AJ407))*24))</f>
        <v/>
      </c>
      <c r="AE407" s="141" t="str">
        <f>IF('Task list'!AK407="","",$F$407-((_xlfn.DAYS(AE$6,'Task list'!AK407))*24))</f>
        <v/>
      </c>
      <c r="AF407" s="141" t="str">
        <f>IF('Task list'!AL407="","",$F$407-((_xlfn.DAYS(AF$6,'Task list'!AL407))*24))</f>
        <v/>
      </c>
      <c r="AG407" s="141" t="str">
        <f>IF('Task list'!AM407="","",$F$407-((_xlfn.DAYS(AG$6,'Task list'!AM407))*24))</f>
        <v/>
      </c>
      <c r="AH407" s="141" t="str">
        <f>IF('Task list'!AN407="","",$F$407-((_xlfn.DAYS(AH$6,'Task list'!AN407))*24))</f>
        <v/>
      </c>
      <c r="AI407" s="141" t="str">
        <f>IF('Task list'!AO407="","",$F$407-((_xlfn.DAYS(AI$6,'Task list'!AO407))*24))</f>
        <v/>
      </c>
      <c r="AJ407" s="141" t="str">
        <f>IF('Task list'!AP407="","",$F$407-((_xlfn.DAYS(AJ$6,'Task list'!AP407))*24))</f>
        <v/>
      </c>
      <c r="AK407" s="141" t="str">
        <f>IF('Task list'!AQ407="","",$F$407-((_xlfn.DAYS(AK$6,'Task list'!AQ407))*24))</f>
        <v/>
      </c>
      <c r="AL407" s="141" t="str">
        <f>IF('Task list'!AR407="","",$F$407-((_xlfn.DAYS(AL$6,'Task list'!AR407))*24))</f>
        <v/>
      </c>
      <c r="AM407" s="141" t="str">
        <f>IF('Task list'!AS407="","",$F$407-((_xlfn.DAYS(AM$6,'Task list'!AS407))*24))</f>
        <v/>
      </c>
      <c r="AN407" s="141" t="str">
        <f>IF('Task list'!AT407="","",$F$407-((_xlfn.DAYS(AN$6,'Task list'!AT407))*24))</f>
        <v/>
      </c>
      <c r="AO407" s="141" t="str">
        <f>IF('Task list'!AU407="","",$F$407-((_xlfn.DAYS(AO$6,'Task list'!AU407))*24))</f>
        <v/>
      </c>
      <c r="AP407" s="141" t="str">
        <f>IF('Task list'!AV407="","",$F$407-((_xlfn.DAYS(AP$6,'Task list'!AV407))*24))</f>
        <v/>
      </c>
      <c r="AQ407" s="141" t="str">
        <f>IF('Task list'!AW407="","",$F$407-((_xlfn.DAYS(AQ$6,'Task list'!AW407))*24))</f>
        <v/>
      </c>
      <c r="AR407" s="141" t="str">
        <f>IF('Task list'!AX407="","",$F$407-((_xlfn.DAYS(AR$6,'Task list'!AX407))*24))</f>
        <v/>
      </c>
      <c r="AS407" s="141" t="str">
        <f>IF('Task list'!AY407="","",$F$407-((_xlfn.DAYS(AS$6,'Task list'!AY407))*24))</f>
        <v/>
      </c>
      <c r="AT407" s="141" t="str">
        <f>IF('Task list'!AZ407="","",$F$407-((_xlfn.DAYS(AT$6,'Task list'!AZ407))*24))</f>
        <v/>
      </c>
      <c r="AU407" s="141" t="str">
        <f>IF('Task list'!BA407="","",$F$407-((_xlfn.DAYS(AU$6,'Task list'!BA407))*24))</f>
        <v/>
      </c>
      <c r="AV407" s="141" t="str">
        <f>IF('Task list'!BB407="","",$F$407-((_xlfn.DAYS(AV$6,'Task list'!BB407))*24))</f>
        <v/>
      </c>
      <c r="AW407" s="141" t="str">
        <f>IF('Task list'!BC407="","",$F$407-((_xlfn.DAYS(AW$6,'Task list'!BC407))*24))</f>
        <v/>
      </c>
      <c r="AX407" s="141" t="str">
        <f>IF('Task list'!BD407="","",$F$407-((_xlfn.DAYS(AX$6,'Task list'!BD407))*24))</f>
        <v/>
      </c>
      <c r="AY407" s="141" t="str">
        <f>IF('Task list'!BE407="","",$F$407-((_xlfn.DAYS(AY$6,'Task list'!BE407))*24))</f>
        <v/>
      </c>
      <c r="AZ407" s="141" t="str">
        <f>IF('Task list'!BF407="","",$F$407-((_xlfn.DAYS(AZ$6,'Task list'!BF407))*24))</f>
        <v/>
      </c>
      <c r="BA407" s="141" t="str">
        <f>IF('Task list'!BG407="","",$F$407-((_xlfn.DAYS(BA$6,'Task list'!BG407))*24))</f>
        <v/>
      </c>
      <c r="BB407" s="141" t="str">
        <f>IF('Task list'!BH407="","",$F$407-((_xlfn.DAYS(BB$6,'Task list'!BH407))*24))</f>
        <v/>
      </c>
      <c r="BC407" s="141" t="str">
        <f>IF('Task list'!BI407="","",$F$407-((_xlfn.DAYS(BC$6,'Task list'!BI407))*24))</f>
        <v/>
      </c>
      <c r="BD407" s="141" t="str">
        <f>IF('Task list'!BJ407="","",$F$407-((_xlfn.DAYS(BD$6,'Task list'!BJ407))*24))</f>
        <v/>
      </c>
      <c r="BE407" s="141" t="str">
        <f>IF('Task list'!BK407="","",$F$407-((_xlfn.DAYS(BE$6,'Task list'!BK407))*24))</f>
        <v/>
      </c>
      <c r="BF407" s="141" t="str">
        <f>IF('Task list'!BL407="","",$F$407-((_xlfn.DAYS(BF$6,'Task list'!BL407))*24))</f>
        <v/>
      </c>
    </row>
    <row r="408" spans="1:58" x14ac:dyDescent="0.3">
      <c r="A408" s="1">
        <f>'Task list'!A408</f>
        <v>0</v>
      </c>
      <c r="B408" s="1">
        <f>'Task list'!B408</f>
        <v>0</v>
      </c>
      <c r="C408" s="1">
        <f>'Task list'!C408</f>
        <v>0</v>
      </c>
      <c r="D408" s="133"/>
      <c r="E408" s="61" t="str">
        <f>'Task list'!E408</f>
        <v>Wet Kernel Conveyor No.2</v>
      </c>
      <c r="F408" s="1">
        <f>'Task list'!J408</f>
        <v>6000</v>
      </c>
      <c r="G408" s="141" t="str">
        <f>IF('Task list'!M408="","",$F$408-((_xlfn.DAYS(G$6,'Task list'!M408))*24))</f>
        <v/>
      </c>
      <c r="H408" s="141" t="str">
        <f>IF('Task list'!N408="","",$F$408-((_xlfn.DAYS(H$6,'Task list'!N408))*24))</f>
        <v/>
      </c>
      <c r="I408" s="141" t="str">
        <f>IF('Task list'!O408="","",$F$408-((_xlfn.DAYS(I$6,'Task list'!O408))*24))</f>
        <v/>
      </c>
      <c r="J408" s="141" t="str">
        <f>IF('Task list'!P408="","",$F$408-((_xlfn.DAYS(J$6,'Task list'!P408))*24))</f>
        <v/>
      </c>
      <c r="K408" s="141" t="str">
        <f>IF('Task list'!Q408="","",$F$408-((_xlfn.DAYS(K$6,'Task list'!Q408))*24))</f>
        <v/>
      </c>
      <c r="L408" s="141" t="str">
        <f>IF('Task list'!R408="","",$F$408-((_xlfn.DAYS(L$6,'Task list'!R408))*24))</f>
        <v/>
      </c>
      <c r="M408" s="141" t="str">
        <f>IF('Task list'!S408="","",$F$408-((_xlfn.DAYS(M$6,'Task list'!S408))*24))</f>
        <v/>
      </c>
      <c r="N408" s="141" t="str">
        <f>IF('Task list'!T408="","",$F$408-((_xlfn.DAYS(N$6,'Task list'!T408))*24))</f>
        <v/>
      </c>
      <c r="O408" s="141" t="str">
        <f>IF('Task list'!U408="","",$F$408-((_xlfn.DAYS(O$6,'Task list'!U408))*24))</f>
        <v/>
      </c>
      <c r="P408" s="141" t="str">
        <f>IF('Task list'!V408="","",$F$408-((_xlfn.DAYS(P$6,'Task list'!V408))*24))</f>
        <v/>
      </c>
      <c r="Q408" s="141" t="str">
        <f>IF('Task list'!W408="","",$F$408-((_xlfn.DAYS(Q$6,'Task list'!W408))*24))</f>
        <v/>
      </c>
      <c r="R408" s="141" t="str">
        <f>IF('Task list'!X408="","",$F$408-((_xlfn.DAYS(R$6,'Task list'!X408))*24))</f>
        <v/>
      </c>
      <c r="S408" s="141" t="str">
        <f>IF('Task list'!Y408="","",$F$408-((_xlfn.DAYS(S$6,'Task list'!Y408))*24))</f>
        <v/>
      </c>
      <c r="T408" s="141" t="str">
        <f>IF('Task list'!Z408="","",$F$408-((_xlfn.DAYS(T$6,'Task list'!Z408))*24))</f>
        <v/>
      </c>
      <c r="U408" s="141" t="str">
        <f>IF('Task list'!AA408="","",$F$408-((_xlfn.DAYS(U$6,'Task list'!AA408))*24))</f>
        <v/>
      </c>
      <c r="V408" s="141" t="str">
        <f>IF('Task list'!AB408="","",$F$408-((_xlfn.DAYS(V$6,'Task list'!AB408))*24))</f>
        <v/>
      </c>
      <c r="W408" s="141" t="str">
        <f>IF('Task list'!AC408="","",$F$408-((_xlfn.DAYS(W$6,'Task list'!AC408))*24))</f>
        <v/>
      </c>
      <c r="X408" s="141" t="str">
        <f>IF('Task list'!AD408="","",$F$408-((_xlfn.DAYS(X$6,'Task list'!AD408))*24))</f>
        <v/>
      </c>
      <c r="Y408" s="141" t="str">
        <f>IF('Task list'!AE408="","",$F$408-((_xlfn.DAYS(Y$6,'Task list'!AE408))*24))</f>
        <v/>
      </c>
      <c r="Z408" s="141" t="str">
        <f>IF('Task list'!AF408="","",$F$408-((_xlfn.DAYS(Z$6,'Task list'!AF408))*24))</f>
        <v/>
      </c>
      <c r="AA408" s="141" t="str">
        <f>IF('Task list'!AG408="","",$F$408-((_xlfn.DAYS(AA$6,'Task list'!AG408))*24))</f>
        <v/>
      </c>
      <c r="AB408" s="141" t="str">
        <f>IF('Task list'!AH408="","",$F$408-((_xlfn.DAYS(AB$6,'Task list'!AH408))*24))</f>
        <v/>
      </c>
      <c r="AC408" s="141" t="str">
        <f>IF('Task list'!AI408="","",$F$408-((_xlfn.DAYS(AC$6,'Task list'!AI408))*24))</f>
        <v/>
      </c>
      <c r="AD408" s="141" t="str">
        <f>IF('Task list'!AJ408="","",$F$408-((_xlfn.DAYS(AD$6,'Task list'!AJ408))*24))</f>
        <v/>
      </c>
      <c r="AE408" s="141" t="str">
        <f>IF('Task list'!AK408="","",$F$408-((_xlfn.DAYS(AE$6,'Task list'!AK408))*24))</f>
        <v/>
      </c>
      <c r="AF408" s="141" t="str">
        <f>IF('Task list'!AL408="","",$F$408-((_xlfn.DAYS(AF$6,'Task list'!AL408))*24))</f>
        <v/>
      </c>
      <c r="AG408" s="141" t="str">
        <f>IF('Task list'!AM408="","",$F$408-((_xlfn.DAYS(AG$6,'Task list'!AM408))*24))</f>
        <v/>
      </c>
      <c r="AH408" s="141" t="str">
        <f>IF('Task list'!AN408="","",$F$408-((_xlfn.DAYS(AH$6,'Task list'!AN408))*24))</f>
        <v/>
      </c>
      <c r="AI408" s="141" t="str">
        <f>IF('Task list'!AO408="","",$F$408-((_xlfn.DAYS(AI$6,'Task list'!AO408))*24))</f>
        <v/>
      </c>
      <c r="AJ408" s="141" t="str">
        <f>IF('Task list'!AP408="","",$F$408-((_xlfn.DAYS(AJ$6,'Task list'!AP408))*24))</f>
        <v/>
      </c>
      <c r="AK408" s="141" t="str">
        <f>IF('Task list'!AQ408="","",$F$408-((_xlfn.DAYS(AK$6,'Task list'!AQ408))*24))</f>
        <v/>
      </c>
      <c r="AL408" s="141" t="str">
        <f>IF('Task list'!AR408="","",$F$408-((_xlfn.DAYS(AL$6,'Task list'!AR408))*24))</f>
        <v/>
      </c>
      <c r="AM408" s="141" t="str">
        <f>IF('Task list'!AS408="","",$F$408-((_xlfn.DAYS(AM$6,'Task list'!AS408))*24))</f>
        <v/>
      </c>
      <c r="AN408" s="141" t="str">
        <f>IF('Task list'!AT408="","",$F$408-((_xlfn.DAYS(AN$6,'Task list'!AT408))*24))</f>
        <v/>
      </c>
      <c r="AO408" s="141" t="str">
        <f>IF('Task list'!AU408="","",$F$408-((_xlfn.DAYS(AO$6,'Task list'!AU408))*24))</f>
        <v/>
      </c>
      <c r="AP408" s="141" t="str">
        <f>IF('Task list'!AV408="","",$F$408-((_xlfn.DAYS(AP$6,'Task list'!AV408))*24))</f>
        <v/>
      </c>
      <c r="AQ408" s="141" t="str">
        <f>IF('Task list'!AW408="","",$F$408-((_xlfn.DAYS(AQ$6,'Task list'!AW408))*24))</f>
        <v/>
      </c>
      <c r="AR408" s="141" t="str">
        <f>IF('Task list'!AX408="","",$F$408-((_xlfn.DAYS(AR$6,'Task list'!AX408))*24))</f>
        <v/>
      </c>
      <c r="AS408" s="141" t="str">
        <f>IF('Task list'!AY408="","",$F$408-((_xlfn.DAYS(AS$6,'Task list'!AY408))*24))</f>
        <v/>
      </c>
      <c r="AT408" s="141" t="str">
        <f>IF('Task list'!AZ408="","",$F$408-((_xlfn.DAYS(AT$6,'Task list'!AZ408))*24))</f>
        <v/>
      </c>
      <c r="AU408" s="141" t="str">
        <f>IF('Task list'!BA408="","",$F$408-((_xlfn.DAYS(AU$6,'Task list'!BA408))*24))</f>
        <v/>
      </c>
      <c r="AV408" s="141" t="str">
        <f>IF('Task list'!BB408="","",$F$408-((_xlfn.DAYS(AV$6,'Task list'!BB408))*24))</f>
        <v/>
      </c>
      <c r="AW408" s="141" t="str">
        <f>IF('Task list'!BC408="","",$F$408-((_xlfn.DAYS(AW$6,'Task list'!BC408))*24))</f>
        <v/>
      </c>
      <c r="AX408" s="141" t="str">
        <f>IF('Task list'!BD408="","",$F$408-((_xlfn.DAYS(AX$6,'Task list'!BD408))*24))</f>
        <v/>
      </c>
      <c r="AY408" s="141" t="str">
        <f>IF('Task list'!BE408="","",$F$408-((_xlfn.DAYS(AY$6,'Task list'!BE408))*24))</f>
        <v/>
      </c>
      <c r="AZ408" s="141" t="str">
        <f>IF('Task list'!BF408="","",$F$408-((_xlfn.DAYS(AZ$6,'Task list'!BF408))*24))</f>
        <v/>
      </c>
      <c r="BA408" s="141" t="str">
        <f>IF('Task list'!BG408="","",$F$408-((_xlfn.DAYS(BA$6,'Task list'!BG408))*24))</f>
        <v/>
      </c>
      <c r="BB408" s="141" t="str">
        <f>IF('Task list'!BH408="","",$F$408-((_xlfn.DAYS(BB$6,'Task list'!BH408))*24))</f>
        <v/>
      </c>
      <c r="BC408" s="141" t="str">
        <f>IF('Task list'!BI408="","",$F$408-((_xlfn.DAYS(BC$6,'Task list'!BI408))*24))</f>
        <v/>
      </c>
      <c r="BD408" s="141" t="str">
        <f>IF('Task list'!BJ408="","",$F$408-((_xlfn.DAYS(BD$6,'Task list'!BJ408))*24))</f>
        <v/>
      </c>
      <c r="BE408" s="141" t="str">
        <f>IF('Task list'!BK408="","",$F$408-((_xlfn.DAYS(BE$6,'Task list'!BK408))*24))</f>
        <v/>
      </c>
      <c r="BF408" s="141" t="str">
        <f>IF('Task list'!BL408="","",$F$408-((_xlfn.DAYS(BF$6,'Task list'!BL408))*24))</f>
        <v/>
      </c>
    </row>
    <row r="409" spans="1:58" x14ac:dyDescent="0.3">
      <c r="A409" s="1">
        <f>'Task list'!A409</f>
        <v>0</v>
      </c>
      <c r="B409" s="1">
        <f>'Task list'!B409</f>
        <v>0</v>
      </c>
      <c r="C409" s="1">
        <f>'Task list'!C409</f>
        <v>0</v>
      </c>
      <c r="D409" s="133"/>
      <c r="E409" s="61" t="str">
        <f>'Task list'!E409</f>
        <v>Wet Kernel Conveyor No.3</v>
      </c>
      <c r="F409" s="1">
        <f>'Task list'!J409</f>
        <v>6000</v>
      </c>
      <c r="G409" s="141" t="str">
        <f>IF('Task list'!M409="","",$F$409-((_xlfn.DAYS(G$6,'Task list'!M409))*24))</f>
        <v/>
      </c>
      <c r="H409" s="141" t="str">
        <f>IF('Task list'!N409="","",$F$409-((_xlfn.DAYS(H$6,'Task list'!N409))*24))</f>
        <v/>
      </c>
      <c r="I409" s="141" t="str">
        <f>IF('Task list'!O409="","",$F$409-((_xlfn.DAYS(I$6,'Task list'!O409))*24))</f>
        <v/>
      </c>
      <c r="J409" s="141" t="str">
        <f>IF('Task list'!P409="","",$F$409-((_xlfn.DAYS(J$6,'Task list'!P409))*24))</f>
        <v/>
      </c>
      <c r="K409" s="141" t="str">
        <f>IF('Task list'!Q409="","",$F$409-((_xlfn.DAYS(K$6,'Task list'!Q409))*24))</f>
        <v/>
      </c>
      <c r="L409" s="141" t="str">
        <f>IF('Task list'!R409="","",$F$409-((_xlfn.DAYS(L$6,'Task list'!R409))*24))</f>
        <v/>
      </c>
      <c r="M409" s="141" t="str">
        <f>IF('Task list'!S409="","",$F$409-((_xlfn.DAYS(M$6,'Task list'!S409))*24))</f>
        <v/>
      </c>
      <c r="N409" s="141" t="str">
        <f>IF('Task list'!T409="","",$F$409-((_xlfn.DAYS(N$6,'Task list'!T409))*24))</f>
        <v/>
      </c>
      <c r="O409" s="141" t="str">
        <f>IF('Task list'!U409="","",$F$409-((_xlfn.DAYS(O$6,'Task list'!U409))*24))</f>
        <v/>
      </c>
      <c r="P409" s="141" t="str">
        <f>IF('Task list'!V409="","",$F$409-((_xlfn.DAYS(P$6,'Task list'!V409))*24))</f>
        <v/>
      </c>
      <c r="Q409" s="141" t="str">
        <f>IF('Task list'!W409="","",$F$409-((_xlfn.DAYS(Q$6,'Task list'!W409))*24))</f>
        <v/>
      </c>
      <c r="R409" s="141" t="str">
        <f>IF('Task list'!X409="","",$F$409-((_xlfn.DAYS(R$6,'Task list'!X409))*24))</f>
        <v/>
      </c>
      <c r="S409" s="141" t="str">
        <f>IF('Task list'!Y409="","",$F$409-((_xlfn.DAYS(S$6,'Task list'!Y409))*24))</f>
        <v/>
      </c>
      <c r="T409" s="141" t="str">
        <f>IF('Task list'!Z409="","",$F$409-((_xlfn.DAYS(T$6,'Task list'!Z409))*24))</f>
        <v/>
      </c>
      <c r="U409" s="141" t="str">
        <f>IF('Task list'!AA409="","",$F$409-((_xlfn.DAYS(U$6,'Task list'!AA409))*24))</f>
        <v/>
      </c>
      <c r="V409" s="141" t="str">
        <f>IF('Task list'!AB409="","",$F$409-((_xlfn.DAYS(V$6,'Task list'!AB409))*24))</f>
        <v/>
      </c>
      <c r="W409" s="141" t="str">
        <f>IF('Task list'!AC409="","",$F$409-((_xlfn.DAYS(W$6,'Task list'!AC409))*24))</f>
        <v/>
      </c>
      <c r="X409" s="141" t="str">
        <f>IF('Task list'!AD409="","",$F$409-((_xlfn.DAYS(X$6,'Task list'!AD409))*24))</f>
        <v/>
      </c>
      <c r="Y409" s="141" t="str">
        <f>IF('Task list'!AE409="","",$F$409-((_xlfn.DAYS(Y$6,'Task list'!AE409))*24))</f>
        <v/>
      </c>
      <c r="Z409" s="141" t="str">
        <f>IF('Task list'!AF409="","",$F$409-((_xlfn.DAYS(Z$6,'Task list'!AF409))*24))</f>
        <v/>
      </c>
      <c r="AA409" s="141" t="str">
        <f>IF('Task list'!AG409="","",$F$409-((_xlfn.DAYS(AA$6,'Task list'!AG409))*24))</f>
        <v/>
      </c>
      <c r="AB409" s="141" t="str">
        <f>IF('Task list'!AH409="","",$F$409-((_xlfn.DAYS(AB$6,'Task list'!AH409))*24))</f>
        <v/>
      </c>
      <c r="AC409" s="141" t="str">
        <f>IF('Task list'!AI409="","",$F$409-((_xlfn.DAYS(AC$6,'Task list'!AI409))*24))</f>
        <v/>
      </c>
      <c r="AD409" s="141" t="str">
        <f>IF('Task list'!AJ409="","",$F$409-((_xlfn.DAYS(AD$6,'Task list'!AJ409))*24))</f>
        <v/>
      </c>
      <c r="AE409" s="141" t="str">
        <f>IF('Task list'!AK409="","",$F$409-((_xlfn.DAYS(AE$6,'Task list'!AK409))*24))</f>
        <v/>
      </c>
      <c r="AF409" s="141" t="str">
        <f>IF('Task list'!AL409="","",$F$409-((_xlfn.DAYS(AF$6,'Task list'!AL409))*24))</f>
        <v/>
      </c>
      <c r="AG409" s="141" t="str">
        <f>IF('Task list'!AM409="","",$F$409-((_xlfn.DAYS(AG$6,'Task list'!AM409))*24))</f>
        <v/>
      </c>
      <c r="AH409" s="141" t="str">
        <f>IF('Task list'!AN409="","",$F$409-((_xlfn.DAYS(AH$6,'Task list'!AN409))*24))</f>
        <v/>
      </c>
      <c r="AI409" s="141" t="str">
        <f>IF('Task list'!AO409="","",$F$409-((_xlfn.DAYS(AI$6,'Task list'!AO409))*24))</f>
        <v/>
      </c>
      <c r="AJ409" s="141" t="str">
        <f>IF('Task list'!AP409="","",$F$409-((_xlfn.DAYS(AJ$6,'Task list'!AP409))*24))</f>
        <v/>
      </c>
      <c r="AK409" s="141" t="str">
        <f>IF('Task list'!AQ409="","",$F$409-((_xlfn.DAYS(AK$6,'Task list'!AQ409))*24))</f>
        <v/>
      </c>
      <c r="AL409" s="141" t="str">
        <f>IF('Task list'!AR409="","",$F$409-((_xlfn.DAYS(AL$6,'Task list'!AR409))*24))</f>
        <v/>
      </c>
      <c r="AM409" s="141" t="str">
        <f>IF('Task list'!AS409="","",$F$409-((_xlfn.DAYS(AM$6,'Task list'!AS409))*24))</f>
        <v/>
      </c>
      <c r="AN409" s="141" t="str">
        <f>IF('Task list'!AT409="","",$F$409-((_xlfn.DAYS(AN$6,'Task list'!AT409))*24))</f>
        <v/>
      </c>
      <c r="AO409" s="141" t="str">
        <f>IF('Task list'!AU409="","",$F$409-((_xlfn.DAYS(AO$6,'Task list'!AU409))*24))</f>
        <v/>
      </c>
      <c r="AP409" s="141" t="str">
        <f>IF('Task list'!AV409="","",$F$409-((_xlfn.DAYS(AP$6,'Task list'!AV409))*24))</f>
        <v/>
      </c>
      <c r="AQ409" s="141" t="str">
        <f>IF('Task list'!AW409="","",$F$409-((_xlfn.DAYS(AQ$6,'Task list'!AW409))*24))</f>
        <v/>
      </c>
      <c r="AR409" s="141" t="str">
        <f>IF('Task list'!AX409="","",$F$409-((_xlfn.DAYS(AR$6,'Task list'!AX409))*24))</f>
        <v/>
      </c>
      <c r="AS409" s="141" t="str">
        <f>IF('Task list'!AY409="","",$F$409-((_xlfn.DAYS(AS$6,'Task list'!AY409))*24))</f>
        <v/>
      </c>
      <c r="AT409" s="141" t="str">
        <f>IF('Task list'!AZ409="","",$F$409-((_xlfn.DAYS(AT$6,'Task list'!AZ409))*24))</f>
        <v/>
      </c>
      <c r="AU409" s="141" t="str">
        <f>IF('Task list'!BA409="","",$F$409-((_xlfn.DAYS(AU$6,'Task list'!BA409))*24))</f>
        <v/>
      </c>
      <c r="AV409" s="141" t="str">
        <f>IF('Task list'!BB409="","",$F$409-((_xlfn.DAYS(AV$6,'Task list'!BB409))*24))</f>
        <v/>
      </c>
      <c r="AW409" s="141" t="str">
        <f>IF('Task list'!BC409="","",$F$409-((_xlfn.DAYS(AW$6,'Task list'!BC409))*24))</f>
        <v/>
      </c>
      <c r="AX409" s="141" t="str">
        <f>IF('Task list'!BD409="","",$F$409-((_xlfn.DAYS(AX$6,'Task list'!BD409))*24))</f>
        <v/>
      </c>
      <c r="AY409" s="141" t="str">
        <f>IF('Task list'!BE409="","",$F$409-((_xlfn.DAYS(AY$6,'Task list'!BE409))*24))</f>
        <v/>
      </c>
      <c r="AZ409" s="141" t="str">
        <f>IF('Task list'!BF409="","",$F$409-((_xlfn.DAYS(AZ$6,'Task list'!BF409))*24))</f>
        <v/>
      </c>
      <c r="BA409" s="141" t="str">
        <f>IF('Task list'!BG409="","",$F$409-((_xlfn.DAYS(BA$6,'Task list'!BG409))*24))</f>
        <v/>
      </c>
      <c r="BB409" s="141" t="str">
        <f>IF('Task list'!BH409="","",$F$409-((_xlfn.DAYS(BB$6,'Task list'!BH409))*24))</f>
        <v/>
      </c>
      <c r="BC409" s="141" t="str">
        <f>IF('Task list'!BI409="","",$F$409-((_xlfn.DAYS(BC$6,'Task list'!BI409))*24))</f>
        <v/>
      </c>
      <c r="BD409" s="141" t="str">
        <f>IF('Task list'!BJ409="","",$F$409-((_xlfn.DAYS(BD$6,'Task list'!BJ409))*24))</f>
        <v/>
      </c>
      <c r="BE409" s="141" t="str">
        <f>IF('Task list'!BK409="","",$F$409-((_xlfn.DAYS(BE$6,'Task list'!BK409))*24))</f>
        <v/>
      </c>
      <c r="BF409" s="141" t="str">
        <f>IF('Task list'!BL409="","",$F$409-((_xlfn.DAYS(BF$6,'Task list'!BL409))*24))</f>
        <v/>
      </c>
    </row>
    <row r="410" spans="1:58" x14ac:dyDescent="0.3">
      <c r="A410" s="1">
        <f>'Task list'!A410</f>
        <v>0</v>
      </c>
      <c r="B410" s="1">
        <f>'Task list'!B410</f>
        <v>0</v>
      </c>
      <c r="C410" s="1">
        <f>'Task list'!C410</f>
        <v>0</v>
      </c>
      <c r="D410" s="133"/>
      <c r="E410" s="61" t="str">
        <f>'Task list'!E410</f>
        <v>Kernel Bin Heater Fan No.1</v>
      </c>
      <c r="F410" s="1">
        <f>'Task list'!J410</f>
        <v>6000</v>
      </c>
      <c r="G410" s="141" t="str">
        <f>IF('Task list'!M410="","",$F$410-((_xlfn.DAYS(G$6,'Task list'!M410))*24))</f>
        <v/>
      </c>
      <c r="H410" s="141" t="str">
        <f>IF('Task list'!N410="","",$F$410-((_xlfn.DAYS(H$6,'Task list'!N410))*24))</f>
        <v/>
      </c>
      <c r="I410" s="141" t="str">
        <f>IF('Task list'!O410="","",$F$410-((_xlfn.DAYS(I$6,'Task list'!O410))*24))</f>
        <v/>
      </c>
      <c r="J410" s="141" t="str">
        <f>IF('Task list'!P410="","",$F$410-((_xlfn.DAYS(J$6,'Task list'!P410))*24))</f>
        <v/>
      </c>
      <c r="K410" s="141" t="str">
        <f>IF('Task list'!Q410="","",$F$410-((_xlfn.DAYS(K$6,'Task list'!Q410))*24))</f>
        <v/>
      </c>
      <c r="L410" s="141" t="str">
        <f>IF('Task list'!R410="","",$F$410-((_xlfn.DAYS(L$6,'Task list'!R410))*24))</f>
        <v/>
      </c>
      <c r="M410" s="141" t="str">
        <f>IF('Task list'!S410="","",$F$410-((_xlfn.DAYS(M$6,'Task list'!S410))*24))</f>
        <v/>
      </c>
      <c r="N410" s="141" t="str">
        <f>IF('Task list'!T410="","",$F$410-((_xlfn.DAYS(N$6,'Task list'!T410))*24))</f>
        <v/>
      </c>
      <c r="O410" s="141" t="str">
        <f>IF('Task list'!U410="","",$F$410-((_xlfn.DAYS(O$6,'Task list'!U410))*24))</f>
        <v/>
      </c>
      <c r="P410" s="141" t="str">
        <f>IF('Task list'!V410="","",$F$410-((_xlfn.DAYS(P$6,'Task list'!V410))*24))</f>
        <v/>
      </c>
      <c r="Q410" s="141" t="str">
        <f>IF('Task list'!W410="","",$F$410-((_xlfn.DAYS(Q$6,'Task list'!W410))*24))</f>
        <v/>
      </c>
      <c r="R410" s="141" t="str">
        <f>IF('Task list'!X410="","",$F$410-((_xlfn.DAYS(R$6,'Task list'!X410))*24))</f>
        <v/>
      </c>
      <c r="S410" s="141" t="str">
        <f>IF('Task list'!Y410="","",$F$410-((_xlfn.DAYS(S$6,'Task list'!Y410))*24))</f>
        <v/>
      </c>
      <c r="T410" s="141" t="str">
        <f>IF('Task list'!Z410="","",$F$410-((_xlfn.DAYS(T$6,'Task list'!Z410))*24))</f>
        <v/>
      </c>
      <c r="U410" s="141" t="str">
        <f>IF('Task list'!AA410="","",$F$410-((_xlfn.DAYS(U$6,'Task list'!AA410))*24))</f>
        <v/>
      </c>
      <c r="V410" s="141" t="str">
        <f>IF('Task list'!AB410="","",$F$410-((_xlfn.DAYS(V$6,'Task list'!AB410))*24))</f>
        <v/>
      </c>
      <c r="W410" s="141" t="str">
        <f>IF('Task list'!AC410="","",$F$410-((_xlfn.DAYS(W$6,'Task list'!AC410))*24))</f>
        <v/>
      </c>
      <c r="X410" s="141" t="str">
        <f>IF('Task list'!AD410="","",$F$410-((_xlfn.DAYS(X$6,'Task list'!AD410))*24))</f>
        <v/>
      </c>
      <c r="Y410" s="141" t="str">
        <f>IF('Task list'!AE410="","",$F$410-((_xlfn.DAYS(Y$6,'Task list'!AE410))*24))</f>
        <v/>
      </c>
      <c r="Z410" s="141" t="str">
        <f>IF('Task list'!AF410="","",$F$410-((_xlfn.DAYS(Z$6,'Task list'!AF410))*24))</f>
        <v/>
      </c>
      <c r="AA410" s="141" t="str">
        <f>IF('Task list'!AG410="","",$F$410-((_xlfn.DAYS(AA$6,'Task list'!AG410))*24))</f>
        <v/>
      </c>
      <c r="AB410" s="141" t="str">
        <f>IF('Task list'!AH410="","",$F$410-((_xlfn.DAYS(AB$6,'Task list'!AH410))*24))</f>
        <v/>
      </c>
      <c r="AC410" s="141" t="str">
        <f>IF('Task list'!AI410="","",$F$410-((_xlfn.DAYS(AC$6,'Task list'!AI410))*24))</f>
        <v/>
      </c>
      <c r="AD410" s="141" t="str">
        <f>IF('Task list'!AJ410="","",$F$410-((_xlfn.DAYS(AD$6,'Task list'!AJ410))*24))</f>
        <v/>
      </c>
      <c r="AE410" s="141" t="str">
        <f>IF('Task list'!AK410="","",$F$410-((_xlfn.DAYS(AE$6,'Task list'!AK410))*24))</f>
        <v/>
      </c>
      <c r="AF410" s="141" t="str">
        <f>IF('Task list'!AL410="","",$F$410-((_xlfn.DAYS(AF$6,'Task list'!AL410))*24))</f>
        <v/>
      </c>
      <c r="AG410" s="141" t="str">
        <f>IF('Task list'!AM410="","",$F$410-((_xlfn.DAYS(AG$6,'Task list'!AM410))*24))</f>
        <v/>
      </c>
      <c r="AH410" s="141" t="str">
        <f>IF('Task list'!AN410="","",$F$410-((_xlfn.DAYS(AH$6,'Task list'!AN410))*24))</f>
        <v/>
      </c>
      <c r="AI410" s="141" t="str">
        <f>IF('Task list'!AO410="","",$F$410-((_xlfn.DAYS(AI$6,'Task list'!AO410))*24))</f>
        <v/>
      </c>
      <c r="AJ410" s="141" t="str">
        <f>IF('Task list'!AP410="","",$F$410-((_xlfn.DAYS(AJ$6,'Task list'!AP410))*24))</f>
        <v/>
      </c>
      <c r="AK410" s="141" t="str">
        <f>IF('Task list'!AQ410="","",$F$410-((_xlfn.DAYS(AK$6,'Task list'!AQ410))*24))</f>
        <v/>
      </c>
      <c r="AL410" s="141" t="str">
        <f>IF('Task list'!AR410="","",$F$410-((_xlfn.DAYS(AL$6,'Task list'!AR410))*24))</f>
        <v/>
      </c>
      <c r="AM410" s="141" t="str">
        <f>IF('Task list'!AS410="","",$F$410-((_xlfn.DAYS(AM$6,'Task list'!AS410))*24))</f>
        <v/>
      </c>
      <c r="AN410" s="141" t="str">
        <f>IF('Task list'!AT410="","",$F$410-((_xlfn.DAYS(AN$6,'Task list'!AT410))*24))</f>
        <v/>
      </c>
      <c r="AO410" s="141" t="str">
        <f>IF('Task list'!AU410="","",$F$410-((_xlfn.DAYS(AO$6,'Task list'!AU410))*24))</f>
        <v/>
      </c>
      <c r="AP410" s="141" t="str">
        <f>IF('Task list'!AV410="","",$F$410-((_xlfn.DAYS(AP$6,'Task list'!AV410))*24))</f>
        <v/>
      </c>
      <c r="AQ410" s="141" t="str">
        <f>IF('Task list'!AW410="","",$F$410-((_xlfn.DAYS(AQ$6,'Task list'!AW410))*24))</f>
        <v/>
      </c>
      <c r="AR410" s="141" t="str">
        <f>IF('Task list'!AX410="","",$F$410-((_xlfn.DAYS(AR$6,'Task list'!AX410))*24))</f>
        <v/>
      </c>
      <c r="AS410" s="141" t="str">
        <f>IF('Task list'!AY410="","",$F$410-((_xlfn.DAYS(AS$6,'Task list'!AY410))*24))</f>
        <v/>
      </c>
      <c r="AT410" s="141" t="str">
        <f>IF('Task list'!AZ410="","",$F$410-((_xlfn.DAYS(AT$6,'Task list'!AZ410))*24))</f>
        <v/>
      </c>
      <c r="AU410" s="141" t="str">
        <f>IF('Task list'!BA410="","",$F$410-((_xlfn.DAYS(AU$6,'Task list'!BA410))*24))</f>
        <v/>
      </c>
      <c r="AV410" s="141" t="str">
        <f>IF('Task list'!BB410="","",$F$410-((_xlfn.DAYS(AV$6,'Task list'!BB410))*24))</f>
        <v/>
      </c>
      <c r="AW410" s="141" t="str">
        <f>IF('Task list'!BC410="","",$F$410-((_xlfn.DAYS(AW$6,'Task list'!BC410))*24))</f>
        <v/>
      </c>
      <c r="AX410" s="141" t="str">
        <f>IF('Task list'!BD410="","",$F$410-((_xlfn.DAYS(AX$6,'Task list'!BD410))*24))</f>
        <v/>
      </c>
      <c r="AY410" s="141" t="str">
        <f>IF('Task list'!BE410="","",$F$410-((_xlfn.DAYS(AY$6,'Task list'!BE410))*24))</f>
        <v/>
      </c>
      <c r="AZ410" s="141" t="str">
        <f>IF('Task list'!BF410="","",$F$410-((_xlfn.DAYS(AZ$6,'Task list'!BF410))*24))</f>
        <v/>
      </c>
      <c r="BA410" s="141" t="str">
        <f>IF('Task list'!BG410="","",$F$410-((_xlfn.DAYS(BA$6,'Task list'!BG410))*24))</f>
        <v/>
      </c>
      <c r="BB410" s="141" t="str">
        <f>IF('Task list'!BH410="","",$F$410-((_xlfn.DAYS(BB$6,'Task list'!BH410))*24))</f>
        <v/>
      </c>
      <c r="BC410" s="141" t="str">
        <f>IF('Task list'!BI410="","",$F$410-((_xlfn.DAYS(BC$6,'Task list'!BI410))*24))</f>
        <v/>
      </c>
      <c r="BD410" s="141" t="str">
        <f>IF('Task list'!BJ410="","",$F$410-((_xlfn.DAYS(BD$6,'Task list'!BJ410))*24))</f>
        <v/>
      </c>
      <c r="BE410" s="141" t="str">
        <f>IF('Task list'!BK410="","",$F$410-((_xlfn.DAYS(BE$6,'Task list'!BK410))*24))</f>
        <v/>
      </c>
      <c r="BF410" s="141" t="str">
        <f>IF('Task list'!BL410="","",$F$410-((_xlfn.DAYS(BF$6,'Task list'!BL410))*24))</f>
        <v/>
      </c>
    </row>
    <row r="411" spans="1:58" x14ac:dyDescent="0.3">
      <c r="A411" s="1">
        <f>'Task list'!A411</f>
        <v>0</v>
      </c>
      <c r="B411" s="1">
        <f>'Task list'!B411</f>
        <v>0</v>
      </c>
      <c r="C411" s="1">
        <f>'Task list'!C411</f>
        <v>0</v>
      </c>
      <c r="D411" s="133"/>
      <c r="E411" s="61" t="str">
        <f>'Task list'!E411</f>
        <v>Kernel Bin Heater Fan No.2</v>
      </c>
      <c r="F411" s="1">
        <f>'Task list'!J411</f>
        <v>6000</v>
      </c>
      <c r="G411" s="141" t="str">
        <f>IF('Task list'!M411="","",$F$411-((_xlfn.DAYS(G$6,'Task list'!M411))*24))</f>
        <v/>
      </c>
      <c r="H411" s="141" t="str">
        <f>IF('Task list'!N411="","",$F$411-((_xlfn.DAYS(H$6,'Task list'!N411))*24))</f>
        <v/>
      </c>
      <c r="I411" s="141" t="str">
        <f>IF('Task list'!O411="","",$F$411-((_xlfn.DAYS(I$6,'Task list'!O411))*24))</f>
        <v/>
      </c>
      <c r="J411" s="141" t="str">
        <f>IF('Task list'!P411="","",$F$411-((_xlfn.DAYS(J$6,'Task list'!P411))*24))</f>
        <v/>
      </c>
      <c r="K411" s="141" t="str">
        <f>IF('Task list'!Q411="","",$F$411-((_xlfn.DAYS(K$6,'Task list'!Q411))*24))</f>
        <v/>
      </c>
      <c r="L411" s="141" t="str">
        <f>IF('Task list'!R411="","",$F$411-((_xlfn.DAYS(L$6,'Task list'!R411))*24))</f>
        <v/>
      </c>
      <c r="M411" s="141" t="str">
        <f>IF('Task list'!S411="","",$F$411-((_xlfn.DAYS(M$6,'Task list'!S411))*24))</f>
        <v/>
      </c>
      <c r="N411" s="141" t="str">
        <f>IF('Task list'!T411="","",$F$411-((_xlfn.DAYS(N$6,'Task list'!T411))*24))</f>
        <v/>
      </c>
      <c r="O411" s="141" t="str">
        <f>IF('Task list'!U411="","",$F$411-((_xlfn.DAYS(O$6,'Task list'!U411))*24))</f>
        <v/>
      </c>
      <c r="P411" s="141" t="str">
        <f>IF('Task list'!V411="","",$F$411-((_xlfn.DAYS(P$6,'Task list'!V411))*24))</f>
        <v/>
      </c>
      <c r="Q411" s="141" t="str">
        <f>IF('Task list'!W411="","",$F$411-((_xlfn.DAYS(Q$6,'Task list'!W411))*24))</f>
        <v/>
      </c>
      <c r="R411" s="141" t="str">
        <f>IF('Task list'!X411="","",$F$411-((_xlfn.DAYS(R$6,'Task list'!X411))*24))</f>
        <v/>
      </c>
      <c r="S411" s="141" t="str">
        <f>IF('Task list'!Y411="","",$F$411-((_xlfn.DAYS(S$6,'Task list'!Y411))*24))</f>
        <v/>
      </c>
      <c r="T411" s="141" t="str">
        <f>IF('Task list'!Z411="","",$F$411-((_xlfn.DAYS(T$6,'Task list'!Z411))*24))</f>
        <v/>
      </c>
      <c r="U411" s="141" t="str">
        <f>IF('Task list'!AA411="","",$F$411-((_xlfn.DAYS(U$6,'Task list'!AA411))*24))</f>
        <v/>
      </c>
      <c r="V411" s="141" t="str">
        <f>IF('Task list'!AB411="","",$F$411-((_xlfn.DAYS(V$6,'Task list'!AB411))*24))</f>
        <v/>
      </c>
      <c r="W411" s="141" t="str">
        <f>IF('Task list'!AC411="","",$F$411-((_xlfn.DAYS(W$6,'Task list'!AC411))*24))</f>
        <v/>
      </c>
      <c r="X411" s="141" t="str">
        <f>IF('Task list'!AD411="","",$F$411-((_xlfn.DAYS(X$6,'Task list'!AD411))*24))</f>
        <v/>
      </c>
      <c r="Y411" s="141" t="str">
        <f>IF('Task list'!AE411="","",$F$411-((_xlfn.DAYS(Y$6,'Task list'!AE411))*24))</f>
        <v/>
      </c>
      <c r="Z411" s="141" t="str">
        <f>IF('Task list'!AF411="","",$F$411-((_xlfn.DAYS(Z$6,'Task list'!AF411))*24))</f>
        <v/>
      </c>
      <c r="AA411" s="141" t="str">
        <f>IF('Task list'!AG411="","",$F$411-((_xlfn.DAYS(AA$6,'Task list'!AG411))*24))</f>
        <v/>
      </c>
      <c r="AB411" s="141" t="str">
        <f>IF('Task list'!AH411="","",$F$411-((_xlfn.DAYS(AB$6,'Task list'!AH411))*24))</f>
        <v/>
      </c>
      <c r="AC411" s="141" t="str">
        <f>IF('Task list'!AI411="","",$F$411-((_xlfn.DAYS(AC$6,'Task list'!AI411))*24))</f>
        <v/>
      </c>
      <c r="AD411" s="141" t="str">
        <f>IF('Task list'!AJ411="","",$F$411-((_xlfn.DAYS(AD$6,'Task list'!AJ411))*24))</f>
        <v/>
      </c>
      <c r="AE411" s="141" t="str">
        <f>IF('Task list'!AK411="","",$F$411-((_xlfn.DAYS(AE$6,'Task list'!AK411))*24))</f>
        <v/>
      </c>
      <c r="AF411" s="141" t="str">
        <f>IF('Task list'!AL411="","",$F$411-((_xlfn.DAYS(AF$6,'Task list'!AL411))*24))</f>
        <v/>
      </c>
      <c r="AG411" s="141" t="str">
        <f>IF('Task list'!AM411="","",$F$411-((_xlfn.DAYS(AG$6,'Task list'!AM411))*24))</f>
        <v/>
      </c>
      <c r="AH411" s="141" t="str">
        <f>IF('Task list'!AN411="","",$F$411-((_xlfn.DAYS(AH$6,'Task list'!AN411))*24))</f>
        <v/>
      </c>
      <c r="AI411" s="141" t="str">
        <f>IF('Task list'!AO411="","",$F$411-((_xlfn.DAYS(AI$6,'Task list'!AO411))*24))</f>
        <v/>
      </c>
      <c r="AJ411" s="141" t="str">
        <f>IF('Task list'!AP411="","",$F$411-((_xlfn.DAYS(AJ$6,'Task list'!AP411))*24))</f>
        <v/>
      </c>
      <c r="AK411" s="141" t="str">
        <f>IF('Task list'!AQ411="","",$F$411-((_xlfn.DAYS(AK$6,'Task list'!AQ411))*24))</f>
        <v/>
      </c>
      <c r="AL411" s="141" t="str">
        <f>IF('Task list'!AR411="","",$F$411-((_xlfn.DAYS(AL$6,'Task list'!AR411))*24))</f>
        <v/>
      </c>
      <c r="AM411" s="141" t="str">
        <f>IF('Task list'!AS411="","",$F$411-((_xlfn.DAYS(AM$6,'Task list'!AS411))*24))</f>
        <v/>
      </c>
      <c r="AN411" s="141" t="str">
        <f>IF('Task list'!AT411="","",$F$411-((_xlfn.DAYS(AN$6,'Task list'!AT411))*24))</f>
        <v/>
      </c>
      <c r="AO411" s="141" t="str">
        <f>IF('Task list'!AU411="","",$F$411-((_xlfn.DAYS(AO$6,'Task list'!AU411))*24))</f>
        <v/>
      </c>
      <c r="AP411" s="141" t="str">
        <f>IF('Task list'!AV411="","",$F$411-((_xlfn.DAYS(AP$6,'Task list'!AV411))*24))</f>
        <v/>
      </c>
      <c r="AQ411" s="141" t="str">
        <f>IF('Task list'!AW411="","",$F$411-((_xlfn.DAYS(AQ$6,'Task list'!AW411))*24))</f>
        <v/>
      </c>
      <c r="AR411" s="141" t="str">
        <f>IF('Task list'!AX411="","",$F$411-((_xlfn.DAYS(AR$6,'Task list'!AX411))*24))</f>
        <v/>
      </c>
      <c r="AS411" s="141" t="str">
        <f>IF('Task list'!AY411="","",$F$411-((_xlfn.DAYS(AS$6,'Task list'!AY411))*24))</f>
        <v/>
      </c>
      <c r="AT411" s="141" t="str">
        <f>IF('Task list'!AZ411="","",$F$411-((_xlfn.DAYS(AT$6,'Task list'!AZ411))*24))</f>
        <v/>
      </c>
      <c r="AU411" s="141" t="str">
        <f>IF('Task list'!BA411="","",$F$411-((_xlfn.DAYS(AU$6,'Task list'!BA411))*24))</f>
        <v/>
      </c>
      <c r="AV411" s="141" t="str">
        <f>IF('Task list'!BB411="","",$F$411-((_xlfn.DAYS(AV$6,'Task list'!BB411))*24))</f>
        <v/>
      </c>
      <c r="AW411" s="141" t="str">
        <f>IF('Task list'!BC411="","",$F$411-((_xlfn.DAYS(AW$6,'Task list'!BC411))*24))</f>
        <v/>
      </c>
      <c r="AX411" s="141" t="str">
        <f>IF('Task list'!BD411="","",$F$411-((_xlfn.DAYS(AX$6,'Task list'!BD411))*24))</f>
        <v/>
      </c>
      <c r="AY411" s="141" t="str">
        <f>IF('Task list'!BE411="","",$F$411-((_xlfn.DAYS(AY$6,'Task list'!BE411))*24))</f>
        <v/>
      </c>
      <c r="AZ411" s="141" t="str">
        <f>IF('Task list'!BF411="","",$F$411-((_xlfn.DAYS(AZ$6,'Task list'!BF411))*24))</f>
        <v/>
      </c>
      <c r="BA411" s="141" t="str">
        <f>IF('Task list'!BG411="","",$F$411-((_xlfn.DAYS(BA$6,'Task list'!BG411))*24))</f>
        <v/>
      </c>
      <c r="BB411" s="141" t="str">
        <f>IF('Task list'!BH411="","",$F$411-((_xlfn.DAYS(BB$6,'Task list'!BH411))*24))</f>
        <v/>
      </c>
      <c r="BC411" s="141" t="str">
        <f>IF('Task list'!BI411="","",$F$411-((_xlfn.DAYS(BC$6,'Task list'!BI411))*24))</f>
        <v/>
      </c>
      <c r="BD411" s="141" t="str">
        <f>IF('Task list'!BJ411="","",$F$411-((_xlfn.DAYS(BD$6,'Task list'!BJ411))*24))</f>
        <v/>
      </c>
      <c r="BE411" s="141" t="str">
        <f>IF('Task list'!BK411="","",$F$411-((_xlfn.DAYS(BE$6,'Task list'!BK411))*24))</f>
        <v/>
      </c>
      <c r="BF411" s="141" t="str">
        <f>IF('Task list'!BL411="","",$F$411-((_xlfn.DAYS(BF$6,'Task list'!BL411))*24))</f>
        <v/>
      </c>
    </row>
    <row r="412" spans="1:58" x14ac:dyDescent="0.3">
      <c r="A412" s="1">
        <f>'Task list'!A412</f>
        <v>0</v>
      </c>
      <c r="B412" s="1">
        <f>'Task list'!B412</f>
        <v>0</v>
      </c>
      <c r="C412" s="1">
        <f>'Task list'!C412</f>
        <v>0</v>
      </c>
      <c r="D412" s="133"/>
      <c r="E412" s="61" t="str">
        <f>'Task list'!E412</f>
        <v>Kernel Bin Heater Fan No.3</v>
      </c>
      <c r="F412" s="1">
        <f>'Task list'!J412</f>
        <v>6000</v>
      </c>
      <c r="G412" s="141" t="str">
        <f>IF('Task list'!M412="","",$F$412-((_xlfn.DAYS(G$6,'Task list'!M412))*24))</f>
        <v/>
      </c>
      <c r="H412" s="141" t="str">
        <f>IF('Task list'!N412="","",$F$412-((_xlfn.DAYS(H$6,'Task list'!N412))*24))</f>
        <v/>
      </c>
      <c r="I412" s="141" t="str">
        <f>IF('Task list'!O412="","",$F$412-((_xlfn.DAYS(I$6,'Task list'!O412))*24))</f>
        <v/>
      </c>
      <c r="J412" s="141" t="str">
        <f>IF('Task list'!P412="","",$F$412-((_xlfn.DAYS(J$6,'Task list'!P412))*24))</f>
        <v/>
      </c>
      <c r="K412" s="141" t="str">
        <f>IF('Task list'!Q412="","",$F$412-((_xlfn.DAYS(K$6,'Task list'!Q412))*24))</f>
        <v/>
      </c>
      <c r="L412" s="141" t="str">
        <f>IF('Task list'!R412="","",$F$412-((_xlfn.DAYS(L$6,'Task list'!R412))*24))</f>
        <v/>
      </c>
      <c r="M412" s="141" t="str">
        <f>IF('Task list'!S412="","",$F$412-((_xlfn.DAYS(M$6,'Task list'!S412))*24))</f>
        <v/>
      </c>
      <c r="N412" s="141" t="str">
        <f>IF('Task list'!T412="","",$F$412-((_xlfn.DAYS(N$6,'Task list'!T412))*24))</f>
        <v/>
      </c>
      <c r="O412" s="141" t="str">
        <f>IF('Task list'!U412="","",$F$412-((_xlfn.DAYS(O$6,'Task list'!U412))*24))</f>
        <v/>
      </c>
      <c r="P412" s="141" t="str">
        <f>IF('Task list'!V412="","",$F$412-((_xlfn.DAYS(P$6,'Task list'!V412))*24))</f>
        <v/>
      </c>
      <c r="Q412" s="141" t="str">
        <f>IF('Task list'!W412="","",$F$412-((_xlfn.DAYS(Q$6,'Task list'!W412))*24))</f>
        <v/>
      </c>
      <c r="R412" s="141" t="str">
        <f>IF('Task list'!X412="","",$F$412-((_xlfn.DAYS(R$6,'Task list'!X412))*24))</f>
        <v/>
      </c>
      <c r="S412" s="141" t="str">
        <f>IF('Task list'!Y412="","",$F$412-((_xlfn.DAYS(S$6,'Task list'!Y412))*24))</f>
        <v/>
      </c>
      <c r="T412" s="141" t="str">
        <f>IF('Task list'!Z412="","",$F$412-((_xlfn.DAYS(T$6,'Task list'!Z412))*24))</f>
        <v/>
      </c>
      <c r="U412" s="141" t="str">
        <f>IF('Task list'!AA412="","",$F$412-((_xlfn.DAYS(U$6,'Task list'!AA412))*24))</f>
        <v/>
      </c>
      <c r="V412" s="141" t="str">
        <f>IF('Task list'!AB412="","",$F$412-((_xlfn.DAYS(V$6,'Task list'!AB412))*24))</f>
        <v/>
      </c>
      <c r="W412" s="141" t="str">
        <f>IF('Task list'!AC412="","",$F$412-((_xlfn.DAYS(W$6,'Task list'!AC412))*24))</f>
        <v/>
      </c>
      <c r="X412" s="141" t="str">
        <f>IF('Task list'!AD412="","",$F$412-((_xlfn.DAYS(X$6,'Task list'!AD412))*24))</f>
        <v/>
      </c>
      <c r="Y412" s="141" t="str">
        <f>IF('Task list'!AE412="","",$F$412-((_xlfn.DAYS(Y$6,'Task list'!AE412))*24))</f>
        <v/>
      </c>
      <c r="Z412" s="141" t="str">
        <f>IF('Task list'!AF412="","",$F$412-((_xlfn.DAYS(Z$6,'Task list'!AF412))*24))</f>
        <v/>
      </c>
      <c r="AA412" s="141" t="str">
        <f>IF('Task list'!AG412="","",$F$412-((_xlfn.DAYS(AA$6,'Task list'!AG412))*24))</f>
        <v/>
      </c>
      <c r="AB412" s="141" t="str">
        <f>IF('Task list'!AH412="","",$F$412-((_xlfn.DAYS(AB$6,'Task list'!AH412))*24))</f>
        <v/>
      </c>
      <c r="AC412" s="141" t="str">
        <f>IF('Task list'!AI412="","",$F$412-((_xlfn.DAYS(AC$6,'Task list'!AI412))*24))</f>
        <v/>
      </c>
      <c r="AD412" s="141" t="str">
        <f>IF('Task list'!AJ412="","",$F$412-((_xlfn.DAYS(AD$6,'Task list'!AJ412))*24))</f>
        <v/>
      </c>
      <c r="AE412" s="141" t="str">
        <f>IF('Task list'!AK412="","",$F$412-((_xlfn.DAYS(AE$6,'Task list'!AK412))*24))</f>
        <v/>
      </c>
      <c r="AF412" s="141" t="str">
        <f>IF('Task list'!AL412="","",$F$412-((_xlfn.DAYS(AF$6,'Task list'!AL412))*24))</f>
        <v/>
      </c>
      <c r="AG412" s="141" t="str">
        <f>IF('Task list'!AM412="","",$F$412-((_xlfn.DAYS(AG$6,'Task list'!AM412))*24))</f>
        <v/>
      </c>
      <c r="AH412" s="141" t="str">
        <f>IF('Task list'!AN412="","",$F$412-((_xlfn.DAYS(AH$6,'Task list'!AN412))*24))</f>
        <v/>
      </c>
      <c r="AI412" s="141" t="str">
        <f>IF('Task list'!AO412="","",$F$412-((_xlfn.DAYS(AI$6,'Task list'!AO412))*24))</f>
        <v/>
      </c>
      <c r="AJ412" s="141" t="str">
        <f>IF('Task list'!AP412="","",$F$412-((_xlfn.DAYS(AJ$6,'Task list'!AP412))*24))</f>
        <v/>
      </c>
      <c r="AK412" s="141" t="str">
        <f>IF('Task list'!AQ412="","",$F$412-((_xlfn.DAYS(AK$6,'Task list'!AQ412))*24))</f>
        <v/>
      </c>
      <c r="AL412" s="141" t="str">
        <f>IF('Task list'!AR412="","",$F$412-((_xlfn.DAYS(AL$6,'Task list'!AR412))*24))</f>
        <v/>
      </c>
      <c r="AM412" s="141" t="str">
        <f>IF('Task list'!AS412="","",$F$412-((_xlfn.DAYS(AM$6,'Task list'!AS412))*24))</f>
        <v/>
      </c>
      <c r="AN412" s="141" t="str">
        <f>IF('Task list'!AT412="","",$F$412-((_xlfn.DAYS(AN$6,'Task list'!AT412))*24))</f>
        <v/>
      </c>
      <c r="AO412" s="141" t="str">
        <f>IF('Task list'!AU412="","",$F$412-((_xlfn.DAYS(AO$6,'Task list'!AU412))*24))</f>
        <v/>
      </c>
      <c r="AP412" s="141" t="str">
        <f>IF('Task list'!AV412="","",$F$412-((_xlfn.DAYS(AP$6,'Task list'!AV412))*24))</f>
        <v/>
      </c>
      <c r="AQ412" s="141" t="str">
        <f>IF('Task list'!AW412="","",$F$412-((_xlfn.DAYS(AQ$6,'Task list'!AW412))*24))</f>
        <v/>
      </c>
      <c r="AR412" s="141" t="str">
        <f>IF('Task list'!AX412="","",$F$412-((_xlfn.DAYS(AR$6,'Task list'!AX412))*24))</f>
        <v/>
      </c>
      <c r="AS412" s="141" t="str">
        <f>IF('Task list'!AY412="","",$F$412-((_xlfn.DAYS(AS$6,'Task list'!AY412))*24))</f>
        <v/>
      </c>
      <c r="AT412" s="141" t="str">
        <f>IF('Task list'!AZ412="","",$F$412-((_xlfn.DAYS(AT$6,'Task list'!AZ412))*24))</f>
        <v/>
      </c>
      <c r="AU412" s="141" t="str">
        <f>IF('Task list'!BA412="","",$F$412-((_xlfn.DAYS(AU$6,'Task list'!BA412))*24))</f>
        <v/>
      </c>
      <c r="AV412" s="141" t="str">
        <f>IF('Task list'!BB412="","",$F$412-((_xlfn.DAYS(AV$6,'Task list'!BB412))*24))</f>
        <v/>
      </c>
      <c r="AW412" s="141" t="str">
        <f>IF('Task list'!BC412="","",$F$412-((_xlfn.DAYS(AW$6,'Task list'!BC412))*24))</f>
        <v/>
      </c>
      <c r="AX412" s="141" t="str">
        <f>IF('Task list'!BD412="","",$F$412-((_xlfn.DAYS(AX$6,'Task list'!BD412))*24))</f>
        <v/>
      </c>
      <c r="AY412" s="141" t="str">
        <f>IF('Task list'!BE412="","",$F$412-((_xlfn.DAYS(AY$6,'Task list'!BE412))*24))</f>
        <v/>
      </c>
      <c r="AZ412" s="141" t="str">
        <f>IF('Task list'!BF412="","",$F$412-((_xlfn.DAYS(AZ$6,'Task list'!BF412))*24))</f>
        <v/>
      </c>
      <c r="BA412" s="141" t="str">
        <f>IF('Task list'!BG412="","",$F$412-((_xlfn.DAYS(BA$6,'Task list'!BG412))*24))</f>
        <v/>
      </c>
      <c r="BB412" s="141" t="str">
        <f>IF('Task list'!BH412="","",$F$412-((_xlfn.DAYS(BB$6,'Task list'!BH412))*24))</f>
        <v/>
      </c>
      <c r="BC412" s="141" t="str">
        <f>IF('Task list'!BI412="","",$F$412-((_xlfn.DAYS(BC$6,'Task list'!BI412))*24))</f>
        <v/>
      </c>
      <c r="BD412" s="141" t="str">
        <f>IF('Task list'!BJ412="","",$F$412-((_xlfn.DAYS(BD$6,'Task list'!BJ412))*24))</f>
        <v/>
      </c>
      <c r="BE412" s="141" t="str">
        <f>IF('Task list'!BK412="","",$F$412-((_xlfn.DAYS(BE$6,'Task list'!BK412))*24))</f>
        <v/>
      </c>
      <c r="BF412" s="141" t="str">
        <f>IF('Task list'!BL412="","",$F$412-((_xlfn.DAYS(BF$6,'Task list'!BL412))*24))</f>
        <v/>
      </c>
    </row>
    <row r="413" spans="1:58" x14ac:dyDescent="0.3">
      <c r="A413" s="1">
        <f>'Task list'!A413</f>
        <v>0</v>
      </c>
      <c r="B413" s="1">
        <f>'Task list'!B413</f>
        <v>0</v>
      </c>
      <c r="C413" s="1">
        <f>'Task list'!C413</f>
        <v>0</v>
      </c>
      <c r="D413" s="133"/>
      <c r="E413" s="61" t="str">
        <f>'Task list'!E413</f>
        <v>Kernel Bin Heater Fan No.4</v>
      </c>
      <c r="F413" s="1">
        <f>'Task list'!J413</f>
        <v>6000</v>
      </c>
      <c r="G413" s="141" t="str">
        <f>IF('Task list'!M413="","",$F$413-((_xlfn.DAYS(G$6,'Task list'!M413))*24))</f>
        <v/>
      </c>
      <c r="H413" s="141" t="str">
        <f>IF('Task list'!N413="","",$F$413-((_xlfn.DAYS(H$6,'Task list'!N413))*24))</f>
        <v/>
      </c>
      <c r="I413" s="141" t="str">
        <f>IF('Task list'!O413="","",$F$413-((_xlfn.DAYS(I$6,'Task list'!O413))*24))</f>
        <v/>
      </c>
      <c r="J413" s="141" t="str">
        <f>IF('Task list'!P413="","",$F$413-((_xlfn.DAYS(J$6,'Task list'!P413))*24))</f>
        <v/>
      </c>
      <c r="K413" s="141" t="str">
        <f>IF('Task list'!Q413="","",$F$413-((_xlfn.DAYS(K$6,'Task list'!Q413))*24))</f>
        <v/>
      </c>
      <c r="L413" s="141" t="str">
        <f>IF('Task list'!R413="","",$F$413-((_xlfn.DAYS(L$6,'Task list'!R413))*24))</f>
        <v/>
      </c>
      <c r="M413" s="141" t="str">
        <f>IF('Task list'!S413="","",$F$413-((_xlfn.DAYS(M$6,'Task list'!S413))*24))</f>
        <v/>
      </c>
      <c r="N413" s="141" t="str">
        <f>IF('Task list'!T413="","",$F$413-((_xlfn.DAYS(N$6,'Task list'!T413))*24))</f>
        <v/>
      </c>
      <c r="O413" s="141" t="str">
        <f>IF('Task list'!U413="","",$F$413-((_xlfn.DAYS(O$6,'Task list'!U413))*24))</f>
        <v/>
      </c>
      <c r="P413" s="141" t="str">
        <f>IF('Task list'!V413="","",$F$413-((_xlfn.DAYS(P$6,'Task list'!V413))*24))</f>
        <v/>
      </c>
      <c r="Q413" s="141" t="str">
        <f>IF('Task list'!W413="","",$F$413-((_xlfn.DAYS(Q$6,'Task list'!W413))*24))</f>
        <v/>
      </c>
      <c r="R413" s="141" t="str">
        <f>IF('Task list'!X413="","",$F$413-((_xlfn.DAYS(R$6,'Task list'!X413))*24))</f>
        <v/>
      </c>
      <c r="S413" s="141" t="str">
        <f>IF('Task list'!Y413="","",$F$413-((_xlfn.DAYS(S$6,'Task list'!Y413))*24))</f>
        <v/>
      </c>
      <c r="T413" s="141" t="str">
        <f>IF('Task list'!Z413="","",$F$413-((_xlfn.DAYS(T$6,'Task list'!Z413))*24))</f>
        <v/>
      </c>
      <c r="U413" s="141" t="str">
        <f>IF('Task list'!AA413="","",$F$413-((_xlfn.DAYS(U$6,'Task list'!AA413))*24))</f>
        <v/>
      </c>
      <c r="V413" s="141" t="str">
        <f>IF('Task list'!AB413="","",$F$413-((_xlfn.DAYS(V$6,'Task list'!AB413))*24))</f>
        <v/>
      </c>
      <c r="W413" s="141" t="str">
        <f>IF('Task list'!AC413="","",$F$413-((_xlfn.DAYS(W$6,'Task list'!AC413))*24))</f>
        <v/>
      </c>
      <c r="X413" s="141" t="str">
        <f>IF('Task list'!AD413="","",$F$413-((_xlfn.DAYS(X$6,'Task list'!AD413))*24))</f>
        <v/>
      </c>
      <c r="Y413" s="141" t="str">
        <f>IF('Task list'!AE413="","",$F$413-((_xlfn.DAYS(Y$6,'Task list'!AE413))*24))</f>
        <v/>
      </c>
      <c r="Z413" s="141" t="str">
        <f>IF('Task list'!AF413="","",$F$413-((_xlfn.DAYS(Z$6,'Task list'!AF413))*24))</f>
        <v/>
      </c>
      <c r="AA413" s="141" t="str">
        <f>IF('Task list'!AG413="","",$F$413-((_xlfn.DAYS(AA$6,'Task list'!AG413))*24))</f>
        <v/>
      </c>
      <c r="AB413" s="141" t="str">
        <f>IF('Task list'!AH413="","",$F$413-((_xlfn.DAYS(AB$6,'Task list'!AH413))*24))</f>
        <v/>
      </c>
      <c r="AC413" s="141" t="str">
        <f>IF('Task list'!AI413="","",$F$413-((_xlfn.DAYS(AC$6,'Task list'!AI413))*24))</f>
        <v/>
      </c>
      <c r="AD413" s="141" t="str">
        <f>IF('Task list'!AJ413="","",$F$413-((_xlfn.DAYS(AD$6,'Task list'!AJ413))*24))</f>
        <v/>
      </c>
      <c r="AE413" s="141" t="str">
        <f>IF('Task list'!AK413="","",$F$413-((_xlfn.DAYS(AE$6,'Task list'!AK413))*24))</f>
        <v/>
      </c>
      <c r="AF413" s="141" t="str">
        <f>IF('Task list'!AL413="","",$F$413-((_xlfn.DAYS(AF$6,'Task list'!AL413))*24))</f>
        <v/>
      </c>
      <c r="AG413" s="141" t="str">
        <f>IF('Task list'!AM413="","",$F$413-((_xlfn.DAYS(AG$6,'Task list'!AM413))*24))</f>
        <v/>
      </c>
      <c r="AH413" s="141" t="str">
        <f>IF('Task list'!AN413="","",$F$413-((_xlfn.DAYS(AH$6,'Task list'!AN413))*24))</f>
        <v/>
      </c>
      <c r="AI413" s="141" t="str">
        <f>IF('Task list'!AO413="","",$F$413-((_xlfn.DAYS(AI$6,'Task list'!AO413))*24))</f>
        <v/>
      </c>
      <c r="AJ413" s="141" t="str">
        <f>IF('Task list'!AP413="","",$F$413-((_xlfn.DAYS(AJ$6,'Task list'!AP413))*24))</f>
        <v/>
      </c>
      <c r="AK413" s="141" t="str">
        <f>IF('Task list'!AQ413="","",$F$413-((_xlfn.DAYS(AK$6,'Task list'!AQ413))*24))</f>
        <v/>
      </c>
      <c r="AL413" s="141" t="str">
        <f>IF('Task list'!AR413="","",$F$413-((_xlfn.DAYS(AL$6,'Task list'!AR413))*24))</f>
        <v/>
      </c>
      <c r="AM413" s="141" t="str">
        <f>IF('Task list'!AS413="","",$F$413-((_xlfn.DAYS(AM$6,'Task list'!AS413))*24))</f>
        <v/>
      </c>
      <c r="AN413" s="141" t="str">
        <f>IF('Task list'!AT413="","",$F$413-((_xlfn.DAYS(AN$6,'Task list'!AT413))*24))</f>
        <v/>
      </c>
      <c r="AO413" s="141" t="str">
        <f>IF('Task list'!AU413="","",$F$413-((_xlfn.DAYS(AO$6,'Task list'!AU413))*24))</f>
        <v/>
      </c>
      <c r="AP413" s="141" t="str">
        <f>IF('Task list'!AV413="","",$F$413-((_xlfn.DAYS(AP$6,'Task list'!AV413))*24))</f>
        <v/>
      </c>
      <c r="AQ413" s="141" t="str">
        <f>IF('Task list'!AW413="","",$F$413-((_xlfn.DAYS(AQ$6,'Task list'!AW413))*24))</f>
        <v/>
      </c>
      <c r="AR413" s="141" t="str">
        <f>IF('Task list'!AX413="","",$F$413-((_xlfn.DAYS(AR$6,'Task list'!AX413))*24))</f>
        <v/>
      </c>
      <c r="AS413" s="141" t="str">
        <f>IF('Task list'!AY413="","",$F$413-((_xlfn.DAYS(AS$6,'Task list'!AY413))*24))</f>
        <v/>
      </c>
      <c r="AT413" s="141" t="str">
        <f>IF('Task list'!AZ413="","",$F$413-((_xlfn.DAYS(AT$6,'Task list'!AZ413))*24))</f>
        <v/>
      </c>
      <c r="AU413" s="141" t="str">
        <f>IF('Task list'!BA413="","",$F$413-((_xlfn.DAYS(AU$6,'Task list'!BA413))*24))</f>
        <v/>
      </c>
      <c r="AV413" s="141" t="str">
        <f>IF('Task list'!BB413="","",$F$413-((_xlfn.DAYS(AV$6,'Task list'!BB413))*24))</f>
        <v/>
      </c>
      <c r="AW413" s="141" t="str">
        <f>IF('Task list'!BC413="","",$F$413-((_xlfn.DAYS(AW$6,'Task list'!BC413))*24))</f>
        <v/>
      </c>
      <c r="AX413" s="141" t="str">
        <f>IF('Task list'!BD413="","",$F$413-((_xlfn.DAYS(AX$6,'Task list'!BD413))*24))</f>
        <v/>
      </c>
      <c r="AY413" s="141" t="str">
        <f>IF('Task list'!BE413="","",$F$413-((_xlfn.DAYS(AY$6,'Task list'!BE413))*24))</f>
        <v/>
      </c>
      <c r="AZ413" s="141" t="str">
        <f>IF('Task list'!BF413="","",$F$413-((_xlfn.DAYS(AZ$6,'Task list'!BF413))*24))</f>
        <v/>
      </c>
      <c r="BA413" s="141" t="str">
        <f>IF('Task list'!BG413="","",$F$413-((_xlfn.DAYS(BA$6,'Task list'!BG413))*24))</f>
        <v/>
      </c>
      <c r="BB413" s="141" t="str">
        <f>IF('Task list'!BH413="","",$F$413-((_xlfn.DAYS(BB$6,'Task list'!BH413))*24))</f>
        <v/>
      </c>
      <c r="BC413" s="141" t="str">
        <f>IF('Task list'!BI413="","",$F$413-((_xlfn.DAYS(BC$6,'Task list'!BI413))*24))</f>
        <v/>
      </c>
      <c r="BD413" s="141" t="str">
        <f>IF('Task list'!BJ413="","",$F$413-((_xlfn.DAYS(BD$6,'Task list'!BJ413))*24))</f>
        <v/>
      </c>
      <c r="BE413" s="141" t="str">
        <f>IF('Task list'!BK413="","",$F$413-((_xlfn.DAYS(BE$6,'Task list'!BK413))*24))</f>
        <v/>
      </c>
      <c r="BF413" s="141" t="str">
        <f>IF('Task list'!BL413="","",$F$413-((_xlfn.DAYS(BF$6,'Task list'!BL413))*24))</f>
        <v/>
      </c>
    </row>
    <row r="414" spans="1:58" x14ac:dyDescent="0.3">
      <c r="A414" s="1">
        <f>'Task list'!A414</f>
        <v>0</v>
      </c>
      <c r="B414" s="1">
        <f>'Task list'!B414</f>
        <v>0</v>
      </c>
      <c r="C414" s="1">
        <f>'Task list'!C414</f>
        <v>0</v>
      </c>
      <c r="D414" s="133"/>
      <c r="E414" s="61" t="str">
        <f>'Task list'!E414</f>
        <v>Kernel Bin Heater Fan No.5</v>
      </c>
      <c r="F414" s="1">
        <f>'Task list'!J414</f>
        <v>6000</v>
      </c>
      <c r="G414" s="141" t="str">
        <f>IF('Task list'!M414="","",$F$414-((_xlfn.DAYS(G$6,'Task list'!M414))*24))</f>
        <v/>
      </c>
      <c r="H414" s="141" t="str">
        <f>IF('Task list'!N414="","",$F$414-((_xlfn.DAYS(H$6,'Task list'!N414))*24))</f>
        <v/>
      </c>
      <c r="I414" s="141" t="str">
        <f>IF('Task list'!O414="","",$F$414-((_xlfn.DAYS(I$6,'Task list'!O414))*24))</f>
        <v/>
      </c>
      <c r="J414" s="141" t="str">
        <f>IF('Task list'!P414="","",$F$414-((_xlfn.DAYS(J$6,'Task list'!P414))*24))</f>
        <v/>
      </c>
      <c r="K414" s="141" t="str">
        <f>IF('Task list'!Q414="","",$F$414-((_xlfn.DAYS(K$6,'Task list'!Q414))*24))</f>
        <v/>
      </c>
      <c r="L414" s="141" t="str">
        <f>IF('Task list'!R414="","",$F$414-((_xlfn.DAYS(L$6,'Task list'!R414))*24))</f>
        <v/>
      </c>
      <c r="M414" s="141" t="str">
        <f>IF('Task list'!S414="","",$F$414-((_xlfn.DAYS(M$6,'Task list'!S414))*24))</f>
        <v/>
      </c>
      <c r="N414" s="141" t="str">
        <f>IF('Task list'!T414="","",$F$414-((_xlfn.DAYS(N$6,'Task list'!T414))*24))</f>
        <v/>
      </c>
      <c r="O414" s="141" t="str">
        <f>IF('Task list'!U414="","",$F$414-((_xlfn.DAYS(O$6,'Task list'!U414))*24))</f>
        <v/>
      </c>
      <c r="P414" s="141" t="str">
        <f>IF('Task list'!V414="","",$F$414-((_xlfn.DAYS(P$6,'Task list'!V414))*24))</f>
        <v/>
      </c>
      <c r="Q414" s="141" t="str">
        <f>IF('Task list'!W414="","",$F$414-((_xlfn.DAYS(Q$6,'Task list'!W414))*24))</f>
        <v/>
      </c>
      <c r="R414" s="141" t="str">
        <f>IF('Task list'!X414="","",$F$414-((_xlfn.DAYS(R$6,'Task list'!X414))*24))</f>
        <v/>
      </c>
      <c r="S414" s="141" t="str">
        <f>IF('Task list'!Y414="","",$F$414-((_xlfn.DAYS(S$6,'Task list'!Y414))*24))</f>
        <v/>
      </c>
      <c r="T414" s="141" t="str">
        <f>IF('Task list'!Z414="","",$F$414-((_xlfn.DAYS(T$6,'Task list'!Z414))*24))</f>
        <v/>
      </c>
      <c r="U414" s="141" t="str">
        <f>IF('Task list'!AA414="","",$F$414-((_xlfn.DAYS(U$6,'Task list'!AA414))*24))</f>
        <v/>
      </c>
      <c r="V414" s="141" t="str">
        <f>IF('Task list'!AB414="","",$F$414-((_xlfn.DAYS(V$6,'Task list'!AB414))*24))</f>
        <v/>
      </c>
      <c r="W414" s="141" t="str">
        <f>IF('Task list'!AC414="","",$F$414-((_xlfn.DAYS(W$6,'Task list'!AC414))*24))</f>
        <v/>
      </c>
      <c r="X414" s="141" t="str">
        <f>IF('Task list'!AD414="","",$F$414-((_xlfn.DAYS(X$6,'Task list'!AD414))*24))</f>
        <v/>
      </c>
      <c r="Y414" s="141" t="str">
        <f>IF('Task list'!AE414="","",$F$414-((_xlfn.DAYS(Y$6,'Task list'!AE414))*24))</f>
        <v/>
      </c>
      <c r="Z414" s="141" t="str">
        <f>IF('Task list'!AF414="","",$F$414-((_xlfn.DAYS(Z$6,'Task list'!AF414))*24))</f>
        <v/>
      </c>
      <c r="AA414" s="141" t="str">
        <f>IF('Task list'!AG414="","",$F$414-((_xlfn.DAYS(AA$6,'Task list'!AG414))*24))</f>
        <v/>
      </c>
      <c r="AB414" s="141" t="str">
        <f>IF('Task list'!AH414="","",$F$414-((_xlfn.DAYS(AB$6,'Task list'!AH414))*24))</f>
        <v/>
      </c>
      <c r="AC414" s="141" t="str">
        <f>IF('Task list'!AI414="","",$F$414-((_xlfn.DAYS(AC$6,'Task list'!AI414))*24))</f>
        <v/>
      </c>
      <c r="AD414" s="141" t="str">
        <f>IF('Task list'!AJ414="","",$F$414-((_xlfn.DAYS(AD$6,'Task list'!AJ414))*24))</f>
        <v/>
      </c>
      <c r="AE414" s="141" t="str">
        <f>IF('Task list'!AK414="","",$F$414-((_xlfn.DAYS(AE$6,'Task list'!AK414))*24))</f>
        <v/>
      </c>
      <c r="AF414" s="141" t="str">
        <f>IF('Task list'!AL414="","",$F$414-((_xlfn.DAYS(AF$6,'Task list'!AL414))*24))</f>
        <v/>
      </c>
      <c r="AG414" s="141" t="str">
        <f>IF('Task list'!AM414="","",$F$414-((_xlfn.DAYS(AG$6,'Task list'!AM414))*24))</f>
        <v/>
      </c>
      <c r="AH414" s="141" t="str">
        <f>IF('Task list'!AN414="","",$F$414-((_xlfn.DAYS(AH$6,'Task list'!AN414))*24))</f>
        <v/>
      </c>
      <c r="AI414" s="141" t="str">
        <f>IF('Task list'!AO414="","",$F$414-((_xlfn.DAYS(AI$6,'Task list'!AO414))*24))</f>
        <v/>
      </c>
      <c r="AJ414" s="141" t="str">
        <f>IF('Task list'!AP414="","",$F$414-((_xlfn.DAYS(AJ$6,'Task list'!AP414))*24))</f>
        <v/>
      </c>
      <c r="AK414" s="141" t="str">
        <f>IF('Task list'!AQ414="","",$F$414-((_xlfn.DAYS(AK$6,'Task list'!AQ414))*24))</f>
        <v/>
      </c>
      <c r="AL414" s="141" t="str">
        <f>IF('Task list'!AR414="","",$F$414-((_xlfn.DAYS(AL$6,'Task list'!AR414))*24))</f>
        <v/>
      </c>
      <c r="AM414" s="141" t="str">
        <f>IF('Task list'!AS414="","",$F$414-((_xlfn.DAYS(AM$6,'Task list'!AS414))*24))</f>
        <v/>
      </c>
      <c r="AN414" s="141" t="str">
        <f>IF('Task list'!AT414="","",$F$414-((_xlfn.DAYS(AN$6,'Task list'!AT414))*24))</f>
        <v/>
      </c>
      <c r="AO414" s="141" t="str">
        <f>IF('Task list'!AU414="","",$F$414-((_xlfn.DAYS(AO$6,'Task list'!AU414))*24))</f>
        <v/>
      </c>
      <c r="AP414" s="141" t="str">
        <f>IF('Task list'!AV414="","",$F$414-((_xlfn.DAYS(AP$6,'Task list'!AV414))*24))</f>
        <v/>
      </c>
      <c r="AQ414" s="141" t="str">
        <f>IF('Task list'!AW414="","",$F$414-((_xlfn.DAYS(AQ$6,'Task list'!AW414))*24))</f>
        <v/>
      </c>
      <c r="AR414" s="141" t="str">
        <f>IF('Task list'!AX414="","",$F$414-((_xlfn.DAYS(AR$6,'Task list'!AX414))*24))</f>
        <v/>
      </c>
      <c r="AS414" s="141" t="str">
        <f>IF('Task list'!AY414="","",$F$414-((_xlfn.DAYS(AS$6,'Task list'!AY414))*24))</f>
        <v/>
      </c>
      <c r="AT414" s="141" t="str">
        <f>IF('Task list'!AZ414="","",$F$414-((_xlfn.DAYS(AT$6,'Task list'!AZ414))*24))</f>
        <v/>
      </c>
      <c r="AU414" s="141" t="str">
        <f>IF('Task list'!BA414="","",$F$414-((_xlfn.DAYS(AU$6,'Task list'!BA414))*24))</f>
        <v/>
      </c>
      <c r="AV414" s="141" t="str">
        <f>IF('Task list'!BB414="","",$F$414-((_xlfn.DAYS(AV$6,'Task list'!BB414))*24))</f>
        <v/>
      </c>
      <c r="AW414" s="141" t="str">
        <f>IF('Task list'!BC414="","",$F$414-((_xlfn.DAYS(AW$6,'Task list'!BC414))*24))</f>
        <v/>
      </c>
      <c r="AX414" s="141" t="str">
        <f>IF('Task list'!BD414="","",$F$414-((_xlfn.DAYS(AX$6,'Task list'!BD414))*24))</f>
        <v/>
      </c>
      <c r="AY414" s="141" t="str">
        <f>IF('Task list'!BE414="","",$F$414-((_xlfn.DAYS(AY$6,'Task list'!BE414))*24))</f>
        <v/>
      </c>
      <c r="AZ414" s="141" t="str">
        <f>IF('Task list'!BF414="","",$F$414-((_xlfn.DAYS(AZ$6,'Task list'!BF414))*24))</f>
        <v/>
      </c>
      <c r="BA414" s="141" t="str">
        <f>IF('Task list'!BG414="","",$F$414-((_xlfn.DAYS(BA$6,'Task list'!BG414))*24))</f>
        <v/>
      </c>
      <c r="BB414" s="141" t="str">
        <f>IF('Task list'!BH414="","",$F$414-((_xlfn.DAYS(BB$6,'Task list'!BH414))*24))</f>
        <v/>
      </c>
      <c r="BC414" s="141" t="str">
        <f>IF('Task list'!BI414="","",$F$414-((_xlfn.DAYS(BC$6,'Task list'!BI414))*24))</f>
        <v/>
      </c>
      <c r="BD414" s="141" t="str">
        <f>IF('Task list'!BJ414="","",$F$414-((_xlfn.DAYS(BD$6,'Task list'!BJ414))*24))</f>
        <v/>
      </c>
      <c r="BE414" s="141" t="str">
        <f>IF('Task list'!BK414="","",$F$414-((_xlfn.DAYS(BE$6,'Task list'!BK414))*24))</f>
        <v/>
      </c>
      <c r="BF414" s="141" t="str">
        <f>IF('Task list'!BL414="","",$F$414-((_xlfn.DAYS(BF$6,'Task list'!BL414))*24))</f>
        <v/>
      </c>
    </row>
    <row r="415" spans="1:58" x14ac:dyDescent="0.3">
      <c r="A415" s="1">
        <f>'Task list'!A415</f>
        <v>0</v>
      </c>
      <c r="B415" s="1">
        <f>'Task list'!B415</f>
        <v>0</v>
      </c>
      <c r="C415" s="1">
        <f>'Task list'!C415</f>
        <v>0</v>
      </c>
      <c r="D415" s="133"/>
      <c r="E415" s="61" t="str">
        <f>'Task list'!E415</f>
        <v>Bottom Dry Kernel Conveyor</v>
      </c>
      <c r="F415" s="1">
        <f>'Task list'!J415</f>
        <v>6000</v>
      </c>
      <c r="G415" s="141" t="str">
        <f>IF('Task list'!M415="","",$F$415-((_xlfn.DAYS(G$6,'Task list'!M415))*24))</f>
        <v/>
      </c>
      <c r="H415" s="141" t="str">
        <f>IF('Task list'!N415="","",$F$415-((_xlfn.DAYS(H$6,'Task list'!N415))*24))</f>
        <v/>
      </c>
      <c r="I415" s="141" t="str">
        <f>IF('Task list'!O415="","",$F$415-((_xlfn.DAYS(I$6,'Task list'!O415))*24))</f>
        <v/>
      </c>
      <c r="J415" s="141" t="str">
        <f>IF('Task list'!P415="","",$F$415-((_xlfn.DAYS(J$6,'Task list'!P415))*24))</f>
        <v/>
      </c>
      <c r="K415" s="141" t="str">
        <f>IF('Task list'!Q415="","",$F$415-((_xlfn.DAYS(K$6,'Task list'!Q415))*24))</f>
        <v/>
      </c>
      <c r="L415" s="141" t="str">
        <f>IF('Task list'!R415="","",$F$415-((_xlfn.DAYS(L$6,'Task list'!R415))*24))</f>
        <v/>
      </c>
      <c r="M415" s="141" t="str">
        <f>IF('Task list'!S415="","",$F$415-((_xlfn.DAYS(M$6,'Task list'!S415))*24))</f>
        <v/>
      </c>
      <c r="N415" s="141" t="str">
        <f>IF('Task list'!T415="","",$F$415-((_xlfn.DAYS(N$6,'Task list'!T415))*24))</f>
        <v/>
      </c>
      <c r="O415" s="141" t="str">
        <f>IF('Task list'!U415="","",$F$415-((_xlfn.DAYS(O$6,'Task list'!U415))*24))</f>
        <v/>
      </c>
      <c r="P415" s="141" t="str">
        <f>IF('Task list'!V415="","",$F$415-((_xlfn.DAYS(P$6,'Task list'!V415))*24))</f>
        <v/>
      </c>
      <c r="Q415" s="141" t="str">
        <f>IF('Task list'!W415="","",$F$415-((_xlfn.DAYS(Q$6,'Task list'!W415))*24))</f>
        <v/>
      </c>
      <c r="R415" s="141" t="str">
        <f>IF('Task list'!X415="","",$F$415-((_xlfn.DAYS(R$6,'Task list'!X415))*24))</f>
        <v/>
      </c>
      <c r="S415" s="141" t="str">
        <f>IF('Task list'!Y415="","",$F$415-((_xlfn.DAYS(S$6,'Task list'!Y415))*24))</f>
        <v/>
      </c>
      <c r="T415" s="141" t="str">
        <f>IF('Task list'!Z415="","",$F$415-((_xlfn.DAYS(T$6,'Task list'!Z415))*24))</f>
        <v/>
      </c>
      <c r="U415" s="141" t="str">
        <f>IF('Task list'!AA415="","",$F$415-((_xlfn.DAYS(U$6,'Task list'!AA415))*24))</f>
        <v/>
      </c>
      <c r="V415" s="141" t="str">
        <f>IF('Task list'!AB415="","",$F$415-((_xlfn.DAYS(V$6,'Task list'!AB415))*24))</f>
        <v/>
      </c>
      <c r="W415" s="141" t="str">
        <f>IF('Task list'!AC415="","",$F$415-((_xlfn.DAYS(W$6,'Task list'!AC415))*24))</f>
        <v/>
      </c>
      <c r="X415" s="141" t="str">
        <f>IF('Task list'!AD415="","",$F$415-((_xlfn.DAYS(X$6,'Task list'!AD415))*24))</f>
        <v/>
      </c>
      <c r="Y415" s="141" t="str">
        <f>IF('Task list'!AE415="","",$F$415-((_xlfn.DAYS(Y$6,'Task list'!AE415))*24))</f>
        <v/>
      </c>
      <c r="Z415" s="141" t="str">
        <f>IF('Task list'!AF415="","",$F$415-((_xlfn.DAYS(Z$6,'Task list'!AF415))*24))</f>
        <v/>
      </c>
      <c r="AA415" s="141" t="str">
        <f>IF('Task list'!AG415="","",$F$415-((_xlfn.DAYS(AA$6,'Task list'!AG415))*24))</f>
        <v/>
      </c>
      <c r="AB415" s="141" t="str">
        <f>IF('Task list'!AH415="","",$F$415-((_xlfn.DAYS(AB$6,'Task list'!AH415))*24))</f>
        <v/>
      </c>
      <c r="AC415" s="141" t="str">
        <f>IF('Task list'!AI415="","",$F$415-((_xlfn.DAYS(AC$6,'Task list'!AI415))*24))</f>
        <v/>
      </c>
      <c r="AD415" s="141" t="str">
        <f>IF('Task list'!AJ415="","",$F$415-((_xlfn.DAYS(AD$6,'Task list'!AJ415))*24))</f>
        <v/>
      </c>
      <c r="AE415" s="141" t="str">
        <f>IF('Task list'!AK415="","",$F$415-((_xlfn.DAYS(AE$6,'Task list'!AK415))*24))</f>
        <v/>
      </c>
      <c r="AF415" s="141" t="str">
        <f>IF('Task list'!AL415="","",$F$415-((_xlfn.DAYS(AF$6,'Task list'!AL415))*24))</f>
        <v/>
      </c>
      <c r="AG415" s="141" t="str">
        <f>IF('Task list'!AM415="","",$F$415-((_xlfn.DAYS(AG$6,'Task list'!AM415))*24))</f>
        <v/>
      </c>
      <c r="AH415" s="141" t="str">
        <f>IF('Task list'!AN415="","",$F$415-((_xlfn.DAYS(AH$6,'Task list'!AN415))*24))</f>
        <v/>
      </c>
      <c r="AI415" s="141" t="str">
        <f>IF('Task list'!AO415="","",$F$415-((_xlfn.DAYS(AI$6,'Task list'!AO415))*24))</f>
        <v/>
      </c>
      <c r="AJ415" s="141" t="str">
        <f>IF('Task list'!AP415="","",$F$415-((_xlfn.DAYS(AJ$6,'Task list'!AP415))*24))</f>
        <v/>
      </c>
      <c r="AK415" s="141" t="str">
        <f>IF('Task list'!AQ415="","",$F$415-((_xlfn.DAYS(AK$6,'Task list'!AQ415))*24))</f>
        <v/>
      </c>
      <c r="AL415" s="141" t="str">
        <f>IF('Task list'!AR415="","",$F$415-((_xlfn.DAYS(AL$6,'Task list'!AR415))*24))</f>
        <v/>
      </c>
      <c r="AM415" s="141" t="str">
        <f>IF('Task list'!AS415="","",$F$415-((_xlfn.DAYS(AM$6,'Task list'!AS415))*24))</f>
        <v/>
      </c>
      <c r="AN415" s="141" t="str">
        <f>IF('Task list'!AT415="","",$F$415-((_xlfn.DAYS(AN$6,'Task list'!AT415))*24))</f>
        <v/>
      </c>
      <c r="AO415" s="141" t="str">
        <f>IF('Task list'!AU415="","",$F$415-((_xlfn.DAYS(AO$6,'Task list'!AU415))*24))</f>
        <v/>
      </c>
      <c r="AP415" s="141" t="str">
        <f>IF('Task list'!AV415="","",$F$415-((_xlfn.DAYS(AP$6,'Task list'!AV415))*24))</f>
        <v/>
      </c>
      <c r="AQ415" s="141" t="str">
        <f>IF('Task list'!AW415="","",$F$415-((_xlfn.DAYS(AQ$6,'Task list'!AW415))*24))</f>
        <v/>
      </c>
      <c r="AR415" s="141" t="str">
        <f>IF('Task list'!AX415="","",$F$415-((_xlfn.DAYS(AR$6,'Task list'!AX415))*24))</f>
        <v/>
      </c>
      <c r="AS415" s="141" t="str">
        <f>IF('Task list'!AY415="","",$F$415-((_xlfn.DAYS(AS$6,'Task list'!AY415))*24))</f>
        <v/>
      </c>
      <c r="AT415" s="141" t="str">
        <f>IF('Task list'!AZ415="","",$F$415-((_xlfn.DAYS(AT$6,'Task list'!AZ415))*24))</f>
        <v/>
      </c>
      <c r="AU415" s="141" t="str">
        <f>IF('Task list'!BA415="","",$F$415-((_xlfn.DAYS(AU$6,'Task list'!BA415))*24))</f>
        <v/>
      </c>
      <c r="AV415" s="141" t="str">
        <f>IF('Task list'!BB415="","",$F$415-((_xlfn.DAYS(AV$6,'Task list'!BB415))*24))</f>
        <v/>
      </c>
      <c r="AW415" s="141" t="str">
        <f>IF('Task list'!BC415="","",$F$415-((_xlfn.DAYS(AW$6,'Task list'!BC415))*24))</f>
        <v/>
      </c>
      <c r="AX415" s="141" t="str">
        <f>IF('Task list'!BD415="","",$F$415-((_xlfn.DAYS(AX$6,'Task list'!BD415))*24))</f>
        <v/>
      </c>
      <c r="AY415" s="141" t="str">
        <f>IF('Task list'!BE415="","",$F$415-((_xlfn.DAYS(AY$6,'Task list'!BE415))*24))</f>
        <v/>
      </c>
      <c r="AZ415" s="141" t="str">
        <f>IF('Task list'!BF415="","",$F$415-((_xlfn.DAYS(AZ$6,'Task list'!BF415))*24))</f>
        <v/>
      </c>
      <c r="BA415" s="141" t="str">
        <f>IF('Task list'!BG415="","",$F$415-((_xlfn.DAYS(BA$6,'Task list'!BG415))*24))</f>
        <v/>
      </c>
      <c r="BB415" s="141" t="str">
        <f>IF('Task list'!BH415="","",$F$415-((_xlfn.DAYS(BB$6,'Task list'!BH415))*24))</f>
        <v/>
      </c>
      <c r="BC415" s="141" t="str">
        <f>IF('Task list'!BI415="","",$F$415-((_xlfn.DAYS(BC$6,'Task list'!BI415))*24))</f>
        <v/>
      </c>
      <c r="BD415" s="141" t="str">
        <f>IF('Task list'!BJ415="","",$F$415-((_xlfn.DAYS(BD$6,'Task list'!BJ415))*24))</f>
        <v/>
      </c>
      <c r="BE415" s="141" t="str">
        <f>IF('Task list'!BK415="","",$F$415-((_xlfn.DAYS(BE$6,'Task list'!BK415))*24))</f>
        <v/>
      </c>
      <c r="BF415" s="141" t="str">
        <f>IF('Task list'!BL415="","",$F$415-((_xlfn.DAYS(BF$6,'Task list'!BL415))*24))</f>
        <v/>
      </c>
    </row>
    <row r="416" spans="1:58" x14ac:dyDescent="0.3">
      <c r="A416" s="1">
        <f>'Task list'!A416</f>
        <v>0</v>
      </c>
      <c r="B416" s="1">
        <f>'Task list'!B416</f>
        <v>0</v>
      </c>
      <c r="C416" s="1">
        <f>'Task list'!C416</f>
        <v>0</v>
      </c>
      <c r="D416" s="133"/>
      <c r="E416" s="61" t="str">
        <f>'Task list'!E416</f>
        <v>Dry  Kernel Blower Fan Airlock</v>
      </c>
      <c r="F416" s="1">
        <f>'Task list'!J416</f>
        <v>6000</v>
      </c>
      <c r="G416" s="141" t="str">
        <f>IF('Task list'!M416="","",$F$416-((_xlfn.DAYS(G$6,'Task list'!M416))*24))</f>
        <v/>
      </c>
      <c r="H416" s="141" t="str">
        <f>IF('Task list'!N416="","",$F$416-((_xlfn.DAYS(H$6,'Task list'!N416))*24))</f>
        <v/>
      </c>
      <c r="I416" s="141" t="str">
        <f>IF('Task list'!O416="","",$F$416-((_xlfn.DAYS(I$6,'Task list'!O416))*24))</f>
        <v/>
      </c>
      <c r="J416" s="141" t="str">
        <f>IF('Task list'!P416="","",$F$416-((_xlfn.DAYS(J$6,'Task list'!P416))*24))</f>
        <v/>
      </c>
      <c r="K416" s="141" t="str">
        <f>IF('Task list'!Q416="","",$F$416-((_xlfn.DAYS(K$6,'Task list'!Q416))*24))</f>
        <v/>
      </c>
      <c r="L416" s="141" t="str">
        <f>IF('Task list'!R416="","",$F$416-((_xlfn.DAYS(L$6,'Task list'!R416))*24))</f>
        <v/>
      </c>
      <c r="M416" s="141" t="str">
        <f>IF('Task list'!S416="","",$F$416-((_xlfn.DAYS(M$6,'Task list'!S416))*24))</f>
        <v/>
      </c>
      <c r="N416" s="141" t="str">
        <f>IF('Task list'!T416="","",$F$416-((_xlfn.DAYS(N$6,'Task list'!T416))*24))</f>
        <v/>
      </c>
      <c r="O416" s="141" t="str">
        <f>IF('Task list'!U416="","",$F$416-((_xlfn.DAYS(O$6,'Task list'!U416))*24))</f>
        <v/>
      </c>
      <c r="P416" s="141" t="str">
        <f>IF('Task list'!V416="","",$F$416-((_xlfn.DAYS(P$6,'Task list'!V416))*24))</f>
        <v/>
      </c>
      <c r="Q416" s="141" t="str">
        <f>IF('Task list'!W416="","",$F$416-((_xlfn.DAYS(Q$6,'Task list'!W416))*24))</f>
        <v/>
      </c>
      <c r="R416" s="141" t="str">
        <f>IF('Task list'!X416="","",$F$416-((_xlfn.DAYS(R$6,'Task list'!X416))*24))</f>
        <v/>
      </c>
      <c r="S416" s="141" t="str">
        <f>IF('Task list'!Y416="","",$F$416-((_xlfn.DAYS(S$6,'Task list'!Y416))*24))</f>
        <v/>
      </c>
      <c r="T416" s="141" t="str">
        <f>IF('Task list'!Z416="","",$F$416-((_xlfn.DAYS(T$6,'Task list'!Z416))*24))</f>
        <v/>
      </c>
      <c r="U416" s="141" t="str">
        <f>IF('Task list'!AA416="","",$F$416-((_xlfn.DAYS(U$6,'Task list'!AA416))*24))</f>
        <v/>
      </c>
      <c r="V416" s="141" t="str">
        <f>IF('Task list'!AB416="","",$F$416-((_xlfn.DAYS(V$6,'Task list'!AB416))*24))</f>
        <v/>
      </c>
      <c r="W416" s="141" t="str">
        <f>IF('Task list'!AC416="","",$F$416-((_xlfn.DAYS(W$6,'Task list'!AC416))*24))</f>
        <v/>
      </c>
      <c r="X416" s="141" t="str">
        <f>IF('Task list'!AD416="","",$F$416-((_xlfn.DAYS(X$6,'Task list'!AD416))*24))</f>
        <v/>
      </c>
      <c r="Y416" s="141" t="str">
        <f>IF('Task list'!AE416="","",$F$416-((_xlfn.DAYS(Y$6,'Task list'!AE416))*24))</f>
        <v/>
      </c>
      <c r="Z416" s="141" t="str">
        <f>IF('Task list'!AF416="","",$F$416-((_xlfn.DAYS(Z$6,'Task list'!AF416))*24))</f>
        <v/>
      </c>
      <c r="AA416" s="141" t="str">
        <f>IF('Task list'!AG416="","",$F$416-((_xlfn.DAYS(AA$6,'Task list'!AG416))*24))</f>
        <v/>
      </c>
      <c r="AB416" s="141" t="str">
        <f>IF('Task list'!AH416="","",$F$416-((_xlfn.DAYS(AB$6,'Task list'!AH416))*24))</f>
        <v/>
      </c>
      <c r="AC416" s="141" t="str">
        <f>IF('Task list'!AI416="","",$F$416-((_xlfn.DAYS(AC$6,'Task list'!AI416))*24))</f>
        <v/>
      </c>
      <c r="AD416" s="141" t="str">
        <f>IF('Task list'!AJ416="","",$F$416-((_xlfn.DAYS(AD$6,'Task list'!AJ416))*24))</f>
        <v/>
      </c>
      <c r="AE416" s="141" t="str">
        <f>IF('Task list'!AK416="","",$F$416-((_xlfn.DAYS(AE$6,'Task list'!AK416))*24))</f>
        <v/>
      </c>
      <c r="AF416" s="141" t="str">
        <f>IF('Task list'!AL416="","",$F$416-((_xlfn.DAYS(AF$6,'Task list'!AL416))*24))</f>
        <v/>
      </c>
      <c r="AG416" s="141" t="str">
        <f>IF('Task list'!AM416="","",$F$416-((_xlfn.DAYS(AG$6,'Task list'!AM416))*24))</f>
        <v/>
      </c>
      <c r="AH416" s="141" t="str">
        <f>IF('Task list'!AN416="","",$F$416-((_xlfn.DAYS(AH$6,'Task list'!AN416))*24))</f>
        <v/>
      </c>
      <c r="AI416" s="141" t="str">
        <f>IF('Task list'!AO416="","",$F$416-((_xlfn.DAYS(AI$6,'Task list'!AO416))*24))</f>
        <v/>
      </c>
      <c r="AJ416" s="141" t="str">
        <f>IF('Task list'!AP416="","",$F$416-((_xlfn.DAYS(AJ$6,'Task list'!AP416))*24))</f>
        <v/>
      </c>
      <c r="AK416" s="141" t="str">
        <f>IF('Task list'!AQ416="","",$F$416-((_xlfn.DAYS(AK$6,'Task list'!AQ416))*24))</f>
        <v/>
      </c>
      <c r="AL416" s="141" t="str">
        <f>IF('Task list'!AR416="","",$F$416-((_xlfn.DAYS(AL$6,'Task list'!AR416))*24))</f>
        <v/>
      </c>
      <c r="AM416" s="141" t="str">
        <f>IF('Task list'!AS416="","",$F$416-((_xlfn.DAYS(AM$6,'Task list'!AS416))*24))</f>
        <v/>
      </c>
      <c r="AN416" s="141" t="str">
        <f>IF('Task list'!AT416="","",$F$416-((_xlfn.DAYS(AN$6,'Task list'!AT416))*24))</f>
        <v/>
      </c>
      <c r="AO416" s="141" t="str">
        <f>IF('Task list'!AU416="","",$F$416-((_xlfn.DAYS(AO$6,'Task list'!AU416))*24))</f>
        <v/>
      </c>
      <c r="AP416" s="141" t="str">
        <f>IF('Task list'!AV416="","",$F$416-((_xlfn.DAYS(AP$6,'Task list'!AV416))*24))</f>
        <v/>
      </c>
      <c r="AQ416" s="141" t="str">
        <f>IF('Task list'!AW416="","",$F$416-((_xlfn.DAYS(AQ$6,'Task list'!AW416))*24))</f>
        <v/>
      </c>
      <c r="AR416" s="141" t="str">
        <f>IF('Task list'!AX416="","",$F$416-((_xlfn.DAYS(AR$6,'Task list'!AX416))*24))</f>
        <v/>
      </c>
      <c r="AS416" s="141" t="str">
        <f>IF('Task list'!AY416="","",$F$416-((_xlfn.DAYS(AS$6,'Task list'!AY416))*24))</f>
        <v/>
      </c>
      <c r="AT416" s="141" t="str">
        <f>IF('Task list'!AZ416="","",$F$416-((_xlfn.DAYS(AT$6,'Task list'!AZ416))*24))</f>
        <v/>
      </c>
      <c r="AU416" s="141" t="str">
        <f>IF('Task list'!BA416="","",$F$416-((_xlfn.DAYS(AU$6,'Task list'!BA416))*24))</f>
        <v/>
      </c>
      <c r="AV416" s="141" t="str">
        <f>IF('Task list'!BB416="","",$F$416-((_xlfn.DAYS(AV$6,'Task list'!BB416))*24))</f>
        <v/>
      </c>
      <c r="AW416" s="141" t="str">
        <f>IF('Task list'!BC416="","",$F$416-((_xlfn.DAYS(AW$6,'Task list'!BC416))*24))</f>
        <v/>
      </c>
      <c r="AX416" s="141" t="str">
        <f>IF('Task list'!BD416="","",$F$416-((_xlfn.DAYS(AX$6,'Task list'!BD416))*24))</f>
        <v/>
      </c>
      <c r="AY416" s="141" t="str">
        <f>IF('Task list'!BE416="","",$F$416-((_xlfn.DAYS(AY$6,'Task list'!BE416))*24))</f>
        <v/>
      </c>
      <c r="AZ416" s="141" t="str">
        <f>IF('Task list'!BF416="","",$F$416-((_xlfn.DAYS(AZ$6,'Task list'!BF416))*24))</f>
        <v/>
      </c>
      <c r="BA416" s="141" t="str">
        <f>IF('Task list'!BG416="","",$F$416-((_xlfn.DAYS(BA$6,'Task list'!BG416))*24))</f>
        <v/>
      </c>
      <c r="BB416" s="141" t="str">
        <f>IF('Task list'!BH416="","",$F$416-((_xlfn.DAYS(BB$6,'Task list'!BH416))*24))</f>
        <v/>
      </c>
      <c r="BC416" s="141" t="str">
        <f>IF('Task list'!BI416="","",$F$416-((_xlfn.DAYS(BC$6,'Task list'!BI416))*24))</f>
        <v/>
      </c>
      <c r="BD416" s="141" t="str">
        <f>IF('Task list'!BJ416="","",$F$416-((_xlfn.DAYS(BD$6,'Task list'!BJ416))*24))</f>
        <v/>
      </c>
      <c r="BE416" s="141" t="str">
        <f>IF('Task list'!BK416="","",$F$416-((_xlfn.DAYS(BE$6,'Task list'!BK416))*24))</f>
        <v/>
      </c>
      <c r="BF416" s="141" t="str">
        <f>IF('Task list'!BL416="","",$F$416-((_xlfn.DAYS(BF$6,'Task list'!BL416))*24))</f>
        <v/>
      </c>
    </row>
    <row r="417" spans="1:58" x14ac:dyDescent="0.3">
      <c r="A417" s="1">
        <f>'Task list'!A417</f>
        <v>0</v>
      </c>
      <c r="B417" s="1">
        <f>'Task list'!B417</f>
        <v>0</v>
      </c>
      <c r="C417" s="1">
        <f>'Task list'!C417</f>
        <v>0</v>
      </c>
      <c r="D417" s="133"/>
      <c r="E417" s="61" t="str">
        <f>'Task list'!E417</f>
        <v>Dry Kernel Transport Fan</v>
      </c>
      <c r="F417" s="1">
        <f>'Task list'!J417</f>
        <v>6000</v>
      </c>
      <c r="G417" s="141" t="str">
        <f>IF('Task list'!M417="","",$F$417-((_xlfn.DAYS(G$6,'Task list'!M417))*24))</f>
        <v/>
      </c>
      <c r="H417" s="141" t="str">
        <f>IF('Task list'!N417="","",$F$417-((_xlfn.DAYS(H$6,'Task list'!N417))*24))</f>
        <v/>
      </c>
      <c r="I417" s="141" t="str">
        <f>IF('Task list'!O417="","",$F$417-((_xlfn.DAYS(I$6,'Task list'!O417))*24))</f>
        <v/>
      </c>
      <c r="J417" s="141" t="str">
        <f>IF('Task list'!P417="","",$F$417-((_xlfn.DAYS(J$6,'Task list'!P417))*24))</f>
        <v/>
      </c>
      <c r="K417" s="141" t="str">
        <f>IF('Task list'!Q417="","",$F$417-((_xlfn.DAYS(K$6,'Task list'!Q417))*24))</f>
        <v/>
      </c>
      <c r="L417" s="141" t="str">
        <f>IF('Task list'!R417="","",$F$417-((_xlfn.DAYS(L$6,'Task list'!R417))*24))</f>
        <v/>
      </c>
      <c r="M417" s="141" t="str">
        <f>IF('Task list'!S417="","",$F$417-((_xlfn.DAYS(M$6,'Task list'!S417))*24))</f>
        <v/>
      </c>
      <c r="N417" s="141" t="str">
        <f>IF('Task list'!T417="","",$F$417-((_xlfn.DAYS(N$6,'Task list'!T417))*24))</f>
        <v/>
      </c>
      <c r="O417" s="141" t="str">
        <f>IF('Task list'!U417="","",$F$417-((_xlfn.DAYS(O$6,'Task list'!U417))*24))</f>
        <v/>
      </c>
      <c r="P417" s="141" t="str">
        <f>IF('Task list'!V417="","",$F$417-((_xlfn.DAYS(P$6,'Task list'!V417))*24))</f>
        <v/>
      </c>
      <c r="Q417" s="141" t="str">
        <f>IF('Task list'!W417="","",$F$417-((_xlfn.DAYS(Q$6,'Task list'!W417))*24))</f>
        <v/>
      </c>
      <c r="R417" s="141" t="str">
        <f>IF('Task list'!X417="","",$F$417-((_xlfn.DAYS(R$6,'Task list'!X417))*24))</f>
        <v/>
      </c>
      <c r="S417" s="141" t="str">
        <f>IF('Task list'!Y417="","",$F$417-((_xlfn.DAYS(S$6,'Task list'!Y417))*24))</f>
        <v/>
      </c>
      <c r="T417" s="141" t="str">
        <f>IF('Task list'!Z417="","",$F$417-((_xlfn.DAYS(T$6,'Task list'!Z417))*24))</f>
        <v/>
      </c>
      <c r="U417" s="141" t="str">
        <f>IF('Task list'!AA417="","",$F$417-((_xlfn.DAYS(U$6,'Task list'!AA417))*24))</f>
        <v/>
      </c>
      <c r="V417" s="141" t="str">
        <f>IF('Task list'!AB417="","",$F$417-((_xlfn.DAYS(V$6,'Task list'!AB417))*24))</f>
        <v/>
      </c>
      <c r="W417" s="141" t="str">
        <f>IF('Task list'!AC417="","",$F$417-((_xlfn.DAYS(W$6,'Task list'!AC417))*24))</f>
        <v/>
      </c>
      <c r="X417" s="141" t="str">
        <f>IF('Task list'!AD417="","",$F$417-((_xlfn.DAYS(X$6,'Task list'!AD417))*24))</f>
        <v/>
      </c>
      <c r="Y417" s="141" t="str">
        <f>IF('Task list'!AE417="","",$F$417-((_xlfn.DAYS(Y$6,'Task list'!AE417))*24))</f>
        <v/>
      </c>
      <c r="Z417" s="141" t="str">
        <f>IF('Task list'!AF417="","",$F$417-((_xlfn.DAYS(Z$6,'Task list'!AF417))*24))</f>
        <v/>
      </c>
      <c r="AA417" s="141" t="str">
        <f>IF('Task list'!AG417="","",$F$417-((_xlfn.DAYS(AA$6,'Task list'!AG417))*24))</f>
        <v/>
      </c>
      <c r="AB417" s="141" t="str">
        <f>IF('Task list'!AH417="","",$F$417-((_xlfn.DAYS(AB$6,'Task list'!AH417))*24))</f>
        <v/>
      </c>
      <c r="AC417" s="141" t="str">
        <f>IF('Task list'!AI417="","",$F$417-((_xlfn.DAYS(AC$6,'Task list'!AI417))*24))</f>
        <v/>
      </c>
      <c r="AD417" s="141" t="str">
        <f>IF('Task list'!AJ417="","",$F$417-((_xlfn.DAYS(AD$6,'Task list'!AJ417))*24))</f>
        <v/>
      </c>
      <c r="AE417" s="141" t="str">
        <f>IF('Task list'!AK417="","",$F$417-((_xlfn.DAYS(AE$6,'Task list'!AK417))*24))</f>
        <v/>
      </c>
      <c r="AF417" s="141" t="str">
        <f>IF('Task list'!AL417="","",$F$417-((_xlfn.DAYS(AF$6,'Task list'!AL417))*24))</f>
        <v/>
      </c>
      <c r="AG417" s="141" t="str">
        <f>IF('Task list'!AM417="","",$F$417-((_xlfn.DAYS(AG$6,'Task list'!AM417))*24))</f>
        <v/>
      </c>
      <c r="AH417" s="141" t="str">
        <f>IF('Task list'!AN417="","",$F$417-((_xlfn.DAYS(AH$6,'Task list'!AN417))*24))</f>
        <v/>
      </c>
      <c r="AI417" s="141" t="str">
        <f>IF('Task list'!AO417="","",$F$417-((_xlfn.DAYS(AI$6,'Task list'!AO417))*24))</f>
        <v/>
      </c>
      <c r="AJ417" s="141" t="str">
        <f>IF('Task list'!AP417="","",$F$417-((_xlfn.DAYS(AJ$6,'Task list'!AP417))*24))</f>
        <v/>
      </c>
      <c r="AK417" s="141" t="str">
        <f>IF('Task list'!AQ417="","",$F$417-((_xlfn.DAYS(AK$6,'Task list'!AQ417))*24))</f>
        <v/>
      </c>
      <c r="AL417" s="141" t="str">
        <f>IF('Task list'!AR417="","",$F$417-((_xlfn.DAYS(AL$6,'Task list'!AR417))*24))</f>
        <v/>
      </c>
      <c r="AM417" s="141" t="str">
        <f>IF('Task list'!AS417="","",$F$417-((_xlfn.DAYS(AM$6,'Task list'!AS417))*24))</f>
        <v/>
      </c>
      <c r="AN417" s="141" t="str">
        <f>IF('Task list'!AT417="","",$F$417-((_xlfn.DAYS(AN$6,'Task list'!AT417))*24))</f>
        <v/>
      </c>
      <c r="AO417" s="141" t="str">
        <f>IF('Task list'!AU417="","",$F$417-((_xlfn.DAYS(AO$6,'Task list'!AU417))*24))</f>
        <v/>
      </c>
      <c r="AP417" s="141" t="str">
        <f>IF('Task list'!AV417="","",$F$417-((_xlfn.DAYS(AP$6,'Task list'!AV417))*24))</f>
        <v/>
      </c>
      <c r="AQ417" s="141" t="str">
        <f>IF('Task list'!AW417="","",$F$417-((_xlfn.DAYS(AQ$6,'Task list'!AW417))*24))</f>
        <v/>
      </c>
      <c r="AR417" s="141" t="str">
        <f>IF('Task list'!AX417="","",$F$417-((_xlfn.DAYS(AR$6,'Task list'!AX417))*24))</f>
        <v/>
      </c>
      <c r="AS417" s="141" t="str">
        <f>IF('Task list'!AY417="","",$F$417-((_xlfn.DAYS(AS$6,'Task list'!AY417))*24))</f>
        <v/>
      </c>
      <c r="AT417" s="141" t="str">
        <f>IF('Task list'!AZ417="","",$F$417-((_xlfn.DAYS(AT$6,'Task list'!AZ417))*24))</f>
        <v/>
      </c>
      <c r="AU417" s="141" t="str">
        <f>IF('Task list'!BA417="","",$F$417-((_xlfn.DAYS(AU$6,'Task list'!BA417))*24))</f>
        <v/>
      </c>
      <c r="AV417" s="141" t="str">
        <f>IF('Task list'!BB417="","",$F$417-((_xlfn.DAYS(AV$6,'Task list'!BB417))*24))</f>
        <v/>
      </c>
      <c r="AW417" s="141" t="str">
        <f>IF('Task list'!BC417="","",$F$417-((_xlfn.DAYS(AW$6,'Task list'!BC417))*24))</f>
        <v/>
      </c>
      <c r="AX417" s="141" t="str">
        <f>IF('Task list'!BD417="","",$F$417-((_xlfn.DAYS(AX$6,'Task list'!BD417))*24))</f>
        <v/>
      </c>
      <c r="AY417" s="141" t="str">
        <f>IF('Task list'!BE417="","",$F$417-((_xlfn.DAYS(AY$6,'Task list'!BE417))*24))</f>
        <v/>
      </c>
      <c r="AZ417" s="141" t="str">
        <f>IF('Task list'!BF417="","",$F$417-((_xlfn.DAYS(AZ$6,'Task list'!BF417))*24))</f>
        <v/>
      </c>
      <c r="BA417" s="141" t="str">
        <f>IF('Task list'!BG417="","",$F$417-((_xlfn.DAYS(BA$6,'Task list'!BG417))*24))</f>
        <v/>
      </c>
      <c r="BB417" s="141" t="str">
        <f>IF('Task list'!BH417="","",$F$417-((_xlfn.DAYS(BB$6,'Task list'!BH417))*24))</f>
        <v/>
      </c>
      <c r="BC417" s="141" t="str">
        <f>IF('Task list'!BI417="","",$F$417-((_xlfn.DAYS(BC$6,'Task list'!BI417))*24))</f>
        <v/>
      </c>
      <c r="BD417" s="141" t="str">
        <f>IF('Task list'!BJ417="","",$F$417-((_xlfn.DAYS(BD$6,'Task list'!BJ417))*24))</f>
        <v/>
      </c>
      <c r="BE417" s="141" t="str">
        <f>IF('Task list'!BK417="","",$F$417-((_xlfn.DAYS(BE$6,'Task list'!BK417))*24))</f>
        <v/>
      </c>
      <c r="BF417" s="141" t="str">
        <f>IF('Task list'!BL417="","",$F$417-((_xlfn.DAYS(BF$6,'Task list'!BL417))*24))</f>
        <v/>
      </c>
    </row>
    <row r="418" spans="1:58" x14ac:dyDescent="0.3">
      <c r="A418" s="1">
        <f>'Task list'!A418</f>
        <v>0</v>
      </c>
      <c r="B418" s="1">
        <f>'Task list'!B418</f>
        <v>0</v>
      </c>
      <c r="C418" s="1">
        <f>'Task list'!C418</f>
        <v>0</v>
      </c>
      <c r="D418" s="133"/>
      <c r="E418" s="61" t="str">
        <f>'Task list'!E418</f>
        <v>Dry Kernel Distribution Conveyor</v>
      </c>
      <c r="F418" s="1">
        <f>'Task list'!J418</f>
        <v>6000</v>
      </c>
      <c r="G418" s="141" t="str">
        <f>IF('Task list'!M418="","",$F$418-((_xlfn.DAYS(G$6,'Task list'!M418))*24))</f>
        <v/>
      </c>
      <c r="H418" s="141" t="str">
        <f>IF('Task list'!N418="","",$F$418-((_xlfn.DAYS(H$6,'Task list'!N418))*24))</f>
        <v/>
      </c>
      <c r="I418" s="141" t="str">
        <f>IF('Task list'!O418="","",$F$418-((_xlfn.DAYS(I$6,'Task list'!O418))*24))</f>
        <v/>
      </c>
      <c r="J418" s="141" t="str">
        <f>IF('Task list'!P418="","",$F$418-((_xlfn.DAYS(J$6,'Task list'!P418))*24))</f>
        <v/>
      </c>
      <c r="K418" s="141" t="str">
        <f>IF('Task list'!Q418="","",$F$418-((_xlfn.DAYS(K$6,'Task list'!Q418))*24))</f>
        <v/>
      </c>
      <c r="L418" s="141" t="str">
        <f>IF('Task list'!R418="","",$F$418-((_xlfn.DAYS(L$6,'Task list'!R418))*24))</f>
        <v/>
      </c>
      <c r="M418" s="141" t="str">
        <f>IF('Task list'!S418="","",$F$418-((_xlfn.DAYS(M$6,'Task list'!S418))*24))</f>
        <v/>
      </c>
      <c r="N418" s="141" t="str">
        <f>IF('Task list'!T418="","",$F$418-((_xlfn.DAYS(N$6,'Task list'!T418))*24))</f>
        <v/>
      </c>
      <c r="O418" s="141" t="str">
        <f>IF('Task list'!U418="","",$F$418-((_xlfn.DAYS(O$6,'Task list'!U418))*24))</f>
        <v/>
      </c>
      <c r="P418" s="141" t="str">
        <f>IF('Task list'!V418="","",$F$418-((_xlfn.DAYS(P$6,'Task list'!V418))*24))</f>
        <v/>
      </c>
      <c r="Q418" s="141" t="str">
        <f>IF('Task list'!W418="","",$F$418-((_xlfn.DAYS(Q$6,'Task list'!W418))*24))</f>
        <v/>
      </c>
      <c r="R418" s="141" t="str">
        <f>IF('Task list'!X418="","",$F$418-((_xlfn.DAYS(R$6,'Task list'!X418))*24))</f>
        <v/>
      </c>
      <c r="S418" s="141" t="str">
        <f>IF('Task list'!Y418="","",$F$418-((_xlfn.DAYS(S$6,'Task list'!Y418))*24))</f>
        <v/>
      </c>
      <c r="T418" s="141" t="str">
        <f>IF('Task list'!Z418="","",$F$418-((_xlfn.DAYS(T$6,'Task list'!Z418))*24))</f>
        <v/>
      </c>
      <c r="U418" s="141" t="str">
        <f>IF('Task list'!AA418="","",$F$418-((_xlfn.DAYS(U$6,'Task list'!AA418))*24))</f>
        <v/>
      </c>
      <c r="V418" s="141" t="str">
        <f>IF('Task list'!AB418="","",$F$418-((_xlfn.DAYS(V$6,'Task list'!AB418))*24))</f>
        <v/>
      </c>
      <c r="W418" s="141" t="str">
        <f>IF('Task list'!AC418="","",$F$418-((_xlfn.DAYS(W$6,'Task list'!AC418))*24))</f>
        <v/>
      </c>
      <c r="X418" s="141" t="str">
        <f>IF('Task list'!AD418="","",$F$418-((_xlfn.DAYS(X$6,'Task list'!AD418))*24))</f>
        <v/>
      </c>
      <c r="Y418" s="141" t="str">
        <f>IF('Task list'!AE418="","",$F$418-((_xlfn.DAYS(Y$6,'Task list'!AE418))*24))</f>
        <v/>
      </c>
      <c r="Z418" s="141" t="str">
        <f>IF('Task list'!AF418="","",$F$418-((_xlfn.DAYS(Z$6,'Task list'!AF418))*24))</f>
        <v/>
      </c>
      <c r="AA418" s="141" t="str">
        <f>IF('Task list'!AG418="","",$F$418-((_xlfn.DAYS(AA$6,'Task list'!AG418))*24))</f>
        <v/>
      </c>
      <c r="AB418" s="141" t="str">
        <f>IF('Task list'!AH418="","",$F$418-((_xlfn.DAYS(AB$6,'Task list'!AH418))*24))</f>
        <v/>
      </c>
      <c r="AC418" s="141" t="str">
        <f>IF('Task list'!AI418="","",$F$418-((_xlfn.DAYS(AC$6,'Task list'!AI418))*24))</f>
        <v/>
      </c>
      <c r="AD418" s="141" t="str">
        <f>IF('Task list'!AJ418="","",$F$418-((_xlfn.DAYS(AD$6,'Task list'!AJ418))*24))</f>
        <v/>
      </c>
      <c r="AE418" s="141" t="str">
        <f>IF('Task list'!AK418="","",$F$418-((_xlfn.DAYS(AE$6,'Task list'!AK418))*24))</f>
        <v/>
      </c>
      <c r="AF418" s="141" t="str">
        <f>IF('Task list'!AL418="","",$F$418-((_xlfn.DAYS(AF$6,'Task list'!AL418))*24))</f>
        <v/>
      </c>
      <c r="AG418" s="141" t="str">
        <f>IF('Task list'!AM418="","",$F$418-((_xlfn.DAYS(AG$6,'Task list'!AM418))*24))</f>
        <v/>
      </c>
      <c r="AH418" s="141" t="str">
        <f>IF('Task list'!AN418="","",$F$418-((_xlfn.DAYS(AH$6,'Task list'!AN418))*24))</f>
        <v/>
      </c>
      <c r="AI418" s="141" t="str">
        <f>IF('Task list'!AO418="","",$F$418-((_xlfn.DAYS(AI$6,'Task list'!AO418))*24))</f>
        <v/>
      </c>
      <c r="AJ418" s="141" t="str">
        <f>IF('Task list'!AP418="","",$F$418-((_xlfn.DAYS(AJ$6,'Task list'!AP418))*24))</f>
        <v/>
      </c>
      <c r="AK418" s="141" t="str">
        <f>IF('Task list'!AQ418="","",$F$418-((_xlfn.DAYS(AK$6,'Task list'!AQ418))*24))</f>
        <v/>
      </c>
      <c r="AL418" s="141" t="str">
        <f>IF('Task list'!AR418="","",$F$418-((_xlfn.DAYS(AL$6,'Task list'!AR418))*24))</f>
        <v/>
      </c>
      <c r="AM418" s="141" t="str">
        <f>IF('Task list'!AS418="","",$F$418-((_xlfn.DAYS(AM$6,'Task list'!AS418))*24))</f>
        <v/>
      </c>
      <c r="AN418" s="141" t="str">
        <f>IF('Task list'!AT418="","",$F$418-((_xlfn.DAYS(AN$6,'Task list'!AT418))*24))</f>
        <v/>
      </c>
      <c r="AO418" s="141" t="str">
        <f>IF('Task list'!AU418="","",$F$418-((_xlfn.DAYS(AO$6,'Task list'!AU418))*24))</f>
        <v/>
      </c>
      <c r="AP418" s="141" t="str">
        <f>IF('Task list'!AV418="","",$F$418-((_xlfn.DAYS(AP$6,'Task list'!AV418))*24))</f>
        <v/>
      </c>
      <c r="AQ418" s="141" t="str">
        <f>IF('Task list'!AW418="","",$F$418-((_xlfn.DAYS(AQ$6,'Task list'!AW418))*24))</f>
        <v/>
      </c>
      <c r="AR418" s="141" t="str">
        <f>IF('Task list'!AX418="","",$F$418-((_xlfn.DAYS(AR$6,'Task list'!AX418))*24))</f>
        <v/>
      </c>
      <c r="AS418" s="141" t="str">
        <f>IF('Task list'!AY418="","",$F$418-((_xlfn.DAYS(AS$6,'Task list'!AY418))*24))</f>
        <v/>
      </c>
      <c r="AT418" s="141" t="str">
        <f>IF('Task list'!AZ418="","",$F$418-((_xlfn.DAYS(AT$6,'Task list'!AZ418))*24))</f>
        <v/>
      </c>
      <c r="AU418" s="141" t="str">
        <f>IF('Task list'!BA418="","",$F$418-((_xlfn.DAYS(AU$6,'Task list'!BA418))*24))</f>
        <v/>
      </c>
      <c r="AV418" s="141" t="str">
        <f>IF('Task list'!BB418="","",$F$418-((_xlfn.DAYS(AV$6,'Task list'!BB418))*24))</f>
        <v/>
      </c>
      <c r="AW418" s="141" t="str">
        <f>IF('Task list'!BC418="","",$F$418-((_xlfn.DAYS(AW$6,'Task list'!BC418))*24))</f>
        <v/>
      </c>
      <c r="AX418" s="141" t="str">
        <f>IF('Task list'!BD418="","",$F$418-((_xlfn.DAYS(AX$6,'Task list'!BD418))*24))</f>
        <v/>
      </c>
      <c r="AY418" s="141" t="str">
        <f>IF('Task list'!BE418="","",$F$418-((_xlfn.DAYS(AY$6,'Task list'!BE418))*24))</f>
        <v/>
      </c>
      <c r="AZ418" s="141" t="str">
        <f>IF('Task list'!BF418="","",$F$418-((_xlfn.DAYS(AZ$6,'Task list'!BF418))*24))</f>
        <v/>
      </c>
      <c r="BA418" s="141" t="str">
        <f>IF('Task list'!BG418="","",$F$418-((_xlfn.DAYS(BA$6,'Task list'!BG418))*24))</f>
        <v/>
      </c>
      <c r="BB418" s="141" t="str">
        <f>IF('Task list'!BH418="","",$F$418-((_xlfn.DAYS(BB$6,'Task list'!BH418))*24))</f>
        <v/>
      </c>
      <c r="BC418" s="141" t="str">
        <f>IF('Task list'!BI418="","",$F$418-((_xlfn.DAYS(BC$6,'Task list'!BI418))*24))</f>
        <v/>
      </c>
      <c r="BD418" s="141" t="str">
        <f>IF('Task list'!BJ418="","",$F$418-((_xlfn.DAYS(BD$6,'Task list'!BJ418))*24))</f>
        <v/>
      </c>
      <c r="BE418" s="141" t="str">
        <f>IF('Task list'!BK418="","",$F$418-((_xlfn.DAYS(BE$6,'Task list'!BK418))*24))</f>
        <v/>
      </c>
      <c r="BF418" s="141" t="str">
        <f>IF('Task list'!BL418="","",$F$418-((_xlfn.DAYS(BF$6,'Task list'!BL418))*24))</f>
        <v/>
      </c>
    </row>
    <row r="419" spans="1:58" x14ac:dyDescent="0.3">
      <c r="A419" s="1">
        <f>'Task list'!A419</f>
        <v>0</v>
      </c>
      <c r="B419" s="1">
        <f>'Task list'!B419</f>
        <v>0</v>
      </c>
      <c r="C419" s="1">
        <f>'Task list'!C419</f>
        <v>0</v>
      </c>
      <c r="D419" s="133"/>
      <c r="E419" s="61" t="str">
        <f>'Task list'!E419</f>
        <v>Kernel Bulking Silo Hydraulic Door</v>
      </c>
      <c r="F419" s="1">
        <f>'Task list'!J419</f>
        <v>6000</v>
      </c>
      <c r="G419" s="141" t="str">
        <f>IF('Task list'!M419="","",$F$419-((_xlfn.DAYS(G$6,'Task list'!M419))*24))</f>
        <v/>
      </c>
      <c r="H419" s="141" t="str">
        <f>IF('Task list'!N419="","",$F$419-((_xlfn.DAYS(H$6,'Task list'!N419))*24))</f>
        <v/>
      </c>
      <c r="I419" s="141" t="str">
        <f>IF('Task list'!O419="","",$F$419-((_xlfn.DAYS(I$6,'Task list'!O419))*24))</f>
        <v/>
      </c>
      <c r="J419" s="141" t="str">
        <f>IF('Task list'!P419="","",$F$419-((_xlfn.DAYS(J$6,'Task list'!P419))*24))</f>
        <v/>
      </c>
      <c r="K419" s="141" t="str">
        <f>IF('Task list'!Q419="","",$F$419-((_xlfn.DAYS(K$6,'Task list'!Q419))*24))</f>
        <v/>
      </c>
      <c r="L419" s="141" t="str">
        <f>IF('Task list'!R419="","",$F$419-((_xlfn.DAYS(L$6,'Task list'!R419))*24))</f>
        <v/>
      </c>
      <c r="M419" s="141" t="str">
        <f>IF('Task list'!S419="","",$F$419-((_xlfn.DAYS(M$6,'Task list'!S419))*24))</f>
        <v/>
      </c>
      <c r="N419" s="141" t="str">
        <f>IF('Task list'!T419="","",$F$419-((_xlfn.DAYS(N$6,'Task list'!T419))*24))</f>
        <v/>
      </c>
      <c r="O419" s="141" t="str">
        <f>IF('Task list'!U419="","",$F$419-((_xlfn.DAYS(O$6,'Task list'!U419))*24))</f>
        <v/>
      </c>
      <c r="P419" s="141" t="str">
        <f>IF('Task list'!V419="","",$F$419-((_xlfn.DAYS(P$6,'Task list'!V419))*24))</f>
        <v/>
      </c>
      <c r="Q419" s="141" t="str">
        <f>IF('Task list'!W419="","",$F$419-((_xlfn.DAYS(Q$6,'Task list'!W419))*24))</f>
        <v/>
      </c>
      <c r="R419" s="141" t="str">
        <f>IF('Task list'!X419="","",$F$419-((_xlfn.DAYS(R$6,'Task list'!X419))*24))</f>
        <v/>
      </c>
      <c r="S419" s="141" t="str">
        <f>IF('Task list'!Y419="","",$F$419-((_xlfn.DAYS(S$6,'Task list'!Y419))*24))</f>
        <v/>
      </c>
      <c r="T419" s="141" t="str">
        <f>IF('Task list'!Z419="","",$F$419-((_xlfn.DAYS(T$6,'Task list'!Z419))*24))</f>
        <v/>
      </c>
      <c r="U419" s="141" t="str">
        <f>IF('Task list'!AA419="","",$F$419-((_xlfn.DAYS(U$6,'Task list'!AA419))*24))</f>
        <v/>
      </c>
      <c r="V419" s="141" t="str">
        <f>IF('Task list'!AB419="","",$F$419-((_xlfn.DAYS(V$6,'Task list'!AB419))*24))</f>
        <v/>
      </c>
      <c r="W419" s="141" t="str">
        <f>IF('Task list'!AC419="","",$F$419-((_xlfn.DAYS(W$6,'Task list'!AC419))*24))</f>
        <v/>
      </c>
      <c r="X419" s="141" t="str">
        <f>IF('Task list'!AD419="","",$F$419-((_xlfn.DAYS(X$6,'Task list'!AD419))*24))</f>
        <v/>
      </c>
      <c r="Y419" s="141" t="str">
        <f>IF('Task list'!AE419="","",$F$419-((_xlfn.DAYS(Y$6,'Task list'!AE419))*24))</f>
        <v/>
      </c>
      <c r="Z419" s="141" t="str">
        <f>IF('Task list'!AF419="","",$F$419-((_xlfn.DAYS(Z$6,'Task list'!AF419))*24))</f>
        <v/>
      </c>
      <c r="AA419" s="141" t="str">
        <f>IF('Task list'!AG419="","",$F$419-((_xlfn.DAYS(AA$6,'Task list'!AG419))*24))</f>
        <v/>
      </c>
      <c r="AB419" s="141" t="str">
        <f>IF('Task list'!AH419="","",$F$419-((_xlfn.DAYS(AB$6,'Task list'!AH419))*24))</f>
        <v/>
      </c>
      <c r="AC419" s="141" t="str">
        <f>IF('Task list'!AI419="","",$F$419-((_xlfn.DAYS(AC$6,'Task list'!AI419))*24))</f>
        <v/>
      </c>
      <c r="AD419" s="141" t="str">
        <f>IF('Task list'!AJ419="","",$F$419-((_xlfn.DAYS(AD$6,'Task list'!AJ419))*24))</f>
        <v/>
      </c>
      <c r="AE419" s="141" t="str">
        <f>IF('Task list'!AK419="","",$F$419-((_xlfn.DAYS(AE$6,'Task list'!AK419))*24))</f>
        <v/>
      </c>
      <c r="AF419" s="141" t="str">
        <f>IF('Task list'!AL419="","",$F$419-((_xlfn.DAYS(AF$6,'Task list'!AL419))*24))</f>
        <v/>
      </c>
      <c r="AG419" s="141" t="str">
        <f>IF('Task list'!AM419="","",$F$419-((_xlfn.DAYS(AG$6,'Task list'!AM419))*24))</f>
        <v/>
      </c>
      <c r="AH419" s="141" t="str">
        <f>IF('Task list'!AN419="","",$F$419-((_xlfn.DAYS(AH$6,'Task list'!AN419))*24))</f>
        <v/>
      </c>
      <c r="AI419" s="141" t="str">
        <f>IF('Task list'!AO419="","",$F$419-((_xlfn.DAYS(AI$6,'Task list'!AO419))*24))</f>
        <v/>
      </c>
      <c r="AJ419" s="141" t="str">
        <f>IF('Task list'!AP419="","",$F$419-((_xlfn.DAYS(AJ$6,'Task list'!AP419))*24))</f>
        <v/>
      </c>
      <c r="AK419" s="141" t="str">
        <f>IF('Task list'!AQ419="","",$F$419-((_xlfn.DAYS(AK$6,'Task list'!AQ419))*24))</f>
        <v/>
      </c>
      <c r="AL419" s="141" t="str">
        <f>IF('Task list'!AR419="","",$F$419-((_xlfn.DAYS(AL$6,'Task list'!AR419))*24))</f>
        <v/>
      </c>
      <c r="AM419" s="141" t="str">
        <f>IF('Task list'!AS419="","",$F$419-((_xlfn.DAYS(AM$6,'Task list'!AS419))*24))</f>
        <v/>
      </c>
      <c r="AN419" s="141" t="str">
        <f>IF('Task list'!AT419="","",$F$419-((_xlfn.DAYS(AN$6,'Task list'!AT419))*24))</f>
        <v/>
      </c>
      <c r="AO419" s="141" t="str">
        <f>IF('Task list'!AU419="","",$F$419-((_xlfn.DAYS(AO$6,'Task list'!AU419))*24))</f>
        <v/>
      </c>
      <c r="AP419" s="141" t="str">
        <f>IF('Task list'!AV419="","",$F$419-((_xlfn.DAYS(AP$6,'Task list'!AV419))*24))</f>
        <v/>
      </c>
      <c r="AQ419" s="141" t="str">
        <f>IF('Task list'!AW419="","",$F$419-((_xlfn.DAYS(AQ$6,'Task list'!AW419))*24))</f>
        <v/>
      </c>
      <c r="AR419" s="141" t="str">
        <f>IF('Task list'!AX419="","",$F$419-((_xlfn.DAYS(AR$6,'Task list'!AX419))*24))</f>
        <v/>
      </c>
      <c r="AS419" s="141" t="str">
        <f>IF('Task list'!AY419="","",$F$419-((_xlfn.DAYS(AS$6,'Task list'!AY419))*24))</f>
        <v/>
      </c>
      <c r="AT419" s="141" t="str">
        <f>IF('Task list'!AZ419="","",$F$419-((_xlfn.DAYS(AT$6,'Task list'!AZ419))*24))</f>
        <v/>
      </c>
      <c r="AU419" s="141" t="str">
        <f>IF('Task list'!BA419="","",$F$419-((_xlfn.DAYS(AU$6,'Task list'!BA419))*24))</f>
        <v/>
      </c>
      <c r="AV419" s="141" t="str">
        <f>IF('Task list'!BB419="","",$F$419-((_xlfn.DAYS(AV$6,'Task list'!BB419))*24))</f>
        <v/>
      </c>
      <c r="AW419" s="141" t="str">
        <f>IF('Task list'!BC419="","",$F$419-((_xlfn.DAYS(AW$6,'Task list'!BC419))*24))</f>
        <v/>
      </c>
      <c r="AX419" s="141" t="str">
        <f>IF('Task list'!BD419="","",$F$419-((_xlfn.DAYS(AX$6,'Task list'!BD419))*24))</f>
        <v/>
      </c>
      <c r="AY419" s="141" t="str">
        <f>IF('Task list'!BE419="","",$F$419-((_xlfn.DAYS(AY$6,'Task list'!BE419))*24))</f>
        <v/>
      </c>
      <c r="AZ419" s="141" t="str">
        <f>IF('Task list'!BF419="","",$F$419-((_xlfn.DAYS(AZ$6,'Task list'!BF419))*24))</f>
        <v/>
      </c>
      <c r="BA419" s="141" t="str">
        <f>IF('Task list'!BG419="","",$F$419-((_xlfn.DAYS(BA$6,'Task list'!BG419))*24))</f>
        <v/>
      </c>
      <c r="BB419" s="141" t="str">
        <f>IF('Task list'!BH419="","",$F$419-((_xlfn.DAYS(BB$6,'Task list'!BH419))*24))</f>
        <v/>
      </c>
      <c r="BC419" s="141" t="str">
        <f>IF('Task list'!BI419="","",$F$419-((_xlfn.DAYS(BC$6,'Task list'!BI419))*24))</f>
        <v/>
      </c>
      <c r="BD419" s="141" t="str">
        <f>IF('Task list'!BJ419="","",$F$419-((_xlfn.DAYS(BD$6,'Task list'!BJ419))*24))</f>
        <v/>
      </c>
      <c r="BE419" s="141" t="str">
        <f>IF('Task list'!BK419="","",$F$419-((_xlfn.DAYS(BE$6,'Task list'!BK419))*24))</f>
        <v/>
      </c>
      <c r="BF419" s="141" t="str">
        <f>IF('Task list'!BL419="","",$F$419-((_xlfn.DAYS(BF$6,'Task list'!BL419))*24))</f>
        <v/>
      </c>
    </row>
    <row r="420" spans="1:58" x14ac:dyDescent="0.25">
      <c r="A420" s="1">
        <f>'Task list'!A420</f>
        <v>0</v>
      </c>
      <c r="B420" s="1">
        <f>'Task list'!B420</f>
        <v>0</v>
      </c>
      <c r="C420" s="1">
        <f>'Task list'!C420</f>
        <v>0</v>
      </c>
      <c r="D420" s="126" t="s">
        <v>382</v>
      </c>
      <c r="E420" s="61" t="str">
        <f>'Task list'!E420</f>
        <v>Horizontal Fuel Distributing Conveyor</v>
      </c>
      <c r="F420" s="1">
        <f>'Task list'!J420</f>
        <v>6000</v>
      </c>
      <c r="G420" s="141" t="str">
        <f>IF('Task list'!M420="","",$F$420-((_xlfn.DAYS(G$6,'Task list'!M420))*24))</f>
        <v/>
      </c>
      <c r="H420" s="141" t="str">
        <f>IF('Task list'!N420="","",$F$420-((_xlfn.DAYS(H$6,'Task list'!N420))*24))</f>
        <v/>
      </c>
      <c r="I420" s="141" t="str">
        <f>IF('Task list'!O420="","",$F$420-((_xlfn.DAYS(I$6,'Task list'!O420))*24))</f>
        <v/>
      </c>
      <c r="J420" s="141" t="str">
        <f>IF('Task list'!P420="","",$F$420-((_xlfn.DAYS(J$6,'Task list'!P420))*24))</f>
        <v/>
      </c>
      <c r="K420" s="141" t="str">
        <f>IF('Task list'!Q420="","",$F$420-((_xlfn.DAYS(K$6,'Task list'!Q420))*24))</f>
        <v/>
      </c>
      <c r="L420" s="141" t="str">
        <f>IF('Task list'!R420="","",$F$420-((_xlfn.DAYS(L$6,'Task list'!R420))*24))</f>
        <v/>
      </c>
      <c r="M420" s="141" t="str">
        <f>IF('Task list'!S420="","",$F$420-((_xlfn.DAYS(M$6,'Task list'!S420))*24))</f>
        <v/>
      </c>
      <c r="N420" s="141" t="str">
        <f>IF('Task list'!T420="","",$F$420-((_xlfn.DAYS(N$6,'Task list'!T420))*24))</f>
        <v/>
      </c>
      <c r="O420" s="141" t="str">
        <f>IF('Task list'!U420="","",$F$420-((_xlfn.DAYS(O$6,'Task list'!U420))*24))</f>
        <v/>
      </c>
      <c r="P420" s="141" t="str">
        <f>IF('Task list'!V420="","",$F$420-((_xlfn.DAYS(P$6,'Task list'!V420))*24))</f>
        <v/>
      </c>
      <c r="Q420" s="141" t="str">
        <f>IF('Task list'!W420="","",$F$420-((_xlfn.DAYS(Q$6,'Task list'!W420))*24))</f>
        <v/>
      </c>
      <c r="R420" s="141" t="str">
        <f>IF('Task list'!X420="","",$F$420-((_xlfn.DAYS(R$6,'Task list'!X420))*24))</f>
        <v/>
      </c>
      <c r="S420" s="141" t="str">
        <f>IF('Task list'!Y420="","",$F$420-((_xlfn.DAYS(S$6,'Task list'!Y420))*24))</f>
        <v/>
      </c>
      <c r="T420" s="141" t="str">
        <f>IF('Task list'!Z420="","",$F$420-((_xlfn.DAYS(T$6,'Task list'!Z420))*24))</f>
        <v/>
      </c>
      <c r="U420" s="141" t="str">
        <f>IF('Task list'!AA420="","",$F$420-((_xlfn.DAYS(U$6,'Task list'!AA420))*24))</f>
        <v/>
      </c>
      <c r="V420" s="141" t="str">
        <f>IF('Task list'!AB420="","",$F$420-((_xlfn.DAYS(V$6,'Task list'!AB420))*24))</f>
        <v/>
      </c>
      <c r="W420" s="141" t="str">
        <f>IF('Task list'!AC420="","",$F$420-((_xlfn.DAYS(W$6,'Task list'!AC420))*24))</f>
        <v/>
      </c>
      <c r="X420" s="141" t="str">
        <f>IF('Task list'!AD420="","",$F$420-((_xlfn.DAYS(X$6,'Task list'!AD420))*24))</f>
        <v/>
      </c>
      <c r="Y420" s="141" t="str">
        <f>IF('Task list'!AE420="","",$F$420-((_xlfn.DAYS(Y$6,'Task list'!AE420))*24))</f>
        <v/>
      </c>
      <c r="Z420" s="141" t="str">
        <f>IF('Task list'!AF420="","",$F$420-((_xlfn.DAYS(Z$6,'Task list'!AF420))*24))</f>
        <v/>
      </c>
      <c r="AA420" s="141" t="str">
        <f>IF('Task list'!AG420="","",$F$420-((_xlfn.DAYS(AA$6,'Task list'!AG420))*24))</f>
        <v/>
      </c>
      <c r="AB420" s="141" t="str">
        <f>IF('Task list'!AH420="","",$F$420-((_xlfn.DAYS(AB$6,'Task list'!AH420))*24))</f>
        <v/>
      </c>
      <c r="AC420" s="141" t="str">
        <f>IF('Task list'!AI420="","",$F$420-((_xlfn.DAYS(AC$6,'Task list'!AI420))*24))</f>
        <v/>
      </c>
      <c r="AD420" s="141" t="str">
        <f>IF('Task list'!AJ420="","",$F$420-((_xlfn.DAYS(AD$6,'Task list'!AJ420))*24))</f>
        <v/>
      </c>
      <c r="AE420" s="141" t="str">
        <f>IF('Task list'!AK420="","",$F$420-((_xlfn.DAYS(AE$6,'Task list'!AK420))*24))</f>
        <v/>
      </c>
      <c r="AF420" s="141" t="str">
        <f>IF('Task list'!AL420="","",$F$420-((_xlfn.DAYS(AF$6,'Task list'!AL420))*24))</f>
        <v/>
      </c>
      <c r="AG420" s="141" t="str">
        <f>IF('Task list'!AM420="","",$F$420-((_xlfn.DAYS(AG$6,'Task list'!AM420))*24))</f>
        <v/>
      </c>
      <c r="AH420" s="141" t="str">
        <f>IF('Task list'!AN420="","",$F$420-((_xlfn.DAYS(AH$6,'Task list'!AN420))*24))</f>
        <v/>
      </c>
      <c r="AI420" s="141" t="str">
        <f>IF('Task list'!AO420="","",$F$420-((_xlfn.DAYS(AI$6,'Task list'!AO420))*24))</f>
        <v/>
      </c>
      <c r="AJ420" s="141" t="str">
        <f>IF('Task list'!AP420="","",$F$420-((_xlfn.DAYS(AJ$6,'Task list'!AP420))*24))</f>
        <v/>
      </c>
      <c r="AK420" s="141" t="str">
        <f>IF('Task list'!AQ420="","",$F$420-((_xlfn.DAYS(AK$6,'Task list'!AQ420))*24))</f>
        <v/>
      </c>
      <c r="AL420" s="141" t="str">
        <f>IF('Task list'!AR420="","",$F$420-((_xlfn.DAYS(AL$6,'Task list'!AR420))*24))</f>
        <v/>
      </c>
      <c r="AM420" s="141" t="str">
        <f>IF('Task list'!AS420="","",$F$420-((_xlfn.DAYS(AM$6,'Task list'!AS420))*24))</f>
        <v/>
      </c>
      <c r="AN420" s="141" t="str">
        <f>IF('Task list'!AT420="","",$F$420-((_xlfn.DAYS(AN$6,'Task list'!AT420))*24))</f>
        <v/>
      </c>
      <c r="AO420" s="141" t="str">
        <f>IF('Task list'!AU420="","",$F$420-((_xlfn.DAYS(AO$6,'Task list'!AU420))*24))</f>
        <v/>
      </c>
      <c r="AP420" s="141" t="str">
        <f>IF('Task list'!AV420="","",$F$420-((_xlfn.DAYS(AP$6,'Task list'!AV420))*24))</f>
        <v/>
      </c>
      <c r="AQ420" s="141" t="str">
        <f>IF('Task list'!AW420="","",$F$420-((_xlfn.DAYS(AQ$6,'Task list'!AW420))*24))</f>
        <v/>
      </c>
      <c r="AR420" s="141" t="str">
        <f>IF('Task list'!AX420="","",$F$420-((_xlfn.DAYS(AR$6,'Task list'!AX420))*24))</f>
        <v/>
      </c>
      <c r="AS420" s="141" t="str">
        <f>IF('Task list'!AY420="","",$F$420-((_xlfn.DAYS(AS$6,'Task list'!AY420))*24))</f>
        <v/>
      </c>
      <c r="AT420" s="141" t="str">
        <f>IF('Task list'!AZ420="","",$F$420-((_xlfn.DAYS(AT$6,'Task list'!AZ420))*24))</f>
        <v/>
      </c>
      <c r="AU420" s="141" t="str">
        <f>IF('Task list'!BA420="","",$F$420-((_xlfn.DAYS(AU$6,'Task list'!BA420))*24))</f>
        <v/>
      </c>
      <c r="AV420" s="141" t="str">
        <f>IF('Task list'!BB420="","",$F$420-((_xlfn.DAYS(AV$6,'Task list'!BB420))*24))</f>
        <v/>
      </c>
      <c r="AW420" s="141" t="str">
        <f>IF('Task list'!BC420="","",$F$420-((_xlfn.DAYS(AW$6,'Task list'!BC420))*24))</f>
        <v/>
      </c>
      <c r="AX420" s="141" t="str">
        <f>IF('Task list'!BD420="","",$F$420-((_xlfn.DAYS(AX$6,'Task list'!BD420))*24))</f>
        <v/>
      </c>
      <c r="AY420" s="141" t="str">
        <f>IF('Task list'!BE420="","",$F$420-((_xlfn.DAYS(AY$6,'Task list'!BE420))*24))</f>
        <v/>
      </c>
      <c r="AZ420" s="141" t="str">
        <f>IF('Task list'!BF420="","",$F$420-((_xlfn.DAYS(AZ$6,'Task list'!BF420))*24))</f>
        <v/>
      </c>
      <c r="BA420" s="141" t="str">
        <f>IF('Task list'!BG420="","",$F$420-((_xlfn.DAYS(BA$6,'Task list'!BG420))*24))</f>
        <v/>
      </c>
      <c r="BB420" s="141" t="str">
        <f>IF('Task list'!BH420="","",$F$420-((_xlfn.DAYS(BB$6,'Task list'!BH420))*24))</f>
        <v/>
      </c>
      <c r="BC420" s="141" t="str">
        <f>IF('Task list'!BI420="","",$F$420-((_xlfn.DAYS(BC$6,'Task list'!BI420))*24))</f>
        <v/>
      </c>
      <c r="BD420" s="141" t="str">
        <f>IF('Task list'!BJ420="","",$F$420-((_xlfn.DAYS(BD$6,'Task list'!BJ420))*24))</f>
        <v/>
      </c>
      <c r="BE420" s="141" t="str">
        <f>IF('Task list'!BK420="","",$F$420-((_xlfn.DAYS(BE$6,'Task list'!BK420))*24))</f>
        <v/>
      </c>
      <c r="BF420" s="141" t="str">
        <f>IF('Task list'!BL420="","",$F$420-((_xlfn.DAYS(BF$6,'Task list'!BL420))*24))</f>
        <v/>
      </c>
    </row>
    <row r="421" spans="1:58" x14ac:dyDescent="0.3">
      <c r="A421" s="1">
        <f>'Task list'!A421</f>
        <v>0</v>
      </c>
      <c r="B421" s="1">
        <f>'Task list'!B421</f>
        <v>0</v>
      </c>
      <c r="C421" s="1">
        <f>'Task list'!C421</f>
        <v>0</v>
      </c>
      <c r="D421" s="133"/>
      <c r="E421" s="61" t="str">
        <f>'Task list'!E421</f>
        <v>Excess fuel conveyor</v>
      </c>
      <c r="F421" s="1">
        <f>'Task list'!J421</f>
        <v>6000</v>
      </c>
      <c r="G421" s="141" t="str">
        <f>IF('Task list'!M421="","",$F$421-((_xlfn.DAYS(G$6,'Task list'!M421))*24))</f>
        <v/>
      </c>
      <c r="H421" s="141" t="str">
        <f>IF('Task list'!N421="","",$F$421-((_xlfn.DAYS(H$6,'Task list'!N421))*24))</f>
        <v/>
      </c>
      <c r="I421" s="141" t="str">
        <f>IF('Task list'!O421="","",$F$421-((_xlfn.DAYS(I$6,'Task list'!O421))*24))</f>
        <v/>
      </c>
      <c r="J421" s="141" t="str">
        <f>IF('Task list'!P421="","",$F$421-((_xlfn.DAYS(J$6,'Task list'!P421))*24))</f>
        <v/>
      </c>
      <c r="K421" s="141" t="str">
        <f>IF('Task list'!Q421="","",$F$421-((_xlfn.DAYS(K$6,'Task list'!Q421))*24))</f>
        <v/>
      </c>
      <c r="L421" s="141" t="str">
        <f>IF('Task list'!R421="","",$F$421-((_xlfn.DAYS(L$6,'Task list'!R421))*24))</f>
        <v/>
      </c>
      <c r="M421" s="141" t="str">
        <f>IF('Task list'!S421="","",$F$421-((_xlfn.DAYS(M$6,'Task list'!S421))*24))</f>
        <v/>
      </c>
      <c r="N421" s="141" t="str">
        <f>IF('Task list'!T421="","",$F$421-((_xlfn.DAYS(N$6,'Task list'!T421))*24))</f>
        <v/>
      </c>
      <c r="O421" s="141" t="str">
        <f>IF('Task list'!U421="","",$F$421-((_xlfn.DAYS(O$6,'Task list'!U421))*24))</f>
        <v/>
      </c>
      <c r="P421" s="141" t="str">
        <f>IF('Task list'!V421="","",$F$421-((_xlfn.DAYS(P$6,'Task list'!V421))*24))</f>
        <v/>
      </c>
      <c r="Q421" s="141" t="str">
        <f>IF('Task list'!W421="","",$F$421-((_xlfn.DAYS(Q$6,'Task list'!W421))*24))</f>
        <v/>
      </c>
      <c r="R421" s="141" t="str">
        <f>IF('Task list'!X421="","",$F$421-((_xlfn.DAYS(R$6,'Task list'!X421))*24))</f>
        <v/>
      </c>
      <c r="S421" s="141" t="str">
        <f>IF('Task list'!Y421="","",$F$421-((_xlfn.DAYS(S$6,'Task list'!Y421))*24))</f>
        <v/>
      </c>
      <c r="T421" s="141" t="str">
        <f>IF('Task list'!Z421="","",$F$421-((_xlfn.DAYS(T$6,'Task list'!Z421))*24))</f>
        <v/>
      </c>
      <c r="U421" s="141" t="str">
        <f>IF('Task list'!AA421="","",$F$421-((_xlfn.DAYS(U$6,'Task list'!AA421))*24))</f>
        <v/>
      </c>
      <c r="V421" s="141" t="str">
        <f>IF('Task list'!AB421="","",$F$421-((_xlfn.DAYS(V$6,'Task list'!AB421))*24))</f>
        <v/>
      </c>
      <c r="W421" s="141" t="str">
        <f>IF('Task list'!AC421="","",$F$421-((_xlfn.DAYS(W$6,'Task list'!AC421))*24))</f>
        <v/>
      </c>
      <c r="X421" s="141" t="str">
        <f>IF('Task list'!AD421="","",$F$421-((_xlfn.DAYS(X$6,'Task list'!AD421))*24))</f>
        <v/>
      </c>
      <c r="Y421" s="141" t="str">
        <f>IF('Task list'!AE421="","",$F$421-((_xlfn.DAYS(Y$6,'Task list'!AE421))*24))</f>
        <v/>
      </c>
      <c r="Z421" s="141" t="str">
        <f>IF('Task list'!AF421="","",$F$421-((_xlfn.DAYS(Z$6,'Task list'!AF421))*24))</f>
        <v/>
      </c>
      <c r="AA421" s="141" t="str">
        <f>IF('Task list'!AG421="","",$F$421-((_xlfn.DAYS(AA$6,'Task list'!AG421))*24))</f>
        <v/>
      </c>
      <c r="AB421" s="141" t="str">
        <f>IF('Task list'!AH421="","",$F$421-((_xlfn.DAYS(AB$6,'Task list'!AH421))*24))</f>
        <v/>
      </c>
      <c r="AC421" s="141" t="str">
        <f>IF('Task list'!AI421="","",$F$421-((_xlfn.DAYS(AC$6,'Task list'!AI421))*24))</f>
        <v/>
      </c>
      <c r="AD421" s="141" t="str">
        <f>IF('Task list'!AJ421="","",$F$421-((_xlfn.DAYS(AD$6,'Task list'!AJ421))*24))</f>
        <v/>
      </c>
      <c r="AE421" s="141" t="str">
        <f>IF('Task list'!AK421="","",$F$421-((_xlfn.DAYS(AE$6,'Task list'!AK421))*24))</f>
        <v/>
      </c>
      <c r="AF421" s="141" t="str">
        <f>IF('Task list'!AL421="","",$F$421-((_xlfn.DAYS(AF$6,'Task list'!AL421))*24))</f>
        <v/>
      </c>
      <c r="AG421" s="141" t="str">
        <f>IF('Task list'!AM421="","",$F$421-((_xlfn.DAYS(AG$6,'Task list'!AM421))*24))</f>
        <v/>
      </c>
      <c r="AH421" s="141" t="str">
        <f>IF('Task list'!AN421="","",$F$421-((_xlfn.DAYS(AH$6,'Task list'!AN421))*24))</f>
        <v/>
      </c>
      <c r="AI421" s="141" t="str">
        <f>IF('Task list'!AO421="","",$F$421-((_xlfn.DAYS(AI$6,'Task list'!AO421))*24))</f>
        <v/>
      </c>
      <c r="AJ421" s="141" t="str">
        <f>IF('Task list'!AP421="","",$F$421-((_xlfn.DAYS(AJ$6,'Task list'!AP421))*24))</f>
        <v/>
      </c>
      <c r="AK421" s="141" t="str">
        <f>IF('Task list'!AQ421="","",$F$421-((_xlfn.DAYS(AK$6,'Task list'!AQ421))*24))</f>
        <v/>
      </c>
      <c r="AL421" s="141" t="str">
        <f>IF('Task list'!AR421="","",$F$421-((_xlfn.DAYS(AL$6,'Task list'!AR421))*24))</f>
        <v/>
      </c>
      <c r="AM421" s="141" t="str">
        <f>IF('Task list'!AS421="","",$F$421-((_xlfn.DAYS(AM$6,'Task list'!AS421))*24))</f>
        <v/>
      </c>
      <c r="AN421" s="141" t="str">
        <f>IF('Task list'!AT421="","",$F$421-((_xlfn.DAYS(AN$6,'Task list'!AT421))*24))</f>
        <v/>
      </c>
      <c r="AO421" s="141" t="str">
        <f>IF('Task list'!AU421="","",$F$421-((_xlfn.DAYS(AO$6,'Task list'!AU421))*24))</f>
        <v/>
      </c>
      <c r="AP421" s="141" t="str">
        <f>IF('Task list'!AV421="","",$F$421-((_xlfn.DAYS(AP$6,'Task list'!AV421))*24))</f>
        <v/>
      </c>
      <c r="AQ421" s="141" t="str">
        <f>IF('Task list'!AW421="","",$F$421-((_xlfn.DAYS(AQ$6,'Task list'!AW421))*24))</f>
        <v/>
      </c>
      <c r="AR421" s="141" t="str">
        <f>IF('Task list'!AX421="","",$F$421-((_xlfn.DAYS(AR$6,'Task list'!AX421))*24))</f>
        <v/>
      </c>
      <c r="AS421" s="141" t="str">
        <f>IF('Task list'!AY421="","",$F$421-((_xlfn.DAYS(AS$6,'Task list'!AY421))*24))</f>
        <v/>
      </c>
      <c r="AT421" s="141" t="str">
        <f>IF('Task list'!AZ421="","",$F$421-((_xlfn.DAYS(AT$6,'Task list'!AZ421))*24))</f>
        <v/>
      </c>
      <c r="AU421" s="141" t="str">
        <f>IF('Task list'!BA421="","",$F$421-((_xlfn.DAYS(AU$6,'Task list'!BA421))*24))</f>
        <v/>
      </c>
      <c r="AV421" s="141" t="str">
        <f>IF('Task list'!BB421="","",$F$421-((_xlfn.DAYS(AV$6,'Task list'!BB421))*24))</f>
        <v/>
      </c>
      <c r="AW421" s="141" t="str">
        <f>IF('Task list'!BC421="","",$F$421-((_xlfn.DAYS(AW$6,'Task list'!BC421))*24))</f>
        <v/>
      </c>
      <c r="AX421" s="141" t="str">
        <f>IF('Task list'!BD421="","",$F$421-((_xlfn.DAYS(AX$6,'Task list'!BD421))*24))</f>
        <v/>
      </c>
      <c r="AY421" s="141" t="str">
        <f>IF('Task list'!BE421="","",$F$421-((_xlfn.DAYS(AY$6,'Task list'!BE421))*24))</f>
        <v/>
      </c>
      <c r="AZ421" s="141" t="str">
        <f>IF('Task list'!BF421="","",$F$421-((_xlfn.DAYS(AZ$6,'Task list'!BF421))*24))</f>
        <v/>
      </c>
      <c r="BA421" s="141" t="str">
        <f>IF('Task list'!BG421="","",$F$421-((_xlfn.DAYS(BA$6,'Task list'!BG421))*24))</f>
        <v/>
      </c>
      <c r="BB421" s="141" t="str">
        <f>IF('Task list'!BH421="","",$F$421-((_xlfn.DAYS(BB$6,'Task list'!BH421))*24))</f>
        <v/>
      </c>
      <c r="BC421" s="141" t="str">
        <f>IF('Task list'!BI421="","",$F$421-((_xlfn.DAYS(BC$6,'Task list'!BI421))*24))</f>
        <v/>
      </c>
      <c r="BD421" s="141" t="str">
        <f>IF('Task list'!BJ421="","",$F$421-((_xlfn.DAYS(BD$6,'Task list'!BJ421))*24))</f>
        <v/>
      </c>
      <c r="BE421" s="141" t="str">
        <f>IF('Task list'!BK421="","",$F$421-((_xlfn.DAYS(BE$6,'Task list'!BK421))*24))</f>
        <v/>
      </c>
      <c r="BF421" s="141" t="str">
        <f>IF('Task list'!BL421="","",$F$421-((_xlfn.DAYS(BF$6,'Task list'!BL421))*24))</f>
        <v/>
      </c>
    </row>
    <row r="422" spans="1:58" x14ac:dyDescent="0.3">
      <c r="A422" s="1">
        <f>'Task list'!A422</f>
        <v>0</v>
      </c>
      <c r="B422" s="1">
        <f>'Task list'!B422</f>
        <v>0</v>
      </c>
      <c r="C422" s="1">
        <f>'Task list'!C422</f>
        <v>0</v>
      </c>
      <c r="D422" s="133"/>
      <c r="E422" s="61" t="str">
        <f>'Task list'!E422</f>
        <v>Fuel Recycle Conveyor</v>
      </c>
      <c r="F422" s="1">
        <f>'Task list'!J422</f>
        <v>6000</v>
      </c>
      <c r="G422" s="141" t="str">
        <f>IF('Task list'!M422="","",$F$422-((_xlfn.DAYS(G$6,'Task list'!M422))*24))</f>
        <v/>
      </c>
      <c r="H422" s="141" t="str">
        <f>IF('Task list'!N422="","",$F$422-((_xlfn.DAYS(H$6,'Task list'!N422))*24))</f>
        <v/>
      </c>
      <c r="I422" s="141" t="str">
        <f>IF('Task list'!O422="","",$F$422-((_xlfn.DAYS(I$6,'Task list'!O422))*24))</f>
        <v/>
      </c>
      <c r="J422" s="141" t="str">
        <f>IF('Task list'!P422="","",$F$422-((_xlfn.DAYS(J$6,'Task list'!P422))*24))</f>
        <v/>
      </c>
      <c r="K422" s="141" t="str">
        <f>IF('Task list'!Q422="","",$F$422-((_xlfn.DAYS(K$6,'Task list'!Q422))*24))</f>
        <v/>
      </c>
      <c r="L422" s="141" t="str">
        <f>IF('Task list'!R422="","",$F$422-((_xlfn.DAYS(L$6,'Task list'!R422))*24))</f>
        <v/>
      </c>
      <c r="M422" s="141" t="str">
        <f>IF('Task list'!S422="","",$F$422-((_xlfn.DAYS(M$6,'Task list'!S422))*24))</f>
        <v/>
      </c>
      <c r="N422" s="141" t="str">
        <f>IF('Task list'!T422="","",$F$422-((_xlfn.DAYS(N$6,'Task list'!T422))*24))</f>
        <v/>
      </c>
      <c r="O422" s="141" t="str">
        <f>IF('Task list'!U422="","",$F$422-((_xlfn.DAYS(O$6,'Task list'!U422))*24))</f>
        <v/>
      </c>
      <c r="P422" s="141" t="str">
        <f>IF('Task list'!V422="","",$F$422-((_xlfn.DAYS(P$6,'Task list'!V422))*24))</f>
        <v/>
      </c>
      <c r="Q422" s="141" t="str">
        <f>IF('Task list'!W422="","",$F$422-((_xlfn.DAYS(Q$6,'Task list'!W422))*24))</f>
        <v/>
      </c>
      <c r="R422" s="141" t="str">
        <f>IF('Task list'!X422="","",$F$422-((_xlfn.DAYS(R$6,'Task list'!X422))*24))</f>
        <v/>
      </c>
      <c r="S422" s="141" t="str">
        <f>IF('Task list'!Y422="","",$F$422-((_xlfn.DAYS(S$6,'Task list'!Y422))*24))</f>
        <v/>
      </c>
      <c r="T422" s="141" t="str">
        <f>IF('Task list'!Z422="","",$F$422-((_xlfn.DAYS(T$6,'Task list'!Z422))*24))</f>
        <v/>
      </c>
      <c r="U422" s="141" t="str">
        <f>IF('Task list'!AA422="","",$F$422-((_xlfn.DAYS(U$6,'Task list'!AA422))*24))</f>
        <v/>
      </c>
      <c r="V422" s="141" t="str">
        <f>IF('Task list'!AB422="","",$F$422-((_xlfn.DAYS(V$6,'Task list'!AB422))*24))</f>
        <v/>
      </c>
      <c r="W422" s="141" t="str">
        <f>IF('Task list'!AC422="","",$F$422-((_xlfn.DAYS(W$6,'Task list'!AC422))*24))</f>
        <v/>
      </c>
      <c r="X422" s="141" t="str">
        <f>IF('Task list'!AD422="","",$F$422-((_xlfn.DAYS(X$6,'Task list'!AD422))*24))</f>
        <v/>
      </c>
      <c r="Y422" s="141" t="str">
        <f>IF('Task list'!AE422="","",$F$422-((_xlfn.DAYS(Y$6,'Task list'!AE422))*24))</f>
        <v/>
      </c>
      <c r="Z422" s="141" t="str">
        <f>IF('Task list'!AF422="","",$F$422-((_xlfn.DAYS(Z$6,'Task list'!AF422))*24))</f>
        <v/>
      </c>
      <c r="AA422" s="141" t="str">
        <f>IF('Task list'!AG422="","",$F$422-((_xlfn.DAYS(AA$6,'Task list'!AG422))*24))</f>
        <v/>
      </c>
      <c r="AB422" s="141" t="str">
        <f>IF('Task list'!AH422="","",$F$422-((_xlfn.DAYS(AB$6,'Task list'!AH422))*24))</f>
        <v/>
      </c>
      <c r="AC422" s="141" t="str">
        <f>IF('Task list'!AI422="","",$F$422-((_xlfn.DAYS(AC$6,'Task list'!AI422))*24))</f>
        <v/>
      </c>
      <c r="AD422" s="141" t="str">
        <f>IF('Task list'!AJ422="","",$F$422-((_xlfn.DAYS(AD$6,'Task list'!AJ422))*24))</f>
        <v/>
      </c>
      <c r="AE422" s="141" t="str">
        <f>IF('Task list'!AK422="","",$F$422-((_xlfn.DAYS(AE$6,'Task list'!AK422))*24))</f>
        <v/>
      </c>
      <c r="AF422" s="141" t="str">
        <f>IF('Task list'!AL422="","",$F$422-((_xlfn.DAYS(AF$6,'Task list'!AL422))*24))</f>
        <v/>
      </c>
      <c r="AG422" s="141" t="str">
        <f>IF('Task list'!AM422="","",$F$422-((_xlfn.DAYS(AG$6,'Task list'!AM422))*24))</f>
        <v/>
      </c>
      <c r="AH422" s="141" t="str">
        <f>IF('Task list'!AN422="","",$F$422-((_xlfn.DAYS(AH$6,'Task list'!AN422))*24))</f>
        <v/>
      </c>
      <c r="AI422" s="141" t="str">
        <f>IF('Task list'!AO422="","",$F$422-((_xlfn.DAYS(AI$6,'Task list'!AO422))*24))</f>
        <v/>
      </c>
      <c r="AJ422" s="141" t="str">
        <f>IF('Task list'!AP422="","",$F$422-((_xlfn.DAYS(AJ$6,'Task list'!AP422))*24))</f>
        <v/>
      </c>
      <c r="AK422" s="141" t="str">
        <f>IF('Task list'!AQ422="","",$F$422-((_xlfn.DAYS(AK$6,'Task list'!AQ422))*24))</f>
        <v/>
      </c>
      <c r="AL422" s="141" t="str">
        <f>IF('Task list'!AR422="","",$F$422-((_xlfn.DAYS(AL$6,'Task list'!AR422))*24))</f>
        <v/>
      </c>
      <c r="AM422" s="141" t="str">
        <f>IF('Task list'!AS422="","",$F$422-((_xlfn.DAYS(AM$6,'Task list'!AS422))*24))</f>
        <v/>
      </c>
      <c r="AN422" s="141" t="str">
        <f>IF('Task list'!AT422="","",$F$422-((_xlfn.DAYS(AN$6,'Task list'!AT422))*24))</f>
        <v/>
      </c>
      <c r="AO422" s="141" t="str">
        <f>IF('Task list'!AU422="","",$F$422-((_xlfn.DAYS(AO$6,'Task list'!AU422))*24))</f>
        <v/>
      </c>
      <c r="AP422" s="141" t="str">
        <f>IF('Task list'!AV422="","",$F$422-((_xlfn.DAYS(AP$6,'Task list'!AV422))*24))</f>
        <v/>
      </c>
      <c r="AQ422" s="141" t="str">
        <f>IF('Task list'!AW422="","",$F$422-((_xlfn.DAYS(AQ$6,'Task list'!AW422))*24))</f>
        <v/>
      </c>
      <c r="AR422" s="141" t="str">
        <f>IF('Task list'!AX422="","",$F$422-((_xlfn.DAYS(AR$6,'Task list'!AX422))*24))</f>
        <v/>
      </c>
      <c r="AS422" s="141" t="str">
        <f>IF('Task list'!AY422="","",$F$422-((_xlfn.DAYS(AS$6,'Task list'!AY422))*24))</f>
        <v/>
      </c>
      <c r="AT422" s="141" t="str">
        <f>IF('Task list'!AZ422="","",$F$422-((_xlfn.DAYS(AT$6,'Task list'!AZ422))*24))</f>
        <v/>
      </c>
      <c r="AU422" s="141" t="str">
        <f>IF('Task list'!BA422="","",$F$422-((_xlfn.DAYS(AU$6,'Task list'!BA422))*24))</f>
        <v/>
      </c>
      <c r="AV422" s="141" t="str">
        <f>IF('Task list'!BB422="","",$F$422-((_xlfn.DAYS(AV$6,'Task list'!BB422))*24))</f>
        <v/>
      </c>
      <c r="AW422" s="141" t="str">
        <f>IF('Task list'!BC422="","",$F$422-((_xlfn.DAYS(AW$6,'Task list'!BC422))*24))</f>
        <v/>
      </c>
      <c r="AX422" s="141" t="str">
        <f>IF('Task list'!BD422="","",$F$422-((_xlfn.DAYS(AX$6,'Task list'!BD422))*24))</f>
        <v/>
      </c>
      <c r="AY422" s="141" t="str">
        <f>IF('Task list'!BE422="","",$F$422-((_xlfn.DAYS(AY$6,'Task list'!BE422))*24))</f>
        <v/>
      </c>
      <c r="AZ422" s="141" t="str">
        <f>IF('Task list'!BF422="","",$F$422-((_xlfn.DAYS(AZ$6,'Task list'!BF422))*24))</f>
        <v/>
      </c>
      <c r="BA422" s="141" t="str">
        <f>IF('Task list'!BG422="","",$F$422-((_xlfn.DAYS(BA$6,'Task list'!BG422))*24))</f>
        <v/>
      </c>
      <c r="BB422" s="141" t="str">
        <f>IF('Task list'!BH422="","",$F$422-((_xlfn.DAYS(BB$6,'Task list'!BH422))*24))</f>
        <v/>
      </c>
      <c r="BC422" s="141" t="str">
        <f>IF('Task list'!BI422="","",$F$422-((_xlfn.DAYS(BC$6,'Task list'!BI422))*24))</f>
        <v/>
      </c>
      <c r="BD422" s="141" t="str">
        <f>IF('Task list'!BJ422="","",$F$422-((_xlfn.DAYS(BD$6,'Task list'!BJ422))*24))</f>
        <v/>
      </c>
      <c r="BE422" s="141" t="str">
        <f>IF('Task list'!BK422="","",$F$422-((_xlfn.DAYS(BE$6,'Task list'!BK422))*24))</f>
        <v/>
      </c>
      <c r="BF422" s="141" t="str">
        <f>IF('Task list'!BL422="","",$F$422-((_xlfn.DAYS(BF$6,'Task list'!BL422))*24))</f>
        <v/>
      </c>
    </row>
    <row r="423" spans="1:58" x14ac:dyDescent="0.3">
      <c r="A423" s="1">
        <f>'Task list'!A423</f>
        <v>0</v>
      </c>
      <c r="B423" s="1">
        <f>'Task list'!B423</f>
        <v>0</v>
      </c>
      <c r="C423" s="1">
        <f>'Task list'!C423</f>
        <v>0</v>
      </c>
      <c r="D423" s="133"/>
      <c r="E423" s="61" t="str">
        <f>'Task list'!E423</f>
        <v>Fuel Elevator</v>
      </c>
      <c r="F423" s="1">
        <f>'Task list'!J423</f>
        <v>6000</v>
      </c>
      <c r="G423" s="141" t="str">
        <f>IF('Task list'!M423="","",$F$423-((_xlfn.DAYS(G$6,'Task list'!M423))*24))</f>
        <v/>
      </c>
      <c r="H423" s="141" t="str">
        <f>IF('Task list'!N423="","",$F$423-((_xlfn.DAYS(H$6,'Task list'!N423))*24))</f>
        <v/>
      </c>
      <c r="I423" s="141" t="str">
        <f>IF('Task list'!O423="","",$F$423-((_xlfn.DAYS(I$6,'Task list'!O423))*24))</f>
        <v/>
      </c>
      <c r="J423" s="141" t="str">
        <f>IF('Task list'!P423="","",$F$423-((_xlfn.DAYS(J$6,'Task list'!P423))*24))</f>
        <v/>
      </c>
      <c r="K423" s="141" t="str">
        <f>IF('Task list'!Q423="","",$F$423-((_xlfn.DAYS(K$6,'Task list'!Q423))*24))</f>
        <v/>
      </c>
      <c r="L423" s="141" t="str">
        <f>IF('Task list'!R423="","",$F$423-((_xlfn.DAYS(L$6,'Task list'!R423))*24))</f>
        <v/>
      </c>
      <c r="M423" s="141" t="str">
        <f>IF('Task list'!S423="","",$F$423-((_xlfn.DAYS(M$6,'Task list'!S423))*24))</f>
        <v/>
      </c>
      <c r="N423" s="141" t="str">
        <f>IF('Task list'!T423="","",$F$423-((_xlfn.DAYS(N$6,'Task list'!T423))*24))</f>
        <v/>
      </c>
      <c r="O423" s="141" t="str">
        <f>IF('Task list'!U423="","",$F$423-((_xlfn.DAYS(O$6,'Task list'!U423))*24))</f>
        <v/>
      </c>
      <c r="P423" s="141" t="str">
        <f>IF('Task list'!V423="","",$F$423-((_xlfn.DAYS(P$6,'Task list'!V423))*24))</f>
        <v/>
      </c>
      <c r="Q423" s="141" t="str">
        <f>IF('Task list'!W423="","",$F$423-((_xlfn.DAYS(Q$6,'Task list'!W423))*24))</f>
        <v/>
      </c>
      <c r="R423" s="141" t="str">
        <f>IF('Task list'!X423="","",$F$423-((_xlfn.DAYS(R$6,'Task list'!X423))*24))</f>
        <v/>
      </c>
      <c r="S423" s="141" t="str">
        <f>IF('Task list'!Y423="","",$F$423-((_xlfn.DAYS(S$6,'Task list'!Y423))*24))</f>
        <v/>
      </c>
      <c r="T423" s="141" t="str">
        <f>IF('Task list'!Z423="","",$F$423-((_xlfn.DAYS(T$6,'Task list'!Z423))*24))</f>
        <v/>
      </c>
      <c r="U423" s="141" t="str">
        <f>IF('Task list'!AA423="","",$F$423-((_xlfn.DAYS(U$6,'Task list'!AA423))*24))</f>
        <v/>
      </c>
      <c r="V423" s="141" t="str">
        <f>IF('Task list'!AB423="","",$F$423-((_xlfn.DAYS(V$6,'Task list'!AB423))*24))</f>
        <v/>
      </c>
      <c r="W423" s="141" t="str">
        <f>IF('Task list'!AC423="","",$F$423-((_xlfn.DAYS(W$6,'Task list'!AC423))*24))</f>
        <v/>
      </c>
      <c r="X423" s="141" t="str">
        <f>IF('Task list'!AD423="","",$F$423-((_xlfn.DAYS(X$6,'Task list'!AD423))*24))</f>
        <v/>
      </c>
      <c r="Y423" s="141" t="str">
        <f>IF('Task list'!AE423="","",$F$423-((_xlfn.DAYS(Y$6,'Task list'!AE423))*24))</f>
        <v/>
      </c>
      <c r="Z423" s="141" t="str">
        <f>IF('Task list'!AF423="","",$F$423-((_xlfn.DAYS(Z$6,'Task list'!AF423))*24))</f>
        <v/>
      </c>
      <c r="AA423" s="141" t="str">
        <f>IF('Task list'!AG423="","",$F$423-((_xlfn.DAYS(AA$6,'Task list'!AG423))*24))</f>
        <v/>
      </c>
      <c r="AB423" s="141" t="str">
        <f>IF('Task list'!AH423="","",$F$423-((_xlfn.DAYS(AB$6,'Task list'!AH423))*24))</f>
        <v/>
      </c>
      <c r="AC423" s="141" t="str">
        <f>IF('Task list'!AI423="","",$F$423-((_xlfn.DAYS(AC$6,'Task list'!AI423))*24))</f>
        <v/>
      </c>
      <c r="AD423" s="141" t="str">
        <f>IF('Task list'!AJ423="","",$F$423-((_xlfn.DAYS(AD$6,'Task list'!AJ423))*24))</f>
        <v/>
      </c>
      <c r="AE423" s="141" t="str">
        <f>IF('Task list'!AK423="","",$F$423-((_xlfn.DAYS(AE$6,'Task list'!AK423))*24))</f>
        <v/>
      </c>
      <c r="AF423" s="141" t="str">
        <f>IF('Task list'!AL423="","",$F$423-((_xlfn.DAYS(AF$6,'Task list'!AL423))*24))</f>
        <v/>
      </c>
      <c r="AG423" s="141" t="str">
        <f>IF('Task list'!AM423="","",$F$423-((_xlfn.DAYS(AG$6,'Task list'!AM423))*24))</f>
        <v/>
      </c>
      <c r="AH423" s="141" t="str">
        <f>IF('Task list'!AN423="","",$F$423-((_xlfn.DAYS(AH$6,'Task list'!AN423))*24))</f>
        <v/>
      </c>
      <c r="AI423" s="141" t="str">
        <f>IF('Task list'!AO423="","",$F$423-((_xlfn.DAYS(AI$6,'Task list'!AO423))*24))</f>
        <v/>
      </c>
      <c r="AJ423" s="141" t="str">
        <f>IF('Task list'!AP423="","",$F$423-((_xlfn.DAYS(AJ$6,'Task list'!AP423))*24))</f>
        <v/>
      </c>
      <c r="AK423" s="141" t="str">
        <f>IF('Task list'!AQ423="","",$F$423-((_xlfn.DAYS(AK$6,'Task list'!AQ423))*24))</f>
        <v/>
      </c>
      <c r="AL423" s="141" t="str">
        <f>IF('Task list'!AR423="","",$F$423-((_xlfn.DAYS(AL$6,'Task list'!AR423))*24))</f>
        <v/>
      </c>
      <c r="AM423" s="141" t="str">
        <f>IF('Task list'!AS423="","",$F$423-((_xlfn.DAYS(AM$6,'Task list'!AS423))*24))</f>
        <v/>
      </c>
      <c r="AN423" s="141" t="str">
        <f>IF('Task list'!AT423="","",$F$423-((_xlfn.DAYS(AN$6,'Task list'!AT423))*24))</f>
        <v/>
      </c>
      <c r="AO423" s="141" t="str">
        <f>IF('Task list'!AU423="","",$F$423-((_xlfn.DAYS(AO$6,'Task list'!AU423))*24))</f>
        <v/>
      </c>
      <c r="AP423" s="141" t="str">
        <f>IF('Task list'!AV423="","",$F$423-((_xlfn.DAYS(AP$6,'Task list'!AV423))*24))</f>
        <v/>
      </c>
      <c r="AQ423" s="141" t="str">
        <f>IF('Task list'!AW423="","",$F$423-((_xlfn.DAYS(AQ$6,'Task list'!AW423))*24))</f>
        <v/>
      </c>
      <c r="AR423" s="141" t="str">
        <f>IF('Task list'!AX423="","",$F$423-((_xlfn.DAYS(AR$6,'Task list'!AX423))*24))</f>
        <v/>
      </c>
      <c r="AS423" s="141" t="str">
        <f>IF('Task list'!AY423="","",$F$423-((_xlfn.DAYS(AS$6,'Task list'!AY423))*24))</f>
        <v/>
      </c>
      <c r="AT423" s="141" t="str">
        <f>IF('Task list'!AZ423="","",$F$423-((_xlfn.DAYS(AT$6,'Task list'!AZ423))*24))</f>
        <v/>
      </c>
      <c r="AU423" s="141" t="str">
        <f>IF('Task list'!BA423="","",$F$423-((_xlfn.DAYS(AU$6,'Task list'!BA423))*24))</f>
        <v/>
      </c>
      <c r="AV423" s="141" t="str">
        <f>IF('Task list'!BB423="","",$F$423-((_xlfn.DAYS(AV$6,'Task list'!BB423))*24))</f>
        <v/>
      </c>
      <c r="AW423" s="141" t="str">
        <f>IF('Task list'!BC423="","",$F$423-((_xlfn.DAYS(AW$6,'Task list'!BC423))*24))</f>
        <v/>
      </c>
      <c r="AX423" s="141" t="str">
        <f>IF('Task list'!BD423="","",$F$423-((_xlfn.DAYS(AX$6,'Task list'!BD423))*24))</f>
        <v/>
      </c>
      <c r="AY423" s="141" t="str">
        <f>IF('Task list'!BE423="","",$F$423-((_xlfn.DAYS(AY$6,'Task list'!BE423))*24))</f>
        <v/>
      </c>
      <c r="AZ423" s="141" t="str">
        <f>IF('Task list'!BF423="","",$F$423-((_xlfn.DAYS(AZ$6,'Task list'!BF423))*24))</f>
        <v/>
      </c>
      <c r="BA423" s="141" t="str">
        <f>IF('Task list'!BG423="","",$F$423-((_xlfn.DAYS(BA$6,'Task list'!BG423))*24))</f>
        <v/>
      </c>
      <c r="BB423" s="141" t="str">
        <f>IF('Task list'!BH423="","",$F$423-((_xlfn.DAYS(BB$6,'Task list'!BH423))*24))</f>
        <v/>
      </c>
      <c r="BC423" s="141" t="str">
        <f>IF('Task list'!BI423="","",$F$423-((_xlfn.DAYS(BC$6,'Task list'!BI423))*24))</f>
        <v/>
      </c>
      <c r="BD423" s="141" t="str">
        <f>IF('Task list'!BJ423="","",$F$423-((_xlfn.DAYS(BD$6,'Task list'!BJ423))*24))</f>
        <v/>
      </c>
      <c r="BE423" s="141" t="str">
        <f>IF('Task list'!BK423="","",$F$423-((_xlfn.DAYS(BE$6,'Task list'!BK423))*24))</f>
        <v/>
      </c>
      <c r="BF423" s="141" t="str">
        <f>IF('Task list'!BL423="","",$F$423-((_xlfn.DAYS(BF$6,'Task list'!BL423))*24))</f>
        <v/>
      </c>
    </row>
    <row r="424" spans="1:58" x14ac:dyDescent="0.3">
      <c r="A424" s="1">
        <f>'Task list'!A424</f>
        <v>0</v>
      </c>
      <c r="B424" s="1">
        <f>'Task list'!B424</f>
        <v>0</v>
      </c>
      <c r="C424" s="1">
        <f>'Task list'!C424</f>
        <v>0</v>
      </c>
      <c r="D424" s="133"/>
      <c r="E424" s="61" t="str">
        <f>'Task list'!E424</f>
        <v>Boiler ash central conveyor no. 1</v>
      </c>
      <c r="F424" s="1">
        <f>'Task list'!J424</f>
        <v>6000</v>
      </c>
      <c r="G424" s="141" t="str">
        <f>IF('Task list'!M424="","",$F$424-((_xlfn.DAYS(G$6,'Task list'!M424))*24))</f>
        <v/>
      </c>
      <c r="H424" s="141" t="str">
        <f>IF('Task list'!N424="","",$F$424-((_xlfn.DAYS(H$6,'Task list'!N424))*24))</f>
        <v/>
      </c>
      <c r="I424" s="141" t="str">
        <f>IF('Task list'!O424="","",$F$424-((_xlfn.DAYS(I$6,'Task list'!O424))*24))</f>
        <v/>
      </c>
      <c r="J424" s="141" t="str">
        <f>IF('Task list'!P424="","",$F$424-((_xlfn.DAYS(J$6,'Task list'!P424))*24))</f>
        <v/>
      </c>
      <c r="K424" s="141" t="str">
        <f>IF('Task list'!Q424="","",$F$424-((_xlfn.DAYS(K$6,'Task list'!Q424))*24))</f>
        <v/>
      </c>
      <c r="L424" s="141" t="str">
        <f>IF('Task list'!R424="","",$F$424-((_xlfn.DAYS(L$6,'Task list'!R424))*24))</f>
        <v/>
      </c>
      <c r="M424" s="141" t="str">
        <f>IF('Task list'!S424="","",$F$424-((_xlfn.DAYS(M$6,'Task list'!S424))*24))</f>
        <v/>
      </c>
      <c r="N424" s="141" t="str">
        <f>IF('Task list'!T424="","",$F$424-((_xlfn.DAYS(N$6,'Task list'!T424))*24))</f>
        <v/>
      </c>
      <c r="O424" s="141" t="str">
        <f>IF('Task list'!U424="","",$F$424-((_xlfn.DAYS(O$6,'Task list'!U424))*24))</f>
        <v/>
      </c>
      <c r="P424" s="141" t="str">
        <f>IF('Task list'!V424="","",$F$424-((_xlfn.DAYS(P$6,'Task list'!V424))*24))</f>
        <v/>
      </c>
      <c r="Q424" s="141" t="str">
        <f>IF('Task list'!W424="","",$F$424-((_xlfn.DAYS(Q$6,'Task list'!W424))*24))</f>
        <v/>
      </c>
      <c r="R424" s="141" t="str">
        <f>IF('Task list'!X424="","",$F$424-((_xlfn.DAYS(R$6,'Task list'!X424))*24))</f>
        <v/>
      </c>
      <c r="S424" s="141" t="str">
        <f>IF('Task list'!Y424="","",$F$424-((_xlfn.DAYS(S$6,'Task list'!Y424))*24))</f>
        <v/>
      </c>
      <c r="T424" s="141" t="str">
        <f>IF('Task list'!Z424="","",$F$424-((_xlfn.DAYS(T$6,'Task list'!Z424))*24))</f>
        <v/>
      </c>
      <c r="U424" s="141" t="str">
        <f>IF('Task list'!AA424="","",$F$424-((_xlfn.DAYS(U$6,'Task list'!AA424))*24))</f>
        <v/>
      </c>
      <c r="V424" s="141" t="str">
        <f>IF('Task list'!AB424="","",$F$424-((_xlfn.DAYS(V$6,'Task list'!AB424))*24))</f>
        <v/>
      </c>
      <c r="W424" s="141" t="str">
        <f>IF('Task list'!AC424="","",$F$424-((_xlfn.DAYS(W$6,'Task list'!AC424))*24))</f>
        <v/>
      </c>
      <c r="X424" s="141" t="str">
        <f>IF('Task list'!AD424="","",$F$424-((_xlfn.DAYS(X$6,'Task list'!AD424))*24))</f>
        <v/>
      </c>
      <c r="Y424" s="141" t="str">
        <f>IF('Task list'!AE424="","",$F$424-((_xlfn.DAYS(Y$6,'Task list'!AE424))*24))</f>
        <v/>
      </c>
      <c r="Z424" s="141" t="str">
        <f>IF('Task list'!AF424="","",$F$424-((_xlfn.DAYS(Z$6,'Task list'!AF424))*24))</f>
        <v/>
      </c>
      <c r="AA424" s="141" t="str">
        <f>IF('Task list'!AG424="","",$F$424-((_xlfn.DAYS(AA$6,'Task list'!AG424))*24))</f>
        <v/>
      </c>
      <c r="AB424" s="141" t="str">
        <f>IF('Task list'!AH424="","",$F$424-((_xlfn.DAYS(AB$6,'Task list'!AH424))*24))</f>
        <v/>
      </c>
      <c r="AC424" s="141" t="str">
        <f>IF('Task list'!AI424="","",$F$424-((_xlfn.DAYS(AC$6,'Task list'!AI424))*24))</f>
        <v/>
      </c>
      <c r="AD424" s="141" t="str">
        <f>IF('Task list'!AJ424="","",$F$424-((_xlfn.DAYS(AD$6,'Task list'!AJ424))*24))</f>
        <v/>
      </c>
      <c r="AE424" s="141" t="str">
        <f>IF('Task list'!AK424="","",$F$424-((_xlfn.DAYS(AE$6,'Task list'!AK424))*24))</f>
        <v/>
      </c>
      <c r="AF424" s="141" t="str">
        <f>IF('Task list'!AL424="","",$F$424-((_xlfn.DAYS(AF$6,'Task list'!AL424))*24))</f>
        <v/>
      </c>
      <c r="AG424" s="141" t="str">
        <f>IF('Task list'!AM424="","",$F$424-((_xlfn.DAYS(AG$6,'Task list'!AM424))*24))</f>
        <v/>
      </c>
      <c r="AH424" s="141" t="str">
        <f>IF('Task list'!AN424="","",$F$424-((_xlfn.DAYS(AH$6,'Task list'!AN424))*24))</f>
        <v/>
      </c>
      <c r="AI424" s="141" t="str">
        <f>IF('Task list'!AO424="","",$F$424-((_xlfn.DAYS(AI$6,'Task list'!AO424))*24))</f>
        <v/>
      </c>
      <c r="AJ424" s="141" t="str">
        <f>IF('Task list'!AP424="","",$F$424-((_xlfn.DAYS(AJ$6,'Task list'!AP424))*24))</f>
        <v/>
      </c>
      <c r="AK424" s="141" t="str">
        <f>IF('Task list'!AQ424="","",$F$424-((_xlfn.DAYS(AK$6,'Task list'!AQ424))*24))</f>
        <v/>
      </c>
      <c r="AL424" s="141" t="str">
        <f>IF('Task list'!AR424="","",$F$424-((_xlfn.DAYS(AL$6,'Task list'!AR424))*24))</f>
        <v/>
      </c>
      <c r="AM424" s="141" t="str">
        <f>IF('Task list'!AS424="","",$F$424-((_xlfn.DAYS(AM$6,'Task list'!AS424))*24))</f>
        <v/>
      </c>
      <c r="AN424" s="141" t="str">
        <f>IF('Task list'!AT424="","",$F$424-((_xlfn.DAYS(AN$6,'Task list'!AT424))*24))</f>
        <v/>
      </c>
      <c r="AO424" s="141" t="str">
        <f>IF('Task list'!AU424="","",$F$424-((_xlfn.DAYS(AO$6,'Task list'!AU424))*24))</f>
        <v/>
      </c>
      <c r="AP424" s="141" t="str">
        <f>IF('Task list'!AV424="","",$F$424-((_xlfn.DAYS(AP$6,'Task list'!AV424))*24))</f>
        <v/>
      </c>
      <c r="AQ424" s="141" t="str">
        <f>IF('Task list'!AW424="","",$F$424-((_xlfn.DAYS(AQ$6,'Task list'!AW424))*24))</f>
        <v/>
      </c>
      <c r="AR424" s="141" t="str">
        <f>IF('Task list'!AX424="","",$F$424-((_xlfn.DAYS(AR$6,'Task list'!AX424))*24))</f>
        <v/>
      </c>
      <c r="AS424" s="141" t="str">
        <f>IF('Task list'!AY424="","",$F$424-((_xlfn.DAYS(AS$6,'Task list'!AY424))*24))</f>
        <v/>
      </c>
      <c r="AT424" s="141" t="str">
        <f>IF('Task list'!AZ424="","",$F$424-((_xlfn.DAYS(AT$6,'Task list'!AZ424))*24))</f>
        <v/>
      </c>
      <c r="AU424" s="141" t="str">
        <f>IF('Task list'!BA424="","",$F$424-((_xlfn.DAYS(AU$6,'Task list'!BA424))*24))</f>
        <v/>
      </c>
      <c r="AV424" s="141" t="str">
        <f>IF('Task list'!BB424="","",$F$424-((_xlfn.DAYS(AV$6,'Task list'!BB424))*24))</f>
        <v/>
      </c>
      <c r="AW424" s="141" t="str">
        <f>IF('Task list'!BC424="","",$F$424-((_xlfn.DAYS(AW$6,'Task list'!BC424))*24))</f>
        <v/>
      </c>
      <c r="AX424" s="141" t="str">
        <f>IF('Task list'!BD424="","",$F$424-((_xlfn.DAYS(AX$6,'Task list'!BD424))*24))</f>
        <v/>
      </c>
      <c r="AY424" s="141" t="str">
        <f>IF('Task list'!BE424="","",$F$424-((_xlfn.DAYS(AY$6,'Task list'!BE424))*24))</f>
        <v/>
      </c>
      <c r="AZ424" s="141" t="str">
        <f>IF('Task list'!BF424="","",$F$424-((_xlfn.DAYS(AZ$6,'Task list'!BF424))*24))</f>
        <v/>
      </c>
      <c r="BA424" s="141" t="str">
        <f>IF('Task list'!BG424="","",$F$424-((_xlfn.DAYS(BA$6,'Task list'!BG424))*24))</f>
        <v/>
      </c>
      <c r="BB424" s="141" t="str">
        <f>IF('Task list'!BH424="","",$F$424-((_xlfn.DAYS(BB$6,'Task list'!BH424))*24))</f>
        <v/>
      </c>
      <c r="BC424" s="141" t="str">
        <f>IF('Task list'!BI424="","",$F$424-((_xlfn.DAYS(BC$6,'Task list'!BI424))*24))</f>
        <v/>
      </c>
      <c r="BD424" s="141" t="str">
        <f>IF('Task list'!BJ424="","",$F$424-((_xlfn.DAYS(BD$6,'Task list'!BJ424))*24))</f>
        <v/>
      </c>
      <c r="BE424" s="141" t="str">
        <f>IF('Task list'!BK424="","",$F$424-((_xlfn.DAYS(BE$6,'Task list'!BK424))*24))</f>
        <v/>
      </c>
      <c r="BF424" s="141" t="str">
        <f>IF('Task list'!BL424="","",$F$424-((_xlfn.DAYS(BF$6,'Task list'!BL424))*24))</f>
        <v/>
      </c>
    </row>
    <row r="425" spans="1:58" x14ac:dyDescent="0.3">
      <c r="A425" s="1">
        <f>'Task list'!A425</f>
        <v>0</v>
      </c>
      <c r="B425" s="1">
        <f>'Task list'!B425</f>
        <v>0</v>
      </c>
      <c r="C425" s="1">
        <f>'Task list'!C425</f>
        <v>0</v>
      </c>
      <c r="D425" s="133"/>
      <c r="E425" s="61" t="str">
        <f>'Task list'!E425</f>
        <v>Boiler ash central conveyor no. 2</v>
      </c>
      <c r="F425" s="1">
        <f>'Task list'!J425</f>
        <v>6000</v>
      </c>
      <c r="G425" s="141" t="str">
        <f>IF('Task list'!M425="","",$F$425-((_xlfn.DAYS(G$6,'Task list'!M425))*24))</f>
        <v/>
      </c>
      <c r="H425" s="141" t="str">
        <f>IF('Task list'!N425="","",$F$425-((_xlfn.DAYS(H$6,'Task list'!N425))*24))</f>
        <v/>
      </c>
      <c r="I425" s="141" t="str">
        <f>IF('Task list'!O425="","",$F$425-((_xlfn.DAYS(I$6,'Task list'!O425))*24))</f>
        <v/>
      </c>
      <c r="J425" s="141" t="str">
        <f>IF('Task list'!P425="","",$F$425-((_xlfn.DAYS(J$6,'Task list'!P425))*24))</f>
        <v/>
      </c>
      <c r="K425" s="141" t="str">
        <f>IF('Task list'!Q425="","",$F$425-((_xlfn.DAYS(K$6,'Task list'!Q425))*24))</f>
        <v/>
      </c>
      <c r="L425" s="141" t="str">
        <f>IF('Task list'!R425="","",$F$425-((_xlfn.DAYS(L$6,'Task list'!R425))*24))</f>
        <v/>
      </c>
      <c r="M425" s="141" t="str">
        <f>IF('Task list'!S425="","",$F$425-((_xlfn.DAYS(M$6,'Task list'!S425))*24))</f>
        <v/>
      </c>
      <c r="N425" s="141" t="str">
        <f>IF('Task list'!T425="","",$F$425-((_xlfn.DAYS(N$6,'Task list'!T425))*24))</f>
        <v/>
      </c>
      <c r="O425" s="141" t="str">
        <f>IF('Task list'!U425="","",$F$425-((_xlfn.DAYS(O$6,'Task list'!U425))*24))</f>
        <v/>
      </c>
      <c r="P425" s="141" t="str">
        <f>IF('Task list'!V425="","",$F$425-((_xlfn.DAYS(P$6,'Task list'!V425))*24))</f>
        <v/>
      </c>
      <c r="Q425" s="141" t="str">
        <f>IF('Task list'!W425="","",$F$425-((_xlfn.DAYS(Q$6,'Task list'!W425))*24))</f>
        <v/>
      </c>
      <c r="R425" s="141" t="str">
        <f>IF('Task list'!X425="","",$F$425-((_xlfn.DAYS(R$6,'Task list'!X425))*24))</f>
        <v/>
      </c>
      <c r="S425" s="141" t="str">
        <f>IF('Task list'!Y425="","",$F$425-((_xlfn.DAYS(S$6,'Task list'!Y425))*24))</f>
        <v/>
      </c>
      <c r="T425" s="141" t="str">
        <f>IF('Task list'!Z425="","",$F$425-((_xlfn.DAYS(T$6,'Task list'!Z425))*24))</f>
        <v/>
      </c>
      <c r="U425" s="141" t="str">
        <f>IF('Task list'!AA425="","",$F$425-((_xlfn.DAYS(U$6,'Task list'!AA425))*24))</f>
        <v/>
      </c>
      <c r="V425" s="141" t="str">
        <f>IF('Task list'!AB425="","",$F$425-((_xlfn.DAYS(V$6,'Task list'!AB425))*24))</f>
        <v/>
      </c>
      <c r="W425" s="141" t="str">
        <f>IF('Task list'!AC425="","",$F$425-((_xlfn.DAYS(W$6,'Task list'!AC425))*24))</f>
        <v/>
      </c>
      <c r="X425" s="141" t="str">
        <f>IF('Task list'!AD425="","",$F$425-((_xlfn.DAYS(X$6,'Task list'!AD425))*24))</f>
        <v/>
      </c>
      <c r="Y425" s="141" t="str">
        <f>IF('Task list'!AE425="","",$F$425-((_xlfn.DAYS(Y$6,'Task list'!AE425))*24))</f>
        <v/>
      </c>
      <c r="Z425" s="141" t="str">
        <f>IF('Task list'!AF425="","",$F$425-((_xlfn.DAYS(Z$6,'Task list'!AF425))*24))</f>
        <v/>
      </c>
      <c r="AA425" s="141" t="str">
        <f>IF('Task list'!AG425="","",$F$425-((_xlfn.DAYS(AA$6,'Task list'!AG425))*24))</f>
        <v/>
      </c>
      <c r="AB425" s="141" t="str">
        <f>IF('Task list'!AH425="","",$F$425-((_xlfn.DAYS(AB$6,'Task list'!AH425))*24))</f>
        <v/>
      </c>
      <c r="AC425" s="141" t="str">
        <f>IF('Task list'!AI425="","",$F$425-((_xlfn.DAYS(AC$6,'Task list'!AI425))*24))</f>
        <v/>
      </c>
      <c r="AD425" s="141" t="str">
        <f>IF('Task list'!AJ425="","",$F$425-((_xlfn.DAYS(AD$6,'Task list'!AJ425))*24))</f>
        <v/>
      </c>
      <c r="AE425" s="141" t="str">
        <f>IF('Task list'!AK425="","",$F$425-((_xlfn.DAYS(AE$6,'Task list'!AK425))*24))</f>
        <v/>
      </c>
      <c r="AF425" s="141" t="str">
        <f>IF('Task list'!AL425="","",$F$425-((_xlfn.DAYS(AF$6,'Task list'!AL425))*24))</f>
        <v/>
      </c>
      <c r="AG425" s="141" t="str">
        <f>IF('Task list'!AM425="","",$F$425-((_xlfn.DAYS(AG$6,'Task list'!AM425))*24))</f>
        <v/>
      </c>
      <c r="AH425" s="141" t="str">
        <f>IF('Task list'!AN425="","",$F$425-((_xlfn.DAYS(AH$6,'Task list'!AN425))*24))</f>
        <v/>
      </c>
      <c r="AI425" s="141" t="str">
        <f>IF('Task list'!AO425="","",$F$425-((_xlfn.DAYS(AI$6,'Task list'!AO425))*24))</f>
        <v/>
      </c>
      <c r="AJ425" s="141" t="str">
        <f>IF('Task list'!AP425="","",$F$425-((_xlfn.DAYS(AJ$6,'Task list'!AP425))*24))</f>
        <v/>
      </c>
      <c r="AK425" s="141" t="str">
        <f>IF('Task list'!AQ425="","",$F$425-((_xlfn.DAYS(AK$6,'Task list'!AQ425))*24))</f>
        <v/>
      </c>
      <c r="AL425" s="141" t="str">
        <f>IF('Task list'!AR425="","",$F$425-((_xlfn.DAYS(AL$6,'Task list'!AR425))*24))</f>
        <v/>
      </c>
      <c r="AM425" s="141" t="str">
        <f>IF('Task list'!AS425="","",$F$425-((_xlfn.DAYS(AM$6,'Task list'!AS425))*24))</f>
        <v/>
      </c>
      <c r="AN425" s="141" t="str">
        <f>IF('Task list'!AT425="","",$F$425-((_xlfn.DAYS(AN$6,'Task list'!AT425))*24))</f>
        <v/>
      </c>
      <c r="AO425" s="141" t="str">
        <f>IF('Task list'!AU425="","",$F$425-((_xlfn.DAYS(AO$6,'Task list'!AU425))*24))</f>
        <v/>
      </c>
      <c r="AP425" s="141" t="str">
        <f>IF('Task list'!AV425="","",$F$425-((_xlfn.DAYS(AP$6,'Task list'!AV425))*24))</f>
        <v/>
      </c>
      <c r="AQ425" s="141" t="str">
        <f>IF('Task list'!AW425="","",$F$425-((_xlfn.DAYS(AQ$6,'Task list'!AW425))*24))</f>
        <v/>
      </c>
      <c r="AR425" s="141" t="str">
        <f>IF('Task list'!AX425="","",$F$425-((_xlfn.DAYS(AR$6,'Task list'!AX425))*24))</f>
        <v/>
      </c>
      <c r="AS425" s="141" t="str">
        <f>IF('Task list'!AY425="","",$F$425-((_xlfn.DAYS(AS$6,'Task list'!AY425))*24))</f>
        <v/>
      </c>
      <c r="AT425" s="141" t="str">
        <f>IF('Task list'!AZ425="","",$F$425-((_xlfn.DAYS(AT$6,'Task list'!AZ425))*24))</f>
        <v/>
      </c>
      <c r="AU425" s="141" t="str">
        <f>IF('Task list'!BA425="","",$F$425-((_xlfn.DAYS(AU$6,'Task list'!BA425))*24))</f>
        <v/>
      </c>
      <c r="AV425" s="141" t="str">
        <f>IF('Task list'!BB425="","",$F$425-((_xlfn.DAYS(AV$6,'Task list'!BB425))*24))</f>
        <v/>
      </c>
      <c r="AW425" s="141" t="str">
        <f>IF('Task list'!BC425="","",$F$425-((_xlfn.DAYS(AW$6,'Task list'!BC425))*24))</f>
        <v/>
      </c>
      <c r="AX425" s="141" t="str">
        <f>IF('Task list'!BD425="","",$F$425-((_xlfn.DAYS(AX$6,'Task list'!BD425))*24))</f>
        <v/>
      </c>
      <c r="AY425" s="141" t="str">
        <f>IF('Task list'!BE425="","",$F$425-((_xlfn.DAYS(AY$6,'Task list'!BE425))*24))</f>
        <v/>
      </c>
      <c r="AZ425" s="141" t="str">
        <f>IF('Task list'!BF425="","",$F$425-((_xlfn.DAYS(AZ$6,'Task list'!BF425))*24))</f>
        <v/>
      </c>
      <c r="BA425" s="141" t="str">
        <f>IF('Task list'!BG425="","",$F$425-((_xlfn.DAYS(BA$6,'Task list'!BG425))*24))</f>
        <v/>
      </c>
      <c r="BB425" s="141" t="str">
        <f>IF('Task list'!BH425="","",$F$425-((_xlfn.DAYS(BB$6,'Task list'!BH425))*24))</f>
        <v/>
      </c>
      <c r="BC425" s="141" t="str">
        <f>IF('Task list'!BI425="","",$F$425-((_xlfn.DAYS(BC$6,'Task list'!BI425))*24))</f>
        <v/>
      </c>
      <c r="BD425" s="141" t="str">
        <f>IF('Task list'!BJ425="","",$F$425-((_xlfn.DAYS(BD$6,'Task list'!BJ425))*24))</f>
        <v/>
      </c>
      <c r="BE425" s="141" t="str">
        <f>IF('Task list'!BK425="","",$F$425-((_xlfn.DAYS(BE$6,'Task list'!BK425))*24))</f>
        <v/>
      </c>
      <c r="BF425" s="141" t="str">
        <f>IF('Task list'!BL425="","",$F$425-((_xlfn.DAYS(BF$6,'Task list'!BL425))*24))</f>
        <v/>
      </c>
    </row>
    <row r="426" spans="1:58" x14ac:dyDescent="0.3">
      <c r="A426" s="1">
        <f>'Task list'!A426</f>
        <v>0</v>
      </c>
      <c r="B426" s="1">
        <f>'Task list'!B426</f>
        <v>0</v>
      </c>
      <c r="C426" s="1">
        <f>'Task list'!C426</f>
        <v>0</v>
      </c>
      <c r="D426" s="133"/>
      <c r="E426" s="61" t="str">
        <f>'Task list'!E426</f>
        <v>Dust  conveyor no 1</v>
      </c>
      <c r="F426" s="1">
        <f>'Task list'!J426</f>
        <v>6000</v>
      </c>
      <c r="G426" s="141" t="str">
        <f>IF('Task list'!M426="","",$F$426-((_xlfn.DAYS(G$6,'Task list'!M426))*24))</f>
        <v/>
      </c>
      <c r="H426" s="141" t="str">
        <f>IF('Task list'!N426="","",$F$426-((_xlfn.DAYS(H$6,'Task list'!N426))*24))</f>
        <v/>
      </c>
      <c r="I426" s="141" t="str">
        <f>IF('Task list'!O426="","",$F$426-((_xlfn.DAYS(I$6,'Task list'!O426))*24))</f>
        <v/>
      </c>
      <c r="J426" s="141" t="str">
        <f>IF('Task list'!P426="","",$F$426-((_xlfn.DAYS(J$6,'Task list'!P426))*24))</f>
        <v/>
      </c>
      <c r="K426" s="141" t="str">
        <f>IF('Task list'!Q426="","",$F$426-((_xlfn.DAYS(K$6,'Task list'!Q426))*24))</f>
        <v/>
      </c>
      <c r="L426" s="141" t="str">
        <f>IF('Task list'!R426="","",$F$426-((_xlfn.DAYS(L$6,'Task list'!R426))*24))</f>
        <v/>
      </c>
      <c r="M426" s="141" t="str">
        <f>IF('Task list'!S426="","",$F$426-((_xlfn.DAYS(M$6,'Task list'!S426))*24))</f>
        <v/>
      </c>
      <c r="N426" s="141" t="str">
        <f>IF('Task list'!T426="","",$F$426-((_xlfn.DAYS(N$6,'Task list'!T426))*24))</f>
        <v/>
      </c>
      <c r="O426" s="141" t="str">
        <f>IF('Task list'!U426="","",$F$426-((_xlfn.DAYS(O$6,'Task list'!U426))*24))</f>
        <v/>
      </c>
      <c r="P426" s="141" t="str">
        <f>IF('Task list'!V426="","",$F$426-((_xlfn.DAYS(P$6,'Task list'!V426))*24))</f>
        <v/>
      </c>
      <c r="Q426" s="141" t="str">
        <f>IF('Task list'!W426="","",$F$426-((_xlfn.DAYS(Q$6,'Task list'!W426))*24))</f>
        <v/>
      </c>
      <c r="R426" s="141" t="str">
        <f>IF('Task list'!X426="","",$F$426-((_xlfn.DAYS(R$6,'Task list'!X426))*24))</f>
        <v/>
      </c>
      <c r="S426" s="141" t="str">
        <f>IF('Task list'!Y426="","",$F$426-((_xlfn.DAYS(S$6,'Task list'!Y426))*24))</f>
        <v/>
      </c>
      <c r="T426" s="141" t="str">
        <f>IF('Task list'!Z426="","",$F$426-((_xlfn.DAYS(T$6,'Task list'!Z426))*24))</f>
        <v/>
      </c>
      <c r="U426" s="141" t="str">
        <f>IF('Task list'!AA426="","",$F$426-((_xlfn.DAYS(U$6,'Task list'!AA426))*24))</f>
        <v/>
      </c>
      <c r="V426" s="141" t="str">
        <f>IF('Task list'!AB426="","",$F$426-((_xlfn.DAYS(V$6,'Task list'!AB426))*24))</f>
        <v/>
      </c>
      <c r="W426" s="141" t="str">
        <f>IF('Task list'!AC426="","",$F$426-((_xlfn.DAYS(W$6,'Task list'!AC426))*24))</f>
        <v/>
      </c>
      <c r="X426" s="141" t="str">
        <f>IF('Task list'!AD426="","",$F$426-((_xlfn.DAYS(X$6,'Task list'!AD426))*24))</f>
        <v/>
      </c>
      <c r="Y426" s="141" t="str">
        <f>IF('Task list'!AE426="","",$F$426-((_xlfn.DAYS(Y$6,'Task list'!AE426))*24))</f>
        <v/>
      </c>
      <c r="Z426" s="141" t="str">
        <f>IF('Task list'!AF426="","",$F$426-((_xlfn.DAYS(Z$6,'Task list'!AF426))*24))</f>
        <v/>
      </c>
      <c r="AA426" s="141" t="str">
        <f>IF('Task list'!AG426="","",$F$426-((_xlfn.DAYS(AA$6,'Task list'!AG426))*24))</f>
        <v/>
      </c>
      <c r="AB426" s="141" t="str">
        <f>IF('Task list'!AH426="","",$F$426-((_xlfn.DAYS(AB$6,'Task list'!AH426))*24))</f>
        <v/>
      </c>
      <c r="AC426" s="141" t="str">
        <f>IF('Task list'!AI426="","",$F$426-((_xlfn.DAYS(AC$6,'Task list'!AI426))*24))</f>
        <v/>
      </c>
      <c r="AD426" s="141" t="str">
        <f>IF('Task list'!AJ426="","",$F$426-((_xlfn.DAYS(AD$6,'Task list'!AJ426))*24))</f>
        <v/>
      </c>
      <c r="AE426" s="141" t="str">
        <f>IF('Task list'!AK426="","",$F$426-((_xlfn.DAYS(AE$6,'Task list'!AK426))*24))</f>
        <v/>
      </c>
      <c r="AF426" s="141" t="str">
        <f>IF('Task list'!AL426="","",$F$426-((_xlfn.DAYS(AF$6,'Task list'!AL426))*24))</f>
        <v/>
      </c>
      <c r="AG426" s="141" t="str">
        <f>IF('Task list'!AM426="","",$F$426-((_xlfn.DAYS(AG$6,'Task list'!AM426))*24))</f>
        <v/>
      </c>
      <c r="AH426" s="141" t="str">
        <f>IF('Task list'!AN426="","",$F$426-((_xlfn.DAYS(AH$6,'Task list'!AN426))*24))</f>
        <v/>
      </c>
      <c r="AI426" s="141" t="str">
        <f>IF('Task list'!AO426="","",$F$426-((_xlfn.DAYS(AI$6,'Task list'!AO426))*24))</f>
        <v/>
      </c>
      <c r="AJ426" s="141" t="str">
        <f>IF('Task list'!AP426="","",$F$426-((_xlfn.DAYS(AJ$6,'Task list'!AP426))*24))</f>
        <v/>
      </c>
      <c r="AK426" s="141" t="str">
        <f>IF('Task list'!AQ426="","",$F$426-((_xlfn.DAYS(AK$6,'Task list'!AQ426))*24))</f>
        <v/>
      </c>
      <c r="AL426" s="141" t="str">
        <f>IF('Task list'!AR426="","",$F$426-((_xlfn.DAYS(AL$6,'Task list'!AR426))*24))</f>
        <v/>
      </c>
      <c r="AM426" s="141" t="str">
        <f>IF('Task list'!AS426="","",$F$426-((_xlfn.DAYS(AM$6,'Task list'!AS426))*24))</f>
        <v/>
      </c>
      <c r="AN426" s="141" t="str">
        <f>IF('Task list'!AT426="","",$F$426-((_xlfn.DAYS(AN$6,'Task list'!AT426))*24))</f>
        <v/>
      </c>
      <c r="AO426" s="141" t="str">
        <f>IF('Task list'!AU426="","",$F$426-((_xlfn.DAYS(AO$6,'Task list'!AU426))*24))</f>
        <v/>
      </c>
      <c r="AP426" s="141" t="str">
        <f>IF('Task list'!AV426="","",$F$426-((_xlfn.DAYS(AP$6,'Task list'!AV426))*24))</f>
        <v/>
      </c>
      <c r="AQ426" s="141" t="str">
        <f>IF('Task list'!AW426="","",$F$426-((_xlfn.DAYS(AQ$6,'Task list'!AW426))*24))</f>
        <v/>
      </c>
      <c r="AR426" s="141" t="str">
        <f>IF('Task list'!AX426="","",$F$426-((_xlfn.DAYS(AR$6,'Task list'!AX426))*24))</f>
        <v/>
      </c>
      <c r="AS426" s="141" t="str">
        <f>IF('Task list'!AY426="","",$F$426-((_xlfn.DAYS(AS$6,'Task list'!AY426))*24))</f>
        <v/>
      </c>
      <c r="AT426" s="141" t="str">
        <f>IF('Task list'!AZ426="","",$F$426-((_xlfn.DAYS(AT$6,'Task list'!AZ426))*24))</f>
        <v/>
      </c>
      <c r="AU426" s="141" t="str">
        <f>IF('Task list'!BA426="","",$F$426-((_xlfn.DAYS(AU$6,'Task list'!BA426))*24))</f>
        <v/>
      </c>
      <c r="AV426" s="141" t="str">
        <f>IF('Task list'!BB426="","",$F$426-((_xlfn.DAYS(AV$6,'Task list'!BB426))*24))</f>
        <v/>
      </c>
      <c r="AW426" s="141" t="str">
        <f>IF('Task list'!BC426="","",$F$426-((_xlfn.DAYS(AW$6,'Task list'!BC426))*24))</f>
        <v/>
      </c>
      <c r="AX426" s="141" t="str">
        <f>IF('Task list'!BD426="","",$F$426-((_xlfn.DAYS(AX$6,'Task list'!BD426))*24))</f>
        <v/>
      </c>
      <c r="AY426" s="141" t="str">
        <f>IF('Task list'!BE426="","",$F$426-((_xlfn.DAYS(AY$6,'Task list'!BE426))*24))</f>
        <v/>
      </c>
      <c r="AZ426" s="141" t="str">
        <f>IF('Task list'!BF426="","",$F$426-((_xlfn.DAYS(AZ$6,'Task list'!BF426))*24))</f>
        <v/>
      </c>
      <c r="BA426" s="141" t="str">
        <f>IF('Task list'!BG426="","",$F$426-((_xlfn.DAYS(BA$6,'Task list'!BG426))*24))</f>
        <v/>
      </c>
      <c r="BB426" s="141" t="str">
        <f>IF('Task list'!BH426="","",$F$426-((_xlfn.DAYS(BB$6,'Task list'!BH426))*24))</f>
        <v/>
      </c>
      <c r="BC426" s="141" t="str">
        <f>IF('Task list'!BI426="","",$F$426-((_xlfn.DAYS(BC$6,'Task list'!BI426))*24))</f>
        <v/>
      </c>
      <c r="BD426" s="141" t="str">
        <f>IF('Task list'!BJ426="","",$F$426-((_xlfn.DAYS(BD$6,'Task list'!BJ426))*24))</f>
        <v/>
      </c>
      <c r="BE426" s="141" t="str">
        <f>IF('Task list'!BK426="","",$F$426-((_xlfn.DAYS(BE$6,'Task list'!BK426))*24))</f>
        <v/>
      </c>
      <c r="BF426" s="141" t="str">
        <f>IF('Task list'!BL426="","",$F$426-((_xlfn.DAYS(BF$6,'Task list'!BL426))*24))</f>
        <v/>
      </c>
    </row>
    <row r="427" spans="1:58" x14ac:dyDescent="0.3">
      <c r="A427" s="1">
        <f>'Task list'!A427</f>
        <v>0</v>
      </c>
      <c r="B427" s="1">
        <f>'Task list'!B427</f>
        <v>0</v>
      </c>
      <c r="C427" s="1">
        <f>'Task list'!C427</f>
        <v>0</v>
      </c>
      <c r="D427" s="133"/>
      <c r="E427" s="61" t="str">
        <f>'Task list'!E427</f>
        <v>Dust  conveyor no 2</v>
      </c>
      <c r="F427" s="1">
        <f>'Task list'!J427</f>
        <v>6000</v>
      </c>
      <c r="G427" s="141" t="str">
        <f>IF('Task list'!M427="","",$F$427-((_xlfn.DAYS(G$6,'Task list'!M427))*24))</f>
        <v/>
      </c>
      <c r="H427" s="141" t="str">
        <f>IF('Task list'!N427="","",$F$427-((_xlfn.DAYS(H$6,'Task list'!N427))*24))</f>
        <v/>
      </c>
      <c r="I427" s="141" t="str">
        <f>IF('Task list'!O427="","",$F$427-((_xlfn.DAYS(I$6,'Task list'!O427))*24))</f>
        <v/>
      </c>
      <c r="J427" s="141" t="str">
        <f>IF('Task list'!P427="","",$F$427-((_xlfn.DAYS(J$6,'Task list'!P427))*24))</f>
        <v/>
      </c>
      <c r="K427" s="141" t="str">
        <f>IF('Task list'!Q427="","",$F$427-((_xlfn.DAYS(K$6,'Task list'!Q427))*24))</f>
        <v/>
      </c>
      <c r="L427" s="141" t="str">
        <f>IF('Task list'!R427="","",$F$427-((_xlfn.DAYS(L$6,'Task list'!R427))*24))</f>
        <v/>
      </c>
      <c r="M427" s="141" t="str">
        <f>IF('Task list'!S427="","",$F$427-((_xlfn.DAYS(M$6,'Task list'!S427))*24))</f>
        <v/>
      </c>
      <c r="N427" s="141" t="str">
        <f>IF('Task list'!T427="","",$F$427-((_xlfn.DAYS(N$6,'Task list'!T427))*24))</f>
        <v/>
      </c>
      <c r="O427" s="141" t="str">
        <f>IF('Task list'!U427="","",$F$427-((_xlfn.DAYS(O$6,'Task list'!U427))*24))</f>
        <v/>
      </c>
      <c r="P427" s="141" t="str">
        <f>IF('Task list'!V427="","",$F$427-((_xlfn.DAYS(P$6,'Task list'!V427))*24))</f>
        <v/>
      </c>
      <c r="Q427" s="141" t="str">
        <f>IF('Task list'!W427="","",$F$427-((_xlfn.DAYS(Q$6,'Task list'!W427))*24))</f>
        <v/>
      </c>
      <c r="R427" s="141" t="str">
        <f>IF('Task list'!X427="","",$F$427-((_xlfn.DAYS(R$6,'Task list'!X427))*24))</f>
        <v/>
      </c>
      <c r="S427" s="141" t="str">
        <f>IF('Task list'!Y427="","",$F$427-((_xlfn.DAYS(S$6,'Task list'!Y427))*24))</f>
        <v/>
      </c>
      <c r="T427" s="141" t="str">
        <f>IF('Task list'!Z427="","",$F$427-((_xlfn.DAYS(T$6,'Task list'!Z427))*24))</f>
        <v/>
      </c>
      <c r="U427" s="141" t="str">
        <f>IF('Task list'!AA427="","",$F$427-((_xlfn.DAYS(U$6,'Task list'!AA427))*24))</f>
        <v/>
      </c>
      <c r="V427" s="141" t="str">
        <f>IF('Task list'!AB427="","",$F$427-((_xlfn.DAYS(V$6,'Task list'!AB427))*24))</f>
        <v/>
      </c>
      <c r="W427" s="141" t="str">
        <f>IF('Task list'!AC427="","",$F$427-((_xlfn.DAYS(W$6,'Task list'!AC427))*24))</f>
        <v/>
      </c>
      <c r="X427" s="141" t="str">
        <f>IF('Task list'!AD427="","",$F$427-((_xlfn.DAYS(X$6,'Task list'!AD427))*24))</f>
        <v/>
      </c>
      <c r="Y427" s="141" t="str">
        <f>IF('Task list'!AE427="","",$F$427-((_xlfn.DAYS(Y$6,'Task list'!AE427))*24))</f>
        <v/>
      </c>
      <c r="Z427" s="141" t="str">
        <f>IF('Task list'!AF427="","",$F$427-((_xlfn.DAYS(Z$6,'Task list'!AF427))*24))</f>
        <v/>
      </c>
      <c r="AA427" s="141" t="str">
        <f>IF('Task list'!AG427="","",$F$427-((_xlfn.DAYS(AA$6,'Task list'!AG427))*24))</f>
        <v/>
      </c>
      <c r="AB427" s="141" t="str">
        <f>IF('Task list'!AH427="","",$F$427-((_xlfn.DAYS(AB$6,'Task list'!AH427))*24))</f>
        <v/>
      </c>
      <c r="AC427" s="141" t="str">
        <f>IF('Task list'!AI427="","",$F$427-((_xlfn.DAYS(AC$6,'Task list'!AI427))*24))</f>
        <v/>
      </c>
      <c r="AD427" s="141" t="str">
        <f>IF('Task list'!AJ427="","",$F$427-((_xlfn.DAYS(AD$6,'Task list'!AJ427))*24))</f>
        <v/>
      </c>
      <c r="AE427" s="141" t="str">
        <f>IF('Task list'!AK427="","",$F$427-((_xlfn.DAYS(AE$6,'Task list'!AK427))*24))</f>
        <v/>
      </c>
      <c r="AF427" s="141" t="str">
        <f>IF('Task list'!AL427="","",$F$427-((_xlfn.DAYS(AF$6,'Task list'!AL427))*24))</f>
        <v/>
      </c>
      <c r="AG427" s="141" t="str">
        <f>IF('Task list'!AM427="","",$F$427-((_xlfn.DAYS(AG$6,'Task list'!AM427))*24))</f>
        <v/>
      </c>
      <c r="AH427" s="141" t="str">
        <f>IF('Task list'!AN427="","",$F$427-((_xlfn.DAYS(AH$6,'Task list'!AN427))*24))</f>
        <v/>
      </c>
      <c r="AI427" s="141" t="str">
        <f>IF('Task list'!AO427="","",$F$427-((_xlfn.DAYS(AI$6,'Task list'!AO427))*24))</f>
        <v/>
      </c>
      <c r="AJ427" s="141" t="str">
        <f>IF('Task list'!AP427="","",$F$427-((_xlfn.DAYS(AJ$6,'Task list'!AP427))*24))</f>
        <v/>
      </c>
      <c r="AK427" s="141" t="str">
        <f>IF('Task list'!AQ427="","",$F$427-((_xlfn.DAYS(AK$6,'Task list'!AQ427))*24))</f>
        <v/>
      </c>
      <c r="AL427" s="141" t="str">
        <f>IF('Task list'!AR427="","",$F$427-((_xlfn.DAYS(AL$6,'Task list'!AR427))*24))</f>
        <v/>
      </c>
      <c r="AM427" s="141" t="str">
        <f>IF('Task list'!AS427="","",$F$427-((_xlfn.DAYS(AM$6,'Task list'!AS427))*24))</f>
        <v/>
      </c>
      <c r="AN427" s="141" t="str">
        <f>IF('Task list'!AT427="","",$F$427-((_xlfn.DAYS(AN$6,'Task list'!AT427))*24))</f>
        <v/>
      </c>
      <c r="AO427" s="141" t="str">
        <f>IF('Task list'!AU427="","",$F$427-((_xlfn.DAYS(AO$6,'Task list'!AU427))*24))</f>
        <v/>
      </c>
      <c r="AP427" s="141" t="str">
        <f>IF('Task list'!AV427="","",$F$427-((_xlfn.DAYS(AP$6,'Task list'!AV427))*24))</f>
        <v/>
      </c>
      <c r="AQ427" s="141" t="str">
        <f>IF('Task list'!AW427="","",$F$427-((_xlfn.DAYS(AQ$6,'Task list'!AW427))*24))</f>
        <v/>
      </c>
      <c r="AR427" s="141" t="str">
        <f>IF('Task list'!AX427="","",$F$427-((_xlfn.DAYS(AR$6,'Task list'!AX427))*24))</f>
        <v/>
      </c>
      <c r="AS427" s="141" t="str">
        <f>IF('Task list'!AY427="","",$F$427-((_xlfn.DAYS(AS$6,'Task list'!AY427))*24))</f>
        <v/>
      </c>
      <c r="AT427" s="141" t="str">
        <f>IF('Task list'!AZ427="","",$F$427-((_xlfn.DAYS(AT$6,'Task list'!AZ427))*24))</f>
        <v/>
      </c>
      <c r="AU427" s="141" t="str">
        <f>IF('Task list'!BA427="","",$F$427-((_xlfn.DAYS(AU$6,'Task list'!BA427))*24))</f>
        <v/>
      </c>
      <c r="AV427" s="141" t="str">
        <f>IF('Task list'!BB427="","",$F$427-((_xlfn.DAYS(AV$6,'Task list'!BB427))*24))</f>
        <v/>
      </c>
      <c r="AW427" s="141" t="str">
        <f>IF('Task list'!BC427="","",$F$427-((_xlfn.DAYS(AW$6,'Task list'!BC427))*24))</f>
        <v/>
      </c>
      <c r="AX427" s="141" t="str">
        <f>IF('Task list'!BD427="","",$F$427-((_xlfn.DAYS(AX$6,'Task list'!BD427))*24))</f>
        <v/>
      </c>
      <c r="AY427" s="141" t="str">
        <f>IF('Task list'!BE427="","",$F$427-((_xlfn.DAYS(AY$6,'Task list'!BE427))*24))</f>
        <v/>
      </c>
      <c r="AZ427" s="141" t="str">
        <f>IF('Task list'!BF427="","",$F$427-((_xlfn.DAYS(AZ$6,'Task list'!BF427))*24))</f>
        <v/>
      </c>
      <c r="BA427" s="141" t="str">
        <f>IF('Task list'!BG427="","",$F$427-((_xlfn.DAYS(BA$6,'Task list'!BG427))*24))</f>
        <v/>
      </c>
      <c r="BB427" s="141" t="str">
        <f>IF('Task list'!BH427="","",$F$427-((_xlfn.DAYS(BB$6,'Task list'!BH427))*24))</f>
        <v/>
      </c>
      <c r="BC427" s="141" t="str">
        <f>IF('Task list'!BI427="","",$F$427-((_xlfn.DAYS(BC$6,'Task list'!BI427))*24))</f>
        <v/>
      </c>
      <c r="BD427" s="141" t="str">
        <f>IF('Task list'!BJ427="","",$F$427-((_xlfn.DAYS(BD$6,'Task list'!BJ427))*24))</f>
        <v/>
      </c>
      <c r="BE427" s="141" t="str">
        <f>IF('Task list'!BK427="","",$F$427-((_xlfn.DAYS(BE$6,'Task list'!BK427))*24))</f>
        <v/>
      </c>
      <c r="BF427" s="141" t="str">
        <f>IF('Task list'!BL427="","",$F$427-((_xlfn.DAYS(BF$6,'Task list'!BL427))*24))</f>
        <v/>
      </c>
    </row>
    <row r="428" spans="1:58" x14ac:dyDescent="0.3">
      <c r="A428" s="1">
        <f>'Task list'!A428</f>
        <v>0</v>
      </c>
      <c r="B428" s="1">
        <f>'Task list'!B428</f>
        <v>0</v>
      </c>
      <c r="C428" s="1">
        <f>'Task list'!C428</f>
        <v>0</v>
      </c>
      <c r="D428" s="133"/>
      <c r="E428" s="61" t="str">
        <f>'Task list'!E428</f>
        <v>Chemical dosing pump no 1</v>
      </c>
      <c r="F428" s="1">
        <f>'Task list'!J428</f>
        <v>6000</v>
      </c>
      <c r="G428" s="141" t="str">
        <f>IF('Task list'!M428="","",$F$428-((_xlfn.DAYS(G$6,'Task list'!M428))*24))</f>
        <v/>
      </c>
      <c r="H428" s="141" t="str">
        <f>IF('Task list'!N428="","",$F$428-((_xlfn.DAYS(H$6,'Task list'!N428))*24))</f>
        <v/>
      </c>
      <c r="I428" s="141" t="str">
        <f>IF('Task list'!O428="","",$F$428-((_xlfn.DAYS(I$6,'Task list'!O428))*24))</f>
        <v/>
      </c>
      <c r="J428" s="141" t="str">
        <f>IF('Task list'!P428="","",$F$428-((_xlfn.DAYS(J$6,'Task list'!P428))*24))</f>
        <v/>
      </c>
      <c r="K428" s="141" t="str">
        <f>IF('Task list'!Q428="","",$F$428-((_xlfn.DAYS(K$6,'Task list'!Q428))*24))</f>
        <v/>
      </c>
      <c r="L428" s="141" t="str">
        <f>IF('Task list'!R428="","",$F$428-((_xlfn.DAYS(L$6,'Task list'!R428))*24))</f>
        <v/>
      </c>
      <c r="M428" s="141" t="str">
        <f>IF('Task list'!S428="","",$F$428-((_xlfn.DAYS(M$6,'Task list'!S428))*24))</f>
        <v/>
      </c>
      <c r="N428" s="141" t="str">
        <f>IF('Task list'!T428="","",$F$428-((_xlfn.DAYS(N$6,'Task list'!T428))*24))</f>
        <v/>
      </c>
      <c r="O428" s="141" t="str">
        <f>IF('Task list'!U428="","",$F$428-((_xlfn.DAYS(O$6,'Task list'!U428))*24))</f>
        <v/>
      </c>
      <c r="P428" s="141" t="str">
        <f>IF('Task list'!V428="","",$F$428-((_xlfn.DAYS(P$6,'Task list'!V428))*24))</f>
        <v/>
      </c>
      <c r="Q428" s="141" t="str">
        <f>IF('Task list'!W428="","",$F$428-((_xlfn.DAYS(Q$6,'Task list'!W428))*24))</f>
        <v/>
      </c>
      <c r="R428" s="141" t="str">
        <f>IF('Task list'!X428="","",$F$428-((_xlfn.DAYS(R$6,'Task list'!X428))*24))</f>
        <v/>
      </c>
      <c r="S428" s="141" t="str">
        <f>IF('Task list'!Y428="","",$F$428-((_xlfn.DAYS(S$6,'Task list'!Y428))*24))</f>
        <v/>
      </c>
      <c r="T428" s="141" t="str">
        <f>IF('Task list'!Z428="","",$F$428-((_xlfn.DAYS(T$6,'Task list'!Z428))*24))</f>
        <v/>
      </c>
      <c r="U428" s="141" t="str">
        <f>IF('Task list'!AA428="","",$F$428-((_xlfn.DAYS(U$6,'Task list'!AA428))*24))</f>
        <v/>
      </c>
      <c r="V428" s="141" t="str">
        <f>IF('Task list'!AB428="","",$F$428-((_xlfn.DAYS(V$6,'Task list'!AB428))*24))</f>
        <v/>
      </c>
      <c r="W428" s="141" t="str">
        <f>IF('Task list'!AC428="","",$F$428-((_xlfn.DAYS(W$6,'Task list'!AC428))*24))</f>
        <v/>
      </c>
      <c r="X428" s="141" t="str">
        <f>IF('Task list'!AD428="","",$F$428-((_xlfn.DAYS(X$6,'Task list'!AD428))*24))</f>
        <v/>
      </c>
      <c r="Y428" s="141" t="str">
        <f>IF('Task list'!AE428="","",$F$428-((_xlfn.DAYS(Y$6,'Task list'!AE428))*24))</f>
        <v/>
      </c>
      <c r="Z428" s="141" t="str">
        <f>IF('Task list'!AF428="","",$F$428-((_xlfn.DAYS(Z$6,'Task list'!AF428))*24))</f>
        <v/>
      </c>
      <c r="AA428" s="141" t="str">
        <f>IF('Task list'!AG428="","",$F$428-((_xlfn.DAYS(AA$6,'Task list'!AG428))*24))</f>
        <v/>
      </c>
      <c r="AB428" s="141" t="str">
        <f>IF('Task list'!AH428="","",$F$428-((_xlfn.DAYS(AB$6,'Task list'!AH428))*24))</f>
        <v/>
      </c>
      <c r="AC428" s="141" t="str">
        <f>IF('Task list'!AI428="","",$F$428-((_xlfn.DAYS(AC$6,'Task list'!AI428))*24))</f>
        <v/>
      </c>
      <c r="AD428" s="141" t="str">
        <f>IF('Task list'!AJ428="","",$F$428-((_xlfn.DAYS(AD$6,'Task list'!AJ428))*24))</f>
        <v/>
      </c>
      <c r="AE428" s="141" t="str">
        <f>IF('Task list'!AK428="","",$F$428-((_xlfn.DAYS(AE$6,'Task list'!AK428))*24))</f>
        <v/>
      </c>
      <c r="AF428" s="141" t="str">
        <f>IF('Task list'!AL428="","",$F$428-((_xlfn.DAYS(AF$6,'Task list'!AL428))*24))</f>
        <v/>
      </c>
      <c r="AG428" s="141" t="str">
        <f>IF('Task list'!AM428="","",$F$428-((_xlfn.DAYS(AG$6,'Task list'!AM428))*24))</f>
        <v/>
      </c>
      <c r="AH428" s="141" t="str">
        <f>IF('Task list'!AN428="","",$F$428-((_xlfn.DAYS(AH$6,'Task list'!AN428))*24))</f>
        <v/>
      </c>
      <c r="AI428" s="141" t="str">
        <f>IF('Task list'!AO428="","",$F$428-((_xlfn.DAYS(AI$6,'Task list'!AO428))*24))</f>
        <v/>
      </c>
      <c r="AJ428" s="141" t="str">
        <f>IF('Task list'!AP428="","",$F$428-((_xlfn.DAYS(AJ$6,'Task list'!AP428))*24))</f>
        <v/>
      </c>
      <c r="AK428" s="141" t="str">
        <f>IF('Task list'!AQ428="","",$F$428-((_xlfn.DAYS(AK$6,'Task list'!AQ428))*24))</f>
        <v/>
      </c>
      <c r="AL428" s="141" t="str">
        <f>IF('Task list'!AR428="","",$F$428-((_xlfn.DAYS(AL$6,'Task list'!AR428))*24))</f>
        <v/>
      </c>
      <c r="AM428" s="141" t="str">
        <f>IF('Task list'!AS428="","",$F$428-((_xlfn.DAYS(AM$6,'Task list'!AS428))*24))</f>
        <v/>
      </c>
      <c r="AN428" s="141" t="str">
        <f>IF('Task list'!AT428="","",$F$428-((_xlfn.DAYS(AN$6,'Task list'!AT428))*24))</f>
        <v/>
      </c>
      <c r="AO428" s="141" t="str">
        <f>IF('Task list'!AU428="","",$F$428-((_xlfn.DAYS(AO$6,'Task list'!AU428))*24))</f>
        <v/>
      </c>
      <c r="AP428" s="141" t="str">
        <f>IF('Task list'!AV428="","",$F$428-((_xlfn.DAYS(AP$6,'Task list'!AV428))*24))</f>
        <v/>
      </c>
      <c r="AQ428" s="141" t="str">
        <f>IF('Task list'!AW428="","",$F$428-((_xlfn.DAYS(AQ$6,'Task list'!AW428))*24))</f>
        <v/>
      </c>
      <c r="AR428" s="141" t="str">
        <f>IF('Task list'!AX428="","",$F$428-((_xlfn.DAYS(AR$6,'Task list'!AX428))*24))</f>
        <v/>
      </c>
      <c r="AS428" s="141" t="str">
        <f>IF('Task list'!AY428="","",$F$428-((_xlfn.DAYS(AS$6,'Task list'!AY428))*24))</f>
        <v/>
      </c>
      <c r="AT428" s="141" t="str">
        <f>IF('Task list'!AZ428="","",$F$428-((_xlfn.DAYS(AT$6,'Task list'!AZ428))*24))</f>
        <v/>
      </c>
      <c r="AU428" s="141" t="str">
        <f>IF('Task list'!BA428="","",$F$428-((_xlfn.DAYS(AU$6,'Task list'!BA428))*24))</f>
        <v/>
      </c>
      <c r="AV428" s="141" t="str">
        <f>IF('Task list'!BB428="","",$F$428-((_xlfn.DAYS(AV$6,'Task list'!BB428))*24))</f>
        <v/>
      </c>
      <c r="AW428" s="141" t="str">
        <f>IF('Task list'!BC428="","",$F$428-((_xlfn.DAYS(AW$6,'Task list'!BC428))*24))</f>
        <v/>
      </c>
      <c r="AX428" s="141" t="str">
        <f>IF('Task list'!BD428="","",$F$428-((_xlfn.DAYS(AX$6,'Task list'!BD428))*24))</f>
        <v/>
      </c>
      <c r="AY428" s="141" t="str">
        <f>IF('Task list'!BE428="","",$F$428-((_xlfn.DAYS(AY$6,'Task list'!BE428))*24))</f>
        <v/>
      </c>
      <c r="AZ428" s="141" t="str">
        <f>IF('Task list'!BF428="","",$F$428-((_xlfn.DAYS(AZ$6,'Task list'!BF428))*24))</f>
        <v/>
      </c>
      <c r="BA428" s="141" t="str">
        <f>IF('Task list'!BG428="","",$F$428-((_xlfn.DAYS(BA$6,'Task list'!BG428))*24))</f>
        <v/>
      </c>
      <c r="BB428" s="141" t="str">
        <f>IF('Task list'!BH428="","",$F$428-((_xlfn.DAYS(BB$6,'Task list'!BH428))*24))</f>
        <v/>
      </c>
      <c r="BC428" s="141" t="str">
        <f>IF('Task list'!BI428="","",$F$428-((_xlfn.DAYS(BC$6,'Task list'!BI428))*24))</f>
        <v/>
      </c>
      <c r="BD428" s="141" t="str">
        <f>IF('Task list'!BJ428="","",$F$428-((_xlfn.DAYS(BD$6,'Task list'!BJ428))*24))</f>
        <v/>
      </c>
      <c r="BE428" s="141" t="str">
        <f>IF('Task list'!BK428="","",$F$428-((_xlfn.DAYS(BE$6,'Task list'!BK428))*24))</f>
        <v/>
      </c>
      <c r="BF428" s="141" t="str">
        <f>IF('Task list'!BL428="","",$F$428-((_xlfn.DAYS(BF$6,'Task list'!BL428))*24))</f>
        <v/>
      </c>
    </row>
    <row r="429" spans="1:58" x14ac:dyDescent="0.3">
      <c r="A429" s="1">
        <f>'Task list'!A429</f>
        <v>0</v>
      </c>
      <c r="B429" s="1">
        <f>'Task list'!B429</f>
        <v>0</v>
      </c>
      <c r="C429" s="1">
        <f>'Task list'!C429</f>
        <v>0</v>
      </c>
      <c r="D429" s="133"/>
      <c r="E429" s="61" t="str">
        <f>'Task list'!E429</f>
        <v>Chemical dosing pump no 2</v>
      </c>
      <c r="F429" s="1">
        <f>'Task list'!J429</f>
        <v>6000</v>
      </c>
      <c r="G429" s="141" t="str">
        <f>IF('Task list'!M429="","",$F$429-((_xlfn.DAYS(G$6,'Task list'!M429))*24))</f>
        <v/>
      </c>
      <c r="H429" s="141" t="str">
        <f>IF('Task list'!N429="","",$F$429-((_xlfn.DAYS(H$6,'Task list'!N429))*24))</f>
        <v/>
      </c>
      <c r="I429" s="141" t="str">
        <f>IF('Task list'!O429="","",$F$429-((_xlfn.DAYS(I$6,'Task list'!O429))*24))</f>
        <v/>
      </c>
      <c r="J429" s="141" t="str">
        <f>IF('Task list'!P429="","",$F$429-((_xlfn.DAYS(J$6,'Task list'!P429))*24))</f>
        <v/>
      </c>
      <c r="K429" s="141" t="str">
        <f>IF('Task list'!Q429="","",$F$429-((_xlfn.DAYS(K$6,'Task list'!Q429))*24))</f>
        <v/>
      </c>
      <c r="L429" s="141" t="str">
        <f>IF('Task list'!R429="","",$F$429-((_xlfn.DAYS(L$6,'Task list'!R429))*24))</f>
        <v/>
      </c>
      <c r="M429" s="141" t="str">
        <f>IF('Task list'!S429="","",$F$429-((_xlfn.DAYS(M$6,'Task list'!S429))*24))</f>
        <v/>
      </c>
      <c r="N429" s="141" t="str">
        <f>IF('Task list'!T429="","",$F$429-((_xlfn.DAYS(N$6,'Task list'!T429))*24))</f>
        <v/>
      </c>
      <c r="O429" s="141" t="str">
        <f>IF('Task list'!U429="","",$F$429-((_xlfn.DAYS(O$6,'Task list'!U429))*24))</f>
        <v/>
      </c>
      <c r="P429" s="141" t="str">
        <f>IF('Task list'!V429="","",$F$429-((_xlfn.DAYS(P$6,'Task list'!V429))*24))</f>
        <v/>
      </c>
      <c r="Q429" s="141" t="str">
        <f>IF('Task list'!W429="","",$F$429-((_xlfn.DAYS(Q$6,'Task list'!W429))*24))</f>
        <v/>
      </c>
      <c r="R429" s="141" t="str">
        <f>IF('Task list'!X429="","",$F$429-((_xlfn.DAYS(R$6,'Task list'!X429))*24))</f>
        <v/>
      </c>
      <c r="S429" s="141" t="str">
        <f>IF('Task list'!Y429="","",$F$429-((_xlfn.DAYS(S$6,'Task list'!Y429))*24))</f>
        <v/>
      </c>
      <c r="T429" s="141" t="str">
        <f>IF('Task list'!Z429="","",$F$429-((_xlfn.DAYS(T$6,'Task list'!Z429))*24))</f>
        <v/>
      </c>
      <c r="U429" s="141" t="str">
        <f>IF('Task list'!AA429="","",$F$429-((_xlfn.DAYS(U$6,'Task list'!AA429))*24))</f>
        <v/>
      </c>
      <c r="V429" s="141" t="str">
        <f>IF('Task list'!AB429="","",$F$429-((_xlfn.DAYS(V$6,'Task list'!AB429))*24))</f>
        <v/>
      </c>
      <c r="W429" s="141" t="str">
        <f>IF('Task list'!AC429="","",$F$429-((_xlfn.DAYS(W$6,'Task list'!AC429))*24))</f>
        <v/>
      </c>
      <c r="X429" s="141" t="str">
        <f>IF('Task list'!AD429="","",$F$429-((_xlfn.DAYS(X$6,'Task list'!AD429))*24))</f>
        <v/>
      </c>
      <c r="Y429" s="141" t="str">
        <f>IF('Task list'!AE429="","",$F$429-((_xlfn.DAYS(Y$6,'Task list'!AE429))*24))</f>
        <v/>
      </c>
      <c r="Z429" s="141" t="str">
        <f>IF('Task list'!AF429="","",$F$429-((_xlfn.DAYS(Z$6,'Task list'!AF429))*24))</f>
        <v/>
      </c>
      <c r="AA429" s="141" t="str">
        <f>IF('Task list'!AG429="","",$F$429-((_xlfn.DAYS(AA$6,'Task list'!AG429))*24))</f>
        <v/>
      </c>
      <c r="AB429" s="141" t="str">
        <f>IF('Task list'!AH429="","",$F$429-((_xlfn.DAYS(AB$6,'Task list'!AH429))*24))</f>
        <v/>
      </c>
      <c r="AC429" s="141" t="str">
        <f>IF('Task list'!AI429="","",$F$429-((_xlfn.DAYS(AC$6,'Task list'!AI429))*24))</f>
        <v/>
      </c>
      <c r="AD429" s="141" t="str">
        <f>IF('Task list'!AJ429="","",$F$429-((_xlfn.DAYS(AD$6,'Task list'!AJ429))*24))</f>
        <v/>
      </c>
      <c r="AE429" s="141" t="str">
        <f>IF('Task list'!AK429="","",$F$429-((_xlfn.DAYS(AE$6,'Task list'!AK429))*24))</f>
        <v/>
      </c>
      <c r="AF429" s="141" t="str">
        <f>IF('Task list'!AL429="","",$F$429-((_xlfn.DAYS(AF$6,'Task list'!AL429))*24))</f>
        <v/>
      </c>
      <c r="AG429" s="141" t="str">
        <f>IF('Task list'!AM429="","",$F$429-((_xlfn.DAYS(AG$6,'Task list'!AM429))*24))</f>
        <v/>
      </c>
      <c r="AH429" s="141" t="str">
        <f>IF('Task list'!AN429="","",$F$429-((_xlfn.DAYS(AH$6,'Task list'!AN429))*24))</f>
        <v/>
      </c>
      <c r="AI429" s="141" t="str">
        <f>IF('Task list'!AO429="","",$F$429-((_xlfn.DAYS(AI$6,'Task list'!AO429))*24))</f>
        <v/>
      </c>
      <c r="AJ429" s="141" t="str">
        <f>IF('Task list'!AP429="","",$F$429-((_xlfn.DAYS(AJ$6,'Task list'!AP429))*24))</f>
        <v/>
      </c>
      <c r="AK429" s="141" t="str">
        <f>IF('Task list'!AQ429="","",$F$429-((_xlfn.DAYS(AK$6,'Task list'!AQ429))*24))</f>
        <v/>
      </c>
      <c r="AL429" s="141" t="str">
        <f>IF('Task list'!AR429="","",$F$429-((_xlfn.DAYS(AL$6,'Task list'!AR429))*24))</f>
        <v/>
      </c>
      <c r="AM429" s="141" t="str">
        <f>IF('Task list'!AS429="","",$F$429-((_xlfn.DAYS(AM$6,'Task list'!AS429))*24))</f>
        <v/>
      </c>
      <c r="AN429" s="141" t="str">
        <f>IF('Task list'!AT429="","",$F$429-((_xlfn.DAYS(AN$6,'Task list'!AT429))*24))</f>
        <v/>
      </c>
      <c r="AO429" s="141" t="str">
        <f>IF('Task list'!AU429="","",$F$429-((_xlfn.DAYS(AO$6,'Task list'!AU429))*24))</f>
        <v/>
      </c>
      <c r="AP429" s="141" t="str">
        <f>IF('Task list'!AV429="","",$F$429-((_xlfn.DAYS(AP$6,'Task list'!AV429))*24))</f>
        <v/>
      </c>
      <c r="AQ429" s="141" t="str">
        <f>IF('Task list'!AW429="","",$F$429-((_xlfn.DAYS(AQ$6,'Task list'!AW429))*24))</f>
        <v/>
      </c>
      <c r="AR429" s="141" t="str">
        <f>IF('Task list'!AX429="","",$F$429-((_xlfn.DAYS(AR$6,'Task list'!AX429))*24))</f>
        <v/>
      </c>
      <c r="AS429" s="141" t="str">
        <f>IF('Task list'!AY429="","",$F$429-((_xlfn.DAYS(AS$6,'Task list'!AY429))*24))</f>
        <v/>
      </c>
      <c r="AT429" s="141" t="str">
        <f>IF('Task list'!AZ429="","",$F$429-((_xlfn.DAYS(AT$6,'Task list'!AZ429))*24))</f>
        <v/>
      </c>
      <c r="AU429" s="141" t="str">
        <f>IF('Task list'!BA429="","",$F$429-((_xlfn.DAYS(AU$6,'Task list'!BA429))*24))</f>
        <v/>
      </c>
      <c r="AV429" s="141" t="str">
        <f>IF('Task list'!BB429="","",$F$429-((_xlfn.DAYS(AV$6,'Task list'!BB429))*24))</f>
        <v/>
      </c>
      <c r="AW429" s="141" t="str">
        <f>IF('Task list'!BC429="","",$F$429-((_xlfn.DAYS(AW$6,'Task list'!BC429))*24))</f>
        <v/>
      </c>
      <c r="AX429" s="141" t="str">
        <f>IF('Task list'!BD429="","",$F$429-((_xlfn.DAYS(AX$6,'Task list'!BD429))*24))</f>
        <v/>
      </c>
      <c r="AY429" s="141" t="str">
        <f>IF('Task list'!BE429="","",$F$429-((_xlfn.DAYS(AY$6,'Task list'!BE429))*24))</f>
        <v/>
      </c>
      <c r="AZ429" s="141" t="str">
        <f>IF('Task list'!BF429="","",$F$429-((_xlfn.DAYS(AZ$6,'Task list'!BF429))*24))</f>
        <v/>
      </c>
      <c r="BA429" s="141" t="str">
        <f>IF('Task list'!BG429="","",$F$429-((_xlfn.DAYS(BA$6,'Task list'!BG429))*24))</f>
        <v/>
      </c>
      <c r="BB429" s="141" t="str">
        <f>IF('Task list'!BH429="","",$F$429-((_xlfn.DAYS(BB$6,'Task list'!BH429))*24))</f>
        <v/>
      </c>
      <c r="BC429" s="141" t="str">
        <f>IF('Task list'!BI429="","",$F$429-((_xlfn.DAYS(BC$6,'Task list'!BI429))*24))</f>
        <v/>
      </c>
      <c r="BD429" s="141" t="str">
        <f>IF('Task list'!BJ429="","",$F$429-((_xlfn.DAYS(BD$6,'Task list'!BJ429))*24))</f>
        <v/>
      </c>
      <c r="BE429" s="141" t="str">
        <f>IF('Task list'!BK429="","",$F$429-((_xlfn.DAYS(BE$6,'Task list'!BK429))*24))</f>
        <v/>
      </c>
      <c r="BF429" s="141" t="str">
        <f>IF('Task list'!BL429="","",$F$429-((_xlfn.DAYS(BF$6,'Task list'!BL429))*24))</f>
        <v/>
      </c>
    </row>
    <row r="430" spans="1:58" x14ac:dyDescent="0.3">
      <c r="A430" s="1">
        <f>'Task list'!A430</f>
        <v>0</v>
      </c>
      <c r="B430" s="1">
        <f>'Task list'!B430</f>
        <v>0</v>
      </c>
      <c r="C430" s="1">
        <f>'Task list'!C430</f>
        <v>0</v>
      </c>
      <c r="D430" s="133"/>
      <c r="E430" s="61" t="str">
        <f>'Task list'!E430</f>
        <v>Chemical dosing pump no 3</v>
      </c>
      <c r="F430" s="1">
        <f>'Task list'!J430</f>
        <v>6000</v>
      </c>
      <c r="G430" s="141" t="str">
        <f>IF('Task list'!M430="","",$F$430-((_xlfn.DAYS(G$6,'Task list'!M430))*24))</f>
        <v/>
      </c>
      <c r="H430" s="141" t="str">
        <f>IF('Task list'!N430="","",$F$430-((_xlfn.DAYS(H$6,'Task list'!N430))*24))</f>
        <v/>
      </c>
      <c r="I430" s="141" t="str">
        <f>IF('Task list'!O430="","",$F$430-((_xlfn.DAYS(I$6,'Task list'!O430))*24))</f>
        <v/>
      </c>
      <c r="J430" s="141" t="str">
        <f>IF('Task list'!P430="","",$F$430-((_xlfn.DAYS(J$6,'Task list'!P430))*24))</f>
        <v/>
      </c>
      <c r="K430" s="141" t="str">
        <f>IF('Task list'!Q430="","",$F$430-((_xlfn.DAYS(K$6,'Task list'!Q430))*24))</f>
        <v/>
      </c>
      <c r="L430" s="141" t="str">
        <f>IF('Task list'!R430="","",$F$430-((_xlfn.DAYS(L$6,'Task list'!R430))*24))</f>
        <v/>
      </c>
      <c r="M430" s="141" t="str">
        <f>IF('Task list'!S430="","",$F$430-((_xlfn.DAYS(M$6,'Task list'!S430))*24))</f>
        <v/>
      </c>
      <c r="N430" s="141" t="str">
        <f>IF('Task list'!T430="","",$F$430-((_xlfn.DAYS(N$6,'Task list'!T430))*24))</f>
        <v/>
      </c>
      <c r="O430" s="141" t="str">
        <f>IF('Task list'!U430="","",$F$430-((_xlfn.DAYS(O$6,'Task list'!U430))*24))</f>
        <v/>
      </c>
      <c r="P430" s="141" t="str">
        <f>IF('Task list'!V430="","",$F$430-((_xlfn.DAYS(P$6,'Task list'!V430))*24))</f>
        <v/>
      </c>
      <c r="Q430" s="141" t="str">
        <f>IF('Task list'!W430="","",$F$430-((_xlfn.DAYS(Q$6,'Task list'!W430))*24))</f>
        <v/>
      </c>
      <c r="R430" s="141" t="str">
        <f>IF('Task list'!X430="","",$F$430-((_xlfn.DAYS(R$6,'Task list'!X430))*24))</f>
        <v/>
      </c>
      <c r="S430" s="141" t="str">
        <f>IF('Task list'!Y430="","",$F$430-((_xlfn.DAYS(S$6,'Task list'!Y430))*24))</f>
        <v/>
      </c>
      <c r="T430" s="141" t="str">
        <f>IF('Task list'!Z430="","",$F$430-((_xlfn.DAYS(T$6,'Task list'!Z430))*24))</f>
        <v/>
      </c>
      <c r="U430" s="141" t="str">
        <f>IF('Task list'!AA430="","",$F$430-((_xlfn.DAYS(U$6,'Task list'!AA430))*24))</f>
        <v/>
      </c>
      <c r="V430" s="141" t="str">
        <f>IF('Task list'!AB430="","",$F$430-((_xlfn.DAYS(V$6,'Task list'!AB430))*24))</f>
        <v/>
      </c>
      <c r="W430" s="141" t="str">
        <f>IF('Task list'!AC430="","",$F$430-((_xlfn.DAYS(W$6,'Task list'!AC430))*24))</f>
        <v/>
      </c>
      <c r="X430" s="141" t="str">
        <f>IF('Task list'!AD430="","",$F$430-((_xlfn.DAYS(X$6,'Task list'!AD430))*24))</f>
        <v/>
      </c>
      <c r="Y430" s="141" t="str">
        <f>IF('Task list'!AE430="","",$F$430-((_xlfn.DAYS(Y$6,'Task list'!AE430))*24))</f>
        <v/>
      </c>
      <c r="Z430" s="141" t="str">
        <f>IF('Task list'!AF430="","",$F$430-((_xlfn.DAYS(Z$6,'Task list'!AF430))*24))</f>
        <v/>
      </c>
      <c r="AA430" s="141" t="str">
        <f>IF('Task list'!AG430="","",$F$430-((_xlfn.DAYS(AA$6,'Task list'!AG430))*24))</f>
        <v/>
      </c>
      <c r="AB430" s="141" t="str">
        <f>IF('Task list'!AH430="","",$F$430-((_xlfn.DAYS(AB$6,'Task list'!AH430))*24))</f>
        <v/>
      </c>
      <c r="AC430" s="141" t="str">
        <f>IF('Task list'!AI430="","",$F$430-((_xlfn.DAYS(AC$6,'Task list'!AI430))*24))</f>
        <v/>
      </c>
      <c r="AD430" s="141" t="str">
        <f>IF('Task list'!AJ430="","",$F$430-((_xlfn.DAYS(AD$6,'Task list'!AJ430))*24))</f>
        <v/>
      </c>
      <c r="AE430" s="141" t="str">
        <f>IF('Task list'!AK430="","",$F$430-((_xlfn.DAYS(AE$6,'Task list'!AK430))*24))</f>
        <v/>
      </c>
      <c r="AF430" s="141" t="str">
        <f>IF('Task list'!AL430="","",$F$430-((_xlfn.DAYS(AF$6,'Task list'!AL430))*24))</f>
        <v/>
      </c>
      <c r="AG430" s="141" t="str">
        <f>IF('Task list'!AM430="","",$F$430-((_xlfn.DAYS(AG$6,'Task list'!AM430))*24))</f>
        <v/>
      </c>
      <c r="AH430" s="141" t="str">
        <f>IF('Task list'!AN430="","",$F$430-((_xlfn.DAYS(AH$6,'Task list'!AN430))*24))</f>
        <v/>
      </c>
      <c r="AI430" s="141" t="str">
        <f>IF('Task list'!AO430="","",$F$430-((_xlfn.DAYS(AI$6,'Task list'!AO430))*24))</f>
        <v/>
      </c>
      <c r="AJ430" s="141" t="str">
        <f>IF('Task list'!AP430="","",$F$430-((_xlfn.DAYS(AJ$6,'Task list'!AP430))*24))</f>
        <v/>
      </c>
      <c r="AK430" s="141" t="str">
        <f>IF('Task list'!AQ430="","",$F$430-((_xlfn.DAYS(AK$6,'Task list'!AQ430))*24))</f>
        <v/>
      </c>
      <c r="AL430" s="141" t="str">
        <f>IF('Task list'!AR430="","",$F$430-((_xlfn.DAYS(AL$6,'Task list'!AR430))*24))</f>
        <v/>
      </c>
      <c r="AM430" s="141" t="str">
        <f>IF('Task list'!AS430="","",$F$430-((_xlfn.DAYS(AM$6,'Task list'!AS430))*24))</f>
        <v/>
      </c>
      <c r="AN430" s="141" t="str">
        <f>IF('Task list'!AT430="","",$F$430-((_xlfn.DAYS(AN$6,'Task list'!AT430))*24))</f>
        <v/>
      </c>
      <c r="AO430" s="141" t="str">
        <f>IF('Task list'!AU430="","",$F$430-((_xlfn.DAYS(AO$6,'Task list'!AU430))*24))</f>
        <v/>
      </c>
      <c r="AP430" s="141" t="str">
        <f>IF('Task list'!AV430="","",$F$430-((_xlfn.DAYS(AP$6,'Task list'!AV430))*24))</f>
        <v/>
      </c>
      <c r="AQ430" s="141" t="str">
        <f>IF('Task list'!AW430="","",$F$430-((_xlfn.DAYS(AQ$6,'Task list'!AW430))*24))</f>
        <v/>
      </c>
      <c r="AR430" s="141" t="str">
        <f>IF('Task list'!AX430="","",$F$430-((_xlfn.DAYS(AR$6,'Task list'!AX430))*24))</f>
        <v/>
      </c>
      <c r="AS430" s="141" t="str">
        <f>IF('Task list'!AY430="","",$F$430-((_xlfn.DAYS(AS$6,'Task list'!AY430))*24))</f>
        <v/>
      </c>
      <c r="AT430" s="141" t="str">
        <f>IF('Task list'!AZ430="","",$F$430-((_xlfn.DAYS(AT$6,'Task list'!AZ430))*24))</f>
        <v/>
      </c>
      <c r="AU430" s="141" t="str">
        <f>IF('Task list'!BA430="","",$F$430-((_xlfn.DAYS(AU$6,'Task list'!BA430))*24))</f>
        <v/>
      </c>
      <c r="AV430" s="141" t="str">
        <f>IF('Task list'!BB430="","",$F$430-((_xlfn.DAYS(AV$6,'Task list'!BB430))*24))</f>
        <v/>
      </c>
      <c r="AW430" s="141" t="str">
        <f>IF('Task list'!BC430="","",$F$430-((_xlfn.DAYS(AW$6,'Task list'!BC430))*24))</f>
        <v/>
      </c>
      <c r="AX430" s="141" t="str">
        <f>IF('Task list'!BD430="","",$F$430-((_xlfn.DAYS(AX$6,'Task list'!BD430))*24))</f>
        <v/>
      </c>
      <c r="AY430" s="141" t="str">
        <f>IF('Task list'!BE430="","",$F$430-((_xlfn.DAYS(AY$6,'Task list'!BE430))*24))</f>
        <v/>
      </c>
      <c r="AZ430" s="141" t="str">
        <f>IF('Task list'!BF430="","",$F$430-((_xlfn.DAYS(AZ$6,'Task list'!BF430))*24))</f>
        <v/>
      </c>
      <c r="BA430" s="141" t="str">
        <f>IF('Task list'!BG430="","",$F$430-((_xlfn.DAYS(BA$6,'Task list'!BG430))*24))</f>
        <v/>
      </c>
      <c r="BB430" s="141" t="str">
        <f>IF('Task list'!BH430="","",$F$430-((_xlfn.DAYS(BB$6,'Task list'!BH430))*24))</f>
        <v/>
      </c>
      <c r="BC430" s="141" t="str">
        <f>IF('Task list'!BI430="","",$F$430-((_xlfn.DAYS(BC$6,'Task list'!BI430))*24))</f>
        <v/>
      </c>
      <c r="BD430" s="141" t="str">
        <f>IF('Task list'!BJ430="","",$F$430-((_xlfn.DAYS(BD$6,'Task list'!BJ430))*24))</f>
        <v/>
      </c>
      <c r="BE430" s="141" t="str">
        <f>IF('Task list'!BK430="","",$F$430-((_xlfn.DAYS(BE$6,'Task list'!BK430))*24))</f>
        <v/>
      </c>
      <c r="BF430" s="141" t="str">
        <f>IF('Task list'!BL430="","",$F$430-((_xlfn.DAYS(BF$6,'Task list'!BL430))*24))</f>
        <v/>
      </c>
    </row>
    <row r="431" spans="1:58" x14ac:dyDescent="0.3">
      <c r="A431" s="1">
        <f>'Task list'!A431</f>
        <v>0</v>
      </c>
      <c r="B431" s="1">
        <f>'Task list'!B431</f>
        <v>0</v>
      </c>
      <c r="C431" s="1">
        <f>'Task list'!C431</f>
        <v>0</v>
      </c>
      <c r="D431" s="133"/>
      <c r="E431" s="61" t="str">
        <f>'Task list'!E431</f>
        <v>Chemical dosing pump no 4</v>
      </c>
      <c r="F431" s="1">
        <f>'Task list'!J431</f>
        <v>6000</v>
      </c>
      <c r="G431" s="141" t="str">
        <f>IF('Task list'!M431="","",$F$431-((_xlfn.DAYS(G$6,'Task list'!M431))*24))</f>
        <v/>
      </c>
      <c r="H431" s="141" t="str">
        <f>IF('Task list'!N431="","",$F$431-((_xlfn.DAYS(H$6,'Task list'!N431))*24))</f>
        <v/>
      </c>
      <c r="I431" s="141" t="str">
        <f>IF('Task list'!O431="","",$F$431-((_xlfn.DAYS(I$6,'Task list'!O431))*24))</f>
        <v/>
      </c>
      <c r="J431" s="141" t="str">
        <f>IF('Task list'!P431="","",$F$431-((_xlfn.DAYS(J$6,'Task list'!P431))*24))</f>
        <v/>
      </c>
      <c r="K431" s="141" t="str">
        <f>IF('Task list'!Q431="","",$F$431-((_xlfn.DAYS(K$6,'Task list'!Q431))*24))</f>
        <v/>
      </c>
      <c r="L431" s="141" t="str">
        <f>IF('Task list'!R431="","",$F$431-((_xlfn.DAYS(L$6,'Task list'!R431))*24))</f>
        <v/>
      </c>
      <c r="M431" s="141" t="str">
        <f>IF('Task list'!S431="","",$F$431-((_xlfn.DAYS(M$6,'Task list'!S431))*24))</f>
        <v/>
      </c>
      <c r="N431" s="141" t="str">
        <f>IF('Task list'!T431="","",$F$431-((_xlfn.DAYS(N$6,'Task list'!T431))*24))</f>
        <v/>
      </c>
      <c r="O431" s="141" t="str">
        <f>IF('Task list'!U431="","",$F$431-((_xlfn.DAYS(O$6,'Task list'!U431))*24))</f>
        <v/>
      </c>
      <c r="P431" s="141" t="str">
        <f>IF('Task list'!V431="","",$F$431-((_xlfn.DAYS(P$6,'Task list'!V431))*24))</f>
        <v/>
      </c>
      <c r="Q431" s="141" t="str">
        <f>IF('Task list'!W431="","",$F$431-((_xlfn.DAYS(Q$6,'Task list'!W431))*24))</f>
        <v/>
      </c>
      <c r="R431" s="141" t="str">
        <f>IF('Task list'!X431="","",$F$431-((_xlfn.DAYS(R$6,'Task list'!X431))*24))</f>
        <v/>
      </c>
      <c r="S431" s="141" t="str">
        <f>IF('Task list'!Y431="","",$F$431-((_xlfn.DAYS(S$6,'Task list'!Y431))*24))</f>
        <v/>
      </c>
      <c r="T431" s="141" t="str">
        <f>IF('Task list'!Z431="","",$F$431-((_xlfn.DAYS(T$6,'Task list'!Z431))*24))</f>
        <v/>
      </c>
      <c r="U431" s="141" t="str">
        <f>IF('Task list'!AA431="","",$F$431-((_xlfn.DAYS(U$6,'Task list'!AA431))*24))</f>
        <v/>
      </c>
      <c r="V431" s="141" t="str">
        <f>IF('Task list'!AB431="","",$F$431-((_xlfn.DAYS(V$6,'Task list'!AB431))*24))</f>
        <v/>
      </c>
      <c r="W431" s="141" t="str">
        <f>IF('Task list'!AC431="","",$F$431-((_xlfn.DAYS(W$6,'Task list'!AC431))*24))</f>
        <v/>
      </c>
      <c r="X431" s="141" t="str">
        <f>IF('Task list'!AD431="","",$F$431-((_xlfn.DAYS(X$6,'Task list'!AD431))*24))</f>
        <v/>
      </c>
      <c r="Y431" s="141" t="str">
        <f>IF('Task list'!AE431="","",$F$431-((_xlfn.DAYS(Y$6,'Task list'!AE431))*24))</f>
        <v/>
      </c>
      <c r="Z431" s="141" t="str">
        <f>IF('Task list'!AF431="","",$F$431-((_xlfn.DAYS(Z$6,'Task list'!AF431))*24))</f>
        <v/>
      </c>
      <c r="AA431" s="141" t="str">
        <f>IF('Task list'!AG431="","",$F$431-((_xlfn.DAYS(AA$6,'Task list'!AG431))*24))</f>
        <v/>
      </c>
      <c r="AB431" s="141" t="str">
        <f>IF('Task list'!AH431="","",$F$431-((_xlfn.DAYS(AB$6,'Task list'!AH431))*24))</f>
        <v/>
      </c>
      <c r="AC431" s="141" t="str">
        <f>IF('Task list'!AI431="","",$F$431-((_xlfn.DAYS(AC$6,'Task list'!AI431))*24))</f>
        <v/>
      </c>
      <c r="AD431" s="141" t="str">
        <f>IF('Task list'!AJ431="","",$F$431-((_xlfn.DAYS(AD$6,'Task list'!AJ431))*24))</f>
        <v/>
      </c>
      <c r="AE431" s="141" t="str">
        <f>IF('Task list'!AK431="","",$F$431-((_xlfn.DAYS(AE$6,'Task list'!AK431))*24))</f>
        <v/>
      </c>
      <c r="AF431" s="141" t="str">
        <f>IF('Task list'!AL431="","",$F$431-((_xlfn.DAYS(AF$6,'Task list'!AL431))*24))</f>
        <v/>
      </c>
      <c r="AG431" s="141" t="str">
        <f>IF('Task list'!AM431="","",$F$431-((_xlfn.DAYS(AG$6,'Task list'!AM431))*24))</f>
        <v/>
      </c>
      <c r="AH431" s="141" t="str">
        <f>IF('Task list'!AN431="","",$F$431-((_xlfn.DAYS(AH$6,'Task list'!AN431))*24))</f>
        <v/>
      </c>
      <c r="AI431" s="141" t="str">
        <f>IF('Task list'!AO431="","",$F$431-((_xlfn.DAYS(AI$6,'Task list'!AO431))*24))</f>
        <v/>
      </c>
      <c r="AJ431" s="141" t="str">
        <f>IF('Task list'!AP431="","",$F$431-((_xlfn.DAYS(AJ$6,'Task list'!AP431))*24))</f>
        <v/>
      </c>
      <c r="AK431" s="141" t="str">
        <f>IF('Task list'!AQ431="","",$F$431-((_xlfn.DAYS(AK$6,'Task list'!AQ431))*24))</f>
        <v/>
      </c>
      <c r="AL431" s="141" t="str">
        <f>IF('Task list'!AR431="","",$F$431-((_xlfn.DAYS(AL$6,'Task list'!AR431))*24))</f>
        <v/>
      </c>
      <c r="AM431" s="141" t="str">
        <f>IF('Task list'!AS431="","",$F$431-((_xlfn.DAYS(AM$6,'Task list'!AS431))*24))</f>
        <v/>
      </c>
      <c r="AN431" s="141" t="str">
        <f>IF('Task list'!AT431="","",$F$431-((_xlfn.DAYS(AN$6,'Task list'!AT431))*24))</f>
        <v/>
      </c>
      <c r="AO431" s="141" t="str">
        <f>IF('Task list'!AU431="","",$F$431-((_xlfn.DAYS(AO$6,'Task list'!AU431))*24))</f>
        <v/>
      </c>
      <c r="AP431" s="141" t="str">
        <f>IF('Task list'!AV431="","",$F$431-((_xlfn.DAYS(AP$6,'Task list'!AV431))*24))</f>
        <v/>
      </c>
      <c r="AQ431" s="141" t="str">
        <f>IF('Task list'!AW431="","",$F$431-((_xlfn.DAYS(AQ$6,'Task list'!AW431))*24))</f>
        <v/>
      </c>
      <c r="AR431" s="141" t="str">
        <f>IF('Task list'!AX431="","",$F$431-((_xlfn.DAYS(AR$6,'Task list'!AX431))*24))</f>
        <v/>
      </c>
      <c r="AS431" s="141" t="str">
        <f>IF('Task list'!AY431="","",$F$431-((_xlfn.DAYS(AS$6,'Task list'!AY431))*24))</f>
        <v/>
      </c>
      <c r="AT431" s="141" t="str">
        <f>IF('Task list'!AZ431="","",$F$431-((_xlfn.DAYS(AT$6,'Task list'!AZ431))*24))</f>
        <v/>
      </c>
      <c r="AU431" s="141" t="str">
        <f>IF('Task list'!BA431="","",$F$431-((_xlfn.DAYS(AU$6,'Task list'!BA431))*24))</f>
        <v/>
      </c>
      <c r="AV431" s="141" t="str">
        <f>IF('Task list'!BB431="","",$F$431-((_xlfn.DAYS(AV$6,'Task list'!BB431))*24))</f>
        <v/>
      </c>
      <c r="AW431" s="141" t="str">
        <f>IF('Task list'!BC431="","",$F$431-((_xlfn.DAYS(AW$6,'Task list'!BC431))*24))</f>
        <v/>
      </c>
      <c r="AX431" s="141" t="str">
        <f>IF('Task list'!BD431="","",$F$431-((_xlfn.DAYS(AX$6,'Task list'!BD431))*24))</f>
        <v/>
      </c>
      <c r="AY431" s="141" t="str">
        <f>IF('Task list'!BE431="","",$F$431-((_xlfn.DAYS(AY$6,'Task list'!BE431))*24))</f>
        <v/>
      </c>
      <c r="AZ431" s="141" t="str">
        <f>IF('Task list'!BF431="","",$F$431-((_xlfn.DAYS(AZ$6,'Task list'!BF431))*24))</f>
        <v/>
      </c>
      <c r="BA431" s="141" t="str">
        <f>IF('Task list'!BG431="","",$F$431-((_xlfn.DAYS(BA$6,'Task list'!BG431))*24))</f>
        <v/>
      </c>
      <c r="BB431" s="141" t="str">
        <f>IF('Task list'!BH431="","",$F$431-((_xlfn.DAYS(BB$6,'Task list'!BH431))*24))</f>
        <v/>
      </c>
      <c r="BC431" s="141" t="str">
        <f>IF('Task list'!BI431="","",$F$431-((_xlfn.DAYS(BC$6,'Task list'!BI431))*24))</f>
        <v/>
      </c>
      <c r="BD431" s="141" t="str">
        <f>IF('Task list'!BJ431="","",$F$431-((_xlfn.DAYS(BD$6,'Task list'!BJ431))*24))</f>
        <v/>
      </c>
      <c r="BE431" s="141" t="str">
        <f>IF('Task list'!BK431="","",$F$431-((_xlfn.DAYS(BE$6,'Task list'!BK431))*24))</f>
        <v/>
      </c>
      <c r="BF431" s="141" t="str">
        <f>IF('Task list'!BL431="","",$F$431-((_xlfn.DAYS(BF$6,'Task list'!BL431))*24))</f>
        <v/>
      </c>
    </row>
    <row r="432" spans="1:58" x14ac:dyDescent="0.3">
      <c r="A432" s="1">
        <f>'Task list'!A432</f>
        <v>0</v>
      </c>
      <c r="B432" s="1">
        <f>'Task list'!B432</f>
        <v>0</v>
      </c>
      <c r="C432" s="1">
        <f>'Task list'!C432</f>
        <v>0</v>
      </c>
      <c r="D432" s="133"/>
      <c r="E432" s="61" t="str">
        <f>'Task list'!E432</f>
        <v>Dearator Pump 1</v>
      </c>
      <c r="F432" s="1">
        <f>'Task list'!J432</f>
        <v>6000</v>
      </c>
      <c r="G432" s="141" t="str">
        <f>IF('Task list'!M432="","",$F$432-((_xlfn.DAYS(G$6,'Task list'!M432))*24))</f>
        <v/>
      </c>
      <c r="H432" s="141" t="str">
        <f>IF('Task list'!N432="","",$F$432-((_xlfn.DAYS(H$6,'Task list'!N432))*24))</f>
        <v/>
      </c>
      <c r="I432" s="141" t="str">
        <f>IF('Task list'!O432="","",$F$432-((_xlfn.DAYS(I$6,'Task list'!O432))*24))</f>
        <v/>
      </c>
      <c r="J432" s="141" t="str">
        <f>IF('Task list'!P432="","",$F$432-((_xlfn.DAYS(J$6,'Task list'!P432))*24))</f>
        <v/>
      </c>
      <c r="K432" s="141" t="str">
        <f>IF('Task list'!Q432="","",$F$432-((_xlfn.DAYS(K$6,'Task list'!Q432))*24))</f>
        <v/>
      </c>
      <c r="L432" s="141" t="str">
        <f>IF('Task list'!R432="","",$F$432-((_xlfn.DAYS(L$6,'Task list'!R432))*24))</f>
        <v/>
      </c>
      <c r="M432" s="141" t="str">
        <f>IF('Task list'!S432="","",$F$432-((_xlfn.DAYS(M$6,'Task list'!S432))*24))</f>
        <v/>
      </c>
      <c r="N432" s="141" t="str">
        <f>IF('Task list'!T432="","",$F$432-((_xlfn.DAYS(N$6,'Task list'!T432))*24))</f>
        <v/>
      </c>
      <c r="O432" s="141" t="str">
        <f>IF('Task list'!U432="","",$F$432-((_xlfn.DAYS(O$6,'Task list'!U432))*24))</f>
        <v/>
      </c>
      <c r="P432" s="141" t="str">
        <f>IF('Task list'!V432="","",$F$432-((_xlfn.DAYS(P$6,'Task list'!V432))*24))</f>
        <v/>
      </c>
      <c r="Q432" s="141" t="str">
        <f>IF('Task list'!W432="","",$F$432-((_xlfn.DAYS(Q$6,'Task list'!W432))*24))</f>
        <v/>
      </c>
      <c r="R432" s="141" t="str">
        <f>IF('Task list'!X432="","",$F$432-((_xlfn.DAYS(R$6,'Task list'!X432))*24))</f>
        <v/>
      </c>
      <c r="S432" s="141" t="str">
        <f>IF('Task list'!Y432="","",$F$432-((_xlfn.DAYS(S$6,'Task list'!Y432))*24))</f>
        <v/>
      </c>
      <c r="T432" s="141" t="str">
        <f>IF('Task list'!Z432="","",$F$432-((_xlfn.DAYS(T$6,'Task list'!Z432))*24))</f>
        <v/>
      </c>
      <c r="U432" s="141" t="str">
        <f>IF('Task list'!AA432="","",$F$432-((_xlfn.DAYS(U$6,'Task list'!AA432))*24))</f>
        <v/>
      </c>
      <c r="V432" s="141" t="str">
        <f>IF('Task list'!AB432="","",$F$432-((_xlfn.DAYS(V$6,'Task list'!AB432))*24))</f>
        <v/>
      </c>
      <c r="W432" s="141" t="str">
        <f>IF('Task list'!AC432="","",$F$432-((_xlfn.DAYS(W$6,'Task list'!AC432))*24))</f>
        <v/>
      </c>
      <c r="X432" s="141" t="str">
        <f>IF('Task list'!AD432="","",$F$432-((_xlfn.DAYS(X$6,'Task list'!AD432))*24))</f>
        <v/>
      </c>
      <c r="Y432" s="141" t="str">
        <f>IF('Task list'!AE432="","",$F$432-((_xlfn.DAYS(Y$6,'Task list'!AE432))*24))</f>
        <v/>
      </c>
      <c r="Z432" s="141" t="str">
        <f>IF('Task list'!AF432="","",$F$432-((_xlfn.DAYS(Z$6,'Task list'!AF432))*24))</f>
        <v/>
      </c>
      <c r="AA432" s="141" t="str">
        <f>IF('Task list'!AG432="","",$F$432-((_xlfn.DAYS(AA$6,'Task list'!AG432))*24))</f>
        <v/>
      </c>
      <c r="AB432" s="141" t="str">
        <f>IF('Task list'!AH432="","",$F$432-((_xlfn.DAYS(AB$6,'Task list'!AH432))*24))</f>
        <v/>
      </c>
      <c r="AC432" s="141" t="str">
        <f>IF('Task list'!AI432="","",$F$432-((_xlfn.DAYS(AC$6,'Task list'!AI432))*24))</f>
        <v/>
      </c>
      <c r="AD432" s="141" t="str">
        <f>IF('Task list'!AJ432="","",$F$432-((_xlfn.DAYS(AD$6,'Task list'!AJ432))*24))</f>
        <v/>
      </c>
      <c r="AE432" s="141" t="str">
        <f>IF('Task list'!AK432="","",$F$432-((_xlfn.DAYS(AE$6,'Task list'!AK432))*24))</f>
        <v/>
      </c>
      <c r="AF432" s="141" t="str">
        <f>IF('Task list'!AL432="","",$F$432-((_xlfn.DAYS(AF$6,'Task list'!AL432))*24))</f>
        <v/>
      </c>
      <c r="AG432" s="141" t="str">
        <f>IF('Task list'!AM432="","",$F$432-((_xlfn.DAYS(AG$6,'Task list'!AM432))*24))</f>
        <v/>
      </c>
      <c r="AH432" s="141" t="str">
        <f>IF('Task list'!AN432="","",$F$432-((_xlfn.DAYS(AH$6,'Task list'!AN432))*24))</f>
        <v/>
      </c>
      <c r="AI432" s="141" t="str">
        <f>IF('Task list'!AO432="","",$F$432-((_xlfn.DAYS(AI$6,'Task list'!AO432))*24))</f>
        <v/>
      </c>
      <c r="AJ432" s="141" t="str">
        <f>IF('Task list'!AP432="","",$F$432-((_xlfn.DAYS(AJ$6,'Task list'!AP432))*24))</f>
        <v/>
      </c>
      <c r="AK432" s="141" t="str">
        <f>IF('Task list'!AQ432="","",$F$432-((_xlfn.DAYS(AK$6,'Task list'!AQ432))*24))</f>
        <v/>
      </c>
      <c r="AL432" s="141" t="str">
        <f>IF('Task list'!AR432="","",$F$432-((_xlfn.DAYS(AL$6,'Task list'!AR432))*24))</f>
        <v/>
      </c>
      <c r="AM432" s="141" t="str">
        <f>IF('Task list'!AS432="","",$F$432-((_xlfn.DAYS(AM$6,'Task list'!AS432))*24))</f>
        <v/>
      </c>
      <c r="AN432" s="141" t="str">
        <f>IF('Task list'!AT432="","",$F$432-((_xlfn.DAYS(AN$6,'Task list'!AT432))*24))</f>
        <v/>
      </c>
      <c r="AO432" s="141" t="str">
        <f>IF('Task list'!AU432="","",$F$432-((_xlfn.DAYS(AO$6,'Task list'!AU432))*24))</f>
        <v/>
      </c>
      <c r="AP432" s="141" t="str">
        <f>IF('Task list'!AV432="","",$F$432-((_xlfn.DAYS(AP$6,'Task list'!AV432))*24))</f>
        <v/>
      </c>
      <c r="AQ432" s="141" t="str">
        <f>IF('Task list'!AW432="","",$F$432-((_xlfn.DAYS(AQ$6,'Task list'!AW432))*24))</f>
        <v/>
      </c>
      <c r="AR432" s="141" t="str">
        <f>IF('Task list'!AX432="","",$F$432-((_xlfn.DAYS(AR$6,'Task list'!AX432))*24))</f>
        <v/>
      </c>
      <c r="AS432" s="141" t="str">
        <f>IF('Task list'!AY432="","",$F$432-((_xlfn.DAYS(AS$6,'Task list'!AY432))*24))</f>
        <v/>
      </c>
      <c r="AT432" s="141" t="str">
        <f>IF('Task list'!AZ432="","",$F$432-((_xlfn.DAYS(AT$6,'Task list'!AZ432))*24))</f>
        <v/>
      </c>
      <c r="AU432" s="141" t="str">
        <f>IF('Task list'!BA432="","",$F$432-((_xlfn.DAYS(AU$6,'Task list'!BA432))*24))</f>
        <v/>
      </c>
      <c r="AV432" s="141" t="str">
        <f>IF('Task list'!BB432="","",$F$432-((_xlfn.DAYS(AV$6,'Task list'!BB432))*24))</f>
        <v/>
      </c>
      <c r="AW432" s="141" t="str">
        <f>IF('Task list'!BC432="","",$F$432-((_xlfn.DAYS(AW$6,'Task list'!BC432))*24))</f>
        <v/>
      </c>
      <c r="AX432" s="141" t="str">
        <f>IF('Task list'!BD432="","",$F$432-((_xlfn.DAYS(AX$6,'Task list'!BD432))*24))</f>
        <v/>
      </c>
      <c r="AY432" s="141" t="str">
        <f>IF('Task list'!BE432="","",$F$432-((_xlfn.DAYS(AY$6,'Task list'!BE432))*24))</f>
        <v/>
      </c>
      <c r="AZ432" s="141" t="str">
        <f>IF('Task list'!BF432="","",$F$432-((_xlfn.DAYS(AZ$6,'Task list'!BF432))*24))</f>
        <v/>
      </c>
      <c r="BA432" s="141" t="str">
        <f>IF('Task list'!BG432="","",$F$432-((_xlfn.DAYS(BA$6,'Task list'!BG432))*24))</f>
        <v/>
      </c>
      <c r="BB432" s="141" t="str">
        <f>IF('Task list'!BH432="","",$F$432-((_xlfn.DAYS(BB$6,'Task list'!BH432))*24))</f>
        <v/>
      </c>
      <c r="BC432" s="141" t="str">
        <f>IF('Task list'!BI432="","",$F$432-((_xlfn.DAYS(BC$6,'Task list'!BI432))*24))</f>
        <v/>
      </c>
      <c r="BD432" s="141" t="str">
        <f>IF('Task list'!BJ432="","",$F$432-((_xlfn.DAYS(BD$6,'Task list'!BJ432))*24))</f>
        <v/>
      </c>
      <c r="BE432" s="141" t="str">
        <f>IF('Task list'!BK432="","",$F$432-((_xlfn.DAYS(BE$6,'Task list'!BK432))*24))</f>
        <v/>
      </c>
      <c r="BF432" s="141" t="str">
        <f>IF('Task list'!BL432="","",$F$432-((_xlfn.DAYS(BF$6,'Task list'!BL432))*24))</f>
        <v/>
      </c>
    </row>
    <row r="433" spans="1:58" x14ac:dyDescent="0.3">
      <c r="A433" s="1">
        <f>'Task list'!A433</f>
        <v>0</v>
      </c>
      <c r="B433" s="1">
        <f>'Task list'!B433</f>
        <v>0</v>
      </c>
      <c r="C433" s="1">
        <f>'Task list'!C433</f>
        <v>0</v>
      </c>
      <c r="D433" s="133"/>
      <c r="E433" s="61" t="str">
        <f>'Task list'!E433</f>
        <v>Dearator Pump 2</v>
      </c>
      <c r="F433" s="1">
        <f>'Task list'!J433</f>
        <v>6000</v>
      </c>
      <c r="G433" s="141" t="str">
        <f>IF('Task list'!M433="","",$F$433-((_xlfn.DAYS(G$6,'Task list'!M433))*24))</f>
        <v/>
      </c>
      <c r="H433" s="141" t="str">
        <f>IF('Task list'!N433="","",$F$433-((_xlfn.DAYS(H$6,'Task list'!N433))*24))</f>
        <v/>
      </c>
      <c r="I433" s="141" t="str">
        <f>IF('Task list'!O433="","",$F$433-((_xlfn.DAYS(I$6,'Task list'!O433))*24))</f>
        <v/>
      </c>
      <c r="J433" s="141" t="str">
        <f>IF('Task list'!P433="","",$F$433-((_xlfn.DAYS(J$6,'Task list'!P433))*24))</f>
        <v/>
      </c>
      <c r="K433" s="141" t="str">
        <f>IF('Task list'!Q433="","",$F$433-((_xlfn.DAYS(K$6,'Task list'!Q433))*24))</f>
        <v/>
      </c>
      <c r="L433" s="141" t="str">
        <f>IF('Task list'!R433="","",$F$433-((_xlfn.DAYS(L$6,'Task list'!R433))*24))</f>
        <v/>
      </c>
      <c r="M433" s="141" t="str">
        <f>IF('Task list'!S433="","",$F$433-((_xlfn.DAYS(M$6,'Task list'!S433))*24))</f>
        <v/>
      </c>
      <c r="N433" s="141" t="str">
        <f>IF('Task list'!T433="","",$F$433-((_xlfn.DAYS(N$6,'Task list'!T433))*24))</f>
        <v/>
      </c>
      <c r="O433" s="141" t="str">
        <f>IF('Task list'!U433="","",$F$433-((_xlfn.DAYS(O$6,'Task list'!U433))*24))</f>
        <v/>
      </c>
      <c r="P433" s="141" t="str">
        <f>IF('Task list'!V433="","",$F$433-((_xlfn.DAYS(P$6,'Task list'!V433))*24))</f>
        <v/>
      </c>
      <c r="Q433" s="141" t="str">
        <f>IF('Task list'!W433="","",$F$433-((_xlfn.DAYS(Q$6,'Task list'!W433))*24))</f>
        <v/>
      </c>
      <c r="R433" s="141" t="str">
        <f>IF('Task list'!X433="","",$F$433-((_xlfn.DAYS(R$6,'Task list'!X433))*24))</f>
        <v/>
      </c>
      <c r="S433" s="141" t="str">
        <f>IF('Task list'!Y433="","",$F$433-((_xlfn.DAYS(S$6,'Task list'!Y433))*24))</f>
        <v/>
      </c>
      <c r="T433" s="141" t="str">
        <f>IF('Task list'!Z433="","",$F$433-((_xlfn.DAYS(T$6,'Task list'!Z433))*24))</f>
        <v/>
      </c>
      <c r="U433" s="141" t="str">
        <f>IF('Task list'!AA433="","",$F$433-((_xlfn.DAYS(U$6,'Task list'!AA433))*24))</f>
        <v/>
      </c>
      <c r="V433" s="141" t="str">
        <f>IF('Task list'!AB433="","",$F$433-((_xlfn.DAYS(V$6,'Task list'!AB433))*24))</f>
        <v/>
      </c>
      <c r="W433" s="141" t="str">
        <f>IF('Task list'!AC433="","",$F$433-((_xlfn.DAYS(W$6,'Task list'!AC433))*24))</f>
        <v/>
      </c>
      <c r="X433" s="141" t="str">
        <f>IF('Task list'!AD433="","",$F$433-((_xlfn.DAYS(X$6,'Task list'!AD433))*24))</f>
        <v/>
      </c>
      <c r="Y433" s="141" t="str">
        <f>IF('Task list'!AE433="","",$F$433-((_xlfn.DAYS(Y$6,'Task list'!AE433))*24))</f>
        <v/>
      </c>
      <c r="Z433" s="141" t="str">
        <f>IF('Task list'!AF433="","",$F$433-((_xlfn.DAYS(Z$6,'Task list'!AF433))*24))</f>
        <v/>
      </c>
      <c r="AA433" s="141" t="str">
        <f>IF('Task list'!AG433="","",$F$433-((_xlfn.DAYS(AA$6,'Task list'!AG433))*24))</f>
        <v/>
      </c>
      <c r="AB433" s="141" t="str">
        <f>IF('Task list'!AH433="","",$F$433-((_xlfn.DAYS(AB$6,'Task list'!AH433))*24))</f>
        <v/>
      </c>
      <c r="AC433" s="141" t="str">
        <f>IF('Task list'!AI433="","",$F$433-((_xlfn.DAYS(AC$6,'Task list'!AI433))*24))</f>
        <v/>
      </c>
      <c r="AD433" s="141" t="str">
        <f>IF('Task list'!AJ433="","",$F$433-((_xlfn.DAYS(AD$6,'Task list'!AJ433))*24))</f>
        <v/>
      </c>
      <c r="AE433" s="141" t="str">
        <f>IF('Task list'!AK433="","",$F$433-((_xlfn.DAYS(AE$6,'Task list'!AK433))*24))</f>
        <v/>
      </c>
      <c r="AF433" s="141" t="str">
        <f>IF('Task list'!AL433="","",$F$433-((_xlfn.DAYS(AF$6,'Task list'!AL433))*24))</f>
        <v/>
      </c>
      <c r="AG433" s="141" t="str">
        <f>IF('Task list'!AM433="","",$F$433-((_xlfn.DAYS(AG$6,'Task list'!AM433))*24))</f>
        <v/>
      </c>
      <c r="AH433" s="141" t="str">
        <f>IF('Task list'!AN433="","",$F$433-((_xlfn.DAYS(AH$6,'Task list'!AN433))*24))</f>
        <v/>
      </c>
      <c r="AI433" s="141" t="str">
        <f>IF('Task list'!AO433="","",$F$433-((_xlfn.DAYS(AI$6,'Task list'!AO433))*24))</f>
        <v/>
      </c>
      <c r="AJ433" s="141" t="str">
        <f>IF('Task list'!AP433="","",$F$433-((_xlfn.DAYS(AJ$6,'Task list'!AP433))*24))</f>
        <v/>
      </c>
      <c r="AK433" s="141" t="str">
        <f>IF('Task list'!AQ433="","",$F$433-((_xlfn.DAYS(AK$6,'Task list'!AQ433))*24))</f>
        <v/>
      </c>
      <c r="AL433" s="141" t="str">
        <f>IF('Task list'!AR433="","",$F$433-((_xlfn.DAYS(AL$6,'Task list'!AR433))*24))</f>
        <v/>
      </c>
      <c r="AM433" s="141" t="str">
        <f>IF('Task list'!AS433="","",$F$433-((_xlfn.DAYS(AM$6,'Task list'!AS433))*24))</f>
        <v/>
      </c>
      <c r="AN433" s="141" t="str">
        <f>IF('Task list'!AT433="","",$F$433-((_xlfn.DAYS(AN$6,'Task list'!AT433))*24))</f>
        <v/>
      </c>
      <c r="AO433" s="141" t="str">
        <f>IF('Task list'!AU433="","",$F$433-((_xlfn.DAYS(AO$6,'Task list'!AU433))*24))</f>
        <v/>
      </c>
      <c r="AP433" s="141" t="str">
        <f>IF('Task list'!AV433="","",$F$433-((_xlfn.DAYS(AP$6,'Task list'!AV433))*24))</f>
        <v/>
      </c>
      <c r="AQ433" s="141" t="str">
        <f>IF('Task list'!AW433="","",$F$433-((_xlfn.DAYS(AQ$6,'Task list'!AW433))*24))</f>
        <v/>
      </c>
      <c r="AR433" s="141" t="str">
        <f>IF('Task list'!AX433="","",$F$433-((_xlfn.DAYS(AR$6,'Task list'!AX433))*24))</f>
        <v/>
      </c>
      <c r="AS433" s="141" t="str">
        <f>IF('Task list'!AY433="","",$F$433-((_xlfn.DAYS(AS$6,'Task list'!AY433))*24))</f>
        <v/>
      </c>
      <c r="AT433" s="141" t="str">
        <f>IF('Task list'!AZ433="","",$F$433-((_xlfn.DAYS(AT$6,'Task list'!AZ433))*24))</f>
        <v/>
      </c>
      <c r="AU433" s="141" t="str">
        <f>IF('Task list'!BA433="","",$F$433-((_xlfn.DAYS(AU$6,'Task list'!BA433))*24))</f>
        <v/>
      </c>
      <c r="AV433" s="141" t="str">
        <f>IF('Task list'!BB433="","",$F$433-((_xlfn.DAYS(AV$6,'Task list'!BB433))*24))</f>
        <v/>
      </c>
      <c r="AW433" s="141" t="str">
        <f>IF('Task list'!BC433="","",$F$433-((_xlfn.DAYS(AW$6,'Task list'!BC433))*24))</f>
        <v/>
      </c>
      <c r="AX433" s="141" t="str">
        <f>IF('Task list'!BD433="","",$F$433-((_xlfn.DAYS(AX$6,'Task list'!BD433))*24))</f>
        <v/>
      </c>
      <c r="AY433" s="141" t="str">
        <f>IF('Task list'!BE433="","",$F$433-((_xlfn.DAYS(AY$6,'Task list'!BE433))*24))</f>
        <v/>
      </c>
      <c r="AZ433" s="141" t="str">
        <f>IF('Task list'!BF433="","",$F$433-((_xlfn.DAYS(AZ$6,'Task list'!BF433))*24))</f>
        <v/>
      </c>
      <c r="BA433" s="141" t="str">
        <f>IF('Task list'!BG433="","",$F$433-((_xlfn.DAYS(BA$6,'Task list'!BG433))*24))</f>
        <v/>
      </c>
      <c r="BB433" s="141" t="str">
        <f>IF('Task list'!BH433="","",$F$433-((_xlfn.DAYS(BB$6,'Task list'!BH433))*24))</f>
        <v/>
      </c>
      <c r="BC433" s="141" t="str">
        <f>IF('Task list'!BI433="","",$F$433-((_xlfn.DAYS(BC$6,'Task list'!BI433))*24))</f>
        <v/>
      </c>
      <c r="BD433" s="141" t="str">
        <f>IF('Task list'!BJ433="","",$F$433-((_xlfn.DAYS(BD$6,'Task list'!BJ433))*24))</f>
        <v/>
      </c>
      <c r="BE433" s="141" t="str">
        <f>IF('Task list'!BK433="","",$F$433-((_xlfn.DAYS(BE$6,'Task list'!BK433))*24))</f>
        <v/>
      </c>
      <c r="BF433" s="141" t="str">
        <f>IF('Task list'!BL433="","",$F$433-((_xlfn.DAYS(BF$6,'Task list'!BL433))*24))</f>
        <v/>
      </c>
    </row>
    <row r="434" spans="1:58" x14ac:dyDescent="0.3">
      <c r="A434" s="1">
        <f>'Task list'!A434</f>
        <v>0</v>
      </c>
      <c r="B434" s="1">
        <f>'Task list'!B434</f>
        <v>0</v>
      </c>
      <c r="C434" s="1">
        <f>'Task list'!C434</f>
        <v>0</v>
      </c>
      <c r="D434" s="133"/>
      <c r="E434" s="61" t="str">
        <f>'Task list'!E434</f>
        <v>Feed Water Pump 1</v>
      </c>
      <c r="F434" s="1">
        <f>'Task list'!J434</f>
        <v>6000</v>
      </c>
      <c r="G434" s="141" t="str">
        <f>IF('Task list'!M434="","",$F$434-((_xlfn.DAYS(G$6,'Task list'!M434))*24))</f>
        <v/>
      </c>
      <c r="H434" s="141" t="str">
        <f>IF('Task list'!N434="","",$F$434-((_xlfn.DAYS(H$6,'Task list'!N434))*24))</f>
        <v/>
      </c>
      <c r="I434" s="141" t="str">
        <f>IF('Task list'!O434="","",$F$434-((_xlfn.DAYS(I$6,'Task list'!O434))*24))</f>
        <v/>
      </c>
      <c r="J434" s="141" t="str">
        <f>IF('Task list'!P434="","",$F$434-((_xlfn.DAYS(J$6,'Task list'!P434))*24))</f>
        <v/>
      </c>
      <c r="K434" s="141" t="str">
        <f>IF('Task list'!Q434="","",$F$434-((_xlfn.DAYS(K$6,'Task list'!Q434))*24))</f>
        <v/>
      </c>
      <c r="L434" s="141" t="str">
        <f>IF('Task list'!R434="","",$F$434-((_xlfn.DAYS(L$6,'Task list'!R434))*24))</f>
        <v/>
      </c>
      <c r="M434" s="141" t="str">
        <f>IF('Task list'!S434="","",$F$434-((_xlfn.DAYS(M$6,'Task list'!S434))*24))</f>
        <v/>
      </c>
      <c r="N434" s="141" t="str">
        <f>IF('Task list'!T434="","",$F$434-((_xlfn.DAYS(N$6,'Task list'!T434))*24))</f>
        <v/>
      </c>
      <c r="O434" s="141" t="str">
        <f>IF('Task list'!U434="","",$F$434-((_xlfn.DAYS(O$6,'Task list'!U434))*24))</f>
        <v/>
      </c>
      <c r="P434" s="141" t="str">
        <f>IF('Task list'!V434="","",$F$434-((_xlfn.DAYS(P$6,'Task list'!V434))*24))</f>
        <v/>
      </c>
      <c r="Q434" s="141" t="str">
        <f>IF('Task list'!W434="","",$F$434-((_xlfn.DAYS(Q$6,'Task list'!W434))*24))</f>
        <v/>
      </c>
      <c r="R434" s="141" t="str">
        <f>IF('Task list'!X434="","",$F$434-((_xlfn.DAYS(R$6,'Task list'!X434))*24))</f>
        <v/>
      </c>
      <c r="S434" s="141" t="str">
        <f>IF('Task list'!Y434="","",$F$434-((_xlfn.DAYS(S$6,'Task list'!Y434))*24))</f>
        <v/>
      </c>
      <c r="T434" s="141" t="str">
        <f>IF('Task list'!Z434="","",$F$434-((_xlfn.DAYS(T$6,'Task list'!Z434))*24))</f>
        <v/>
      </c>
      <c r="U434" s="141" t="str">
        <f>IF('Task list'!AA434="","",$F$434-((_xlfn.DAYS(U$6,'Task list'!AA434))*24))</f>
        <v/>
      </c>
      <c r="V434" s="141" t="str">
        <f>IF('Task list'!AB434="","",$F$434-((_xlfn.DAYS(V$6,'Task list'!AB434))*24))</f>
        <v/>
      </c>
      <c r="W434" s="141" t="str">
        <f>IF('Task list'!AC434="","",$F$434-((_xlfn.DAYS(W$6,'Task list'!AC434))*24))</f>
        <v/>
      </c>
      <c r="X434" s="141" t="str">
        <f>IF('Task list'!AD434="","",$F$434-((_xlfn.DAYS(X$6,'Task list'!AD434))*24))</f>
        <v/>
      </c>
      <c r="Y434" s="141" t="str">
        <f>IF('Task list'!AE434="","",$F$434-((_xlfn.DAYS(Y$6,'Task list'!AE434))*24))</f>
        <v/>
      </c>
      <c r="Z434" s="141" t="str">
        <f>IF('Task list'!AF434="","",$F$434-((_xlfn.DAYS(Z$6,'Task list'!AF434))*24))</f>
        <v/>
      </c>
      <c r="AA434" s="141" t="str">
        <f>IF('Task list'!AG434="","",$F$434-((_xlfn.DAYS(AA$6,'Task list'!AG434))*24))</f>
        <v/>
      </c>
      <c r="AB434" s="141" t="str">
        <f>IF('Task list'!AH434="","",$F$434-((_xlfn.DAYS(AB$6,'Task list'!AH434))*24))</f>
        <v/>
      </c>
      <c r="AC434" s="141" t="str">
        <f>IF('Task list'!AI434="","",$F$434-((_xlfn.DAYS(AC$6,'Task list'!AI434))*24))</f>
        <v/>
      </c>
      <c r="AD434" s="141" t="str">
        <f>IF('Task list'!AJ434="","",$F$434-((_xlfn.DAYS(AD$6,'Task list'!AJ434))*24))</f>
        <v/>
      </c>
      <c r="AE434" s="141" t="str">
        <f>IF('Task list'!AK434="","",$F$434-((_xlfn.DAYS(AE$6,'Task list'!AK434))*24))</f>
        <v/>
      </c>
      <c r="AF434" s="141" t="str">
        <f>IF('Task list'!AL434="","",$F$434-((_xlfn.DAYS(AF$6,'Task list'!AL434))*24))</f>
        <v/>
      </c>
      <c r="AG434" s="141" t="str">
        <f>IF('Task list'!AM434="","",$F$434-((_xlfn.DAYS(AG$6,'Task list'!AM434))*24))</f>
        <v/>
      </c>
      <c r="AH434" s="141" t="str">
        <f>IF('Task list'!AN434="","",$F$434-((_xlfn.DAYS(AH$6,'Task list'!AN434))*24))</f>
        <v/>
      </c>
      <c r="AI434" s="141" t="str">
        <f>IF('Task list'!AO434="","",$F$434-((_xlfn.DAYS(AI$6,'Task list'!AO434))*24))</f>
        <v/>
      </c>
      <c r="AJ434" s="141" t="str">
        <f>IF('Task list'!AP434="","",$F$434-((_xlfn.DAYS(AJ$6,'Task list'!AP434))*24))</f>
        <v/>
      </c>
      <c r="AK434" s="141" t="str">
        <f>IF('Task list'!AQ434="","",$F$434-((_xlfn.DAYS(AK$6,'Task list'!AQ434))*24))</f>
        <v/>
      </c>
      <c r="AL434" s="141" t="str">
        <f>IF('Task list'!AR434="","",$F$434-((_xlfn.DAYS(AL$6,'Task list'!AR434))*24))</f>
        <v/>
      </c>
      <c r="AM434" s="141" t="str">
        <f>IF('Task list'!AS434="","",$F$434-((_xlfn.DAYS(AM$6,'Task list'!AS434))*24))</f>
        <v/>
      </c>
      <c r="AN434" s="141" t="str">
        <f>IF('Task list'!AT434="","",$F$434-((_xlfn.DAYS(AN$6,'Task list'!AT434))*24))</f>
        <v/>
      </c>
      <c r="AO434" s="141" t="str">
        <f>IF('Task list'!AU434="","",$F$434-((_xlfn.DAYS(AO$6,'Task list'!AU434))*24))</f>
        <v/>
      </c>
      <c r="AP434" s="141" t="str">
        <f>IF('Task list'!AV434="","",$F$434-((_xlfn.DAYS(AP$6,'Task list'!AV434))*24))</f>
        <v/>
      </c>
      <c r="AQ434" s="141" t="str">
        <f>IF('Task list'!AW434="","",$F$434-((_xlfn.DAYS(AQ$6,'Task list'!AW434))*24))</f>
        <v/>
      </c>
      <c r="AR434" s="141" t="str">
        <f>IF('Task list'!AX434="","",$F$434-((_xlfn.DAYS(AR$6,'Task list'!AX434))*24))</f>
        <v/>
      </c>
      <c r="AS434" s="141" t="str">
        <f>IF('Task list'!AY434="","",$F$434-((_xlfn.DAYS(AS$6,'Task list'!AY434))*24))</f>
        <v/>
      </c>
      <c r="AT434" s="141" t="str">
        <f>IF('Task list'!AZ434="","",$F$434-((_xlfn.DAYS(AT$6,'Task list'!AZ434))*24))</f>
        <v/>
      </c>
      <c r="AU434" s="141" t="str">
        <f>IF('Task list'!BA434="","",$F$434-((_xlfn.DAYS(AU$6,'Task list'!BA434))*24))</f>
        <v/>
      </c>
      <c r="AV434" s="141" t="str">
        <f>IF('Task list'!BB434="","",$F$434-((_xlfn.DAYS(AV$6,'Task list'!BB434))*24))</f>
        <v/>
      </c>
      <c r="AW434" s="141" t="str">
        <f>IF('Task list'!BC434="","",$F$434-((_xlfn.DAYS(AW$6,'Task list'!BC434))*24))</f>
        <v/>
      </c>
      <c r="AX434" s="141" t="str">
        <f>IF('Task list'!BD434="","",$F$434-((_xlfn.DAYS(AX$6,'Task list'!BD434))*24))</f>
        <v/>
      </c>
      <c r="AY434" s="141" t="str">
        <f>IF('Task list'!BE434="","",$F$434-((_xlfn.DAYS(AY$6,'Task list'!BE434))*24))</f>
        <v/>
      </c>
      <c r="AZ434" s="141" t="str">
        <f>IF('Task list'!BF434="","",$F$434-((_xlfn.DAYS(AZ$6,'Task list'!BF434))*24))</f>
        <v/>
      </c>
      <c r="BA434" s="141" t="str">
        <f>IF('Task list'!BG434="","",$F$434-((_xlfn.DAYS(BA$6,'Task list'!BG434))*24))</f>
        <v/>
      </c>
      <c r="BB434" s="141" t="str">
        <f>IF('Task list'!BH434="","",$F$434-((_xlfn.DAYS(BB$6,'Task list'!BH434))*24))</f>
        <v/>
      </c>
      <c r="BC434" s="141" t="str">
        <f>IF('Task list'!BI434="","",$F$434-((_xlfn.DAYS(BC$6,'Task list'!BI434))*24))</f>
        <v/>
      </c>
      <c r="BD434" s="141" t="str">
        <f>IF('Task list'!BJ434="","",$F$434-((_xlfn.DAYS(BD$6,'Task list'!BJ434))*24))</f>
        <v/>
      </c>
      <c r="BE434" s="141" t="str">
        <f>IF('Task list'!BK434="","",$F$434-((_xlfn.DAYS(BE$6,'Task list'!BK434))*24))</f>
        <v/>
      </c>
      <c r="BF434" s="141" t="str">
        <f>IF('Task list'!BL434="","",$F$434-((_xlfn.DAYS(BF$6,'Task list'!BL434))*24))</f>
        <v/>
      </c>
    </row>
    <row r="435" spans="1:58" x14ac:dyDescent="0.3">
      <c r="A435" s="1">
        <f>'Task list'!A435</f>
        <v>0</v>
      </c>
      <c r="B435" s="1">
        <f>'Task list'!B435</f>
        <v>0</v>
      </c>
      <c r="C435" s="1">
        <f>'Task list'!C435</f>
        <v>0</v>
      </c>
      <c r="D435" s="133"/>
      <c r="E435" s="61" t="str">
        <f>'Task list'!E435</f>
        <v>Feed Water Pump 2</v>
      </c>
      <c r="F435" s="1">
        <f>'Task list'!J435</f>
        <v>6000</v>
      </c>
      <c r="G435" s="141" t="str">
        <f>IF('Task list'!M435="","",$F$435-((_xlfn.DAYS(G$6,'Task list'!M435))*24))</f>
        <v/>
      </c>
      <c r="H435" s="141" t="str">
        <f>IF('Task list'!N435="","",$F$435-((_xlfn.DAYS(H$6,'Task list'!N435))*24))</f>
        <v/>
      </c>
      <c r="I435" s="141" t="str">
        <f>IF('Task list'!O435="","",$F$435-((_xlfn.DAYS(I$6,'Task list'!O435))*24))</f>
        <v/>
      </c>
      <c r="J435" s="141" t="str">
        <f>IF('Task list'!P435="","",$F$435-((_xlfn.DAYS(J$6,'Task list'!P435))*24))</f>
        <v/>
      </c>
      <c r="K435" s="141" t="str">
        <f>IF('Task list'!Q435="","",$F$435-((_xlfn.DAYS(K$6,'Task list'!Q435))*24))</f>
        <v/>
      </c>
      <c r="L435" s="141" t="str">
        <f>IF('Task list'!R435="","",$F$435-((_xlfn.DAYS(L$6,'Task list'!R435))*24))</f>
        <v/>
      </c>
      <c r="M435" s="141" t="str">
        <f>IF('Task list'!S435="","",$F$435-((_xlfn.DAYS(M$6,'Task list'!S435))*24))</f>
        <v/>
      </c>
      <c r="N435" s="141" t="str">
        <f>IF('Task list'!T435="","",$F$435-((_xlfn.DAYS(N$6,'Task list'!T435))*24))</f>
        <v/>
      </c>
      <c r="O435" s="141" t="str">
        <f>IF('Task list'!U435="","",$F$435-((_xlfn.DAYS(O$6,'Task list'!U435))*24))</f>
        <v/>
      </c>
      <c r="P435" s="141" t="str">
        <f>IF('Task list'!V435="","",$F$435-((_xlfn.DAYS(P$6,'Task list'!V435))*24))</f>
        <v/>
      </c>
      <c r="Q435" s="141" t="str">
        <f>IF('Task list'!W435="","",$F$435-((_xlfn.DAYS(Q$6,'Task list'!W435))*24))</f>
        <v/>
      </c>
      <c r="R435" s="141" t="str">
        <f>IF('Task list'!X435="","",$F$435-((_xlfn.DAYS(R$6,'Task list'!X435))*24))</f>
        <v/>
      </c>
      <c r="S435" s="141" t="str">
        <f>IF('Task list'!Y435="","",$F$435-((_xlfn.DAYS(S$6,'Task list'!Y435))*24))</f>
        <v/>
      </c>
      <c r="T435" s="141" t="str">
        <f>IF('Task list'!Z435="","",$F$435-((_xlfn.DAYS(T$6,'Task list'!Z435))*24))</f>
        <v/>
      </c>
      <c r="U435" s="141" t="str">
        <f>IF('Task list'!AA435="","",$F$435-((_xlfn.DAYS(U$6,'Task list'!AA435))*24))</f>
        <v/>
      </c>
      <c r="V435" s="141" t="str">
        <f>IF('Task list'!AB435="","",$F$435-((_xlfn.DAYS(V$6,'Task list'!AB435))*24))</f>
        <v/>
      </c>
      <c r="W435" s="141" t="str">
        <f>IF('Task list'!AC435="","",$F$435-((_xlfn.DAYS(W$6,'Task list'!AC435))*24))</f>
        <v/>
      </c>
      <c r="X435" s="141" t="str">
        <f>IF('Task list'!AD435="","",$F$435-((_xlfn.DAYS(X$6,'Task list'!AD435))*24))</f>
        <v/>
      </c>
      <c r="Y435" s="141" t="str">
        <f>IF('Task list'!AE435="","",$F$435-((_xlfn.DAYS(Y$6,'Task list'!AE435))*24))</f>
        <v/>
      </c>
      <c r="Z435" s="141" t="str">
        <f>IF('Task list'!AF435="","",$F$435-((_xlfn.DAYS(Z$6,'Task list'!AF435))*24))</f>
        <v/>
      </c>
      <c r="AA435" s="141" t="str">
        <f>IF('Task list'!AG435="","",$F$435-((_xlfn.DAYS(AA$6,'Task list'!AG435))*24))</f>
        <v/>
      </c>
      <c r="AB435" s="141" t="str">
        <f>IF('Task list'!AH435="","",$F$435-((_xlfn.DAYS(AB$6,'Task list'!AH435))*24))</f>
        <v/>
      </c>
      <c r="AC435" s="141" t="str">
        <f>IF('Task list'!AI435="","",$F$435-((_xlfn.DAYS(AC$6,'Task list'!AI435))*24))</f>
        <v/>
      </c>
      <c r="AD435" s="141" t="str">
        <f>IF('Task list'!AJ435="","",$F$435-((_xlfn.DAYS(AD$6,'Task list'!AJ435))*24))</f>
        <v/>
      </c>
      <c r="AE435" s="141" t="str">
        <f>IF('Task list'!AK435="","",$F$435-((_xlfn.DAYS(AE$6,'Task list'!AK435))*24))</f>
        <v/>
      </c>
      <c r="AF435" s="141" t="str">
        <f>IF('Task list'!AL435="","",$F$435-((_xlfn.DAYS(AF$6,'Task list'!AL435))*24))</f>
        <v/>
      </c>
      <c r="AG435" s="141" t="str">
        <f>IF('Task list'!AM435="","",$F$435-((_xlfn.DAYS(AG$6,'Task list'!AM435))*24))</f>
        <v/>
      </c>
      <c r="AH435" s="141" t="str">
        <f>IF('Task list'!AN435="","",$F$435-((_xlfn.DAYS(AH$6,'Task list'!AN435))*24))</f>
        <v/>
      </c>
      <c r="AI435" s="141" t="str">
        <f>IF('Task list'!AO435="","",$F$435-((_xlfn.DAYS(AI$6,'Task list'!AO435))*24))</f>
        <v/>
      </c>
      <c r="AJ435" s="141" t="str">
        <f>IF('Task list'!AP435="","",$F$435-((_xlfn.DAYS(AJ$6,'Task list'!AP435))*24))</f>
        <v/>
      </c>
      <c r="AK435" s="141" t="str">
        <f>IF('Task list'!AQ435="","",$F$435-((_xlfn.DAYS(AK$6,'Task list'!AQ435))*24))</f>
        <v/>
      </c>
      <c r="AL435" s="141" t="str">
        <f>IF('Task list'!AR435="","",$F$435-((_xlfn.DAYS(AL$6,'Task list'!AR435))*24))</f>
        <v/>
      </c>
      <c r="AM435" s="141" t="str">
        <f>IF('Task list'!AS435="","",$F$435-((_xlfn.DAYS(AM$6,'Task list'!AS435))*24))</f>
        <v/>
      </c>
      <c r="AN435" s="141" t="str">
        <f>IF('Task list'!AT435="","",$F$435-((_xlfn.DAYS(AN$6,'Task list'!AT435))*24))</f>
        <v/>
      </c>
      <c r="AO435" s="141" t="str">
        <f>IF('Task list'!AU435="","",$F$435-((_xlfn.DAYS(AO$6,'Task list'!AU435))*24))</f>
        <v/>
      </c>
      <c r="AP435" s="141" t="str">
        <f>IF('Task list'!AV435="","",$F$435-((_xlfn.DAYS(AP$6,'Task list'!AV435))*24))</f>
        <v/>
      </c>
      <c r="AQ435" s="141" t="str">
        <f>IF('Task list'!AW435="","",$F$435-((_xlfn.DAYS(AQ$6,'Task list'!AW435))*24))</f>
        <v/>
      </c>
      <c r="AR435" s="141" t="str">
        <f>IF('Task list'!AX435="","",$F$435-((_xlfn.DAYS(AR$6,'Task list'!AX435))*24))</f>
        <v/>
      </c>
      <c r="AS435" s="141" t="str">
        <f>IF('Task list'!AY435="","",$F$435-((_xlfn.DAYS(AS$6,'Task list'!AY435))*24))</f>
        <v/>
      </c>
      <c r="AT435" s="141" t="str">
        <f>IF('Task list'!AZ435="","",$F$435-((_xlfn.DAYS(AT$6,'Task list'!AZ435))*24))</f>
        <v/>
      </c>
      <c r="AU435" s="141" t="str">
        <f>IF('Task list'!BA435="","",$F$435-((_xlfn.DAYS(AU$6,'Task list'!BA435))*24))</f>
        <v/>
      </c>
      <c r="AV435" s="141" t="str">
        <f>IF('Task list'!BB435="","",$F$435-((_xlfn.DAYS(AV$6,'Task list'!BB435))*24))</f>
        <v/>
      </c>
      <c r="AW435" s="141" t="str">
        <f>IF('Task list'!BC435="","",$F$435-((_xlfn.DAYS(AW$6,'Task list'!BC435))*24))</f>
        <v/>
      </c>
      <c r="AX435" s="141" t="str">
        <f>IF('Task list'!BD435="","",$F$435-((_xlfn.DAYS(AX$6,'Task list'!BD435))*24))</f>
        <v/>
      </c>
      <c r="AY435" s="141" t="str">
        <f>IF('Task list'!BE435="","",$F$435-((_xlfn.DAYS(AY$6,'Task list'!BE435))*24))</f>
        <v/>
      </c>
      <c r="AZ435" s="141" t="str">
        <f>IF('Task list'!BF435="","",$F$435-((_xlfn.DAYS(AZ$6,'Task list'!BF435))*24))</f>
        <v/>
      </c>
      <c r="BA435" s="141" t="str">
        <f>IF('Task list'!BG435="","",$F$435-((_xlfn.DAYS(BA$6,'Task list'!BG435))*24))</f>
        <v/>
      </c>
      <c r="BB435" s="141" t="str">
        <f>IF('Task list'!BH435="","",$F$435-((_xlfn.DAYS(BB$6,'Task list'!BH435))*24))</f>
        <v/>
      </c>
      <c r="BC435" s="141" t="str">
        <f>IF('Task list'!BI435="","",$F$435-((_xlfn.DAYS(BC$6,'Task list'!BI435))*24))</f>
        <v/>
      </c>
      <c r="BD435" s="141" t="str">
        <f>IF('Task list'!BJ435="","",$F$435-((_xlfn.DAYS(BD$6,'Task list'!BJ435))*24))</f>
        <v/>
      </c>
      <c r="BE435" s="141" t="str">
        <f>IF('Task list'!BK435="","",$F$435-((_xlfn.DAYS(BE$6,'Task list'!BK435))*24))</f>
        <v/>
      </c>
      <c r="BF435" s="141" t="str">
        <f>IF('Task list'!BL435="","",$F$435-((_xlfn.DAYS(BF$6,'Task list'!BL435))*24))</f>
        <v/>
      </c>
    </row>
    <row r="436" spans="1:58" x14ac:dyDescent="0.3">
      <c r="A436" s="1">
        <f>'Task list'!A436</f>
        <v>0</v>
      </c>
      <c r="B436" s="1">
        <f>'Task list'!B436</f>
        <v>0</v>
      </c>
      <c r="C436" s="1">
        <f>'Task list'!C436</f>
        <v>0</v>
      </c>
      <c r="D436" s="133"/>
      <c r="E436" s="61" t="str">
        <f>'Task list'!E436</f>
        <v>Chemical stirrer no 1</v>
      </c>
      <c r="F436" s="1">
        <f>'Task list'!J436</f>
        <v>6000</v>
      </c>
      <c r="G436" s="141" t="str">
        <f>IF('Task list'!M436="","",$F$436-((_xlfn.DAYS(G$6,'Task list'!M436))*24))</f>
        <v/>
      </c>
      <c r="H436" s="141" t="str">
        <f>IF('Task list'!N436="","",$F$436-((_xlfn.DAYS(H$6,'Task list'!N436))*24))</f>
        <v/>
      </c>
      <c r="I436" s="141" t="str">
        <f>IF('Task list'!O436="","",$F$436-((_xlfn.DAYS(I$6,'Task list'!O436))*24))</f>
        <v/>
      </c>
      <c r="J436" s="141" t="str">
        <f>IF('Task list'!P436="","",$F$436-((_xlfn.DAYS(J$6,'Task list'!P436))*24))</f>
        <v/>
      </c>
      <c r="K436" s="141" t="str">
        <f>IF('Task list'!Q436="","",$F$436-((_xlfn.DAYS(K$6,'Task list'!Q436))*24))</f>
        <v/>
      </c>
      <c r="L436" s="141" t="str">
        <f>IF('Task list'!R436="","",$F$436-((_xlfn.DAYS(L$6,'Task list'!R436))*24))</f>
        <v/>
      </c>
      <c r="M436" s="141" t="str">
        <f>IF('Task list'!S436="","",$F$436-((_xlfn.DAYS(M$6,'Task list'!S436))*24))</f>
        <v/>
      </c>
      <c r="N436" s="141" t="str">
        <f>IF('Task list'!T436="","",$F$436-((_xlfn.DAYS(N$6,'Task list'!T436))*24))</f>
        <v/>
      </c>
      <c r="O436" s="141" t="str">
        <f>IF('Task list'!U436="","",$F$436-((_xlfn.DAYS(O$6,'Task list'!U436))*24))</f>
        <v/>
      </c>
      <c r="P436" s="141" t="str">
        <f>IF('Task list'!V436="","",$F$436-((_xlfn.DAYS(P$6,'Task list'!V436))*24))</f>
        <v/>
      </c>
      <c r="Q436" s="141" t="str">
        <f>IF('Task list'!W436="","",$F$436-((_xlfn.DAYS(Q$6,'Task list'!W436))*24))</f>
        <v/>
      </c>
      <c r="R436" s="141" t="str">
        <f>IF('Task list'!X436="","",$F$436-((_xlfn.DAYS(R$6,'Task list'!X436))*24))</f>
        <v/>
      </c>
      <c r="S436" s="141" t="str">
        <f>IF('Task list'!Y436="","",$F$436-((_xlfn.DAYS(S$6,'Task list'!Y436))*24))</f>
        <v/>
      </c>
      <c r="T436" s="141" t="str">
        <f>IF('Task list'!Z436="","",$F$436-((_xlfn.DAYS(T$6,'Task list'!Z436))*24))</f>
        <v/>
      </c>
      <c r="U436" s="141" t="str">
        <f>IF('Task list'!AA436="","",$F$436-((_xlfn.DAYS(U$6,'Task list'!AA436))*24))</f>
        <v/>
      </c>
      <c r="V436" s="141" t="str">
        <f>IF('Task list'!AB436="","",$F$436-((_xlfn.DAYS(V$6,'Task list'!AB436))*24))</f>
        <v/>
      </c>
      <c r="W436" s="141" t="str">
        <f>IF('Task list'!AC436="","",$F$436-((_xlfn.DAYS(W$6,'Task list'!AC436))*24))</f>
        <v/>
      </c>
      <c r="X436" s="141" t="str">
        <f>IF('Task list'!AD436="","",$F$436-((_xlfn.DAYS(X$6,'Task list'!AD436))*24))</f>
        <v/>
      </c>
      <c r="Y436" s="141" t="str">
        <f>IF('Task list'!AE436="","",$F$436-((_xlfn.DAYS(Y$6,'Task list'!AE436))*24))</f>
        <v/>
      </c>
      <c r="Z436" s="141" t="str">
        <f>IF('Task list'!AF436="","",$F$436-((_xlfn.DAYS(Z$6,'Task list'!AF436))*24))</f>
        <v/>
      </c>
      <c r="AA436" s="141" t="str">
        <f>IF('Task list'!AG436="","",$F$436-((_xlfn.DAYS(AA$6,'Task list'!AG436))*24))</f>
        <v/>
      </c>
      <c r="AB436" s="141" t="str">
        <f>IF('Task list'!AH436="","",$F$436-((_xlfn.DAYS(AB$6,'Task list'!AH436))*24))</f>
        <v/>
      </c>
      <c r="AC436" s="141" t="str">
        <f>IF('Task list'!AI436="","",$F$436-((_xlfn.DAYS(AC$6,'Task list'!AI436))*24))</f>
        <v/>
      </c>
      <c r="AD436" s="141" t="str">
        <f>IF('Task list'!AJ436="","",$F$436-((_xlfn.DAYS(AD$6,'Task list'!AJ436))*24))</f>
        <v/>
      </c>
      <c r="AE436" s="141" t="str">
        <f>IF('Task list'!AK436="","",$F$436-((_xlfn.DAYS(AE$6,'Task list'!AK436))*24))</f>
        <v/>
      </c>
      <c r="AF436" s="141" t="str">
        <f>IF('Task list'!AL436="","",$F$436-((_xlfn.DAYS(AF$6,'Task list'!AL436))*24))</f>
        <v/>
      </c>
      <c r="AG436" s="141" t="str">
        <f>IF('Task list'!AM436="","",$F$436-((_xlfn.DAYS(AG$6,'Task list'!AM436))*24))</f>
        <v/>
      </c>
      <c r="AH436" s="141" t="str">
        <f>IF('Task list'!AN436="","",$F$436-((_xlfn.DAYS(AH$6,'Task list'!AN436))*24))</f>
        <v/>
      </c>
      <c r="AI436" s="141" t="str">
        <f>IF('Task list'!AO436="","",$F$436-((_xlfn.DAYS(AI$6,'Task list'!AO436))*24))</f>
        <v/>
      </c>
      <c r="AJ436" s="141" t="str">
        <f>IF('Task list'!AP436="","",$F$436-((_xlfn.DAYS(AJ$6,'Task list'!AP436))*24))</f>
        <v/>
      </c>
      <c r="AK436" s="141" t="str">
        <f>IF('Task list'!AQ436="","",$F$436-((_xlfn.DAYS(AK$6,'Task list'!AQ436))*24))</f>
        <v/>
      </c>
      <c r="AL436" s="141" t="str">
        <f>IF('Task list'!AR436="","",$F$436-((_xlfn.DAYS(AL$6,'Task list'!AR436))*24))</f>
        <v/>
      </c>
      <c r="AM436" s="141" t="str">
        <f>IF('Task list'!AS436="","",$F$436-((_xlfn.DAYS(AM$6,'Task list'!AS436))*24))</f>
        <v/>
      </c>
      <c r="AN436" s="141" t="str">
        <f>IF('Task list'!AT436="","",$F$436-((_xlfn.DAYS(AN$6,'Task list'!AT436))*24))</f>
        <v/>
      </c>
      <c r="AO436" s="141" t="str">
        <f>IF('Task list'!AU436="","",$F$436-((_xlfn.DAYS(AO$6,'Task list'!AU436))*24))</f>
        <v/>
      </c>
      <c r="AP436" s="141" t="str">
        <f>IF('Task list'!AV436="","",$F$436-((_xlfn.DAYS(AP$6,'Task list'!AV436))*24))</f>
        <v/>
      </c>
      <c r="AQ436" s="141" t="str">
        <f>IF('Task list'!AW436="","",$F$436-((_xlfn.DAYS(AQ$6,'Task list'!AW436))*24))</f>
        <v/>
      </c>
      <c r="AR436" s="141" t="str">
        <f>IF('Task list'!AX436="","",$F$436-((_xlfn.DAYS(AR$6,'Task list'!AX436))*24))</f>
        <v/>
      </c>
      <c r="AS436" s="141" t="str">
        <f>IF('Task list'!AY436="","",$F$436-((_xlfn.DAYS(AS$6,'Task list'!AY436))*24))</f>
        <v/>
      </c>
      <c r="AT436" s="141" t="str">
        <f>IF('Task list'!AZ436="","",$F$436-((_xlfn.DAYS(AT$6,'Task list'!AZ436))*24))</f>
        <v/>
      </c>
      <c r="AU436" s="141" t="str">
        <f>IF('Task list'!BA436="","",$F$436-((_xlfn.DAYS(AU$6,'Task list'!BA436))*24))</f>
        <v/>
      </c>
      <c r="AV436" s="141" t="str">
        <f>IF('Task list'!BB436="","",$F$436-((_xlfn.DAYS(AV$6,'Task list'!BB436))*24))</f>
        <v/>
      </c>
      <c r="AW436" s="141" t="str">
        <f>IF('Task list'!BC436="","",$F$436-((_xlfn.DAYS(AW$6,'Task list'!BC436))*24))</f>
        <v/>
      </c>
      <c r="AX436" s="141" t="str">
        <f>IF('Task list'!BD436="","",$F$436-((_xlfn.DAYS(AX$6,'Task list'!BD436))*24))</f>
        <v/>
      </c>
      <c r="AY436" s="141" t="str">
        <f>IF('Task list'!BE436="","",$F$436-((_xlfn.DAYS(AY$6,'Task list'!BE436))*24))</f>
        <v/>
      </c>
      <c r="AZ436" s="141" t="str">
        <f>IF('Task list'!BF436="","",$F$436-((_xlfn.DAYS(AZ$6,'Task list'!BF436))*24))</f>
        <v/>
      </c>
      <c r="BA436" s="141" t="str">
        <f>IF('Task list'!BG436="","",$F$436-((_xlfn.DAYS(BA$6,'Task list'!BG436))*24))</f>
        <v/>
      </c>
      <c r="BB436" s="141" t="str">
        <f>IF('Task list'!BH436="","",$F$436-((_xlfn.DAYS(BB$6,'Task list'!BH436))*24))</f>
        <v/>
      </c>
      <c r="BC436" s="141" t="str">
        <f>IF('Task list'!BI436="","",$F$436-((_xlfn.DAYS(BC$6,'Task list'!BI436))*24))</f>
        <v/>
      </c>
      <c r="BD436" s="141" t="str">
        <f>IF('Task list'!BJ436="","",$F$436-((_xlfn.DAYS(BD$6,'Task list'!BJ436))*24))</f>
        <v/>
      </c>
      <c r="BE436" s="141" t="str">
        <f>IF('Task list'!BK436="","",$F$436-((_xlfn.DAYS(BE$6,'Task list'!BK436))*24))</f>
        <v/>
      </c>
      <c r="BF436" s="141" t="str">
        <f>IF('Task list'!BL436="","",$F$436-((_xlfn.DAYS(BF$6,'Task list'!BL436))*24))</f>
        <v/>
      </c>
    </row>
    <row r="437" spans="1:58" x14ac:dyDescent="0.3">
      <c r="A437" s="1">
        <f>'Task list'!A437</f>
        <v>0</v>
      </c>
      <c r="B437" s="1">
        <f>'Task list'!B437</f>
        <v>0</v>
      </c>
      <c r="C437" s="1">
        <f>'Task list'!C437</f>
        <v>0</v>
      </c>
      <c r="D437" s="133"/>
      <c r="E437" s="61" t="str">
        <f>'Task list'!E437</f>
        <v>Chemical stirrer no 2</v>
      </c>
      <c r="F437" s="1">
        <f>'Task list'!J437</f>
        <v>6000</v>
      </c>
      <c r="G437" s="141" t="str">
        <f>IF('Task list'!M437="","",$F$437-((_xlfn.DAYS(G$6,'Task list'!M437))*24))</f>
        <v/>
      </c>
      <c r="H437" s="141" t="str">
        <f>IF('Task list'!N437="","",$F$437-((_xlfn.DAYS(H$6,'Task list'!N437))*24))</f>
        <v/>
      </c>
      <c r="I437" s="141" t="str">
        <f>IF('Task list'!O437="","",$F$437-((_xlfn.DAYS(I$6,'Task list'!O437))*24))</f>
        <v/>
      </c>
      <c r="J437" s="141" t="str">
        <f>IF('Task list'!P437="","",$F$437-((_xlfn.DAYS(J$6,'Task list'!P437))*24))</f>
        <v/>
      </c>
      <c r="K437" s="141" t="str">
        <f>IF('Task list'!Q437="","",$F$437-((_xlfn.DAYS(K$6,'Task list'!Q437))*24))</f>
        <v/>
      </c>
      <c r="L437" s="141" t="str">
        <f>IF('Task list'!R437="","",$F$437-((_xlfn.DAYS(L$6,'Task list'!R437))*24))</f>
        <v/>
      </c>
      <c r="M437" s="141" t="str">
        <f>IF('Task list'!S437="","",$F$437-((_xlfn.DAYS(M$6,'Task list'!S437))*24))</f>
        <v/>
      </c>
      <c r="N437" s="141" t="str">
        <f>IF('Task list'!T437="","",$F$437-((_xlfn.DAYS(N$6,'Task list'!T437))*24))</f>
        <v/>
      </c>
      <c r="O437" s="141" t="str">
        <f>IF('Task list'!U437="","",$F$437-((_xlfn.DAYS(O$6,'Task list'!U437))*24))</f>
        <v/>
      </c>
      <c r="P437" s="141" t="str">
        <f>IF('Task list'!V437="","",$F$437-((_xlfn.DAYS(P$6,'Task list'!V437))*24))</f>
        <v/>
      </c>
      <c r="Q437" s="141" t="str">
        <f>IF('Task list'!W437="","",$F$437-((_xlfn.DAYS(Q$6,'Task list'!W437))*24))</f>
        <v/>
      </c>
      <c r="R437" s="141" t="str">
        <f>IF('Task list'!X437="","",$F$437-((_xlfn.DAYS(R$6,'Task list'!X437))*24))</f>
        <v/>
      </c>
      <c r="S437" s="141" t="str">
        <f>IF('Task list'!Y437="","",$F$437-((_xlfn.DAYS(S$6,'Task list'!Y437))*24))</f>
        <v/>
      </c>
      <c r="T437" s="141" t="str">
        <f>IF('Task list'!Z437="","",$F$437-((_xlfn.DAYS(T$6,'Task list'!Z437))*24))</f>
        <v/>
      </c>
      <c r="U437" s="141" t="str">
        <f>IF('Task list'!AA437="","",$F$437-((_xlfn.DAYS(U$6,'Task list'!AA437))*24))</f>
        <v/>
      </c>
      <c r="V437" s="141" t="str">
        <f>IF('Task list'!AB437="","",$F$437-((_xlfn.DAYS(V$6,'Task list'!AB437))*24))</f>
        <v/>
      </c>
      <c r="W437" s="141" t="str">
        <f>IF('Task list'!AC437="","",$F$437-((_xlfn.DAYS(W$6,'Task list'!AC437))*24))</f>
        <v/>
      </c>
      <c r="X437" s="141" t="str">
        <f>IF('Task list'!AD437="","",$F$437-((_xlfn.DAYS(X$6,'Task list'!AD437))*24))</f>
        <v/>
      </c>
      <c r="Y437" s="141" t="str">
        <f>IF('Task list'!AE437="","",$F$437-((_xlfn.DAYS(Y$6,'Task list'!AE437))*24))</f>
        <v/>
      </c>
      <c r="Z437" s="141" t="str">
        <f>IF('Task list'!AF437="","",$F$437-((_xlfn.DAYS(Z$6,'Task list'!AF437))*24))</f>
        <v/>
      </c>
      <c r="AA437" s="141" t="str">
        <f>IF('Task list'!AG437="","",$F$437-((_xlfn.DAYS(AA$6,'Task list'!AG437))*24))</f>
        <v/>
      </c>
      <c r="AB437" s="141" t="str">
        <f>IF('Task list'!AH437="","",$F$437-((_xlfn.DAYS(AB$6,'Task list'!AH437))*24))</f>
        <v/>
      </c>
      <c r="AC437" s="141" t="str">
        <f>IF('Task list'!AI437="","",$F$437-((_xlfn.DAYS(AC$6,'Task list'!AI437))*24))</f>
        <v/>
      </c>
      <c r="AD437" s="141" t="str">
        <f>IF('Task list'!AJ437="","",$F$437-((_xlfn.DAYS(AD$6,'Task list'!AJ437))*24))</f>
        <v/>
      </c>
      <c r="AE437" s="141" t="str">
        <f>IF('Task list'!AK437="","",$F$437-((_xlfn.DAYS(AE$6,'Task list'!AK437))*24))</f>
        <v/>
      </c>
      <c r="AF437" s="141" t="str">
        <f>IF('Task list'!AL437="","",$F$437-((_xlfn.DAYS(AF$6,'Task list'!AL437))*24))</f>
        <v/>
      </c>
      <c r="AG437" s="141" t="str">
        <f>IF('Task list'!AM437="","",$F$437-((_xlfn.DAYS(AG$6,'Task list'!AM437))*24))</f>
        <v/>
      </c>
      <c r="AH437" s="141" t="str">
        <f>IF('Task list'!AN437="","",$F$437-((_xlfn.DAYS(AH$6,'Task list'!AN437))*24))</f>
        <v/>
      </c>
      <c r="AI437" s="141" t="str">
        <f>IF('Task list'!AO437="","",$F$437-((_xlfn.DAYS(AI$6,'Task list'!AO437))*24))</f>
        <v/>
      </c>
      <c r="AJ437" s="141" t="str">
        <f>IF('Task list'!AP437="","",$F$437-((_xlfn.DAYS(AJ$6,'Task list'!AP437))*24))</f>
        <v/>
      </c>
      <c r="AK437" s="141" t="str">
        <f>IF('Task list'!AQ437="","",$F$437-((_xlfn.DAYS(AK$6,'Task list'!AQ437))*24))</f>
        <v/>
      </c>
      <c r="AL437" s="141" t="str">
        <f>IF('Task list'!AR437="","",$F$437-((_xlfn.DAYS(AL$6,'Task list'!AR437))*24))</f>
        <v/>
      </c>
      <c r="AM437" s="141" t="str">
        <f>IF('Task list'!AS437="","",$F$437-((_xlfn.DAYS(AM$6,'Task list'!AS437))*24))</f>
        <v/>
      </c>
      <c r="AN437" s="141" t="str">
        <f>IF('Task list'!AT437="","",$F$437-((_xlfn.DAYS(AN$6,'Task list'!AT437))*24))</f>
        <v/>
      </c>
      <c r="AO437" s="141" t="str">
        <f>IF('Task list'!AU437="","",$F$437-((_xlfn.DAYS(AO$6,'Task list'!AU437))*24))</f>
        <v/>
      </c>
      <c r="AP437" s="141" t="str">
        <f>IF('Task list'!AV437="","",$F$437-((_xlfn.DAYS(AP$6,'Task list'!AV437))*24))</f>
        <v/>
      </c>
      <c r="AQ437" s="141" t="str">
        <f>IF('Task list'!AW437="","",$F$437-((_xlfn.DAYS(AQ$6,'Task list'!AW437))*24))</f>
        <v/>
      </c>
      <c r="AR437" s="141" t="str">
        <f>IF('Task list'!AX437="","",$F$437-((_xlfn.DAYS(AR$6,'Task list'!AX437))*24))</f>
        <v/>
      </c>
      <c r="AS437" s="141" t="str">
        <f>IF('Task list'!AY437="","",$F$437-((_xlfn.DAYS(AS$6,'Task list'!AY437))*24))</f>
        <v/>
      </c>
      <c r="AT437" s="141" t="str">
        <f>IF('Task list'!AZ437="","",$F$437-((_xlfn.DAYS(AT$6,'Task list'!AZ437))*24))</f>
        <v/>
      </c>
      <c r="AU437" s="141" t="str">
        <f>IF('Task list'!BA437="","",$F$437-((_xlfn.DAYS(AU$6,'Task list'!BA437))*24))</f>
        <v/>
      </c>
      <c r="AV437" s="141" t="str">
        <f>IF('Task list'!BB437="","",$F$437-((_xlfn.DAYS(AV$6,'Task list'!BB437))*24))</f>
        <v/>
      </c>
      <c r="AW437" s="141" t="str">
        <f>IF('Task list'!BC437="","",$F$437-((_xlfn.DAYS(AW$6,'Task list'!BC437))*24))</f>
        <v/>
      </c>
      <c r="AX437" s="141" t="str">
        <f>IF('Task list'!BD437="","",$F$437-((_xlfn.DAYS(AX$6,'Task list'!BD437))*24))</f>
        <v/>
      </c>
      <c r="AY437" s="141" t="str">
        <f>IF('Task list'!BE437="","",$F$437-((_xlfn.DAYS(AY$6,'Task list'!BE437))*24))</f>
        <v/>
      </c>
      <c r="AZ437" s="141" t="str">
        <f>IF('Task list'!BF437="","",$F$437-((_xlfn.DAYS(AZ$6,'Task list'!BF437))*24))</f>
        <v/>
      </c>
      <c r="BA437" s="141" t="str">
        <f>IF('Task list'!BG437="","",$F$437-((_xlfn.DAYS(BA$6,'Task list'!BG437))*24))</f>
        <v/>
      </c>
      <c r="BB437" s="141" t="str">
        <f>IF('Task list'!BH437="","",$F$437-((_xlfn.DAYS(BB$6,'Task list'!BH437))*24))</f>
        <v/>
      </c>
      <c r="BC437" s="141" t="str">
        <f>IF('Task list'!BI437="","",$F$437-((_xlfn.DAYS(BC$6,'Task list'!BI437))*24))</f>
        <v/>
      </c>
      <c r="BD437" s="141" t="str">
        <f>IF('Task list'!BJ437="","",$F$437-((_xlfn.DAYS(BD$6,'Task list'!BJ437))*24))</f>
        <v/>
      </c>
      <c r="BE437" s="141" t="str">
        <f>IF('Task list'!BK437="","",$F$437-((_xlfn.DAYS(BE$6,'Task list'!BK437))*24))</f>
        <v/>
      </c>
      <c r="BF437" s="141" t="str">
        <f>IF('Task list'!BL437="","",$F$437-((_xlfn.DAYS(BF$6,'Task list'!BL437))*24))</f>
        <v/>
      </c>
    </row>
    <row r="438" spans="1:58" x14ac:dyDescent="0.3">
      <c r="A438" s="1">
        <f>'Task list'!A438</f>
        <v>0</v>
      </c>
      <c r="B438" s="1">
        <f>'Task list'!B438</f>
        <v>0</v>
      </c>
      <c r="C438" s="1">
        <f>'Task list'!C438</f>
        <v>0</v>
      </c>
      <c r="D438" s="133"/>
      <c r="E438" s="61" t="str">
        <f>'Task list'!E438</f>
        <v>Chemical stirrer no 3</v>
      </c>
      <c r="F438" s="1">
        <f>'Task list'!J438</f>
        <v>6000</v>
      </c>
      <c r="G438" s="141" t="str">
        <f>IF('Task list'!M438="","",$F$438-((_xlfn.DAYS(G$6,'Task list'!M438))*24))</f>
        <v/>
      </c>
      <c r="H438" s="141" t="str">
        <f>IF('Task list'!N438="","",$F$438-((_xlfn.DAYS(H$6,'Task list'!N438))*24))</f>
        <v/>
      </c>
      <c r="I438" s="141" t="str">
        <f>IF('Task list'!O438="","",$F$438-((_xlfn.DAYS(I$6,'Task list'!O438))*24))</f>
        <v/>
      </c>
      <c r="J438" s="141" t="str">
        <f>IF('Task list'!P438="","",$F$438-((_xlfn.DAYS(J$6,'Task list'!P438))*24))</f>
        <v/>
      </c>
      <c r="K438" s="141" t="str">
        <f>IF('Task list'!Q438="","",$F$438-((_xlfn.DAYS(K$6,'Task list'!Q438))*24))</f>
        <v/>
      </c>
      <c r="L438" s="141" t="str">
        <f>IF('Task list'!R438="","",$F$438-((_xlfn.DAYS(L$6,'Task list'!R438))*24))</f>
        <v/>
      </c>
      <c r="M438" s="141" t="str">
        <f>IF('Task list'!S438="","",$F$438-((_xlfn.DAYS(M$6,'Task list'!S438))*24))</f>
        <v/>
      </c>
      <c r="N438" s="141" t="str">
        <f>IF('Task list'!T438="","",$F$438-((_xlfn.DAYS(N$6,'Task list'!T438))*24))</f>
        <v/>
      </c>
      <c r="O438" s="141" t="str">
        <f>IF('Task list'!U438="","",$F$438-((_xlfn.DAYS(O$6,'Task list'!U438))*24))</f>
        <v/>
      </c>
      <c r="P438" s="141" t="str">
        <f>IF('Task list'!V438="","",$F$438-((_xlfn.DAYS(P$6,'Task list'!V438))*24))</f>
        <v/>
      </c>
      <c r="Q438" s="141" t="str">
        <f>IF('Task list'!W438="","",$F$438-((_xlfn.DAYS(Q$6,'Task list'!W438))*24))</f>
        <v/>
      </c>
      <c r="R438" s="141" t="str">
        <f>IF('Task list'!X438="","",$F$438-((_xlfn.DAYS(R$6,'Task list'!X438))*24))</f>
        <v/>
      </c>
      <c r="S438" s="141" t="str">
        <f>IF('Task list'!Y438="","",$F$438-((_xlfn.DAYS(S$6,'Task list'!Y438))*24))</f>
        <v/>
      </c>
      <c r="T438" s="141" t="str">
        <f>IF('Task list'!Z438="","",$F$438-((_xlfn.DAYS(T$6,'Task list'!Z438))*24))</f>
        <v/>
      </c>
      <c r="U438" s="141" t="str">
        <f>IF('Task list'!AA438="","",$F$438-((_xlfn.DAYS(U$6,'Task list'!AA438))*24))</f>
        <v/>
      </c>
      <c r="V438" s="141" t="str">
        <f>IF('Task list'!AB438="","",$F$438-((_xlfn.DAYS(V$6,'Task list'!AB438))*24))</f>
        <v/>
      </c>
      <c r="W438" s="141" t="str">
        <f>IF('Task list'!AC438="","",$F$438-((_xlfn.DAYS(W$6,'Task list'!AC438))*24))</f>
        <v/>
      </c>
      <c r="X438" s="141" t="str">
        <f>IF('Task list'!AD438="","",$F$438-((_xlfn.DAYS(X$6,'Task list'!AD438))*24))</f>
        <v/>
      </c>
      <c r="Y438" s="141" t="str">
        <f>IF('Task list'!AE438="","",$F$438-((_xlfn.DAYS(Y$6,'Task list'!AE438))*24))</f>
        <v/>
      </c>
      <c r="Z438" s="141" t="str">
        <f>IF('Task list'!AF438="","",$F$438-((_xlfn.DAYS(Z$6,'Task list'!AF438))*24))</f>
        <v/>
      </c>
      <c r="AA438" s="141" t="str">
        <f>IF('Task list'!AG438="","",$F$438-((_xlfn.DAYS(AA$6,'Task list'!AG438))*24))</f>
        <v/>
      </c>
      <c r="AB438" s="141" t="str">
        <f>IF('Task list'!AH438="","",$F$438-((_xlfn.DAYS(AB$6,'Task list'!AH438))*24))</f>
        <v/>
      </c>
      <c r="AC438" s="141" t="str">
        <f>IF('Task list'!AI438="","",$F$438-((_xlfn.DAYS(AC$6,'Task list'!AI438))*24))</f>
        <v/>
      </c>
      <c r="AD438" s="141" t="str">
        <f>IF('Task list'!AJ438="","",$F$438-((_xlfn.DAYS(AD$6,'Task list'!AJ438))*24))</f>
        <v/>
      </c>
      <c r="AE438" s="141" t="str">
        <f>IF('Task list'!AK438="","",$F$438-((_xlfn.DAYS(AE$6,'Task list'!AK438))*24))</f>
        <v/>
      </c>
      <c r="AF438" s="141" t="str">
        <f>IF('Task list'!AL438="","",$F$438-((_xlfn.DAYS(AF$6,'Task list'!AL438))*24))</f>
        <v/>
      </c>
      <c r="AG438" s="141" t="str">
        <f>IF('Task list'!AM438="","",$F$438-((_xlfn.DAYS(AG$6,'Task list'!AM438))*24))</f>
        <v/>
      </c>
      <c r="AH438" s="141" t="str">
        <f>IF('Task list'!AN438="","",$F$438-((_xlfn.DAYS(AH$6,'Task list'!AN438))*24))</f>
        <v/>
      </c>
      <c r="AI438" s="141" t="str">
        <f>IF('Task list'!AO438="","",$F$438-((_xlfn.DAYS(AI$6,'Task list'!AO438))*24))</f>
        <v/>
      </c>
      <c r="AJ438" s="141" t="str">
        <f>IF('Task list'!AP438="","",$F$438-((_xlfn.DAYS(AJ$6,'Task list'!AP438))*24))</f>
        <v/>
      </c>
      <c r="AK438" s="141" t="str">
        <f>IF('Task list'!AQ438="","",$F$438-((_xlfn.DAYS(AK$6,'Task list'!AQ438))*24))</f>
        <v/>
      </c>
      <c r="AL438" s="141" t="str">
        <f>IF('Task list'!AR438="","",$F$438-((_xlfn.DAYS(AL$6,'Task list'!AR438))*24))</f>
        <v/>
      </c>
      <c r="AM438" s="141" t="str">
        <f>IF('Task list'!AS438="","",$F$438-((_xlfn.DAYS(AM$6,'Task list'!AS438))*24))</f>
        <v/>
      </c>
      <c r="AN438" s="141" t="str">
        <f>IF('Task list'!AT438="","",$F$438-((_xlfn.DAYS(AN$6,'Task list'!AT438))*24))</f>
        <v/>
      </c>
      <c r="AO438" s="141" t="str">
        <f>IF('Task list'!AU438="","",$F$438-((_xlfn.DAYS(AO$6,'Task list'!AU438))*24))</f>
        <v/>
      </c>
      <c r="AP438" s="141" t="str">
        <f>IF('Task list'!AV438="","",$F$438-((_xlfn.DAYS(AP$6,'Task list'!AV438))*24))</f>
        <v/>
      </c>
      <c r="AQ438" s="141" t="str">
        <f>IF('Task list'!AW438="","",$F$438-((_xlfn.DAYS(AQ$6,'Task list'!AW438))*24))</f>
        <v/>
      </c>
      <c r="AR438" s="141" t="str">
        <f>IF('Task list'!AX438="","",$F$438-((_xlfn.DAYS(AR$6,'Task list'!AX438))*24))</f>
        <v/>
      </c>
      <c r="AS438" s="141" t="str">
        <f>IF('Task list'!AY438="","",$F$438-((_xlfn.DAYS(AS$6,'Task list'!AY438))*24))</f>
        <v/>
      </c>
      <c r="AT438" s="141" t="str">
        <f>IF('Task list'!AZ438="","",$F$438-((_xlfn.DAYS(AT$6,'Task list'!AZ438))*24))</f>
        <v/>
      </c>
      <c r="AU438" s="141" t="str">
        <f>IF('Task list'!BA438="","",$F$438-((_xlfn.DAYS(AU$6,'Task list'!BA438))*24))</f>
        <v/>
      </c>
      <c r="AV438" s="141" t="str">
        <f>IF('Task list'!BB438="","",$F$438-((_xlfn.DAYS(AV$6,'Task list'!BB438))*24))</f>
        <v/>
      </c>
      <c r="AW438" s="141" t="str">
        <f>IF('Task list'!BC438="","",$F$438-((_xlfn.DAYS(AW$6,'Task list'!BC438))*24))</f>
        <v/>
      </c>
      <c r="AX438" s="141" t="str">
        <f>IF('Task list'!BD438="","",$F$438-((_xlfn.DAYS(AX$6,'Task list'!BD438))*24))</f>
        <v/>
      </c>
      <c r="AY438" s="141" t="str">
        <f>IF('Task list'!BE438="","",$F$438-((_xlfn.DAYS(AY$6,'Task list'!BE438))*24))</f>
        <v/>
      </c>
      <c r="AZ438" s="141" t="str">
        <f>IF('Task list'!BF438="","",$F$438-((_xlfn.DAYS(AZ$6,'Task list'!BF438))*24))</f>
        <v/>
      </c>
      <c r="BA438" s="141" t="str">
        <f>IF('Task list'!BG438="","",$F$438-((_xlfn.DAYS(BA$6,'Task list'!BG438))*24))</f>
        <v/>
      </c>
      <c r="BB438" s="141" t="str">
        <f>IF('Task list'!BH438="","",$F$438-((_xlfn.DAYS(BB$6,'Task list'!BH438))*24))</f>
        <v/>
      </c>
      <c r="BC438" s="141" t="str">
        <f>IF('Task list'!BI438="","",$F$438-((_xlfn.DAYS(BC$6,'Task list'!BI438))*24))</f>
        <v/>
      </c>
      <c r="BD438" s="141" t="str">
        <f>IF('Task list'!BJ438="","",$F$438-((_xlfn.DAYS(BD$6,'Task list'!BJ438))*24))</f>
        <v/>
      </c>
      <c r="BE438" s="141" t="str">
        <f>IF('Task list'!BK438="","",$F$438-((_xlfn.DAYS(BE$6,'Task list'!BK438))*24))</f>
        <v/>
      </c>
      <c r="BF438" s="141" t="str">
        <f>IF('Task list'!BL438="","",$F$438-((_xlfn.DAYS(BF$6,'Task list'!BL438))*24))</f>
        <v/>
      </c>
    </row>
    <row r="439" spans="1:58" x14ac:dyDescent="0.3">
      <c r="A439" s="1">
        <f>'Task list'!A439</f>
        <v>0</v>
      </c>
      <c r="B439" s="1">
        <f>'Task list'!B439</f>
        <v>0</v>
      </c>
      <c r="C439" s="1">
        <f>'Task list'!C439</f>
        <v>0</v>
      </c>
      <c r="D439" s="133"/>
      <c r="E439" s="61" t="str">
        <f>'Task list'!E439</f>
        <v>Chemical stirrer no 4</v>
      </c>
      <c r="F439" s="1">
        <f>'Task list'!J439</f>
        <v>6000</v>
      </c>
      <c r="G439" s="141" t="str">
        <f>IF('Task list'!M439="","",$F$439-((_xlfn.DAYS(G$6,'Task list'!M439))*24))</f>
        <v/>
      </c>
      <c r="H439" s="141" t="str">
        <f>IF('Task list'!N439="","",$F$439-((_xlfn.DAYS(H$6,'Task list'!N439))*24))</f>
        <v/>
      </c>
      <c r="I439" s="141" t="str">
        <f>IF('Task list'!O439="","",$F$439-((_xlfn.DAYS(I$6,'Task list'!O439))*24))</f>
        <v/>
      </c>
      <c r="J439" s="141" t="str">
        <f>IF('Task list'!P439="","",$F$439-((_xlfn.DAYS(J$6,'Task list'!P439))*24))</f>
        <v/>
      </c>
      <c r="K439" s="141" t="str">
        <f>IF('Task list'!Q439="","",$F$439-((_xlfn.DAYS(K$6,'Task list'!Q439))*24))</f>
        <v/>
      </c>
      <c r="L439" s="141" t="str">
        <f>IF('Task list'!R439="","",$F$439-((_xlfn.DAYS(L$6,'Task list'!R439))*24))</f>
        <v/>
      </c>
      <c r="M439" s="141" t="str">
        <f>IF('Task list'!S439="","",$F$439-((_xlfn.DAYS(M$6,'Task list'!S439))*24))</f>
        <v/>
      </c>
      <c r="N439" s="141" t="str">
        <f>IF('Task list'!T439="","",$F$439-((_xlfn.DAYS(N$6,'Task list'!T439))*24))</f>
        <v/>
      </c>
      <c r="O439" s="141" t="str">
        <f>IF('Task list'!U439="","",$F$439-((_xlfn.DAYS(O$6,'Task list'!U439))*24))</f>
        <v/>
      </c>
      <c r="P439" s="141" t="str">
        <f>IF('Task list'!V439="","",$F$439-((_xlfn.DAYS(P$6,'Task list'!V439))*24))</f>
        <v/>
      </c>
      <c r="Q439" s="141" t="str">
        <f>IF('Task list'!W439="","",$F$439-((_xlfn.DAYS(Q$6,'Task list'!W439))*24))</f>
        <v/>
      </c>
      <c r="R439" s="141" t="str">
        <f>IF('Task list'!X439="","",$F$439-((_xlfn.DAYS(R$6,'Task list'!X439))*24))</f>
        <v/>
      </c>
      <c r="S439" s="141" t="str">
        <f>IF('Task list'!Y439="","",$F$439-((_xlfn.DAYS(S$6,'Task list'!Y439))*24))</f>
        <v/>
      </c>
      <c r="T439" s="141" t="str">
        <f>IF('Task list'!Z439="","",$F$439-((_xlfn.DAYS(T$6,'Task list'!Z439))*24))</f>
        <v/>
      </c>
      <c r="U439" s="141" t="str">
        <f>IF('Task list'!AA439="","",$F$439-((_xlfn.DAYS(U$6,'Task list'!AA439))*24))</f>
        <v/>
      </c>
      <c r="V439" s="141" t="str">
        <f>IF('Task list'!AB439="","",$F$439-((_xlfn.DAYS(V$6,'Task list'!AB439))*24))</f>
        <v/>
      </c>
      <c r="W439" s="141" t="str">
        <f>IF('Task list'!AC439="","",$F$439-((_xlfn.DAYS(W$6,'Task list'!AC439))*24))</f>
        <v/>
      </c>
      <c r="X439" s="141" t="str">
        <f>IF('Task list'!AD439="","",$F$439-((_xlfn.DAYS(X$6,'Task list'!AD439))*24))</f>
        <v/>
      </c>
      <c r="Y439" s="141" t="str">
        <f>IF('Task list'!AE439="","",$F$439-((_xlfn.DAYS(Y$6,'Task list'!AE439))*24))</f>
        <v/>
      </c>
      <c r="Z439" s="141" t="str">
        <f>IF('Task list'!AF439="","",$F$439-((_xlfn.DAYS(Z$6,'Task list'!AF439))*24))</f>
        <v/>
      </c>
      <c r="AA439" s="141" t="str">
        <f>IF('Task list'!AG439="","",$F$439-((_xlfn.DAYS(AA$6,'Task list'!AG439))*24))</f>
        <v/>
      </c>
      <c r="AB439" s="141" t="str">
        <f>IF('Task list'!AH439="","",$F$439-((_xlfn.DAYS(AB$6,'Task list'!AH439))*24))</f>
        <v/>
      </c>
      <c r="AC439" s="141" t="str">
        <f>IF('Task list'!AI439="","",$F$439-((_xlfn.DAYS(AC$6,'Task list'!AI439))*24))</f>
        <v/>
      </c>
      <c r="AD439" s="141" t="str">
        <f>IF('Task list'!AJ439="","",$F$439-((_xlfn.DAYS(AD$6,'Task list'!AJ439))*24))</f>
        <v/>
      </c>
      <c r="AE439" s="141" t="str">
        <f>IF('Task list'!AK439="","",$F$439-((_xlfn.DAYS(AE$6,'Task list'!AK439))*24))</f>
        <v/>
      </c>
      <c r="AF439" s="141" t="str">
        <f>IF('Task list'!AL439="","",$F$439-((_xlfn.DAYS(AF$6,'Task list'!AL439))*24))</f>
        <v/>
      </c>
      <c r="AG439" s="141" t="str">
        <f>IF('Task list'!AM439="","",$F$439-((_xlfn.DAYS(AG$6,'Task list'!AM439))*24))</f>
        <v/>
      </c>
      <c r="AH439" s="141" t="str">
        <f>IF('Task list'!AN439="","",$F$439-((_xlfn.DAYS(AH$6,'Task list'!AN439))*24))</f>
        <v/>
      </c>
      <c r="AI439" s="141" t="str">
        <f>IF('Task list'!AO439="","",$F$439-((_xlfn.DAYS(AI$6,'Task list'!AO439))*24))</f>
        <v/>
      </c>
      <c r="AJ439" s="141" t="str">
        <f>IF('Task list'!AP439="","",$F$439-((_xlfn.DAYS(AJ$6,'Task list'!AP439))*24))</f>
        <v/>
      </c>
      <c r="AK439" s="141" t="str">
        <f>IF('Task list'!AQ439="","",$F$439-((_xlfn.DAYS(AK$6,'Task list'!AQ439))*24))</f>
        <v/>
      </c>
      <c r="AL439" s="141" t="str">
        <f>IF('Task list'!AR439="","",$F$439-((_xlfn.DAYS(AL$6,'Task list'!AR439))*24))</f>
        <v/>
      </c>
      <c r="AM439" s="141" t="str">
        <f>IF('Task list'!AS439="","",$F$439-((_xlfn.DAYS(AM$6,'Task list'!AS439))*24))</f>
        <v/>
      </c>
      <c r="AN439" s="141" t="str">
        <f>IF('Task list'!AT439="","",$F$439-((_xlfn.DAYS(AN$6,'Task list'!AT439))*24))</f>
        <v/>
      </c>
      <c r="AO439" s="141" t="str">
        <f>IF('Task list'!AU439="","",$F$439-((_xlfn.DAYS(AO$6,'Task list'!AU439))*24))</f>
        <v/>
      </c>
      <c r="AP439" s="141" t="str">
        <f>IF('Task list'!AV439="","",$F$439-((_xlfn.DAYS(AP$6,'Task list'!AV439))*24))</f>
        <v/>
      </c>
      <c r="AQ439" s="141" t="str">
        <f>IF('Task list'!AW439="","",$F$439-((_xlfn.DAYS(AQ$6,'Task list'!AW439))*24))</f>
        <v/>
      </c>
      <c r="AR439" s="141" t="str">
        <f>IF('Task list'!AX439="","",$F$439-((_xlfn.DAYS(AR$6,'Task list'!AX439))*24))</f>
        <v/>
      </c>
      <c r="AS439" s="141" t="str">
        <f>IF('Task list'!AY439="","",$F$439-((_xlfn.DAYS(AS$6,'Task list'!AY439))*24))</f>
        <v/>
      </c>
      <c r="AT439" s="141" t="str">
        <f>IF('Task list'!AZ439="","",$F$439-((_xlfn.DAYS(AT$6,'Task list'!AZ439))*24))</f>
        <v/>
      </c>
      <c r="AU439" s="141" t="str">
        <f>IF('Task list'!BA439="","",$F$439-((_xlfn.DAYS(AU$6,'Task list'!BA439))*24))</f>
        <v/>
      </c>
      <c r="AV439" s="141" t="str">
        <f>IF('Task list'!BB439="","",$F$439-((_xlfn.DAYS(AV$6,'Task list'!BB439))*24))</f>
        <v/>
      </c>
      <c r="AW439" s="141" t="str">
        <f>IF('Task list'!BC439="","",$F$439-((_xlfn.DAYS(AW$6,'Task list'!BC439))*24))</f>
        <v/>
      </c>
      <c r="AX439" s="141" t="str">
        <f>IF('Task list'!BD439="","",$F$439-((_xlfn.DAYS(AX$6,'Task list'!BD439))*24))</f>
        <v/>
      </c>
      <c r="AY439" s="141" t="str">
        <f>IF('Task list'!BE439="","",$F$439-((_xlfn.DAYS(AY$6,'Task list'!BE439))*24))</f>
        <v/>
      </c>
      <c r="AZ439" s="141" t="str">
        <f>IF('Task list'!BF439="","",$F$439-((_xlfn.DAYS(AZ$6,'Task list'!BF439))*24))</f>
        <v/>
      </c>
      <c r="BA439" s="141" t="str">
        <f>IF('Task list'!BG439="","",$F$439-((_xlfn.DAYS(BA$6,'Task list'!BG439))*24))</f>
        <v/>
      </c>
      <c r="BB439" s="141" t="str">
        <f>IF('Task list'!BH439="","",$F$439-((_xlfn.DAYS(BB$6,'Task list'!BH439))*24))</f>
        <v/>
      </c>
      <c r="BC439" s="141" t="str">
        <f>IF('Task list'!BI439="","",$F$439-((_xlfn.DAYS(BC$6,'Task list'!BI439))*24))</f>
        <v/>
      </c>
      <c r="BD439" s="141" t="str">
        <f>IF('Task list'!BJ439="","",$F$439-((_xlfn.DAYS(BD$6,'Task list'!BJ439))*24))</f>
        <v/>
      </c>
      <c r="BE439" s="141" t="str">
        <f>IF('Task list'!BK439="","",$F$439-((_xlfn.DAYS(BE$6,'Task list'!BK439))*24))</f>
        <v/>
      </c>
      <c r="BF439" s="141" t="str">
        <f>IF('Task list'!BL439="","",$F$439-((_xlfn.DAYS(BF$6,'Task list'!BL439))*24))</f>
        <v/>
      </c>
    </row>
    <row r="440" spans="1:58" x14ac:dyDescent="0.3">
      <c r="A440" s="1">
        <f>'Task list'!A440</f>
        <v>0</v>
      </c>
      <c r="B440" s="1">
        <f>'Task list'!B440</f>
        <v>0</v>
      </c>
      <c r="C440" s="1">
        <f>'Task list'!C440</f>
        <v>0</v>
      </c>
      <c r="D440" s="133"/>
      <c r="E440" s="61" t="str">
        <f>'Task list'!E440</f>
        <v>Indurce Draft Fan Boiler #1</v>
      </c>
      <c r="F440" s="1">
        <f>'Task list'!J440</f>
        <v>6000</v>
      </c>
      <c r="G440" s="141" t="str">
        <f>IF('Task list'!M440="","",$F$440-((_xlfn.DAYS(G$6,'Task list'!M440))*24))</f>
        <v/>
      </c>
      <c r="H440" s="141" t="str">
        <f>IF('Task list'!N440="","",$F$440-((_xlfn.DAYS(H$6,'Task list'!N440))*24))</f>
        <v/>
      </c>
      <c r="I440" s="141" t="str">
        <f>IF('Task list'!O440="","",$F$440-((_xlfn.DAYS(I$6,'Task list'!O440))*24))</f>
        <v/>
      </c>
      <c r="J440" s="141" t="str">
        <f>IF('Task list'!P440="","",$F$440-((_xlfn.DAYS(J$6,'Task list'!P440))*24))</f>
        <v/>
      </c>
      <c r="K440" s="141" t="str">
        <f>IF('Task list'!Q440="","",$F$440-((_xlfn.DAYS(K$6,'Task list'!Q440))*24))</f>
        <v/>
      </c>
      <c r="L440" s="141" t="str">
        <f>IF('Task list'!R440="","",$F$440-((_xlfn.DAYS(L$6,'Task list'!R440))*24))</f>
        <v/>
      </c>
      <c r="M440" s="141" t="str">
        <f>IF('Task list'!S440="","",$F$440-((_xlfn.DAYS(M$6,'Task list'!S440))*24))</f>
        <v/>
      </c>
      <c r="N440" s="141" t="str">
        <f>IF('Task list'!T440="","",$F$440-((_xlfn.DAYS(N$6,'Task list'!T440))*24))</f>
        <v/>
      </c>
      <c r="O440" s="141" t="str">
        <f>IF('Task list'!U440="","",$F$440-((_xlfn.DAYS(O$6,'Task list'!U440))*24))</f>
        <v/>
      </c>
      <c r="P440" s="141" t="str">
        <f>IF('Task list'!V440="","",$F$440-((_xlfn.DAYS(P$6,'Task list'!V440))*24))</f>
        <v/>
      </c>
      <c r="Q440" s="141" t="str">
        <f>IF('Task list'!W440="","",$F$440-((_xlfn.DAYS(Q$6,'Task list'!W440))*24))</f>
        <v/>
      </c>
      <c r="R440" s="141" t="str">
        <f>IF('Task list'!X440="","",$F$440-((_xlfn.DAYS(R$6,'Task list'!X440))*24))</f>
        <v/>
      </c>
      <c r="S440" s="141" t="str">
        <f>IF('Task list'!Y440="","",$F$440-((_xlfn.DAYS(S$6,'Task list'!Y440))*24))</f>
        <v/>
      </c>
      <c r="T440" s="141" t="str">
        <f>IF('Task list'!Z440="","",$F$440-((_xlfn.DAYS(T$6,'Task list'!Z440))*24))</f>
        <v/>
      </c>
      <c r="U440" s="141" t="str">
        <f>IF('Task list'!AA440="","",$F$440-((_xlfn.DAYS(U$6,'Task list'!AA440))*24))</f>
        <v/>
      </c>
      <c r="V440" s="141" t="str">
        <f>IF('Task list'!AB440="","",$F$440-((_xlfn.DAYS(V$6,'Task list'!AB440))*24))</f>
        <v/>
      </c>
      <c r="W440" s="141" t="str">
        <f>IF('Task list'!AC440="","",$F$440-((_xlfn.DAYS(W$6,'Task list'!AC440))*24))</f>
        <v/>
      </c>
      <c r="X440" s="141" t="str">
        <f>IF('Task list'!AD440="","",$F$440-((_xlfn.DAYS(X$6,'Task list'!AD440))*24))</f>
        <v/>
      </c>
      <c r="Y440" s="141" t="str">
        <f>IF('Task list'!AE440="","",$F$440-((_xlfn.DAYS(Y$6,'Task list'!AE440))*24))</f>
        <v/>
      </c>
      <c r="Z440" s="141" t="str">
        <f>IF('Task list'!AF440="","",$F$440-((_xlfn.DAYS(Z$6,'Task list'!AF440))*24))</f>
        <v/>
      </c>
      <c r="AA440" s="141" t="str">
        <f>IF('Task list'!AG440="","",$F$440-((_xlfn.DAYS(AA$6,'Task list'!AG440))*24))</f>
        <v/>
      </c>
      <c r="AB440" s="141" t="str">
        <f>IF('Task list'!AH440="","",$F$440-((_xlfn.DAYS(AB$6,'Task list'!AH440))*24))</f>
        <v/>
      </c>
      <c r="AC440" s="141" t="str">
        <f>IF('Task list'!AI440="","",$F$440-((_xlfn.DAYS(AC$6,'Task list'!AI440))*24))</f>
        <v/>
      </c>
      <c r="AD440" s="141" t="str">
        <f>IF('Task list'!AJ440="","",$F$440-((_xlfn.DAYS(AD$6,'Task list'!AJ440))*24))</f>
        <v/>
      </c>
      <c r="AE440" s="141" t="str">
        <f>IF('Task list'!AK440="","",$F$440-((_xlfn.DAYS(AE$6,'Task list'!AK440))*24))</f>
        <v/>
      </c>
      <c r="AF440" s="141" t="str">
        <f>IF('Task list'!AL440="","",$F$440-((_xlfn.DAYS(AF$6,'Task list'!AL440))*24))</f>
        <v/>
      </c>
      <c r="AG440" s="141" t="str">
        <f>IF('Task list'!AM440="","",$F$440-((_xlfn.DAYS(AG$6,'Task list'!AM440))*24))</f>
        <v/>
      </c>
      <c r="AH440" s="141" t="str">
        <f>IF('Task list'!AN440="","",$F$440-((_xlfn.DAYS(AH$6,'Task list'!AN440))*24))</f>
        <v/>
      </c>
      <c r="AI440" s="141" t="str">
        <f>IF('Task list'!AO440="","",$F$440-((_xlfn.DAYS(AI$6,'Task list'!AO440))*24))</f>
        <v/>
      </c>
      <c r="AJ440" s="141" t="str">
        <f>IF('Task list'!AP440="","",$F$440-((_xlfn.DAYS(AJ$6,'Task list'!AP440))*24))</f>
        <v/>
      </c>
      <c r="AK440" s="141" t="str">
        <f>IF('Task list'!AQ440="","",$F$440-((_xlfn.DAYS(AK$6,'Task list'!AQ440))*24))</f>
        <v/>
      </c>
      <c r="AL440" s="141" t="str">
        <f>IF('Task list'!AR440="","",$F$440-((_xlfn.DAYS(AL$6,'Task list'!AR440))*24))</f>
        <v/>
      </c>
      <c r="AM440" s="141" t="str">
        <f>IF('Task list'!AS440="","",$F$440-((_xlfn.DAYS(AM$6,'Task list'!AS440))*24))</f>
        <v/>
      </c>
      <c r="AN440" s="141" t="str">
        <f>IF('Task list'!AT440="","",$F$440-((_xlfn.DAYS(AN$6,'Task list'!AT440))*24))</f>
        <v/>
      </c>
      <c r="AO440" s="141" t="str">
        <f>IF('Task list'!AU440="","",$F$440-((_xlfn.DAYS(AO$6,'Task list'!AU440))*24))</f>
        <v/>
      </c>
      <c r="AP440" s="141" t="str">
        <f>IF('Task list'!AV440="","",$F$440-((_xlfn.DAYS(AP$6,'Task list'!AV440))*24))</f>
        <v/>
      </c>
      <c r="AQ440" s="141" t="str">
        <f>IF('Task list'!AW440="","",$F$440-((_xlfn.DAYS(AQ$6,'Task list'!AW440))*24))</f>
        <v/>
      </c>
      <c r="AR440" s="141" t="str">
        <f>IF('Task list'!AX440="","",$F$440-((_xlfn.DAYS(AR$6,'Task list'!AX440))*24))</f>
        <v/>
      </c>
      <c r="AS440" s="141" t="str">
        <f>IF('Task list'!AY440="","",$F$440-((_xlfn.DAYS(AS$6,'Task list'!AY440))*24))</f>
        <v/>
      </c>
      <c r="AT440" s="141" t="str">
        <f>IF('Task list'!AZ440="","",$F$440-((_xlfn.DAYS(AT$6,'Task list'!AZ440))*24))</f>
        <v/>
      </c>
      <c r="AU440" s="141" t="str">
        <f>IF('Task list'!BA440="","",$F$440-((_xlfn.DAYS(AU$6,'Task list'!BA440))*24))</f>
        <v/>
      </c>
      <c r="AV440" s="141" t="str">
        <f>IF('Task list'!BB440="","",$F$440-((_xlfn.DAYS(AV$6,'Task list'!BB440))*24))</f>
        <v/>
      </c>
      <c r="AW440" s="141" t="str">
        <f>IF('Task list'!BC440="","",$F$440-((_xlfn.DAYS(AW$6,'Task list'!BC440))*24))</f>
        <v/>
      </c>
      <c r="AX440" s="141" t="str">
        <f>IF('Task list'!BD440="","",$F$440-((_xlfn.DAYS(AX$6,'Task list'!BD440))*24))</f>
        <v/>
      </c>
      <c r="AY440" s="141" t="str">
        <f>IF('Task list'!BE440="","",$F$440-((_xlfn.DAYS(AY$6,'Task list'!BE440))*24))</f>
        <v/>
      </c>
      <c r="AZ440" s="141" t="str">
        <f>IF('Task list'!BF440="","",$F$440-((_xlfn.DAYS(AZ$6,'Task list'!BF440))*24))</f>
        <v/>
      </c>
      <c r="BA440" s="141" t="str">
        <f>IF('Task list'!BG440="","",$F$440-((_xlfn.DAYS(BA$6,'Task list'!BG440))*24))</f>
        <v/>
      </c>
      <c r="BB440" s="141" t="str">
        <f>IF('Task list'!BH440="","",$F$440-((_xlfn.DAYS(BB$6,'Task list'!BH440))*24))</f>
        <v/>
      </c>
      <c r="BC440" s="141" t="str">
        <f>IF('Task list'!BI440="","",$F$440-((_xlfn.DAYS(BC$6,'Task list'!BI440))*24))</f>
        <v/>
      </c>
      <c r="BD440" s="141" t="str">
        <f>IF('Task list'!BJ440="","",$F$440-((_xlfn.DAYS(BD$6,'Task list'!BJ440))*24))</f>
        <v/>
      </c>
      <c r="BE440" s="141" t="str">
        <f>IF('Task list'!BK440="","",$F$440-((_xlfn.DAYS(BE$6,'Task list'!BK440))*24))</f>
        <v/>
      </c>
      <c r="BF440" s="141" t="str">
        <f>IF('Task list'!BL440="","",$F$440-((_xlfn.DAYS(BF$6,'Task list'!BL440))*24))</f>
        <v/>
      </c>
    </row>
    <row r="441" spans="1:58" x14ac:dyDescent="0.3">
      <c r="A441" s="1">
        <f>'Task list'!A441</f>
        <v>0</v>
      </c>
      <c r="B441" s="1">
        <f>'Task list'!B441</f>
        <v>0</v>
      </c>
      <c r="C441" s="1">
        <f>'Task list'!C441</f>
        <v>0</v>
      </c>
      <c r="D441" s="133"/>
      <c r="E441" s="61" t="str">
        <f>'Task list'!E441</f>
        <v>Fuel Feeder Fan Boiler #1</v>
      </c>
      <c r="F441" s="1">
        <f>'Task list'!J441</f>
        <v>6000</v>
      </c>
      <c r="G441" s="141" t="str">
        <f>IF('Task list'!M441="","",$F$441-((_xlfn.DAYS(G$6,'Task list'!M441))*24))</f>
        <v/>
      </c>
      <c r="H441" s="141" t="str">
        <f>IF('Task list'!N441="","",$F$441-((_xlfn.DAYS(H$6,'Task list'!N441))*24))</f>
        <v/>
      </c>
      <c r="I441" s="141" t="str">
        <f>IF('Task list'!O441="","",$F$441-((_xlfn.DAYS(I$6,'Task list'!O441))*24))</f>
        <v/>
      </c>
      <c r="J441" s="141" t="str">
        <f>IF('Task list'!P441="","",$F$441-((_xlfn.DAYS(J$6,'Task list'!P441))*24))</f>
        <v/>
      </c>
      <c r="K441" s="141" t="str">
        <f>IF('Task list'!Q441="","",$F$441-((_xlfn.DAYS(K$6,'Task list'!Q441))*24))</f>
        <v/>
      </c>
      <c r="L441" s="141" t="str">
        <f>IF('Task list'!R441="","",$F$441-((_xlfn.DAYS(L$6,'Task list'!R441))*24))</f>
        <v/>
      </c>
      <c r="M441" s="141" t="str">
        <f>IF('Task list'!S441="","",$F$441-((_xlfn.DAYS(M$6,'Task list'!S441))*24))</f>
        <v/>
      </c>
      <c r="N441" s="141" t="str">
        <f>IF('Task list'!T441="","",$F$441-((_xlfn.DAYS(N$6,'Task list'!T441))*24))</f>
        <v/>
      </c>
      <c r="O441" s="141" t="str">
        <f>IF('Task list'!U441="","",$F$441-((_xlfn.DAYS(O$6,'Task list'!U441))*24))</f>
        <v/>
      </c>
      <c r="P441" s="141" t="str">
        <f>IF('Task list'!V441="","",$F$441-((_xlfn.DAYS(P$6,'Task list'!V441))*24))</f>
        <v/>
      </c>
      <c r="Q441" s="141" t="str">
        <f>IF('Task list'!W441="","",$F$441-((_xlfn.DAYS(Q$6,'Task list'!W441))*24))</f>
        <v/>
      </c>
      <c r="R441" s="141" t="str">
        <f>IF('Task list'!X441="","",$F$441-((_xlfn.DAYS(R$6,'Task list'!X441))*24))</f>
        <v/>
      </c>
      <c r="S441" s="141" t="str">
        <f>IF('Task list'!Y441="","",$F$441-((_xlfn.DAYS(S$6,'Task list'!Y441))*24))</f>
        <v/>
      </c>
      <c r="T441" s="141" t="str">
        <f>IF('Task list'!Z441="","",$F$441-((_xlfn.DAYS(T$6,'Task list'!Z441))*24))</f>
        <v/>
      </c>
      <c r="U441" s="141" t="str">
        <f>IF('Task list'!AA441="","",$F$441-((_xlfn.DAYS(U$6,'Task list'!AA441))*24))</f>
        <v/>
      </c>
      <c r="V441" s="141" t="str">
        <f>IF('Task list'!AB441="","",$F$441-((_xlfn.DAYS(V$6,'Task list'!AB441))*24))</f>
        <v/>
      </c>
      <c r="W441" s="141" t="str">
        <f>IF('Task list'!AC441="","",$F$441-((_xlfn.DAYS(W$6,'Task list'!AC441))*24))</f>
        <v/>
      </c>
      <c r="X441" s="141" t="str">
        <f>IF('Task list'!AD441="","",$F$441-((_xlfn.DAYS(X$6,'Task list'!AD441))*24))</f>
        <v/>
      </c>
      <c r="Y441" s="141" t="str">
        <f>IF('Task list'!AE441="","",$F$441-((_xlfn.DAYS(Y$6,'Task list'!AE441))*24))</f>
        <v/>
      </c>
      <c r="Z441" s="141" t="str">
        <f>IF('Task list'!AF441="","",$F$441-((_xlfn.DAYS(Z$6,'Task list'!AF441))*24))</f>
        <v/>
      </c>
      <c r="AA441" s="141" t="str">
        <f>IF('Task list'!AG441="","",$F$441-((_xlfn.DAYS(AA$6,'Task list'!AG441))*24))</f>
        <v/>
      </c>
      <c r="AB441" s="141" t="str">
        <f>IF('Task list'!AH441="","",$F$441-((_xlfn.DAYS(AB$6,'Task list'!AH441))*24))</f>
        <v/>
      </c>
      <c r="AC441" s="141" t="str">
        <f>IF('Task list'!AI441="","",$F$441-((_xlfn.DAYS(AC$6,'Task list'!AI441))*24))</f>
        <v/>
      </c>
      <c r="AD441" s="141" t="str">
        <f>IF('Task list'!AJ441="","",$F$441-((_xlfn.DAYS(AD$6,'Task list'!AJ441))*24))</f>
        <v/>
      </c>
      <c r="AE441" s="141" t="str">
        <f>IF('Task list'!AK441="","",$F$441-((_xlfn.DAYS(AE$6,'Task list'!AK441))*24))</f>
        <v/>
      </c>
      <c r="AF441" s="141" t="str">
        <f>IF('Task list'!AL441="","",$F$441-((_xlfn.DAYS(AF$6,'Task list'!AL441))*24))</f>
        <v/>
      </c>
      <c r="AG441" s="141" t="str">
        <f>IF('Task list'!AM441="","",$F$441-((_xlfn.DAYS(AG$6,'Task list'!AM441))*24))</f>
        <v/>
      </c>
      <c r="AH441" s="141" t="str">
        <f>IF('Task list'!AN441="","",$F$441-((_xlfn.DAYS(AH$6,'Task list'!AN441))*24))</f>
        <v/>
      </c>
      <c r="AI441" s="141" t="str">
        <f>IF('Task list'!AO441="","",$F$441-((_xlfn.DAYS(AI$6,'Task list'!AO441))*24))</f>
        <v/>
      </c>
      <c r="AJ441" s="141" t="str">
        <f>IF('Task list'!AP441="","",$F$441-((_xlfn.DAYS(AJ$6,'Task list'!AP441))*24))</f>
        <v/>
      </c>
      <c r="AK441" s="141" t="str">
        <f>IF('Task list'!AQ441="","",$F$441-((_xlfn.DAYS(AK$6,'Task list'!AQ441))*24))</f>
        <v/>
      </c>
      <c r="AL441" s="141" t="str">
        <f>IF('Task list'!AR441="","",$F$441-((_xlfn.DAYS(AL$6,'Task list'!AR441))*24))</f>
        <v/>
      </c>
      <c r="AM441" s="141" t="str">
        <f>IF('Task list'!AS441="","",$F$441-((_xlfn.DAYS(AM$6,'Task list'!AS441))*24))</f>
        <v/>
      </c>
      <c r="AN441" s="141" t="str">
        <f>IF('Task list'!AT441="","",$F$441-((_xlfn.DAYS(AN$6,'Task list'!AT441))*24))</f>
        <v/>
      </c>
      <c r="AO441" s="141" t="str">
        <f>IF('Task list'!AU441="","",$F$441-((_xlfn.DAYS(AO$6,'Task list'!AU441))*24))</f>
        <v/>
      </c>
      <c r="AP441" s="141" t="str">
        <f>IF('Task list'!AV441="","",$F$441-((_xlfn.DAYS(AP$6,'Task list'!AV441))*24))</f>
        <v/>
      </c>
      <c r="AQ441" s="141" t="str">
        <f>IF('Task list'!AW441="","",$F$441-((_xlfn.DAYS(AQ$6,'Task list'!AW441))*24))</f>
        <v/>
      </c>
      <c r="AR441" s="141" t="str">
        <f>IF('Task list'!AX441="","",$F$441-((_xlfn.DAYS(AR$6,'Task list'!AX441))*24))</f>
        <v/>
      </c>
      <c r="AS441" s="141" t="str">
        <f>IF('Task list'!AY441="","",$F$441-((_xlfn.DAYS(AS$6,'Task list'!AY441))*24))</f>
        <v/>
      </c>
      <c r="AT441" s="141" t="str">
        <f>IF('Task list'!AZ441="","",$F$441-((_xlfn.DAYS(AT$6,'Task list'!AZ441))*24))</f>
        <v/>
      </c>
      <c r="AU441" s="141" t="str">
        <f>IF('Task list'!BA441="","",$F$441-((_xlfn.DAYS(AU$6,'Task list'!BA441))*24))</f>
        <v/>
      </c>
      <c r="AV441" s="141" t="str">
        <f>IF('Task list'!BB441="","",$F$441-((_xlfn.DAYS(AV$6,'Task list'!BB441))*24))</f>
        <v/>
      </c>
      <c r="AW441" s="141" t="str">
        <f>IF('Task list'!BC441="","",$F$441-((_xlfn.DAYS(AW$6,'Task list'!BC441))*24))</f>
        <v/>
      </c>
      <c r="AX441" s="141" t="str">
        <f>IF('Task list'!BD441="","",$F$441-((_xlfn.DAYS(AX$6,'Task list'!BD441))*24))</f>
        <v/>
      </c>
      <c r="AY441" s="141" t="str">
        <f>IF('Task list'!BE441="","",$F$441-((_xlfn.DAYS(AY$6,'Task list'!BE441))*24))</f>
        <v/>
      </c>
      <c r="AZ441" s="141" t="str">
        <f>IF('Task list'!BF441="","",$F$441-((_xlfn.DAYS(AZ$6,'Task list'!BF441))*24))</f>
        <v/>
      </c>
      <c r="BA441" s="141" t="str">
        <f>IF('Task list'!BG441="","",$F$441-((_xlfn.DAYS(BA$6,'Task list'!BG441))*24))</f>
        <v/>
      </c>
      <c r="BB441" s="141" t="str">
        <f>IF('Task list'!BH441="","",$F$441-((_xlfn.DAYS(BB$6,'Task list'!BH441))*24))</f>
        <v/>
      </c>
      <c r="BC441" s="141" t="str">
        <f>IF('Task list'!BI441="","",$F$441-((_xlfn.DAYS(BC$6,'Task list'!BI441))*24))</f>
        <v/>
      </c>
      <c r="BD441" s="141" t="str">
        <f>IF('Task list'!BJ441="","",$F$441-((_xlfn.DAYS(BD$6,'Task list'!BJ441))*24))</f>
        <v/>
      </c>
      <c r="BE441" s="141" t="str">
        <f>IF('Task list'!BK441="","",$F$441-((_xlfn.DAYS(BE$6,'Task list'!BK441))*24))</f>
        <v/>
      </c>
      <c r="BF441" s="141" t="str">
        <f>IF('Task list'!BL441="","",$F$441-((_xlfn.DAYS(BF$6,'Task list'!BL441))*24))</f>
        <v/>
      </c>
    </row>
    <row r="442" spans="1:58" x14ac:dyDescent="0.3">
      <c r="A442" s="1">
        <f>'Task list'!A442</f>
        <v>0</v>
      </c>
      <c r="B442" s="1">
        <f>'Task list'!B442</f>
        <v>0</v>
      </c>
      <c r="C442" s="1">
        <f>'Task list'!C442</f>
        <v>0</v>
      </c>
      <c r="D442" s="133"/>
      <c r="E442" s="61" t="str">
        <f>'Task list'!E442</f>
        <v>Secondary Fuel Feeder Fan Boiler #1</v>
      </c>
      <c r="F442" s="1">
        <f>'Task list'!J442</f>
        <v>6000</v>
      </c>
      <c r="G442" s="141" t="str">
        <f>IF('Task list'!M442="","",$F$442-((_xlfn.DAYS(G$6,'Task list'!M442))*24))</f>
        <v/>
      </c>
      <c r="H442" s="141" t="str">
        <f>IF('Task list'!N442="","",$F$442-((_xlfn.DAYS(H$6,'Task list'!N442))*24))</f>
        <v/>
      </c>
      <c r="I442" s="141" t="str">
        <f>IF('Task list'!O442="","",$F$442-((_xlfn.DAYS(I$6,'Task list'!O442))*24))</f>
        <v/>
      </c>
      <c r="J442" s="141" t="str">
        <f>IF('Task list'!P442="","",$F$442-((_xlfn.DAYS(J$6,'Task list'!P442))*24))</f>
        <v/>
      </c>
      <c r="K442" s="141" t="str">
        <f>IF('Task list'!Q442="","",$F$442-((_xlfn.DAYS(K$6,'Task list'!Q442))*24))</f>
        <v/>
      </c>
      <c r="L442" s="141" t="str">
        <f>IF('Task list'!R442="","",$F$442-((_xlfn.DAYS(L$6,'Task list'!R442))*24))</f>
        <v/>
      </c>
      <c r="M442" s="141" t="str">
        <f>IF('Task list'!S442="","",$F$442-((_xlfn.DAYS(M$6,'Task list'!S442))*24))</f>
        <v/>
      </c>
      <c r="N442" s="141" t="str">
        <f>IF('Task list'!T442="","",$F$442-((_xlfn.DAYS(N$6,'Task list'!T442))*24))</f>
        <v/>
      </c>
      <c r="O442" s="141" t="str">
        <f>IF('Task list'!U442="","",$F$442-((_xlfn.DAYS(O$6,'Task list'!U442))*24))</f>
        <v/>
      </c>
      <c r="P442" s="141" t="str">
        <f>IF('Task list'!V442="","",$F$442-((_xlfn.DAYS(P$6,'Task list'!V442))*24))</f>
        <v/>
      </c>
      <c r="Q442" s="141" t="str">
        <f>IF('Task list'!W442="","",$F$442-((_xlfn.DAYS(Q$6,'Task list'!W442))*24))</f>
        <v/>
      </c>
      <c r="R442" s="141" t="str">
        <f>IF('Task list'!X442="","",$F$442-((_xlfn.DAYS(R$6,'Task list'!X442))*24))</f>
        <v/>
      </c>
      <c r="S442" s="141" t="str">
        <f>IF('Task list'!Y442="","",$F$442-((_xlfn.DAYS(S$6,'Task list'!Y442))*24))</f>
        <v/>
      </c>
      <c r="T442" s="141" t="str">
        <f>IF('Task list'!Z442="","",$F$442-((_xlfn.DAYS(T$6,'Task list'!Z442))*24))</f>
        <v/>
      </c>
      <c r="U442" s="141" t="str">
        <f>IF('Task list'!AA442="","",$F$442-((_xlfn.DAYS(U$6,'Task list'!AA442))*24))</f>
        <v/>
      </c>
      <c r="V442" s="141" t="str">
        <f>IF('Task list'!AB442="","",$F$442-((_xlfn.DAYS(V$6,'Task list'!AB442))*24))</f>
        <v/>
      </c>
      <c r="W442" s="141" t="str">
        <f>IF('Task list'!AC442="","",$F$442-((_xlfn.DAYS(W$6,'Task list'!AC442))*24))</f>
        <v/>
      </c>
      <c r="X442" s="141" t="str">
        <f>IF('Task list'!AD442="","",$F$442-((_xlfn.DAYS(X$6,'Task list'!AD442))*24))</f>
        <v/>
      </c>
      <c r="Y442" s="141" t="str">
        <f>IF('Task list'!AE442="","",$F$442-((_xlfn.DAYS(Y$6,'Task list'!AE442))*24))</f>
        <v/>
      </c>
      <c r="Z442" s="141" t="str">
        <f>IF('Task list'!AF442="","",$F$442-((_xlfn.DAYS(Z$6,'Task list'!AF442))*24))</f>
        <v/>
      </c>
      <c r="AA442" s="141" t="str">
        <f>IF('Task list'!AG442="","",$F$442-((_xlfn.DAYS(AA$6,'Task list'!AG442))*24))</f>
        <v/>
      </c>
      <c r="AB442" s="141" t="str">
        <f>IF('Task list'!AH442="","",$F$442-((_xlfn.DAYS(AB$6,'Task list'!AH442))*24))</f>
        <v/>
      </c>
      <c r="AC442" s="141" t="str">
        <f>IF('Task list'!AI442="","",$F$442-((_xlfn.DAYS(AC$6,'Task list'!AI442))*24))</f>
        <v/>
      </c>
      <c r="AD442" s="141" t="str">
        <f>IF('Task list'!AJ442="","",$F$442-((_xlfn.DAYS(AD$6,'Task list'!AJ442))*24))</f>
        <v/>
      </c>
      <c r="AE442" s="141" t="str">
        <f>IF('Task list'!AK442="","",$F$442-((_xlfn.DAYS(AE$6,'Task list'!AK442))*24))</f>
        <v/>
      </c>
      <c r="AF442" s="141" t="str">
        <f>IF('Task list'!AL442="","",$F$442-((_xlfn.DAYS(AF$6,'Task list'!AL442))*24))</f>
        <v/>
      </c>
      <c r="AG442" s="141" t="str">
        <f>IF('Task list'!AM442="","",$F$442-((_xlfn.DAYS(AG$6,'Task list'!AM442))*24))</f>
        <v/>
      </c>
      <c r="AH442" s="141" t="str">
        <f>IF('Task list'!AN442="","",$F$442-((_xlfn.DAYS(AH$6,'Task list'!AN442))*24))</f>
        <v/>
      </c>
      <c r="AI442" s="141" t="str">
        <f>IF('Task list'!AO442="","",$F$442-((_xlfn.DAYS(AI$6,'Task list'!AO442))*24))</f>
        <v/>
      </c>
      <c r="AJ442" s="141" t="str">
        <f>IF('Task list'!AP442="","",$F$442-((_xlfn.DAYS(AJ$6,'Task list'!AP442))*24))</f>
        <v/>
      </c>
      <c r="AK442" s="141" t="str">
        <f>IF('Task list'!AQ442="","",$F$442-((_xlfn.DAYS(AK$6,'Task list'!AQ442))*24))</f>
        <v/>
      </c>
      <c r="AL442" s="141" t="str">
        <f>IF('Task list'!AR442="","",$F$442-((_xlfn.DAYS(AL$6,'Task list'!AR442))*24))</f>
        <v/>
      </c>
      <c r="AM442" s="141" t="str">
        <f>IF('Task list'!AS442="","",$F$442-((_xlfn.DAYS(AM$6,'Task list'!AS442))*24))</f>
        <v/>
      </c>
      <c r="AN442" s="141" t="str">
        <f>IF('Task list'!AT442="","",$F$442-((_xlfn.DAYS(AN$6,'Task list'!AT442))*24))</f>
        <v/>
      </c>
      <c r="AO442" s="141" t="str">
        <f>IF('Task list'!AU442="","",$F$442-((_xlfn.DAYS(AO$6,'Task list'!AU442))*24))</f>
        <v/>
      </c>
      <c r="AP442" s="141" t="str">
        <f>IF('Task list'!AV442="","",$F$442-((_xlfn.DAYS(AP$6,'Task list'!AV442))*24))</f>
        <v/>
      </c>
      <c r="AQ442" s="141" t="str">
        <f>IF('Task list'!AW442="","",$F$442-((_xlfn.DAYS(AQ$6,'Task list'!AW442))*24))</f>
        <v/>
      </c>
      <c r="AR442" s="141" t="str">
        <f>IF('Task list'!AX442="","",$F$442-((_xlfn.DAYS(AR$6,'Task list'!AX442))*24))</f>
        <v/>
      </c>
      <c r="AS442" s="141" t="str">
        <f>IF('Task list'!AY442="","",$F$442-((_xlfn.DAYS(AS$6,'Task list'!AY442))*24))</f>
        <v/>
      </c>
      <c r="AT442" s="141" t="str">
        <f>IF('Task list'!AZ442="","",$F$442-((_xlfn.DAYS(AT$6,'Task list'!AZ442))*24))</f>
        <v/>
      </c>
      <c r="AU442" s="141" t="str">
        <f>IF('Task list'!BA442="","",$F$442-((_xlfn.DAYS(AU$6,'Task list'!BA442))*24))</f>
        <v/>
      </c>
      <c r="AV442" s="141" t="str">
        <f>IF('Task list'!BB442="","",$F$442-((_xlfn.DAYS(AV$6,'Task list'!BB442))*24))</f>
        <v/>
      </c>
      <c r="AW442" s="141" t="str">
        <f>IF('Task list'!BC442="","",$F$442-((_xlfn.DAYS(AW$6,'Task list'!BC442))*24))</f>
        <v/>
      </c>
      <c r="AX442" s="141" t="str">
        <f>IF('Task list'!BD442="","",$F$442-((_xlfn.DAYS(AX$6,'Task list'!BD442))*24))</f>
        <v/>
      </c>
      <c r="AY442" s="141" t="str">
        <f>IF('Task list'!BE442="","",$F$442-((_xlfn.DAYS(AY$6,'Task list'!BE442))*24))</f>
        <v/>
      </c>
      <c r="AZ442" s="141" t="str">
        <f>IF('Task list'!BF442="","",$F$442-((_xlfn.DAYS(AZ$6,'Task list'!BF442))*24))</f>
        <v/>
      </c>
      <c r="BA442" s="141" t="str">
        <f>IF('Task list'!BG442="","",$F$442-((_xlfn.DAYS(BA$6,'Task list'!BG442))*24))</f>
        <v/>
      </c>
      <c r="BB442" s="141" t="str">
        <f>IF('Task list'!BH442="","",$F$442-((_xlfn.DAYS(BB$6,'Task list'!BH442))*24))</f>
        <v/>
      </c>
      <c r="BC442" s="141" t="str">
        <f>IF('Task list'!BI442="","",$F$442-((_xlfn.DAYS(BC$6,'Task list'!BI442))*24))</f>
        <v/>
      </c>
      <c r="BD442" s="141" t="str">
        <f>IF('Task list'!BJ442="","",$F$442-((_xlfn.DAYS(BD$6,'Task list'!BJ442))*24))</f>
        <v/>
      </c>
      <c r="BE442" s="141" t="str">
        <f>IF('Task list'!BK442="","",$F$442-((_xlfn.DAYS(BE$6,'Task list'!BK442))*24))</f>
        <v/>
      </c>
      <c r="BF442" s="141" t="str">
        <f>IF('Task list'!BL442="","",$F$442-((_xlfn.DAYS(BF$6,'Task list'!BL442))*24))</f>
        <v/>
      </c>
    </row>
    <row r="443" spans="1:58" x14ac:dyDescent="0.3">
      <c r="A443" s="1">
        <f>'Task list'!A443</f>
        <v>0</v>
      </c>
      <c r="B443" s="1">
        <f>'Task list'!B443</f>
        <v>0</v>
      </c>
      <c r="C443" s="1">
        <f>'Task list'!C443</f>
        <v>0</v>
      </c>
      <c r="D443" s="133"/>
      <c r="E443" s="61" t="str">
        <f>'Task list'!E443</f>
        <v>Force Draft Fan Boiler #1</v>
      </c>
      <c r="F443" s="1">
        <f>'Task list'!J443</f>
        <v>6000</v>
      </c>
      <c r="G443" s="141" t="str">
        <f>IF('Task list'!M443="","",$F$443-((_xlfn.DAYS(G$6,'Task list'!M443))*24))</f>
        <v/>
      </c>
      <c r="H443" s="141" t="str">
        <f>IF('Task list'!N443="","",$F$443-((_xlfn.DAYS(H$6,'Task list'!N443))*24))</f>
        <v/>
      </c>
      <c r="I443" s="141" t="str">
        <f>IF('Task list'!O443="","",$F$443-((_xlfn.DAYS(I$6,'Task list'!O443))*24))</f>
        <v/>
      </c>
      <c r="J443" s="141" t="str">
        <f>IF('Task list'!P443="","",$F$443-((_xlfn.DAYS(J$6,'Task list'!P443))*24))</f>
        <v/>
      </c>
      <c r="K443" s="141" t="str">
        <f>IF('Task list'!Q443="","",$F$443-((_xlfn.DAYS(K$6,'Task list'!Q443))*24))</f>
        <v/>
      </c>
      <c r="L443" s="141" t="str">
        <f>IF('Task list'!R443="","",$F$443-((_xlfn.DAYS(L$6,'Task list'!R443))*24))</f>
        <v/>
      </c>
      <c r="M443" s="141" t="str">
        <f>IF('Task list'!S443="","",$F$443-((_xlfn.DAYS(M$6,'Task list'!S443))*24))</f>
        <v/>
      </c>
      <c r="N443" s="141" t="str">
        <f>IF('Task list'!T443="","",$F$443-((_xlfn.DAYS(N$6,'Task list'!T443))*24))</f>
        <v/>
      </c>
      <c r="O443" s="141" t="str">
        <f>IF('Task list'!U443="","",$F$443-((_xlfn.DAYS(O$6,'Task list'!U443))*24))</f>
        <v/>
      </c>
      <c r="P443" s="141" t="str">
        <f>IF('Task list'!V443="","",$F$443-((_xlfn.DAYS(P$6,'Task list'!V443))*24))</f>
        <v/>
      </c>
      <c r="Q443" s="141" t="str">
        <f>IF('Task list'!W443="","",$F$443-((_xlfn.DAYS(Q$6,'Task list'!W443))*24))</f>
        <v/>
      </c>
      <c r="R443" s="141" t="str">
        <f>IF('Task list'!X443="","",$F$443-((_xlfn.DAYS(R$6,'Task list'!X443))*24))</f>
        <v/>
      </c>
      <c r="S443" s="141" t="str">
        <f>IF('Task list'!Y443="","",$F$443-((_xlfn.DAYS(S$6,'Task list'!Y443))*24))</f>
        <v/>
      </c>
      <c r="T443" s="141" t="str">
        <f>IF('Task list'!Z443="","",$F$443-((_xlfn.DAYS(T$6,'Task list'!Z443))*24))</f>
        <v/>
      </c>
      <c r="U443" s="141" t="str">
        <f>IF('Task list'!AA443="","",$F$443-((_xlfn.DAYS(U$6,'Task list'!AA443))*24))</f>
        <v/>
      </c>
      <c r="V443" s="141" t="str">
        <f>IF('Task list'!AB443="","",$F$443-((_xlfn.DAYS(V$6,'Task list'!AB443))*24))</f>
        <v/>
      </c>
      <c r="W443" s="141" t="str">
        <f>IF('Task list'!AC443="","",$F$443-((_xlfn.DAYS(W$6,'Task list'!AC443))*24))</f>
        <v/>
      </c>
      <c r="X443" s="141" t="str">
        <f>IF('Task list'!AD443="","",$F$443-((_xlfn.DAYS(X$6,'Task list'!AD443))*24))</f>
        <v/>
      </c>
      <c r="Y443" s="141" t="str">
        <f>IF('Task list'!AE443="","",$F$443-((_xlfn.DAYS(Y$6,'Task list'!AE443))*24))</f>
        <v/>
      </c>
      <c r="Z443" s="141" t="str">
        <f>IF('Task list'!AF443="","",$F$443-((_xlfn.DAYS(Z$6,'Task list'!AF443))*24))</f>
        <v/>
      </c>
      <c r="AA443" s="141" t="str">
        <f>IF('Task list'!AG443="","",$F$443-((_xlfn.DAYS(AA$6,'Task list'!AG443))*24))</f>
        <v/>
      </c>
      <c r="AB443" s="141" t="str">
        <f>IF('Task list'!AH443="","",$F$443-((_xlfn.DAYS(AB$6,'Task list'!AH443))*24))</f>
        <v/>
      </c>
      <c r="AC443" s="141" t="str">
        <f>IF('Task list'!AI443="","",$F$443-((_xlfn.DAYS(AC$6,'Task list'!AI443))*24))</f>
        <v/>
      </c>
      <c r="AD443" s="141" t="str">
        <f>IF('Task list'!AJ443="","",$F$443-((_xlfn.DAYS(AD$6,'Task list'!AJ443))*24))</f>
        <v/>
      </c>
      <c r="AE443" s="141" t="str">
        <f>IF('Task list'!AK443="","",$F$443-((_xlfn.DAYS(AE$6,'Task list'!AK443))*24))</f>
        <v/>
      </c>
      <c r="AF443" s="141" t="str">
        <f>IF('Task list'!AL443="","",$F$443-((_xlfn.DAYS(AF$6,'Task list'!AL443))*24))</f>
        <v/>
      </c>
      <c r="AG443" s="141" t="str">
        <f>IF('Task list'!AM443="","",$F$443-((_xlfn.DAYS(AG$6,'Task list'!AM443))*24))</f>
        <v/>
      </c>
      <c r="AH443" s="141" t="str">
        <f>IF('Task list'!AN443="","",$F$443-((_xlfn.DAYS(AH$6,'Task list'!AN443))*24))</f>
        <v/>
      </c>
      <c r="AI443" s="141" t="str">
        <f>IF('Task list'!AO443="","",$F$443-((_xlfn.DAYS(AI$6,'Task list'!AO443))*24))</f>
        <v/>
      </c>
      <c r="AJ443" s="141" t="str">
        <f>IF('Task list'!AP443="","",$F$443-((_xlfn.DAYS(AJ$6,'Task list'!AP443))*24))</f>
        <v/>
      </c>
      <c r="AK443" s="141" t="str">
        <f>IF('Task list'!AQ443="","",$F$443-((_xlfn.DAYS(AK$6,'Task list'!AQ443))*24))</f>
        <v/>
      </c>
      <c r="AL443" s="141" t="str">
        <f>IF('Task list'!AR443="","",$F$443-((_xlfn.DAYS(AL$6,'Task list'!AR443))*24))</f>
        <v/>
      </c>
      <c r="AM443" s="141" t="str">
        <f>IF('Task list'!AS443="","",$F$443-((_xlfn.DAYS(AM$6,'Task list'!AS443))*24))</f>
        <v/>
      </c>
      <c r="AN443" s="141" t="str">
        <f>IF('Task list'!AT443="","",$F$443-((_xlfn.DAYS(AN$6,'Task list'!AT443))*24))</f>
        <v/>
      </c>
      <c r="AO443" s="141" t="str">
        <f>IF('Task list'!AU443="","",$F$443-((_xlfn.DAYS(AO$6,'Task list'!AU443))*24))</f>
        <v/>
      </c>
      <c r="AP443" s="141" t="str">
        <f>IF('Task list'!AV443="","",$F$443-((_xlfn.DAYS(AP$6,'Task list'!AV443))*24))</f>
        <v/>
      </c>
      <c r="AQ443" s="141" t="str">
        <f>IF('Task list'!AW443="","",$F$443-((_xlfn.DAYS(AQ$6,'Task list'!AW443))*24))</f>
        <v/>
      </c>
      <c r="AR443" s="141" t="str">
        <f>IF('Task list'!AX443="","",$F$443-((_xlfn.DAYS(AR$6,'Task list'!AX443))*24))</f>
        <v/>
      </c>
      <c r="AS443" s="141" t="str">
        <f>IF('Task list'!AY443="","",$F$443-((_xlfn.DAYS(AS$6,'Task list'!AY443))*24))</f>
        <v/>
      </c>
      <c r="AT443" s="141" t="str">
        <f>IF('Task list'!AZ443="","",$F$443-((_xlfn.DAYS(AT$6,'Task list'!AZ443))*24))</f>
        <v/>
      </c>
      <c r="AU443" s="141" t="str">
        <f>IF('Task list'!BA443="","",$F$443-((_xlfn.DAYS(AU$6,'Task list'!BA443))*24))</f>
        <v/>
      </c>
      <c r="AV443" s="141" t="str">
        <f>IF('Task list'!BB443="","",$F$443-((_xlfn.DAYS(AV$6,'Task list'!BB443))*24))</f>
        <v/>
      </c>
      <c r="AW443" s="141" t="str">
        <f>IF('Task list'!BC443="","",$F$443-((_xlfn.DAYS(AW$6,'Task list'!BC443))*24))</f>
        <v/>
      </c>
      <c r="AX443" s="141" t="str">
        <f>IF('Task list'!BD443="","",$F$443-((_xlfn.DAYS(AX$6,'Task list'!BD443))*24))</f>
        <v/>
      </c>
      <c r="AY443" s="141" t="str">
        <f>IF('Task list'!BE443="","",$F$443-((_xlfn.DAYS(AY$6,'Task list'!BE443))*24))</f>
        <v/>
      </c>
      <c r="AZ443" s="141" t="str">
        <f>IF('Task list'!BF443="","",$F$443-((_xlfn.DAYS(AZ$6,'Task list'!BF443))*24))</f>
        <v/>
      </c>
      <c r="BA443" s="141" t="str">
        <f>IF('Task list'!BG443="","",$F$443-((_xlfn.DAYS(BA$6,'Task list'!BG443))*24))</f>
        <v/>
      </c>
      <c r="BB443" s="141" t="str">
        <f>IF('Task list'!BH443="","",$F$443-((_xlfn.DAYS(BB$6,'Task list'!BH443))*24))</f>
        <v/>
      </c>
      <c r="BC443" s="141" t="str">
        <f>IF('Task list'!BI443="","",$F$443-((_xlfn.DAYS(BC$6,'Task list'!BI443))*24))</f>
        <v/>
      </c>
      <c r="BD443" s="141" t="str">
        <f>IF('Task list'!BJ443="","",$F$443-((_xlfn.DAYS(BD$6,'Task list'!BJ443))*24))</f>
        <v/>
      </c>
      <c r="BE443" s="141" t="str">
        <f>IF('Task list'!BK443="","",$F$443-((_xlfn.DAYS(BE$6,'Task list'!BK443))*24))</f>
        <v/>
      </c>
      <c r="BF443" s="141" t="str">
        <f>IF('Task list'!BL443="","",$F$443-((_xlfn.DAYS(BF$6,'Task list'!BL443))*24))</f>
        <v/>
      </c>
    </row>
    <row r="444" spans="1:58" x14ac:dyDescent="0.3">
      <c r="A444" s="1">
        <f>'Task list'!A444</f>
        <v>0</v>
      </c>
      <c r="B444" s="1">
        <f>'Task list'!B444</f>
        <v>0</v>
      </c>
      <c r="C444" s="1">
        <f>'Task list'!C444</f>
        <v>0</v>
      </c>
      <c r="D444" s="133"/>
      <c r="E444" s="61" t="str">
        <f>'Task list'!E444</f>
        <v>Indurce Draft Fan Boiler #2</v>
      </c>
      <c r="F444" s="1">
        <f>'Task list'!J444</f>
        <v>6000</v>
      </c>
      <c r="G444" s="141" t="str">
        <f>IF('Task list'!M444="","",$F$444-((_xlfn.DAYS(G$6,'Task list'!M444))*24))</f>
        <v/>
      </c>
      <c r="H444" s="141" t="str">
        <f>IF('Task list'!N444="","",$F$444-((_xlfn.DAYS(H$6,'Task list'!N444))*24))</f>
        <v/>
      </c>
      <c r="I444" s="141" t="str">
        <f>IF('Task list'!O444="","",$F$444-((_xlfn.DAYS(I$6,'Task list'!O444))*24))</f>
        <v/>
      </c>
      <c r="J444" s="141" t="str">
        <f>IF('Task list'!P444="","",$F$444-((_xlfn.DAYS(J$6,'Task list'!P444))*24))</f>
        <v/>
      </c>
      <c r="K444" s="141" t="str">
        <f>IF('Task list'!Q444="","",$F$444-((_xlfn.DAYS(K$6,'Task list'!Q444))*24))</f>
        <v/>
      </c>
      <c r="L444" s="141" t="str">
        <f>IF('Task list'!R444="","",$F$444-((_xlfn.DAYS(L$6,'Task list'!R444))*24))</f>
        <v/>
      </c>
      <c r="M444" s="141" t="str">
        <f>IF('Task list'!S444="","",$F$444-((_xlfn.DAYS(M$6,'Task list'!S444))*24))</f>
        <v/>
      </c>
      <c r="N444" s="141" t="str">
        <f>IF('Task list'!T444="","",$F$444-((_xlfn.DAYS(N$6,'Task list'!T444))*24))</f>
        <v/>
      </c>
      <c r="O444" s="141" t="str">
        <f>IF('Task list'!U444="","",$F$444-((_xlfn.DAYS(O$6,'Task list'!U444))*24))</f>
        <v/>
      </c>
      <c r="P444" s="141" t="str">
        <f>IF('Task list'!V444="","",$F$444-((_xlfn.DAYS(P$6,'Task list'!V444))*24))</f>
        <v/>
      </c>
      <c r="Q444" s="141" t="str">
        <f>IF('Task list'!W444="","",$F$444-((_xlfn.DAYS(Q$6,'Task list'!W444))*24))</f>
        <v/>
      </c>
      <c r="R444" s="141" t="str">
        <f>IF('Task list'!X444="","",$F$444-((_xlfn.DAYS(R$6,'Task list'!X444))*24))</f>
        <v/>
      </c>
      <c r="S444" s="141" t="str">
        <f>IF('Task list'!Y444="","",$F$444-((_xlfn.DAYS(S$6,'Task list'!Y444))*24))</f>
        <v/>
      </c>
      <c r="T444" s="141" t="str">
        <f>IF('Task list'!Z444="","",$F$444-((_xlfn.DAYS(T$6,'Task list'!Z444))*24))</f>
        <v/>
      </c>
      <c r="U444" s="141" t="str">
        <f>IF('Task list'!AA444="","",$F$444-((_xlfn.DAYS(U$6,'Task list'!AA444))*24))</f>
        <v/>
      </c>
      <c r="V444" s="141" t="str">
        <f>IF('Task list'!AB444="","",$F$444-((_xlfn.DAYS(V$6,'Task list'!AB444))*24))</f>
        <v/>
      </c>
      <c r="W444" s="141" t="str">
        <f>IF('Task list'!AC444="","",$F$444-((_xlfn.DAYS(W$6,'Task list'!AC444))*24))</f>
        <v/>
      </c>
      <c r="X444" s="141" t="str">
        <f>IF('Task list'!AD444="","",$F$444-((_xlfn.DAYS(X$6,'Task list'!AD444))*24))</f>
        <v/>
      </c>
      <c r="Y444" s="141" t="str">
        <f>IF('Task list'!AE444="","",$F$444-((_xlfn.DAYS(Y$6,'Task list'!AE444))*24))</f>
        <v/>
      </c>
      <c r="Z444" s="141" t="str">
        <f>IF('Task list'!AF444="","",$F$444-((_xlfn.DAYS(Z$6,'Task list'!AF444))*24))</f>
        <v/>
      </c>
      <c r="AA444" s="141" t="str">
        <f>IF('Task list'!AG444="","",$F$444-((_xlfn.DAYS(AA$6,'Task list'!AG444))*24))</f>
        <v/>
      </c>
      <c r="AB444" s="141" t="str">
        <f>IF('Task list'!AH444="","",$F$444-((_xlfn.DAYS(AB$6,'Task list'!AH444))*24))</f>
        <v/>
      </c>
      <c r="AC444" s="141" t="str">
        <f>IF('Task list'!AI444="","",$F$444-((_xlfn.DAYS(AC$6,'Task list'!AI444))*24))</f>
        <v/>
      </c>
      <c r="AD444" s="141" t="str">
        <f>IF('Task list'!AJ444="","",$F$444-((_xlfn.DAYS(AD$6,'Task list'!AJ444))*24))</f>
        <v/>
      </c>
      <c r="AE444" s="141" t="str">
        <f>IF('Task list'!AK444="","",$F$444-((_xlfn.DAYS(AE$6,'Task list'!AK444))*24))</f>
        <v/>
      </c>
      <c r="AF444" s="141" t="str">
        <f>IF('Task list'!AL444="","",$F$444-((_xlfn.DAYS(AF$6,'Task list'!AL444))*24))</f>
        <v/>
      </c>
      <c r="AG444" s="141" t="str">
        <f>IF('Task list'!AM444="","",$F$444-((_xlfn.DAYS(AG$6,'Task list'!AM444))*24))</f>
        <v/>
      </c>
      <c r="AH444" s="141" t="str">
        <f>IF('Task list'!AN444="","",$F$444-((_xlfn.DAYS(AH$6,'Task list'!AN444))*24))</f>
        <v/>
      </c>
      <c r="AI444" s="141" t="str">
        <f>IF('Task list'!AO444="","",$F$444-((_xlfn.DAYS(AI$6,'Task list'!AO444))*24))</f>
        <v/>
      </c>
      <c r="AJ444" s="141" t="str">
        <f>IF('Task list'!AP444="","",$F$444-((_xlfn.DAYS(AJ$6,'Task list'!AP444))*24))</f>
        <v/>
      </c>
      <c r="AK444" s="141" t="str">
        <f>IF('Task list'!AQ444="","",$F$444-((_xlfn.DAYS(AK$6,'Task list'!AQ444))*24))</f>
        <v/>
      </c>
      <c r="AL444" s="141" t="str">
        <f>IF('Task list'!AR444="","",$F$444-((_xlfn.DAYS(AL$6,'Task list'!AR444))*24))</f>
        <v/>
      </c>
      <c r="AM444" s="141" t="str">
        <f>IF('Task list'!AS444="","",$F$444-((_xlfn.DAYS(AM$6,'Task list'!AS444))*24))</f>
        <v/>
      </c>
      <c r="AN444" s="141" t="str">
        <f>IF('Task list'!AT444="","",$F$444-((_xlfn.DAYS(AN$6,'Task list'!AT444))*24))</f>
        <v/>
      </c>
      <c r="AO444" s="141" t="str">
        <f>IF('Task list'!AU444="","",$F$444-((_xlfn.DAYS(AO$6,'Task list'!AU444))*24))</f>
        <v/>
      </c>
      <c r="AP444" s="141" t="str">
        <f>IF('Task list'!AV444="","",$F$444-((_xlfn.DAYS(AP$6,'Task list'!AV444))*24))</f>
        <v/>
      </c>
      <c r="AQ444" s="141" t="str">
        <f>IF('Task list'!AW444="","",$F$444-((_xlfn.DAYS(AQ$6,'Task list'!AW444))*24))</f>
        <v/>
      </c>
      <c r="AR444" s="141" t="str">
        <f>IF('Task list'!AX444="","",$F$444-((_xlfn.DAYS(AR$6,'Task list'!AX444))*24))</f>
        <v/>
      </c>
      <c r="AS444" s="141" t="str">
        <f>IF('Task list'!AY444="","",$F$444-((_xlfn.DAYS(AS$6,'Task list'!AY444))*24))</f>
        <v/>
      </c>
      <c r="AT444" s="141" t="str">
        <f>IF('Task list'!AZ444="","",$F$444-((_xlfn.DAYS(AT$6,'Task list'!AZ444))*24))</f>
        <v/>
      </c>
      <c r="AU444" s="141" t="str">
        <f>IF('Task list'!BA444="","",$F$444-((_xlfn.DAYS(AU$6,'Task list'!BA444))*24))</f>
        <v/>
      </c>
      <c r="AV444" s="141" t="str">
        <f>IF('Task list'!BB444="","",$F$444-((_xlfn.DAYS(AV$6,'Task list'!BB444))*24))</f>
        <v/>
      </c>
      <c r="AW444" s="141" t="str">
        <f>IF('Task list'!BC444="","",$F$444-((_xlfn.DAYS(AW$6,'Task list'!BC444))*24))</f>
        <v/>
      </c>
      <c r="AX444" s="141" t="str">
        <f>IF('Task list'!BD444="","",$F$444-((_xlfn.DAYS(AX$6,'Task list'!BD444))*24))</f>
        <v/>
      </c>
      <c r="AY444" s="141" t="str">
        <f>IF('Task list'!BE444="","",$F$444-((_xlfn.DAYS(AY$6,'Task list'!BE444))*24))</f>
        <v/>
      </c>
      <c r="AZ444" s="141" t="str">
        <f>IF('Task list'!BF444="","",$F$444-((_xlfn.DAYS(AZ$6,'Task list'!BF444))*24))</f>
        <v/>
      </c>
      <c r="BA444" s="141" t="str">
        <f>IF('Task list'!BG444="","",$F$444-((_xlfn.DAYS(BA$6,'Task list'!BG444))*24))</f>
        <v/>
      </c>
      <c r="BB444" s="141" t="str">
        <f>IF('Task list'!BH444="","",$F$444-((_xlfn.DAYS(BB$6,'Task list'!BH444))*24))</f>
        <v/>
      </c>
      <c r="BC444" s="141" t="str">
        <f>IF('Task list'!BI444="","",$F$444-((_xlfn.DAYS(BC$6,'Task list'!BI444))*24))</f>
        <v/>
      </c>
      <c r="BD444" s="141" t="str">
        <f>IF('Task list'!BJ444="","",$F$444-((_xlfn.DAYS(BD$6,'Task list'!BJ444))*24))</f>
        <v/>
      </c>
      <c r="BE444" s="141" t="str">
        <f>IF('Task list'!BK444="","",$F$444-((_xlfn.DAYS(BE$6,'Task list'!BK444))*24))</f>
        <v/>
      </c>
      <c r="BF444" s="141" t="str">
        <f>IF('Task list'!BL444="","",$F$444-((_xlfn.DAYS(BF$6,'Task list'!BL444))*24))</f>
        <v/>
      </c>
    </row>
    <row r="445" spans="1:58" x14ac:dyDescent="0.3">
      <c r="A445" s="1">
        <f>'Task list'!A445</f>
        <v>0</v>
      </c>
      <c r="B445" s="1">
        <f>'Task list'!B445</f>
        <v>0</v>
      </c>
      <c r="C445" s="1">
        <f>'Task list'!C445</f>
        <v>0</v>
      </c>
      <c r="D445" s="133"/>
      <c r="E445" s="61" t="str">
        <f>'Task list'!E445</f>
        <v>Fuel Feeder Fan Boiler #2</v>
      </c>
      <c r="F445" s="1">
        <f>'Task list'!J445</f>
        <v>6000</v>
      </c>
      <c r="G445" s="141" t="str">
        <f>IF('Task list'!M445="","",$F$445-((_xlfn.DAYS(G$6,'Task list'!M445))*24))</f>
        <v/>
      </c>
      <c r="H445" s="141" t="str">
        <f>IF('Task list'!N445="","",$F$445-((_xlfn.DAYS(H$6,'Task list'!N445))*24))</f>
        <v/>
      </c>
      <c r="I445" s="141" t="str">
        <f>IF('Task list'!O445="","",$F$445-((_xlfn.DAYS(I$6,'Task list'!O445))*24))</f>
        <v/>
      </c>
      <c r="J445" s="141" t="str">
        <f>IF('Task list'!P445="","",$F$445-((_xlfn.DAYS(J$6,'Task list'!P445))*24))</f>
        <v/>
      </c>
      <c r="K445" s="141" t="str">
        <f>IF('Task list'!Q445="","",$F$445-((_xlfn.DAYS(K$6,'Task list'!Q445))*24))</f>
        <v/>
      </c>
      <c r="L445" s="141" t="str">
        <f>IF('Task list'!R445="","",$F$445-((_xlfn.DAYS(L$6,'Task list'!R445))*24))</f>
        <v/>
      </c>
      <c r="M445" s="141" t="str">
        <f>IF('Task list'!S445="","",$F$445-((_xlfn.DAYS(M$6,'Task list'!S445))*24))</f>
        <v/>
      </c>
      <c r="N445" s="141" t="str">
        <f>IF('Task list'!T445="","",$F$445-((_xlfn.DAYS(N$6,'Task list'!T445))*24))</f>
        <v/>
      </c>
      <c r="O445" s="141" t="str">
        <f>IF('Task list'!U445="","",$F$445-((_xlfn.DAYS(O$6,'Task list'!U445))*24))</f>
        <v/>
      </c>
      <c r="P445" s="141" t="str">
        <f>IF('Task list'!V445="","",$F$445-((_xlfn.DAYS(P$6,'Task list'!V445))*24))</f>
        <v/>
      </c>
      <c r="Q445" s="141" t="str">
        <f>IF('Task list'!W445="","",$F$445-((_xlfn.DAYS(Q$6,'Task list'!W445))*24))</f>
        <v/>
      </c>
      <c r="R445" s="141" t="str">
        <f>IF('Task list'!X445="","",$F$445-((_xlfn.DAYS(R$6,'Task list'!X445))*24))</f>
        <v/>
      </c>
      <c r="S445" s="141" t="str">
        <f>IF('Task list'!Y445="","",$F$445-((_xlfn.DAYS(S$6,'Task list'!Y445))*24))</f>
        <v/>
      </c>
      <c r="T445" s="141" t="str">
        <f>IF('Task list'!Z445="","",$F$445-((_xlfn.DAYS(T$6,'Task list'!Z445))*24))</f>
        <v/>
      </c>
      <c r="U445" s="141" t="str">
        <f>IF('Task list'!AA445="","",$F$445-((_xlfn.DAYS(U$6,'Task list'!AA445))*24))</f>
        <v/>
      </c>
      <c r="V445" s="141" t="str">
        <f>IF('Task list'!AB445="","",$F$445-((_xlfn.DAYS(V$6,'Task list'!AB445))*24))</f>
        <v/>
      </c>
      <c r="W445" s="141" t="str">
        <f>IF('Task list'!AC445="","",$F$445-((_xlfn.DAYS(W$6,'Task list'!AC445))*24))</f>
        <v/>
      </c>
      <c r="X445" s="141" t="str">
        <f>IF('Task list'!AD445="","",$F$445-((_xlfn.DAYS(X$6,'Task list'!AD445))*24))</f>
        <v/>
      </c>
      <c r="Y445" s="141" t="str">
        <f>IF('Task list'!AE445="","",$F$445-((_xlfn.DAYS(Y$6,'Task list'!AE445))*24))</f>
        <v/>
      </c>
      <c r="Z445" s="141" t="str">
        <f>IF('Task list'!AF445="","",$F$445-((_xlfn.DAYS(Z$6,'Task list'!AF445))*24))</f>
        <v/>
      </c>
      <c r="AA445" s="141" t="str">
        <f>IF('Task list'!AG445="","",$F$445-((_xlfn.DAYS(AA$6,'Task list'!AG445))*24))</f>
        <v/>
      </c>
      <c r="AB445" s="141" t="str">
        <f>IF('Task list'!AH445="","",$F$445-((_xlfn.DAYS(AB$6,'Task list'!AH445))*24))</f>
        <v/>
      </c>
      <c r="AC445" s="141" t="str">
        <f>IF('Task list'!AI445="","",$F$445-((_xlfn.DAYS(AC$6,'Task list'!AI445))*24))</f>
        <v/>
      </c>
      <c r="AD445" s="141" t="str">
        <f>IF('Task list'!AJ445="","",$F$445-((_xlfn.DAYS(AD$6,'Task list'!AJ445))*24))</f>
        <v/>
      </c>
      <c r="AE445" s="141" t="str">
        <f>IF('Task list'!AK445="","",$F$445-((_xlfn.DAYS(AE$6,'Task list'!AK445))*24))</f>
        <v/>
      </c>
      <c r="AF445" s="141" t="str">
        <f>IF('Task list'!AL445="","",$F$445-((_xlfn.DAYS(AF$6,'Task list'!AL445))*24))</f>
        <v/>
      </c>
      <c r="AG445" s="141" t="str">
        <f>IF('Task list'!AM445="","",$F$445-((_xlfn.DAYS(AG$6,'Task list'!AM445))*24))</f>
        <v/>
      </c>
      <c r="AH445" s="141" t="str">
        <f>IF('Task list'!AN445="","",$F$445-((_xlfn.DAYS(AH$6,'Task list'!AN445))*24))</f>
        <v/>
      </c>
      <c r="AI445" s="141" t="str">
        <f>IF('Task list'!AO445="","",$F$445-((_xlfn.DAYS(AI$6,'Task list'!AO445))*24))</f>
        <v/>
      </c>
      <c r="AJ445" s="141" t="str">
        <f>IF('Task list'!AP445="","",$F$445-((_xlfn.DAYS(AJ$6,'Task list'!AP445))*24))</f>
        <v/>
      </c>
      <c r="AK445" s="141" t="str">
        <f>IF('Task list'!AQ445="","",$F$445-((_xlfn.DAYS(AK$6,'Task list'!AQ445))*24))</f>
        <v/>
      </c>
      <c r="AL445" s="141" t="str">
        <f>IF('Task list'!AR445="","",$F$445-((_xlfn.DAYS(AL$6,'Task list'!AR445))*24))</f>
        <v/>
      </c>
      <c r="AM445" s="141" t="str">
        <f>IF('Task list'!AS445="","",$F$445-((_xlfn.DAYS(AM$6,'Task list'!AS445))*24))</f>
        <v/>
      </c>
      <c r="AN445" s="141" t="str">
        <f>IF('Task list'!AT445="","",$F$445-((_xlfn.DAYS(AN$6,'Task list'!AT445))*24))</f>
        <v/>
      </c>
      <c r="AO445" s="141" t="str">
        <f>IF('Task list'!AU445="","",$F$445-((_xlfn.DAYS(AO$6,'Task list'!AU445))*24))</f>
        <v/>
      </c>
      <c r="AP445" s="141" t="str">
        <f>IF('Task list'!AV445="","",$F$445-((_xlfn.DAYS(AP$6,'Task list'!AV445))*24))</f>
        <v/>
      </c>
      <c r="AQ445" s="141" t="str">
        <f>IF('Task list'!AW445="","",$F$445-((_xlfn.DAYS(AQ$6,'Task list'!AW445))*24))</f>
        <v/>
      </c>
      <c r="AR445" s="141" t="str">
        <f>IF('Task list'!AX445="","",$F$445-((_xlfn.DAYS(AR$6,'Task list'!AX445))*24))</f>
        <v/>
      </c>
      <c r="AS445" s="141" t="str">
        <f>IF('Task list'!AY445="","",$F$445-((_xlfn.DAYS(AS$6,'Task list'!AY445))*24))</f>
        <v/>
      </c>
      <c r="AT445" s="141" t="str">
        <f>IF('Task list'!AZ445="","",$F$445-((_xlfn.DAYS(AT$6,'Task list'!AZ445))*24))</f>
        <v/>
      </c>
      <c r="AU445" s="141" t="str">
        <f>IF('Task list'!BA445="","",$F$445-((_xlfn.DAYS(AU$6,'Task list'!BA445))*24))</f>
        <v/>
      </c>
      <c r="AV445" s="141" t="str">
        <f>IF('Task list'!BB445="","",$F$445-((_xlfn.DAYS(AV$6,'Task list'!BB445))*24))</f>
        <v/>
      </c>
      <c r="AW445" s="141" t="str">
        <f>IF('Task list'!BC445="","",$F$445-((_xlfn.DAYS(AW$6,'Task list'!BC445))*24))</f>
        <v/>
      </c>
      <c r="AX445" s="141" t="str">
        <f>IF('Task list'!BD445="","",$F$445-((_xlfn.DAYS(AX$6,'Task list'!BD445))*24))</f>
        <v/>
      </c>
      <c r="AY445" s="141" t="str">
        <f>IF('Task list'!BE445="","",$F$445-((_xlfn.DAYS(AY$6,'Task list'!BE445))*24))</f>
        <v/>
      </c>
      <c r="AZ445" s="141" t="str">
        <f>IF('Task list'!BF445="","",$F$445-((_xlfn.DAYS(AZ$6,'Task list'!BF445))*24))</f>
        <v/>
      </c>
      <c r="BA445" s="141" t="str">
        <f>IF('Task list'!BG445="","",$F$445-((_xlfn.DAYS(BA$6,'Task list'!BG445))*24))</f>
        <v/>
      </c>
      <c r="BB445" s="141" t="str">
        <f>IF('Task list'!BH445="","",$F$445-((_xlfn.DAYS(BB$6,'Task list'!BH445))*24))</f>
        <v/>
      </c>
      <c r="BC445" s="141" t="str">
        <f>IF('Task list'!BI445="","",$F$445-((_xlfn.DAYS(BC$6,'Task list'!BI445))*24))</f>
        <v/>
      </c>
      <c r="BD445" s="141" t="str">
        <f>IF('Task list'!BJ445="","",$F$445-((_xlfn.DAYS(BD$6,'Task list'!BJ445))*24))</f>
        <v/>
      </c>
      <c r="BE445" s="141" t="str">
        <f>IF('Task list'!BK445="","",$F$445-((_xlfn.DAYS(BE$6,'Task list'!BK445))*24))</f>
        <v/>
      </c>
      <c r="BF445" s="141" t="str">
        <f>IF('Task list'!BL445="","",$F$445-((_xlfn.DAYS(BF$6,'Task list'!BL445))*24))</f>
        <v/>
      </c>
    </row>
    <row r="446" spans="1:58" x14ac:dyDescent="0.3">
      <c r="A446" s="1">
        <f>'Task list'!A446</f>
        <v>0</v>
      </c>
      <c r="B446" s="1">
        <f>'Task list'!B446</f>
        <v>0</v>
      </c>
      <c r="C446" s="1">
        <f>'Task list'!C446</f>
        <v>0</v>
      </c>
      <c r="D446" s="133"/>
      <c r="E446" s="61" t="str">
        <f>'Task list'!E446</f>
        <v>Secondary Fuel Feeder Fan Boiler #2</v>
      </c>
      <c r="F446" s="1">
        <f>'Task list'!J446</f>
        <v>6000</v>
      </c>
      <c r="G446" s="141" t="str">
        <f>IF('Task list'!M446="","",$F$446-((_xlfn.DAYS(G$6,'Task list'!M446))*24))</f>
        <v/>
      </c>
      <c r="H446" s="141" t="str">
        <f>IF('Task list'!N446="","",$F$446-((_xlfn.DAYS(H$6,'Task list'!N446))*24))</f>
        <v/>
      </c>
      <c r="I446" s="141" t="str">
        <f>IF('Task list'!O446="","",$F$446-((_xlfn.DAYS(I$6,'Task list'!O446))*24))</f>
        <v/>
      </c>
      <c r="J446" s="141" t="str">
        <f>IF('Task list'!P446="","",$F$446-((_xlfn.DAYS(J$6,'Task list'!P446))*24))</f>
        <v/>
      </c>
      <c r="K446" s="141" t="str">
        <f>IF('Task list'!Q446="","",$F$446-((_xlfn.DAYS(K$6,'Task list'!Q446))*24))</f>
        <v/>
      </c>
      <c r="L446" s="141" t="str">
        <f>IF('Task list'!R446="","",$F$446-((_xlfn.DAYS(L$6,'Task list'!R446))*24))</f>
        <v/>
      </c>
      <c r="M446" s="141" t="str">
        <f>IF('Task list'!S446="","",$F$446-((_xlfn.DAYS(M$6,'Task list'!S446))*24))</f>
        <v/>
      </c>
      <c r="N446" s="141" t="str">
        <f>IF('Task list'!T446="","",$F$446-((_xlfn.DAYS(N$6,'Task list'!T446))*24))</f>
        <v/>
      </c>
      <c r="O446" s="141" t="str">
        <f>IF('Task list'!U446="","",$F$446-((_xlfn.DAYS(O$6,'Task list'!U446))*24))</f>
        <v/>
      </c>
      <c r="P446" s="141" t="str">
        <f>IF('Task list'!V446="","",$F$446-((_xlfn.DAYS(P$6,'Task list'!V446))*24))</f>
        <v/>
      </c>
      <c r="Q446" s="141" t="str">
        <f>IF('Task list'!W446="","",$F$446-((_xlfn.DAYS(Q$6,'Task list'!W446))*24))</f>
        <v/>
      </c>
      <c r="R446" s="141" t="str">
        <f>IF('Task list'!X446="","",$F$446-((_xlfn.DAYS(R$6,'Task list'!X446))*24))</f>
        <v/>
      </c>
      <c r="S446" s="141" t="str">
        <f>IF('Task list'!Y446="","",$F$446-((_xlfn.DAYS(S$6,'Task list'!Y446))*24))</f>
        <v/>
      </c>
      <c r="T446" s="141" t="str">
        <f>IF('Task list'!Z446="","",$F$446-((_xlfn.DAYS(T$6,'Task list'!Z446))*24))</f>
        <v/>
      </c>
      <c r="U446" s="141" t="str">
        <f>IF('Task list'!AA446="","",$F$446-((_xlfn.DAYS(U$6,'Task list'!AA446))*24))</f>
        <v/>
      </c>
      <c r="V446" s="141" t="str">
        <f>IF('Task list'!AB446="","",$F$446-((_xlfn.DAYS(V$6,'Task list'!AB446))*24))</f>
        <v/>
      </c>
      <c r="W446" s="141" t="str">
        <f>IF('Task list'!AC446="","",$F$446-((_xlfn.DAYS(W$6,'Task list'!AC446))*24))</f>
        <v/>
      </c>
      <c r="X446" s="141" t="str">
        <f>IF('Task list'!AD446="","",$F$446-((_xlfn.DAYS(X$6,'Task list'!AD446))*24))</f>
        <v/>
      </c>
      <c r="Y446" s="141" t="str">
        <f>IF('Task list'!AE446="","",$F$446-((_xlfn.DAYS(Y$6,'Task list'!AE446))*24))</f>
        <v/>
      </c>
      <c r="Z446" s="141" t="str">
        <f>IF('Task list'!AF446="","",$F$446-((_xlfn.DAYS(Z$6,'Task list'!AF446))*24))</f>
        <v/>
      </c>
      <c r="AA446" s="141" t="str">
        <f>IF('Task list'!AG446="","",$F$446-((_xlfn.DAYS(AA$6,'Task list'!AG446))*24))</f>
        <v/>
      </c>
      <c r="AB446" s="141" t="str">
        <f>IF('Task list'!AH446="","",$F$446-((_xlfn.DAYS(AB$6,'Task list'!AH446))*24))</f>
        <v/>
      </c>
      <c r="AC446" s="141" t="str">
        <f>IF('Task list'!AI446="","",$F$446-((_xlfn.DAYS(AC$6,'Task list'!AI446))*24))</f>
        <v/>
      </c>
      <c r="AD446" s="141" t="str">
        <f>IF('Task list'!AJ446="","",$F$446-((_xlfn.DAYS(AD$6,'Task list'!AJ446))*24))</f>
        <v/>
      </c>
      <c r="AE446" s="141" t="str">
        <f>IF('Task list'!AK446="","",$F$446-((_xlfn.DAYS(AE$6,'Task list'!AK446))*24))</f>
        <v/>
      </c>
      <c r="AF446" s="141" t="str">
        <f>IF('Task list'!AL446="","",$F$446-((_xlfn.DAYS(AF$6,'Task list'!AL446))*24))</f>
        <v/>
      </c>
      <c r="AG446" s="141" t="str">
        <f>IF('Task list'!AM446="","",$F$446-((_xlfn.DAYS(AG$6,'Task list'!AM446))*24))</f>
        <v/>
      </c>
      <c r="AH446" s="141" t="str">
        <f>IF('Task list'!AN446="","",$F$446-((_xlfn.DAYS(AH$6,'Task list'!AN446))*24))</f>
        <v/>
      </c>
      <c r="AI446" s="141" t="str">
        <f>IF('Task list'!AO446="","",$F$446-((_xlfn.DAYS(AI$6,'Task list'!AO446))*24))</f>
        <v/>
      </c>
      <c r="AJ446" s="141" t="str">
        <f>IF('Task list'!AP446="","",$F$446-((_xlfn.DAYS(AJ$6,'Task list'!AP446))*24))</f>
        <v/>
      </c>
      <c r="AK446" s="141" t="str">
        <f>IF('Task list'!AQ446="","",$F$446-((_xlfn.DAYS(AK$6,'Task list'!AQ446))*24))</f>
        <v/>
      </c>
      <c r="AL446" s="141" t="str">
        <f>IF('Task list'!AR446="","",$F$446-((_xlfn.DAYS(AL$6,'Task list'!AR446))*24))</f>
        <v/>
      </c>
      <c r="AM446" s="141" t="str">
        <f>IF('Task list'!AS446="","",$F$446-((_xlfn.DAYS(AM$6,'Task list'!AS446))*24))</f>
        <v/>
      </c>
      <c r="AN446" s="141" t="str">
        <f>IF('Task list'!AT446="","",$F$446-((_xlfn.DAYS(AN$6,'Task list'!AT446))*24))</f>
        <v/>
      </c>
      <c r="AO446" s="141" t="str">
        <f>IF('Task list'!AU446="","",$F$446-((_xlfn.DAYS(AO$6,'Task list'!AU446))*24))</f>
        <v/>
      </c>
      <c r="AP446" s="141" t="str">
        <f>IF('Task list'!AV446="","",$F$446-((_xlfn.DAYS(AP$6,'Task list'!AV446))*24))</f>
        <v/>
      </c>
      <c r="AQ446" s="141" t="str">
        <f>IF('Task list'!AW446="","",$F$446-((_xlfn.DAYS(AQ$6,'Task list'!AW446))*24))</f>
        <v/>
      </c>
      <c r="AR446" s="141" t="str">
        <f>IF('Task list'!AX446="","",$F$446-((_xlfn.DAYS(AR$6,'Task list'!AX446))*24))</f>
        <v/>
      </c>
      <c r="AS446" s="141" t="str">
        <f>IF('Task list'!AY446="","",$F$446-((_xlfn.DAYS(AS$6,'Task list'!AY446))*24))</f>
        <v/>
      </c>
      <c r="AT446" s="141" t="str">
        <f>IF('Task list'!AZ446="","",$F$446-((_xlfn.DAYS(AT$6,'Task list'!AZ446))*24))</f>
        <v/>
      </c>
      <c r="AU446" s="141" t="str">
        <f>IF('Task list'!BA446="","",$F$446-((_xlfn.DAYS(AU$6,'Task list'!BA446))*24))</f>
        <v/>
      </c>
      <c r="AV446" s="141" t="str">
        <f>IF('Task list'!BB446="","",$F$446-((_xlfn.DAYS(AV$6,'Task list'!BB446))*24))</f>
        <v/>
      </c>
      <c r="AW446" s="141" t="str">
        <f>IF('Task list'!BC446="","",$F$446-((_xlfn.DAYS(AW$6,'Task list'!BC446))*24))</f>
        <v/>
      </c>
      <c r="AX446" s="141" t="str">
        <f>IF('Task list'!BD446="","",$F$446-((_xlfn.DAYS(AX$6,'Task list'!BD446))*24))</f>
        <v/>
      </c>
      <c r="AY446" s="141" t="str">
        <f>IF('Task list'!BE446="","",$F$446-((_xlfn.DAYS(AY$6,'Task list'!BE446))*24))</f>
        <v/>
      </c>
      <c r="AZ446" s="141" t="str">
        <f>IF('Task list'!BF446="","",$F$446-((_xlfn.DAYS(AZ$6,'Task list'!BF446))*24))</f>
        <v/>
      </c>
      <c r="BA446" s="141" t="str">
        <f>IF('Task list'!BG446="","",$F$446-((_xlfn.DAYS(BA$6,'Task list'!BG446))*24))</f>
        <v/>
      </c>
      <c r="BB446" s="141" t="str">
        <f>IF('Task list'!BH446="","",$F$446-((_xlfn.DAYS(BB$6,'Task list'!BH446))*24))</f>
        <v/>
      </c>
      <c r="BC446" s="141" t="str">
        <f>IF('Task list'!BI446="","",$F$446-((_xlfn.DAYS(BC$6,'Task list'!BI446))*24))</f>
        <v/>
      </c>
      <c r="BD446" s="141" t="str">
        <f>IF('Task list'!BJ446="","",$F$446-((_xlfn.DAYS(BD$6,'Task list'!BJ446))*24))</f>
        <v/>
      </c>
      <c r="BE446" s="141" t="str">
        <f>IF('Task list'!BK446="","",$F$446-((_xlfn.DAYS(BE$6,'Task list'!BK446))*24))</f>
        <v/>
      </c>
      <c r="BF446" s="141" t="str">
        <f>IF('Task list'!BL446="","",$F$446-((_xlfn.DAYS(BF$6,'Task list'!BL446))*24))</f>
        <v/>
      </c>
    </row>
    <row r="447" spans="1:58" x14ac:dyDescent="0.3">
      <c r="A447" s="1">
        <f>'Task list'!A447</f>
        <v>0</v>
      </c>
      <c r="B447" s="1">
        <f>'Task list'!B447</f>
        <v>0</v>
      </c>
      <c r="C447" s="1">
        <f>'Task list'!C447</f>
        <v>0</v>
      </c>
      <c r="D447" s="133"/>
      <c r="E447" s="61" t="str">
        <f>'Task list'!E447</f>
        <v>Force Draft Fan Boiler #2</v>
      </c>
      <c r="F447" s="1">
        <f>'Task list'!J447</f>
        <v>6000</v>
      </c>
      <c r="G447" s="141" t="str">
        <f>IF('Task list'!M447="","",$F$447-((_xlfn.DAYS(G$6,'Task list'!M447))*24))</f>
        <v/>
      </c>
      <c r="H447" s="141" t="str">
        <f>IF('Task list'!N447="","",$F$447-((_xlfn.DAYS(H$6,'Task list'!N447))*24))</f>
        <v/>
      </c>
      <c r="I447" s="141" t="str">
        <f>IF('Task list'!O447="","",$F$447-((_xlfn.DAYS(I$6,'Task list'!O447))*24))</f>
        <v/>
      </c>
      <c r="J447" s="141" t="str">
        <f>IF('Task list'!P447="","",$F$447-((_xlfn.DAYS(J$6,'Task list'!P447))*24))</f>
        <v/>
      </c>
      <c r="K447" s="141" t="str">
        <f>IF('Task list'!Q447="","",$F$447-((_xlfn.DAYS(K$6,'Task list'!Q447))*24))</f>
        <v/>
      </c>
      <c r="L447" s="141" t="str">
        <f>IF('Task list'!R447="","",$F$447-((_xlfn.DAYS(L$6,'Task list'!R447))*24))</f>
        <v/>
      </c>
      <c r="M447" s="141" t="str">
        <f>IF('Task list'!S447="","",$F$447-((_xlfn.DAYS(M$6,'Task list'!S447))*24))</f>
        <v/>
      </c>
      <c r="N447" s="141" t="str">
        <f>IF('Task list'!T447="","",$F$447-((_xlfn.DAYS(N$6,'Task list'!T447))*24))</f>
        <v/>
      </c>
      <c r="O447" s="141" t="str">
        <f>IF('Task list'!U447="","",$F$447-((_xlfn.DAYS(O$6,'Task list'!U447))*24))</f>
        <v/>
      </c>
      <c r="P447" s="141" t="str">
        <f>IF('Task list'!V447="","",$F$447-((_xlfn.DAYS(P$6,'Task list'!V447))*24))</f>
        <v/>
      </c>
      <c r="Q447" s="141" t="str">
        <f>IF('Task list'!W447="","",$F$447-((_xlfn.DAYS(Q$6,'Task list'!W447))*24))</f>
        <v/>
      </c>
      <c r="R447" s="141" t="str">
        <f>IF('Task list'!X447="","",$F$447-((_xlfn.DAYS(R$6,'Task list'!X447))*24))</f>
        <v/>
      </c>
      <c r="S447" s="141" t="str">
        <f>IF('Task list'!Y447="","",$F$447-((_xlfn.DAYS(S$6,'Task list'!Y447))*24))</f>
        <v/>
      </c>
      <c r="T447" s="141" t="str">
        <f>IF('Task list'!Z447="","",$F$447-((_xlfn.DAYS(T$6,'Task list'!Z447))*24))</f>
        <v/>
      </c>
      <c r="U447" s="141" t="str">
        <f>IF('Task list'!AA447="","",$F$447-((_xlfn.DAYS(U$6,'Task list'!AA447))*24))</f>
        <v/>
      </c>
      <c r="V447" s="141" t="str">
        <f>IF('Task list'!AB447="","",$F$447-((_xlfn.DAYS(V$6,'Task list'!AB447))*24))</f>
        <v/>
      </c>
      <c r="W447" s="141" t="str">
        <f>IF('Task list'!AC447="","",$F$447-((_xlfn.DAYS(W$6,'Task list'!AC447))*24))</f>
        <v/>
      </c>
      <c r="X447" s="141" t="str">
        <f>IF('Task list'!AD447="","",$F$447-((_xlfn.DAYS(X$6,'Task list'!AD447))*24))</f>
        <v/>
      </c>
      <c r="Y447" s="141" t="str">
        <f>IF('Task list'!AE447="","",$F$447-((_xlfn.DAYS(Y$6,'Task list'!AE447))*24))</f>
        <v/>
      </c>
      <c r="Z447" s="141" t="str">
        <f>IF('Task list'!AF447="","",$F$447-((_xlfn.DAYS(Z$6,'Task list'!AF447))*24))</f>
        <v/>
      </c>
      <c r="AA447" s="141" t="str">
        <f>IF('Task list'!AG447="","",$F$447-((_xlfn.DAYS(AA$6,'Task list'!AG447))*24))</f>
        <v/>
      </c>
      <c r="AB447" s="141" t="str">
        <f>IF('Task list'!AH447="","",$F$447-((_xlfn.DAYS(AB$6,'Task list'!AH447))*24))</f>
        <v/>
      </c>
      <c r="AC447" s="141" t="str">
        <f>IF('Task list'!AI447="","",$F$447-((_xlfn.DAYS(AC$6,'Task list'!AI447))*24))</f>
        <v/>
      </c>
      <c r="AD447" s="141" t="str">
        <f>IF('Task list'!AJ447="","",$F$447-((_xlfn.DAYS(AD$6,'Task list'!AJ447))*24))</f>
        <v/>
      </c>
      <c r="AE447" s="141" t="str">
        <f>IF('Task list'!AK447="","",$F$447-((_xlfn.DAYS(AE$6,'Task list'!AK447))*24))</f>
        <v/>
      </c>
      <c r="AF447" s="141" t="str">
        <f>IF('Task list'!AL447="","",$F$447-((_xlfn.DAYS(AF$6,'Task list'!AL447))*24))</f>
        <v/>
      </c>
      <c r="AG447" s="141" t="str">
        <f>IF('Task list'!AM447="","",$F$447-((_xlfn.DAYS(AG$6,'Task list'!AM447))*24))</f>
        <v/>
      </c>
      <c r="AH447" s="141" t="str">
        <f>IF('Task list'!AN447="","",$F$447-((_xlfn.DAYS(AH$6,'Task list'!AN447))*24))</f>
        <v/>
      </c>
      <c r="AI447" s="141" t="str">
        <f>IF('Task list'!AO447="","",$F$447-((_xlfn.DAYS(AI$6,'Task list'!AO447))*24))</f>
        <v/>
      </c>
      <c r="AJ447" s="141" t="str">
        <f>IF('Task list'!AP447="","",$F$447-((_xlfn.DAYS(AJ$6,'Task list'!AP447))*24))</f>
        <v/>
      </c>
      <c r="AK447" s="141" t="str">
        <f>IF('Task list'!AQ447="","",$F$447-((_xlfn.DAYS(AK$6,'Task list'!AQ447))*24))</f>
        <v/>
      </c>
      <c r="AL447" s="141" t="str">
        <f>IF('Task list'!AR447="","",$F$447-((_xlfn.DAYS(AL$6,'Task list'!AR447))*24))</f>
        <v/>
      </c>
      <c r="AM447" s="141" t="str">
        <f>IF('Task list'!AS447="","",$F$447-((_xlfn.DAYS(AM$6,'Task list'!AS447))*24))</f>
        <v/>
      </c>
      <c r="AN447" s="141" t="str">
        <f>IF('Task list'!AT447="","",$F$447-((_xlfn.DAYS(AN$6,'Task list'!AT447))*24))</f>
        <v/>
      </c>
      <c r="AO447" s="141" t="str">
        <f>IF('Task list'!AU447="","",$F$447-((_xlfn.DAYS(AO$6,'Task list'!AU447))*24))</f>
        <v/>
      </c>
      <c r="AP447" s="141" t="str">
        <f>IF('Task list'!AV447="","",$F$447-((_xlfn.DAYS(AP$6,'Task list'!AV447))*24))</f>
        <v/>
      </c>
      <c r="AQ447" s="141" t="str">
        <f>IF('Task list'!AW447="","",$F$447-((_xlfn.DAYS(AQ$6,'Task list'!AW447))*24))</f>
        <v/>
      </c>
      <c r="AR447" s="141" t="str">
        <f>IF('Task list'!AX447="","",$F$447-((_xlfn.DAYS(AR$6,'Task list'!AX447))*24))</f>
        <v/>
      </c>
      <c r="AS447" s="141" t="str">
        <f>IF('Task list'!AY447="","",$F$447-((_xlfn.DAYS(AS$6,'Task list'!AY447))*24))</f>
        <v/>
      </c>
      <c r="AT447" s="141" t="str">
        <f>IF('Task list'!AZ447="","",$F$447-((_xlfn.DAYS(AT$6,'Task list'!AZ447))*24))</f>
        <v/>
      </c>
      <c r="AU447" s="141" t="str">
        <f>IF('Task list'!BA447="","",$F$447-((_xlfn.DAYS(AU$6,'Task list'!BA447))*24))</f>
        <v/>
      </c>
      <c r="AV447" s="141" t="str">
        <f>IF('Task list'!BB447="","",$F$447-((_xlfn.DAYS(AV$6,'Task list'!BB447))*24))</f>
        <v/>
      </c>
      <c r="AW447" s="141" t="str">
        <f>IF('Task list'!BC447="","",$F$447-((_xlfn.DAYS(AW$6,'Task list'!BC447))*24))</f>
        <v/>
      </c>
      <c r="AX447" s="141" t="str">
        <f>IF('Task list'!BD447="","",$F$447-((_xlfn.DAYS(AX$6,'Task list'!BD447))*24))</f>
        <v/>
      </c>
      <c r="AY447" s="141" t="str">
        <f>IF('Task list'!BE447="","",$F$447-((_xlfn.DAYS(AY$6,'Task list'!BE447))*24))</f>
        <v/>
      </c>
      <c r="AZ447" s="141" t="str">
        <f>IF('Task list'!BF447="","",$F$447-((_xlfn.DAYS(AZ$6,'Task list'!BF447))*24))</f>
        <v/>
      </c>
      <c r="BA447" s="141" t="str">
        <f>IF('Task list'!BG447="","",$F$447-((_xlfn.DAYS(BA$6,'Task list'!BG447))*24))</f>
        <v/>
      </c>
      <c r="BB447" s="141" t="str">
        <f>IF('Task list'!BH447="","",$F$447-((_xlfn.DAYS(BB$6,'Task list'!BH447))*24))</f>
        <v/>
      </c>
      <c r="BC447" s="141" t="str">
        <f>IF('Task list'!BI447="","",$F$447-((_xlfn.DAYS(BC$6,'Task list'!BI447))*24))</f>
        <v/>
      </c>
      <c r="BD447" s="141" t="str">
        <f>IF('Task list'!BJ447="","",$F$447-((_xlfn.DAYS(BD$6,'Task list'!BJ447))*24))</f>
        <v/>
      </c>
      <c r="BE447" s="141" t="str">
        <f>IF('Task list'!BK447="","",$F$447-((_xlfn.DAYS(BE$6,'Task list'!BK447))*24))</f>
        <v/>
      </c>
      <c r="BF447" s="141" t="str">
        <f>IF('Task list'!BL447="","",$F$447-((_xlfn.DAYS(BF$6,'Task list'!BL447))*24))</f>
        <v/>
      </c>
    </row>
    <row r="448" spans="1:58" x14ac:dyDescent="0.3">
      <c r="A448" s="1">
        <f>'Task list'!A448</f>
        <v>0</v>
      </c>
      <c r="B448" s="1">
        <f>'Task list'!B448</f>
        <v>0</v>
      </c>
      <c r="C448" s="1">
        <f>'Task list'!C448</f>
        <v>0</v>
      </c>
      <c r="D448" s="133"/>
      <c r="E448" s="61" t="str">
        <f>'Task list'!E448</f>
        <v>Boiler no.1</v>
      </c>
      <c r="F448" s="1">
        <f>'Task list'!J448</f>
        <v>6000</v>
      </c>
      <c r="G448" s="141" t="str">
        <f>IF('Task list'!M448="","",$F$448-((_xlfn.DAYS(G$6,'Task list'!M448))*24))</f>
        <v/>
      </c>
      <c r="H448" s="141" t="str">
        <f>IF('Task list'!N448="","",$F$448-((_xlfn.DAYS(H$6,'Task list'!N448))*24))</f>
        <v/>
      </c>
      <c r="I448" s="141" t="str">
        <f>IF('Task list'!O448="","",$F$448-((_xlfn.DAYS(I$6,'Task list'!O448))*24))</f>
        <v/>
      </c>
      <c r="J448" s="141" t="str">
        <f>IF('Task list'!P448="","",$F$448-((_xlfn.DAYS(J$6,'Task list'!P448))*24))</f>
        <v/>
      </c>
      <c r="K448" s="141" t="str">
        <f>IF('Task list'!Q448="","",$F$448-((_xlfn.DAYS(K$6,'Task list'!Q448))*24))</f>
        <v/>
      </c>
      <c r="L448" s="141" t="str">
        <f>IF('Task list'!R448="","",$F$448-((_xlfn.DAYS(L$6,'Task list'!R448))*24))</f>
        <v/>
      </c>
      <c r="M448" s="141" t="str">
        <f>IF('Task list'!S448="","",$F$448-((_xlfn.DAYS(M$6,'Task list'!S448))*24))</f>
        <v/>
      </c>
      <c r="N448" s="141" t="str">
        <f>IF('Task list'!T448="","",$F$448-((_xlfn.DAYS(N$6,'Task list'!T448))*24))</f>
        <v/>
      </c>
      <c r="O448" s="141" t="str">
        <f>IF('Task list'!U448="","",$F$448-((_xlfn.DAYS(O$6,'Task list'!U448))*24))</f>
        <v/>
      </c>
      <c r="P448" s="141" t="str">
        <f>IF('Task list'!V448="","",$F$448-((_xlfn.DAYS(P$6,'Task list'!V448))*24))</f>
        <v/>
      </c>
      <c r="Q448" s="141" t="str">
        <f>IF('Task list'!W448="","",$F$448-((_xlfn.DAYS(Q$6,'Task list'!W448))*24))</f>
        <v/>
      </c>
      <c r="R448" s="141" t="str">
        <f>IF('Task list'!X448="","",$F$448-((_xlfn.DAYS(R$6,'Task list'!X448))*24))</f>
        <v/>
      </c>
      <c r="S448" s="141" t="str">
        <f>IF('Task list'!Y448="","",$F$448-((_xlfn.DAYS(S$6,'Task list'!Y448))*24))</f>
        <v/>
      </c>
      <c r="T448" s="141" t="str">
        <f>IF('Task list'!Z448="","",$F$448-((_xlfn.DAYS(T$6,'Task list'!Z448))*24))</f>
        <v/>
      </c>
      <c r="U448" s="141" t="str">
        <f>IF('Task list'!AA448="","",$F$448-((_xlfn.DAYS(U$6,'Task list'!AA448))*24))</f>
        <v/>
      </c>
      <c r="V448" s="141" t="str">
        <f>IF('Task list'!AB448="","",$F$448-((_xlfn.DAYS(V$6,'Task list'!AB448))*24))</f>
        <v/>
      </c>
      <c r="W448" s="141" t="str">
        <f>IF('Task list'!AC448="","",$F$448-((_xlfn.DAYS(W$6,'Task list'!AC448))*24))</f>
        <v/>
      </c>
      <c r="X448" s="141" t="str">
        <f>IF('Task list'!AD448="","",$F$448-((_xlfn.DAYS(X$6,'Task list'!AD448))*24))</f>
        <v/>
      </c>
      <c r="Y448" s="141" t="str">
        <f>IF('Task list'!AE448="","",$F$448-((_xlfn.DAYS(Y$6,'Task list'!AE448))*24))</f>
        <v/>
      </c>
      <c r="Z448" s="141" t="str">
        <f>IF('Task list'!AF448="","",$F$448-((_xlfn.DAYS(Z$6,'Task list'!AF448))*24))</f>
        <v/>
      </c>
      <c r="AA448" s="141" t="str">
        <f>IF('Task list'!AG448="","",$F$448-((_xlfn.DAYS(AA$6,'Task list'!AG448))*24))</f>
        <v/>
      </c>
      <c r="AB448" s="141" t="str">
        <f>IF('Task list'!AH448="","",$F$448-((_xlfn.DAYS(AB$6,'Task list'!AH448))*24))</f>
        <v/>
      </c>
      <c r="AC448" s="141" t="str">
        <f>IF('Task list'!AI448="","",$F$448-((_xlfn.DAYS(AC$6,'Task list'!AI448))*24))</f>
        <v/>
      </c>
      <c r="AD448" s="141" t="str">
        <f>IF('Task list'!AJ448="","",$F$448-((_xlfn.DAYS(AD$6,'Task list'!AJ448))*24))</f>
        <v/>
      </c>
      <c r="AE448" s="141" t="str">
        <f>IF('Task list'!AK448="","",$F$448-((_xlfn.DAYS(AE$6,'Task list'!AK448))*24))</f>
        <v/>
      </c>
      <c r="AF448" s="141" t="str">
        <f>IF('Task list'!AL448="","",$F$448-((_xlfn.DAYS(AF$6,'Task list'!AL448))*24))</f>
        <v/>
      </c>
      <c r="AG448" s="141" t="str">
        <f>IF('Task list'!AM448="","",$F$448-((_xlfn.DAYS(AG$6,'Task list'!AM448))*24))</f>
        <v/>
      </c>
      <c r="AH448" s="141" t="str">
        <f>IF('Task list'!AN448="","",$F$448-((_xlfn.DAYS(AH$6,'Task list'!AN448))*24))</f>
        <v/>
      </c>
      <c r="AI448" s="141" t="str">
        <f>IF('Task list'!AO448="","",$F$448-((_xlfn.DAYS(AI$6,'Task list'!AO448))*24))</f>
        <v/>
      </c>
      <c r="AJ448" s="141" t="str">
        <f>IF('Task list'!AP448="","",$F$448-((_xlfn.DAYS(AJ$6,'Task list'!AP448))*24))</f>
        <v/>
      </c>
      <c r="AK448" s="141" t="str">
        <f>IF('Task list'!AQ448="","",$F$448-((_xlfn.DAYS(AK$6,'Task list'!AQ448))*24))</f>
        <v/>
      </c>
      <c r="AL448" s="141" t="str">
        <f>IF('Task list'!AR448="","",$F$448-((_xlfn.DAYS(AL$6,'Task list'!AR448))*24))</f>
        <v/>
      </c>
      <c r="AM448" s="141" t="str">
        <f>IF('Task list'!AS448="","",$F$448-((_xlfn.DAYS(AM$6,'Task list'!AS448))*24))</f>
        <v/>
      </c>
      <c r="AN448" s="141" t="str">
        <f>IF('Task list'!AT448="","",$F$448-((_xlfn.DAYS(AN$6,'Task list'!AT448))*24))</f>
        <v/>
      </c>
      <c r="AO448" s="141" t="str">
        <f>IF('Task list'!AU448="","",$F$448-((_xlfn.DAYS(AO$6,'Task list'!AU448))*24))</f>
        <v/>
      </c>
      <c r="AP448" s="141" t="str">
        <f>IF('Task list'!AV448="","",$F$448-((_xlfn.DAYS(AP$6,'Task list'!AV448))*24))</f>
        <v/>
      </c>
      <c r="AQ448" s="141" t="str">
        <f>IF('Task list'!AW448="","",$F$448-((_xlfn.DAYS(AQ$6,'Task list'!AW448))*24))</f>
        <v/>
      </c>
      <c r="AR448" s="141" t="str">
        <f>IF('Task list'!AX448="","",$F$448-((_xlfn.DAYS(AR$6,'Task list'!AX448))*24))</f>
        <v/>
      </c>
      <c r="AS448" s="141" t="str">
        <f>IF('Task list'!AY448="","",$F$448-((_xlfn.DAYS(AS$6,'Task list'!AY448))*24))</f>
        <v/>
      </c>
      <c r="AT448" s="141" t="str">
        <f>IF('Task list'!AZ448="","",$F$448-((_xlfn.DAYS(AT$6,'Task list'!AZ448))*24))</f>
        <v/>
      </c>
      <c r="AU448" s="141" t="str">
        <f>IF('Task list'!BA448="","",$F$448-((_xlfn.DAYS(AU$6,'Task list'!BA448))*24))</f>
        <v/>
      </c>
      <c r="AV448" s="141" t="str">
        <f>IF('Task list'!BB448="","",$F$448-((_xlfn.DAYS(AV$6,'Task list'!BB448))*24))</f>
        <v/>
      </c>
      <c r="AW448" s="141" t="str">
        <f>IF('Task list'!BC448="","",$F$448-((_xlfn.DAYS(AW$6,'Task list'!BC448))*24))</f>
        <v/>
      </c>
      <c r="AX448" s="141" t="str">
        <f>IF('Task list'!BD448="","",$F$448-((_xlfn.DAYS(AX$6,'Task list'!BD448))*24))</f>
        <v/>
      </c>
      <c r="AY448" s="141" t="str">
        <f>IF('Task list'!BE448="","",$F$448-((_xlfn.DAYS(AY$6,'Task list'!BE448))*24))</f>
        <v/>
      </c>
      <c r="AZ448" s="141" t="str">
        <f>IF('Task list'!BF448="","",$F$448-((_xlfn.DAYS(AZ$6,'Task list'!BF448))*24))</f>
        <v/>
      </c>
      <c r="BA448" s="141" t="str">
        <f>IF('Task list'!BG448="","",$F$448-((_xlfn.DAYS(BA$6,'Task list'!BG448))*24))</f>
        <v/>
      </c>
      <c r="BB448" s="141" t="str">
        <f>IF('Task list'!BH448="","",$F$448-((_xlfn.DAYS(BB$6,'Task list'!BH448))*24))</f>
        <v/>
      </c>
      <c r="BC448" s="141" t="str">
        <f>IF('Task list'!BI448="","",$F$448-((_xlfn.DAYS(BC$6,'Task list'!BI448))*24))</f>
        <v/>
      </c>
      <c r="BD448" s="141" t="str">
        <f>IF('Task list'!BJ448="","",$F$448-((_xlfn.DAYS(BD$6,'Task list'!BJ448))*24))</f>
        <v/>
      </c>
      <c r="BE448" s="141" t="str">
        <f>IF('Task list'!BK448="","",$F$448-((_xlfn.DAYS(BE$6,'Task list'!BK448))*24))</f>
        <v/>
      </c>
      <c r="BF448" s="141" t="str">
        <f>IF('Task list'!BL448="","",$F$448-((_xlfn.DAYS(BF$6,'Task list'!BL448))*24))</f>
        <v/>
      </c>
    </row>
    <row r="449" spans="1:58" x14ac:dyDescent="0.3">
      <c r="A449" s="1">
        <f>'Task list'!A449</f>
        <v>0</v>
      </c>
      <c r="B449" s="1">
        <f>'Task list'!B449</f>
        <v>0</v>
      </c>
      <c r="C449" s="1">
        <f>'Task list'!C449</f>
        <v>0</v>
      </c>
      <c r="D449" s="133"/>
      <c r="E449" s="61" t="str">
        <f>'Task list'!E449</f>
        <v>Boiler no.2</v>
      </c>
      <c r="F449" s="1">
        <f>'Task list'!J449</f>
        <v>6000</v>
      </c>
      <c r="G449" s="141" t="str">
        <f>IF('Task list'!M449="","",$F$449-((_xlfn.DAYS(G$6,'Task list'!M449))*24))</f>
        <v/>
      </c>
      <c r="H449" s="141" t="str">
        <f>IF('Task list'!N449="","",$F$449-((_xlfn.DAYS(H$6,'Task list'!N449))*24))</f>
        <v/>
      </c>
      <c r="I449" s="141" t="str">
        <f>IF('Task list'!O449="","",$F$449-((_xlfn.DAYS(I$6,'Task list'!O449))*24))</f>
        <v/>
      </c>
      <c r="J449" s="141" t="str">
        <f>IF('Task list'!P449="","",$F$449-((_xlfn.DAYS(J$6,'Task list'!P449))*24))</f>
        <v/>
      </c>
      <c r="K449" s="141" t="str">
        <f>IF('Task list'!Q449="","",$F$449-((_xlfn.DAYS(K$6,'Task list'!Q449))*24))</f>
        <v/>
      </c>
      <c r="L449" s="141" t="str">
        <f>IF('Task list'!R449="","",$F$449-((_xlfn.DAYS(L$6,'Task list'!R449))*24))</f>
        <v/>
      </c>
      <c r="M449" s="141" t="str">
        <f>IF('Task list'!S449="","",$F$449-((_xlfn.DAYS(M$6,'Task list'!S449))*24))</f>
        <v/>
      </c>
      <c r="N449" s="141" t="str">
        <f>IF('Task list'!T449="","",$F$449-((_xlfn.DAYS(N$6,'Task list'!T449))*24))</f>
        <v/>
      </c>
      <c r="O449" s="141" t="str">
        <f>IF('Task list'!U449="","",$F$449-((_xlfn.DAYS(O$6,'Task list'!U449))*24))</f>
        <v/>
      </c>
      <c r="P449" s="141" t="str">
        <f>IF('Task list'!V449="","",$F$449-((_xlfn.DAYS(P$6,'Task list'!V449))*24))</f>
        <v/>
      </c>
      <c r="Q449" s="141" t="str">
        <f>IF('Task list'!W449="","",$F$449-((_xlfn.DAYS(Q$6,'Task list'!W449))*24))</f>
        <v/>
      </c>
      <c r="R449" s="141" t="str">
        <f>IF('Task list'!X449="","",$F$449-((_xlfn.DAYS(R$6,'Task list'!X449))*24))</f>
        <v/>
      </c>
      <c r="S449" s="141" t="str">
        <f>IF('Task list'!Y449="","",$F$449-((_xlfn.DAYS(S$6,'Task list'!Y449))*24))</f>
        <v/>
      </c>
      <c r="T449" s="141" t="str">
        <f>IF('Task list'!Z449="","",$F$449-((_xlfn.DAYS(T$6,'Task list'!Z449))*24))</f>
        <v/>
      </c>
      <c r="U449" s="141" t="str">
        <f>IF('Task list'!AA449="","",$F$449-((_xlfn.DAYS(U$6,'Task list'!AA449))*24))</f>
        <v/>
      </c>
      <c r="V449" s="141" t="str">
        <f>IF('Task list'!AB449="","",$F$449-((_xlfn.DAYS(V$6,'Task list'!AB449))*24))</f>
        <v/>
      </c>
      <c r="W449" s="141" t="str">
        <f>IF('Task list'!AC449="","",$F$449-((_xlfn.DAYS(W$6,'Task list'!AC449))*24))</f>
        <v/>
      </c>
      <c r="X449" s="141" t="str">
        <f>IF('Task list'!AD449="","",$F$449-((_xlfn.DAYS(X$6,'Task list'!AD449))*24))</f>
        <v/>
      </c>
      <c r="Y449" s="141" t="str">
        <f>IF('Task list'!AE449="","",$F$449-((_xlfn.DAYS(Y$6,'Task list'!AE449))*24))</f>
        <v/>
      </c>
      <c r="Z449" s="141" t="str">
        <f>IF('Task list'!AF449="","",$F$449-((_xlfn.DAYS(Z$6,'Task list'!AF449))*24))</f>
        <v/>
      </c>
      <c r="AA449" s="141" t="str">
        <f>IF('Task list'!AG449="","",$F$449-((_xlfn.DAYS(AA$6,'Task list'!AG449))*24))</f>
        <v/>
      </c>
      <c r="AB449" s="141" t="str">
        <f>IF('Task list'!AH449="","",$F$449-((_xlfn.DAYS(AB$6,'Task list'!AH449))*24))</f>
        <v/>
      </c>
      <c r="AC449" s="141" t="str">
        <f>IF('Task list'!AI449="","",$F$449-((_xlfn.DAYS(AC$6,'Task list'!AI449))*24))</f>
        <v/>
      </c>
      <c r="AD449" s="141" t="str">
        <f>IF('Task list'!AJ449="","",$F$449-((_xlfn.DAYS(AD$6,'Task list'!AJ449))*24))</f>
        <v/>
      </c>
      <c r="AE449" s="141" t="str">
        <f>IF('Task list'!AK449="","",$F$449-((_xlfn.DAYS(AE$6,'Task list'!AK449))*24))</f>
        <v/>
      </c>
      <c r="AF449" s="141" t="str">
        <f>IF('Task list'!AL449="","",$F$449-((_xlfn.DAYS(AF$6,'Task list'!AL449))*24))</f>
        <v/>
      </c>
      <c r="AG449" s="141" t="str">
        <f>IF('Task list'!AM449="","",$F$449-((_xlfn.DAYS(AG$6,'Task list'!AM449))*24))</f>
        <v/>
      </c>
      <c r="AH449" s="141" t="str">
        <f>IF('Task list'!AN449="","",$F$449-((_xlfn.DAYS(AH$6,'Task list'!AN449))*24))</f>
        <v/>
      </c>
      <c r="AI449" s="141" t="str">
        <f>IF('Task list'!AO449="","",$F$449-((_xlfn.DAYS(AI$6,'Task list'!AO449))*24))</f>
        <v/>
      </c>
      <c r="AJ449" s="141" t="str">
        <f>IF('Task list'!AP449="","",$F$449-((_xlfn.DAYS(AJ$6,'Task list'!AP449))*24))</f>
        <v/>
      </c>
      <c r="AK449" s="141" t="str">
        <f>IF('Task list'!AQ449="","",$F$449-((_xlfn.DAYS(AK$6,'Task list'!AQ449))*24))</f>
        <v/>
      </c>
      <c r="AL449" s="141" t="str">
        <f>IF('Task list'!AR449="","",$F$449-((_xlfn.DAYS(AL$6,'Task list'!AR449))*24))</f>
        <v/>
      </c>
      <c r="AM449" s="141" t="str">
        <f>IF('Task list'!AS449="","",$F$449-((_xlfn.DAYS(AM$6,'Task list'!AS449))*24))</f>
        <v/>
      </c>
      <c r="AN449" s="141" t="str">
        <f>IF('Task list'!AT449="","",$F$449-((_xlfn.DAYS(AN$6,'Task list'!AT449))*24))</f>
        <v/>
      </c>
      <c r="AO449" s="141" t="str">
        <f>IF('Task list'!AU449="","",$F$449-((_xlfn.DAYS(AO$6,'Task list'!AU449))*24))</f>
        <v/>
      </c>
      <c r="AP449" s="141" t="str">
        <f>IF('Task list'!AV449="","",$F$449-((_xlfn.DAYS(AP$6,'Task list'!AV449))*24))</f>
        <v/>
      </c>
      <c r="AQ449" s="141" t="str">
        <f>IF('Task list'!AW449="","",$F$449-((_xlfn.DAYS(AQ$6,'Task list'!AW449))*24))</f>
        <v/>
      </c>
      <c r="AR449" s="141" t="str">
        <f>IF('Task list'!AX449="","",$F$449-((_xlfn.DAYS(AR$6,'Task list'!AX449))*24))</f>
        <v/>
      </c>
      <c r="AS449" s="141" t="str">
        <f>IF('Task list'!AY449="","",$F$449-((_xlfn.DAYS(AS$6,'Task list'!AY449))*24))</f>
        <v/>
      </c>
      <c r="AT449" s="141" t="str">
        <f>IF('Task list'!AZ449="","",$F$449-((_xlfn.DAYS(AT$6,'Task list'!AZ449))*24))</f>
        <v/>
      </c>
      <c r="AU449" s="141" t="str">
        <f>IF('Task list'!BA449="","",$F$449-((_xlfn.DAYS(AU$6,'Task list'!BA449))*24))</f>
        <v/>
      </c>
      <c r="AV449" s="141" t="str">
        <f>IF('Task list'!BB449="","",$F$449-((_xlfn.DAYS(AV$6,'Task list'!BB449))*24))</f>
        <v/>
      </c>
      <c r="AW449" s="141" t="str">
        <f>IF('Task list'!BC449="","",$F$449-((_xlfn.DAYS(AW$6,'Task list'!BC449))*24))</f>
        <v/>
      </c>
      <c r="AX449" s="141" t="str">
        <f>IF('Task list'!BD449="","",$F$449-((_xlfn.DAYS(AX$6,'Task list'!BD449))*24))</f>
        <v/>
      </c>
      <c r="AY449" s="141" t="str">
        <f>IF('Task list'!BE449="","",$F$449-((_xlfn.DAYS(AY$6,'Task list'!BE449))*24))</f>
        <v/>
      </c>
      <c r="AZ449" s="141" t="str">
        <f>IF('Task list'!BF449="","",$F$449-((_xlfn.DAYS(AZ$6,'Task list'!BF449))*24))</f>
        <v/>
      </c>
      <c r="BA449" s="141" t="str">
        <f>IF('Task list'!BG449="","",$F$449-((_xlfn.DAYS(BA$6,'Task list'!BG449))*24))</f>
        <v/>
      </c>
      <c r="BB449" s="141" t="str">
        <f>IF('Task list'!BH449="","",$F$449-((_xlfn.DAYS(BB$6,'Task list'!BH449))*24))</f>
        <v/>
      </c>
      <c r="BC449" s="141" t="str">
        <f>IF('Task list'!BI449="","",$F$449-((_xlfn.DAYS(BC$6,'Task list'!BI449))*24))</f>
        <v/>
      </c>
      <c r="BD449" s="141" t="str">
        <f>IF('Task list'!BJ449="","",$F$449-((_xlfn.DAYS(BD$6,'Task list'!BJ449))*24))</f>
        <v/>
      </c>
      <c r="BE449" s="141" t="str">
        <f>IF('Task list'!BK449="","",$F$449-((_xlfn.DAYS(BE$6,'Task list'!BK449))*24))</f>
        <v/>
      </c>
      <c r="BF449" s="141" t="str">
        <f>IF('Task list'!BL449="","",$F$449-((_xlfn.DAYS(BF$6,'Task list'!BL449))*24))</f>
        <v/>
      </c>
    </row>
    <row r="450" spans="1:58" x14ac:dyDescent="0.3">
      <c r="A450" s="1">
        <f>'Task list'!A450</f>
        <v>0</v>
      </c>
      <c r="B450" s="1">
        <f>'Task list'!B450</f>
        <v>0</v>
      </c>
      <c r="C450" s="1">
        <f>'Task list'!C450</f>
        <v>0</v>
      </c>
      <c r="D450" s="133"/>
      <c r="E450" s="61" t="str">
        <f>'Task list'!E450</f>
        <v>Dearator Pump 1</v>
      </c>
      <c r="F450" s="1">
        <f>'Task list'!J450</f>
        <v>6000</v>
      </c>
      <c r="G450" s="141" t="str">
        <f>IF('Task list'!M450="","",$F$450-((_xlfn.DAYS(G$6,'Task list'!M450))*24))</f>
        <v/>
      </c>
      <c r="H450" s="141" t="str">
        <f>IF('Task list'!N450="","",$F$450-((_xlfn.DAYS(H$6,'Task list'!N450))*24))</f>
        <v/>
      </c>
      <c r="I450" s="141" t="str">
        <f>IF('Task list'!O450="","",$F$450-((_xlfn.DAYS(I$6,'Task list'!O450))*24))</f>
        <v/>
      </c>
      <c r="J450" s="141" t="str">
        <f>IF('Task list'!P450="","",$F$450-((_xlfn.DAYS(J$6,'Task list'!P450))*24))</f>
        <v/>
      </c>
      <c r="K450" s="141" t="str">
        <f>IF('Task list'!Q450="","",$F$450-((_xlfn.DAYS(K$6,'Task list'!Q450))*24))</f>
        <v/>
      </c>
      <c r="L450" s="141" t="str">
        <f>IF('Task list'!R450="","",$F$450-((_xlfn.DAYS(L$6,'Task list'!R450))*24))</f>
        <v/>
      </c>
      <c r="M450" s="141" t="str">
        <f>IF('Task list'!S450="","",$F$450-((_xlfn.DAYS(M$6,'Task list'!S450))*24))</f>
        <v/>
      </c>
      <c r="N450" s="141" t="str">
        <f>IF('Task list'!T450="","",$F$450-((_xlfn.DAYS(N$6,'Task list'!T450))*24))</f>
        <v/>
      </c>
      <c r="O450" s="141" t="str">
        <f>IF('Task list'!U450="","",$F$450-((_xlfn.DAYS(O$6,'Task list'!U450))*24))</f>
        <v/>
      </c>
      <c r="P450" s="141" t="str">
        <f>IF('Task list'!V450="","",$F$450-((_xlfn.DAYS(P$6,'Task list'!V450))*24))</f>
        <v/>
      </c>
      <c r="Q450" s="141" t="str">
        <f>IF('Task list'!W450="","",$F$450-((_xlfn.DAYS(Q$6,'Task list'!W450))*24))</f>
        <v/>
      </c>
      <c r="R450" s="141" t="str">
        <f>IF('Task list'!X450="","",$F$450-((_xlfn.DAYS(R$6,'Task list'!X450))*24))</f>
        <v/>
      </c>
      <c r="S450" s="141" t="str">
        <f>IF('Task list'!Y450="","",$F$450-((_xlfn.DAYS(S$6,'Task list'!Y450))*24))</f>
        <v/>
      </c>
      <c r="T450" s="141" t="str">
        <f>IF('Task list'!Z450="","",$F$450-((_xlfn.DAYS(T$6,'Task list'!Z450))*24))</f>
        <v/>
      </c>
      <c r="U450" s="141" t="str">
        <f>IF('Task list'!AA450="","",$F$450-((_xlfn.DAYS(U$6,'Task list'!AA450))*24))</f>
        <v/>
      </c>
      <c r="V450" s="141" t="str">
        <f>IF('Task list'!AB450="","",$F$450-((_xlfn.DAYS(V$6,'Task list'!AB450))*24))</f>
        <v/>
      </c>
      <c r="W450" s="141" t="str">
        <f>IF('Task list'!AC450="","",$F$450-((_xlfn.DAYS(W$6,'Task list'!AC450))*24))</f>
        <v/>
      </c>
      <c r="X450" s="141" t="str">
        <f>IF('Task list'!AD450="","",$F$450-((_xlfn.DAYS(X$6,'Task list'!AD450))*24))</f>
        <v/>
      </c>
      <c r="Y450" s="141" t="str">
        <f>IF('Task list'!AE450="","",$F$450-((_xlfn.DAYS(Y$6,'Task list'!AE450))*24))</f>
        <v/>
      </c>
      <c r="Z450" s="141" t="str">
        <f>IF('Task list'!AF450="","",$F$450-((_xlfn.DAYS(Z$6,'Task list'!AF450))*24))</f>
        <v/>
      </c>
      <c r="AA450" s="141" t="str">
        <f>IF('Task list'!AG450="","",$F$450-((_xlfn.DAYS(AA$6,'Task list'!AG450))*24))</f>
        <v/>
      </c>
      <c r="AB450" s="141" t="str">
        <f>IF('Task list'!AH450="","",$F$450-((_xlfn.DAYS(AB$6,'Task list'!AH450))*24))</f>
        <v/>
      </c>
      <c r="AC450" s="141" t="str">
        <f>IF('Task list'!AI450="","",$F$450-((_xlfn.DAYS(AC$6,'Task list'!AI450))*24))</f>
        <v/>
      </c>
      <c r="AD450" s="141" t="str">
        <f>IF('Task list'!AJ450="","",$F$450-((_xlfn.DAYS(AD$6,'Task list'!AJ450))*24))</f>
        <v/>
      </c>
      <c r="AE450" s="141" t="str">
        <f>IF('Task list'!AK450="","",$F$450-((_xlfn.DAYS(AE$6,'Task list'!AK450))*24))</f>
        <v/>
      </c>
      <c r="AF450" s="141" t="str">
        <f>IF('Task list'!AL450="","",$F$450-((_xlfn.DAYS(AF$6,'Task list'!AL450))*24))</f>
        <v/>
      </c>
      <c r="AG450" s="141" t="str">
        <f>IF('Task list'!AM450="","",$F$450-((_xlfn.DAYS(AG$6,'Task list'!AM450))*24))</f>
        <v/>
      </c>
      <c r="AH450" s="141" t="str">
        <f>IF('Task list'!AN450="","",$F$450-((_xlfn.DAYS(AH$6,'Task list'!AN450))*24))</f>
        <v/>
      </c>
      <c r="AI450" s="141" t="str">
        <f>IF('Task list'!AO450="","",$F$450-((_xlfn.DAYS(AI$6,'Task list'!AO450))*24))</f>
        <v/>
      </c>
      <c r="AJ450" s="141" t="str">
        <f>IF('Task list'!AP450="","",$F$450-((_xlfn.DAYS(AJ$6,'Task list'!AP450))*24))</f>
        <v/>
      </c>
      <c r="AK450" s="141" t="str">
        <f>IF('Task list'!AQ450="","",$F$450-((_xlfn.DAYS(AK$6,'Task list'!AQ450))*24))</f>
        <v/>
      </c>
      <c r="AL450" s="141" t="str">
        <f>IF('Task list'!AR450="","",$F$450-((_xlfn.DAYS(AL$6,'Task list'!AR450))*24))</f>
        <v/>
      </c>
      <c r="AM450" s="141" t="str">
        <f>IF('Task list'!AS450="","",$F$450-((_xlfn.DAYS(AM$6,'Task list'!AS450))*24))</f>
        <v/>
      </c>
      <c r="AN450" s="141" t="str">
        <f>IF('Task list'!AT450="","",$F$450-((_xlfn.DAYS(AN$6,'Task list'!AT450))*24))</f>
        <v/>
      </c>
      <c r="AO450" s="141" t="str">
        <f>IF('Task list'!AU450="","",$F$450-((_xlfn.DAYS(AO$6,'Task list'!AU450))*24))</f>
        <v/>
      </c>
      <c r="AP450" s="141" t="str">
        <f>IF('Task list'!AV450="","",$F$450-((_xlfn.DAYS(AP$6,'Task list'!AV450))*24))</f>
        <v/>
      </c>
      <c r="AQ450" s="141" t="str">
        <f>IF('Task list'!AW450="","",$F$450-((_xlfn.DAYS(AQ$6,'Task list'!AW450))*24))</f>
        <v/>
      </c>
      <c r="AR450" s="141" t="str">
        <f>IF('Task list'!AX450="","",$F$450-((_xlfn.DAYS(AR$6,'Task list'!AX450))*24))</f>
        <v/>
      </c>
      <c r="AS450" s="141" t="str">
        <f>IF('Task list'!AY450="","",$F$450-((_xlfn.DAYS(AS$6,'Task list'!AY450))*24))</f>
        <v/>
      </c>
      <c r="AT450" s="141" t="str">
        <f>IF('Task list'!AZ450="","",$F$450-((_xlfn.DAYS(AT$6,'Task list'!AZ450))*24))</f>
        <v/>
      </c>
      <c r="AU450" s="141" t="str">
        <f>IF('Task list'!BA450="","",$F$450-((_xlfn.DAYS(AU$6,'Task list'!BA450))*24))</f>
        <v/>
      </c>
      <c r="AV450" s="141" t="str">
        <f>IF('Task list'!BB450="","",$F$450-((_xlfn.DAYS(AV$6,'Task list'!BB450))*24))</f>
        <v/>
      </c>
      <c r="AW450" s="141" t="str">
        <f>IF('Task list'!BC450="","",$F$450-((_xlfn.DAYS(AW$6,'Task list'!BC450))*24))</f>
        <v/>
      </c>
      <c r="AX450" s="141" t="str">
        <f>IF('Task list'!BD450="","",$F$450-((_xlfn.DAYS(AX$6,'Task list'!BD450))*24))</f>
        <v/>
      </c>
      <c r="AY450" s="141" t="str">
        <f>IF('Task list'!BE450="","",$F$450-((_xlfn.DAYS(AY$6,'Task list'!BE450))*24))</f>
        <v/>
      </c>
      <c r="AZ450" s="141" t="str">
        <f>IF('Task list'!BF450="","",$F$450-((_xlfn.DAYS(AZ$6,'Task list'!BF450))*24))</f>
        <v/>
      </c>
      <c r="BA450" s="141" t="str">
        <f>IF('Task list'!BG450="","",$F$450-((_xlfn.DAYS(BA$6,'Task list'!BG450))*24))</f>
        <v/>
      </c>
      <c r="BB450" s="141" t="str">
        <f>IF('Task list'!BH450="","",$F$450-((_xlfn.DAYS(BB$6,'Task list'!BH450))*24))</f>
        <v/>
      </c>
      <c r="BC450" s="141" t="str">
        <f>IF('Task list'!BI450="","",$F$450-((_xlfn.DAYS(BC$6,'Task list'!BI450))*24))</f>
        <v/>
      </c>
      <c r="BD450" s="141" t="str">
        <f>IF('Task list'!BJ450="","",$F$450-((_xlfn.DAYS(BD$6,'Task list'!BJ450))*24))</f>
        <v/>
      </c>
      <c r="BE450" s="141" t="str">
        <f>IF('Task list'!BK450="","",$F$450-((_xlfn.DAYS(BE$6,'Task list'!BK450))*24))</f>
        <v/>
      </c>
      <c r="BF450" s="141" t="str">
        <f>IF('Task list'!BL450="","",$F$450-((_xlfn.DAYS(BF$6,'Task list'!BL450))*24))</f>
        <v/>
      </c>
    </row>
    <row r="451" spans="1:58" x14ac:dyDescent="0.3">
      <c r="A451" s="1">
        <f>'Task list'!A451</f>
        <v>0</v>
      </c>
      <c r="B451" s="1">
        <f>'Task list'!B451</f>
        <v>0</v>
      </c>
      <c r="C451" s="1">
        <f>'Task list'!C451</f>
        <v>0</v>
      </c>
      <c r="D451" s="133"/>
      <c r="E451" s="61" t="str">
        <f>'Task list'!E451</f>
        <v>Dearator Pump 2</v>
      </c>
      <c r="F451" s="1">
        <f>'Task list'!J451</f>
        <v>6000</v>
      </c>
      <c r="G451" s="141" t="str">
        <f>IF('Task list'!M451="","",$F$451-((_xlfn.DAYS(G$6,'Task list'!M451))*24))</f>
        <v/>
      </c>
      <c r="H451" s="141" t="str">
        <f>IF('Task list'!N451="","",$F$451-((_xlfn.DAYS(H$6,'Task list'!N451))*24))</f>
        <v/>
      </c>
      <c r="I451" s="141" t="str">
        <f>IF('Task list'!O451="","",$F$451-((_xlfn.DAYS(I$6,'Task list'!O451))*24))</f>
        <v/>
      </c>
      <c r="J451" s="141" t="str">
        <f>IF('Task list'!P451="","",$F$451-((_xlfn.DAYS(J$6,'Task list'!P451))*24))</f>
        <v/>
      </c>
      <c r="K451" s="141" t="str">
        <f>IF('Task list'!Q451="","",$F$451-((_xlfn.DAYS(K$6,'Task list'!Q451))*24))</f>
        <v/>
      </c>
      <c r="L451" s="141" t="str">
        <f>IF('Task list'!R451="","",$F$451-((_xlfn.DAYS(L$6,'Task list'!R451))*24))</f>
        <v/>
      </c>
      <c r="M451" s="141" t="str">
        <f>IF('Task list'!S451="","",$F$451-((_xlfn.DAYS(M$6,'Task list'!S451))*24))</f>
        <v/>
      </c>
      <c r="N451" s="141" t="str">
        <f>IF('Task list'!T451="","",$F$451-((_xlfn.DAYS(N$6,'Task list'!T451))*24))</f>
        <v/>
      </c>
      <c r="O451" s="141" t="str">
        <f>IF('Task list'!U451="","",$F$451-((_xlfn.DAYS(O$6,'Task list'!U451))*24))</f>
        <v/>
      </c>
      <c r="P451" s="141" t="str">
        <f>IF('Task list'!V451="","",$F$451-((_xlfn.DAYS(P$6,'Task list'!V451))*24))</f>
        <v/>
      </c>
      <c r="Q451" s="141" t="str">
        <f>IF('Task list'!W451="","",$F$451-((_xlfn.DAYS(Q$6,'Task list'!W451))*24))</f>
        <v/>
      </c>
      <c r="R451" s="141" t="str">
        <f>IF('Task list'!X451="","",$F$451-((_xlfn.DAYS(R$6,'Task list'!X451))*24))</f>
        <v/>
      </c>
      <c r="S451" s="141" t="str">
        <f>IF('Task list'!Y451="","",$F$451-((_xlfn.DAYS(S$6,'Task list'!Y451))*24))</f>
        <v/>
      </c>
      <c r="T451" s="141" t="str">
        <f>IF('Task list'!Z451="","",$F$451-((_xlfn.DAYS(T$6,'Task list'!Z451))*24))</f>
        <v/>
      </c>
      <c r="U451" s="141" t="str">
        <f>IF('Task list'!AA451="","",$F$451-((_xlfn.DAYS(U$6,'Task list'!AA451))*24))</f>
        <v/>
      </c>
      <c r="V451" s="141" t="str">
        <f>IF('Task list'!AB451="","",$F$451-((_xlfn.DAYS(V$6,'Task list'!AB451))*24))</f>
        <v/>
      </c>
      <c r="W451" s="141" t="str">
        <f>IF('Task list'!AC451="","",$F$451-((_xlfn.DAYS(W$6,'Task list'!AC451))*24))</f>
        <v/>
      </c>
      <c r="X451" s="141" t="str">
        <f>IF('Task list'!AD451="","",$F$451-((_xlfn.DAYS(X$6,'Task list'!AD451))*24))</f>
        <v/>
      </c>
      <c r="Y451" s="141" t="str">
        <f>IF('Task list'!AE451="","",$F$451-((_xlfn.DAYS(Y$6,'Task list'!AE451))*24))</f>
        <v/>
      </c>
      <c r="Z451" s="141" t="str">
        <f>IF('Task list'!AF451="","",$F$451-((_xlfn.DAYS(Z$6,'Task list'!AF451))*24))</f>
        <v/>
      </c>
      <c r="AA451" s="141" t="str">
        <f>IF('Task list'!AG451="","",$F$451-((_xlfn.DAYS(AA$6,'Task list'!AG451))*24))</f>
        <v/>
      </c>
      <c r="AB451" s="141" t="str">
        <f>IF('Task list'!AH451="","",$F$451-((_xlfn.DAYS(AB$6,'Task list'!AH451))*24))</f>
        <v/>
      </c>
      <c r="AC451" s="141" t="str">
        <f>IF('Task list'!AI451="","",$F$451-((_xlfn.DAYS(AC$6,'Task list'!AI451))*24))</f>
        <v/>
      </c>
      <c r="AD451" s="141" t="str">
        <f>IF('Task list'!AJ451="","",$F$451-((_xlfn.DAYS(AD$6,'Task list'!AJ451))*24))</f>
        <v/>
      </c>
      <c r="AE451" s="141" t="str">
        <f>IF('Task list'!AK451="","",$F$451-((_xlfn.DAYS(AE$6,'Task list'!AK451))*24))</f>
        <v/>
      </c>
      <c r="AF451" s="141" t="str">
        <f>IF('Task list'!AL451="","",$F$451-((_xlfn.DAYS(AF$6,'Task list'!AL451))*24))</f>
        <v/>
      </c>
      <c r="AG451" s="141" t="str">
        <f>IF('Task list'!AM451="","",$F$451-((_xlfn.DAYS(AG$6,'Task list'!AM451))*24))</f>
        <v/>
      </c>
      <c r="AH451" s="141" t="str">
        <f>IF('Task list'!AN451="","",$F$451-((_xlfn.DAYS(AH$6,'Task list'!AN451))*24))</f>
        <v/>
      </c>
      <c r="AI451" s="141" t="str">
        <f>IF('Task list'!AO451="","",$F$451-((_xlfn.DAYS(AI$6,'Task list'!AO451))*24))</f>
        <v/>
      </c>
      <c r="AJ451" s="141" t="str">
        <f>IF('Task list'!AP451="","",$F$451-((_xlfn.DAYS(AJ$6,'Task list'!AP451))*24))</f>
        <v/>
      </c>
      <c r="AK451" s="141" t="str">
        <f>IF('Task list'!AQ451="","",$F$451-((_xlfn.DAYS(AK$6,'Task list'!AQ451))*24))</f>
        <v/>
      </c>
      <c r="AL451" s="141" t="str">
        <f>IF('Task list'!AR451="","",$F$451-((_xlfn.DAYS(AL$6,'Task list'!AR451))*24))</f>
        <v/>
      </c>
      <c r="AM451" s="141" t="str">
        <f>IF('Task list'!AS451="","",$F$451-((_xlfn.DAYS(AM$6,'Task list'!AS451))*24))</f>
        <v/>
      </c>
      <c r="AN451" s="141" t="str">
        <f>IF('Task list'!AT451="","",$F$451-((_xlfn.DAYS(AN$6,'Task list'!AT451))*24))</f>
        <v/>
      </c>
      <c r="AO451" s="141" t="str">
        <f>IF('Task list'!AU451="","",$F$451-((_xlfn.DAYS(AO$6,'Task list'!AU451))*24))</f>
        <v/>
      </c>
      <c r="AP451" s="141" t="str">
        <f>IF('Task list'!AV451="","",$F$451-((_xlfn.DAYS(AP$6,'Task list'!AV451))*24))</f>
        <v/>
      </c>
      <c r="AQ451" s="141" t="str">
        <f>IF('Task list'!AW451="","",$F$451-((_xlfn.DAYS(AQ$6,'Task list'!AW451))*24))</f>
        <v/>
      </c>
      <c r="AR451" s="141" t="str">
        <f>IF('Task list'!AX451="","",$F$451-((_xlfn.DAYS(AR$6,'Task list'!AX451))*24))</f>
        <v/>
      </c>
      <c r="AS451" s="141" t="str">
        <f>IF('Task list'!AY451="","",$F$451-((_xlfn.DAYS(AS$6,'Task list'!AY451))*24))</f>
        <v/>
      </c>
      <c r="AT451" s="141" t="str">
        <f>IF('Task list'!AZ451="","",$F$451-((_xlfn.DAYS(AT$6,'Task list'!AZ451))*24))</f>
        <v/>
      </c>
      <c r="AU451" s="141" t="str">
        <f>IF('Task list'!BA451="","",$F$451-((_xlfn.DAYS(AU$6,'Task list'!BA451))*24))</f>
        <v/>
      </c>
      <c r="AV451" s="141" t="str">
        <f>IF('Task list'!BB451="","",$F$451-((_xlfn.DAYS(AV$6,'Task list'!BB451))*24))</f>
        <v/>
      </c>
      <c r="AW451" s="141" t="str">
        <f>IF('Task list'!BC451="","",$F$451-((_xlfn.DAYS(AW$6,'Task list'!BC451))*24))</f>
        <v/>
      </c>
      <c r="AX451" s="141" t="str">
        <f>IF('Task list'!BD451="","",$F$451-((_xlfn.DAYS(AX$6,'Task list'!BD451))*24))</f>
        <v/>
      </c>
      <c r="AY451" s="141" t="str">
        <f>IF('Task list'!BE451="","",$F$451-((_xlfn.DAYS(AY$6,'Task list'!BE451))*24))</f>
        <v/>
      </c>
      <c r="AZ451" s="141" t="str">
        <f>IF('Task list'!BF451="","",$F$451-((_xlfn.DAYS(AZ$6,'Task list'!BF451))*24))</f>
        <v/>
      </c>
      <c r="BA451" s="141" t="str">
        <f>IF('Task list'!BG451="","",$F$451-((_xlfn.DAYS(BA$6,'Task list'!BG451))*24))</f>
        <v/>
      </c>
      <c r="BB451" s="141" t="str">
        <f>IF('Task list'!BH451="","",$F$451-((_xlfn.DAYS(BB$6,'Task list'!BH451))*24))</f>
        <v/>
      </c>
      <c r="BC451" s="141" t="str">
        <f>IF('Task list'!BI451="","",$F$451-((_xlfn.DAYS(BC$6,'Task list'!BI451))*24))</f>
        <v/>
      </c>
      <c r="BD451" s="141" t="str">
        <f>IF('Task list'!BJ451="","",$F$451-((_xlfn.DAYS(BD$6,'Task list'!BJ451))*24))</f>
        <v/>
      </c>
      <c r="BE451" s="141" t="str">
        <f>IF('Task list'!BK451="","",$F$451-((_xlfn.DAYS(BE$6,'Task list'!BK451))*24))</f>
        <v/>
      </c>
      <c r="BF451" s="141" t="str">
        <f>IF('Task list'!BL451="","",$F$451-((_xlfn.DAYS(BF$6,'Task list'!BL451))*24))</f>
        <v/>
      </c>
    </row>
    <row r="452" spans="1:58" x14ac:dyDescent="0.3">
      <c r="A452" s="1">
        <f>'Task list'!A452</f>
        <v>0</v>
      </c>
      <c r="B452" s="1">
        <f>'Task list'!B452</f>
        <v>0</v>
      </c>
      <c r="C452" s="1">
        <f>'Task list'!C452</f>
        <v>0</v>
      </c>
      <c r="D452" s="133"/>
      <c r="E452" s="61" t="str">
        <f>'Task list'!E452</f>
        <v>Feed Water Pump 1</v>
      </c>
      <c r="F452" s="1">
        <f>'Task list'!J452</f>
        <v>6000</v>
      </c>
      <c r="G452" s="141" t="str">
        <f>IF('Task list'!M452="","",$F$452-((_xlfn.DAYS(G$6,'Task list'!M452))*24))</f>
        <v/>
      </c>
      <c r="H452" s="141" t="str">
        <f>IF('Task list'!N452="","",$F$452-((_xlfn.DAYS(H$6,'Task list'!N452))*24))</f>
        <v/>
      </c>
      <c r="I452" s="141" t="str">
        <f>IF('Task list'!O452="","",$F$452-((_xlfn.DAYS(I$6,'Task list'!O452))*24))</f>
        <v/>
      </c>
      <c r="J452" s="141" t="str">
        <f>IF('Task list'!P452="","",$F$452-((_xlfn.DAYS(J$6,'Task list'!P452))*24))</f>
        <v/>
      </c>
      <c r="K452" s="141" t="str">
        <f>IF('Task list'!Q452="","",$F$452-((_xlfn.DAYS(K$6,'Task list'!Q452))*24))</f>
        <v/>
      </c>
      <c r="L452" s="141" t="str">
        <f>IF('Task list'!R452="","",$F$452-((_xlfn.DAYS(L$6,'Task list'!R452))*24))</f>
        <v/>
      </c>
      <c r="M452" s="141" t="str">
        <f>IF('Task list'!S452="","",$F$452-((_xlfn.DAYS(M$6,'Task list'!S452))*24))</f>
        <v/>
      </c>
      <c r="N452" s="141" t="str">
        <f>IF('Task list'!T452="","",$F$452-((_xlfn.DAYS(N$6,'Task list'!T452))*24))</f>
        <v/>
      </c>
      <c r="O452" s="141" t="str">
        <f>IF('Task list'!U452="","",$F$452-((_xlfn.DAYS(O$6,'Task list'!U452))*24))</f>
        <v/>
      </c>
      <c r="P452" s="141" t="str">
        <f>IF('Task list'!V452="","",$F$452-((_xlfn.DAYS(P$6,'Task list'!V452))*24))</f>
        <v/>
      </c>
      <c r="Q452" s="141" t="str">
        <f>IF('Task list'!W452="","",$F$452-((_xlfn.DAYS(Q$6,'Task list'!W452))*24))</f>
        <v/>
      </c>
      <c r="R452" s="141" t="str">
        <f>IF('Task list'!X452="","",$F$452-((_xlfn.DAYS(R$6,'Task list'!X452))*24))</f>
        <v/>
      </c>
      <c r="S452" s="141" t="str">
        <f>IF('Task list'!Y452="","",$F$452-((_xlfn.DAYS(S$6,'Task list'!Y452))*24))</f>
        <v/>
      </c>
      <c r="T452" s="141" t="str">
        <f>IF('Task list'!Z452="","",$F$452-((_xlfn.DAYS(T$6,'Task list'!Z452))*24))</f>
        <v/>
      </c>
      <c r="U452" s="141" t="str">
        <f>IF('Task list'!AA452="","",$F$452-((_xlfn.DAYS(U$6,'Task list'!AA452))*24))</f>
        <v/>
      </c>
      <c r="V452" s="141" t="str">
        <f>IF('Task list'!AB452="","",$F$452-((_xlfn.DAYS(V$6,'Task list'!AB452))*24))</f>
        <v/>
      </c>
      <c r="W452" s="141" t="str">
        <f>IF('Task list'!AC452="","",$F$452-((_xlfn.DAYS(W$6,'Task list'!AC452))*24))</f>
        <v/>
      </c>
      <c r="X452" s="141" t="str">
        <f>IF('Task list'!AD452="","",$F$452-((_xlfn.DAYS(X$6,'Task list'!AD452))*24))</f>
        <v/>
      </c>
      <c r="Y452" s="141" t="str">
        <f>IF('Task list'!AE452="","",$F$452-((_xlfn.DAYS(Y$6,'Task list'!AE452))*24))</f>
        <v/>
      </c>
      <c r="Z452" s="141" t="str">
        <f>IF('Task list'!AF452="","",$F$452-((_xlfn.DAYS(Z$6,'Task list'!AF452))*24))</f>
        <v/>
      </c>
      <c r="AA452" s="141" t="str">
        <f>IF('Task list'!AG452="","",$F$452-((_xlfn.DAYS(AA$6,'Task list'!AG452))*24))</f>
        <v/>
      </c>
      <c r="AB452" s="141" t="str">
        <f>IF('Task list'!AH452="","",$F$452-((_xlfn.DAYS(AB$6,'Task list'!AH452))*24))</f>
        <v/>
      </c>
      <c r="AC452" s="141" t="str">
        <f>IF('Task list'!AI452="","",$F$452-((_xlfn.DAYS(AC$6,'Task list'!AI452))*24))</f>
        <v/>
      </c>
      <c r="AD452" s="141" t="str">
        <f>IF('Task list'!AJ452="","",$F$452-((_xlfn.DAYS(AD$6,'Task list'!AJ452))*24))</f>
        <v/>
      </c>
      <c r="AE452" s="141" t="str">
        <f>IF('Task list'!AK452="","",$F$452-((_xlfn.DAYS(AE$6,'Task list'!AK452))*24))</f>
        <v/>
      </c>
      <c r="AF452" s="141" t="str">
        <f>IF('Task list'!AL452="","",$F$452-((_xlfn.DAYS(AF$6,'Task list'!AL452))*24))</f>
        <v/>
      </c>
      <c r="AG452" s="141" t="str">
        <f>IF('Task list'!AM452="","",$F$452-((_xlfn.DAYS(AG$6,'Task list'!AM452))*24))</f>
        <v/>
      </c>
      <c r="AH452" s="141" t="str">
        <f>IF('Task list'!AN452="","",$F$452-((_xlfn.DAYS(AH$6,'Task list'!AN452))*24))</f>
        <v/>
      </c>
      <c r="AI452" s="141" t="str">
        <f>IF('Task list'!AO452="","",$F$452-((_xlfn.DAYS(AI$6,'Task list'!AO452))*24))</f>
        <v/>
      </c>
      <c r="AJ452" s="141" t="str">
        <f>IF('Task list'!AP452="","",$F$452-((_xlfn.DAYS(AJ$6,'Task list'!AP452))*24))</f>
        <v/>
      </c>
      <c r="AK452" s="141" t="str">
        <f>IF('Task list'!AQ452="","",$F$452-((_xlfn.DAYS(AK$6,'Task list'!AQ452))*24))</f>
        <v/>
      </c>
      <c r="AL452" s="141" t="str">
        <f>IF('Task list'!AR452="","",$F$452-((_xlfn.DAYS(AL$6,'Task list'!AR452))*24))</f>
        <v/>
      </c>
      <c r="AM452" s="141" t="str">
        <f>IF('Task list'!AS452="","",$F$452-((_xlfn.DAYS(AM$6,'Task list'!AS452))*24))</f>
        <v/>
      </c>
      <c r="AN452" s="141" t="str">
        <f>IF('Task list'!AT452="","",$F$452-((_xlfn.DAYS(AN$6,'Task list'!AT452))*24))</f>
        <v/>
      </c>
      <c r="AO452" s="141" t="str">
        <f>IF('Task list'!AU452="","",$F$452-((_xlfn.DAYS(AO$6,'Task list'!AU452))*24))</f>
        <v/>
      </c>
      <c r="AP452" s="141" t="str">
        <f>IF('Task list'!AV452="","",$F$452-((_xlfn.DAYS(AP$6,'Task list'!AV452))*24))</f>
        <v/>
      </c>
      <c r="AQ452" s="141" t="str">
        <f>IF('Task list'!AW452="","",$F$452-((_xlfn.DAYS(AQ$6,'Task list'!AW452))*24))</f>
        <v/>
      </c>
      <c r="AR452" s="141" t="str">
        <f>IF('Task list'!AX452="","",$F$452-((_xlfn.DAYS(AR$6,'Task list'!AX452))*24))</f>
        <v/>
      </c>
      <c r="AS452" s="141" t="str">
        <f>IF('Task list'!AY452="","",$F$452-((_xlfn.DAYS(AS$6,'Task list'!AY452))*24))</f>
        <v/>
      </c>
      <c r="AT452" s="141" t="str">
        <f>IF('Task list'!AZ452="","",$F$452-((_xlfn.DAYS(AT$6,'Task list'!AZ452))*24))</f>
        <v/>
      </c>
      <c r="AU452" s="141" t="str">
        <f>IF('Task list'!BA452="","",$F$452-((_xlfn.DAYS(AU$6,'Task list'!BA452))*24))</f>
        <v/>
      </c>
      <c r="AV452" s="141" t="str">
        <f>IF('Task list'!BB452="","",$F$452-((_xlfn.DAYS(AV$6,'Task list'!BB452))*24))</f>
        <v/>
      </c>
      <c r="AW452" s="141" t="str">
        <f>IF('Task list'!BC452="","",$F$452-((_xlfn.DAYS(AW$6,'Task list'!BC452))*24))</f>
        <v/>
      </c>
      <c r="AX452" s="141" t="str">
        <f>IF('Task list'!BD452="","",$F$452-((_xlfn.DAYS(AX$6,'Task list'!BD452))*24))</f>
        <v/>
      </c>
      <c r="AY452" s="141" t="str">
        <f>IF('Task list'!BE452="","",$F$452-((_xlfn.DAYS(AY$6,'Task list'!BE452))*24))</f>
        <v/>
      </c>
      <c r="AZ452" s="141" t="str">
        <f>IF('Task list'!BF452="","",$F$452-((_xlfn.DAYS(AZ$6,'Task list'!BF452))*24))</f>
        <v/>
      </c>
      <c r="BA452" s="141" t="str">
        <f>IF('Task list'!BG452="","",$F$452-((_xlfn.DAYS(BA$6,'Task list'!BG452))*24))</f>
        <v/>
      </c>
      <c r="BB452" s="141" t="str">
        <f>IF('Task list'!BH452="","",$F$452-((_xlfn.DAYS(BB$6,'Task list'!BH452))*24))</f>
        <v/>
      </c>
      <c r="BC452" s="141" t="str">
        <f>IF('Task list'!BI452="","",$F$452-((_xlfn.DAYS(BC$6,'Task list'!BI452))*24))</f>
        <v/>
      </c>
      <c r="BD452" s="141" t="str">
        <f>IF('Task list'!BJ452="","",$F$452-((_xlfn.DAYS(BD$6,'Task list'!BJ452))*24))</f>
        <v/>
      </c>
      <c r="BE452" s="141" t="str">
        <f>IF('Task list'!BK452="","",$F$452-((_xlfn.DAYS(BE$6,'Task list'!BK452))*24))</f>
        <v/>
      </c>
      <c r="BF452" s="141" t="str">
        <f>IF('Task list'!BL452="","",$F$452-((_xlfn.DAYS(BF$6,'Task list'!BL452))*24))</f>
        <v/>
      </c>
    </row>
    <row r="453" spans="1:58" x14ac:dyDescent="0.3">
      <c r="A453" s="1">
        <f>'Task list'!A453</f>
        <v>0</v>
      </c>
      <c r="B453" s="1">
        <f>'Task list'!B453</f>
        <v>0</v>
      </c>
      <c r="C453" s="1">
        <f>'Task list'!C453</f>
        <v>0</v>
      </c>
      <c r="D453" s="133"/>
      <c r="E453" s="61" t="str">
        <f>'Task list'!E453</f>
        <v>Feed Water Pump 2</v>
      </c>
      <c r="F453" s="1">
        <f>'Task list'!J453</f>
        <v>6000</v>
      </c>
      <c r="G453" s="141" t="str">
        <f>IF('Task list'!M453="","",$F$453-((_xlfn.DAYS(G$6,'Task list'!M453))*24))</f>
        <v/>
      </c>
      <c r="H453" s="141" t="str">
        <f>IF('Task list'!N453="","",$F$453-((_xlfn.DAYS(H$6,'Task list'!N453))*24))</f>
        <v/>
      </c>
      <c r="I453" s="141" t="str">
        <f>IF('Task list'!O453="","",$F$453-((_xlfn.DAYS(I$6,'Task list'!O453))*24))</f>
        <v/>
      </c>
      <c r="J453" s="141" t="str">
        <f>IF('Task list'!P453="","",$F$453-((_xlfn.DAYS(J$6,'Task list'!P453))*24))</f>
        <v/>
      </c>
      <c r="K453" s="141" t="str">
        <f>IF('Task list'!Q453="","",$F$453-((_xlfn.DAYS(K$6,'Task list'!Q453))*24))</f>
        <v/>
      </c>
      <c r="L453" s="141" t="str">
        <f>IF('Task list'!R453="","",$F$453-((_xlfn.DAYS(L$6,'Task list'!R453))*24))</f>
        <v/>
      </c>
      <c r="M453" s="141" t="str">
        <f>IF('Task list'!S453="","",$F$453-((_xlfn.DAYS(M$6,'Task list'!S453))*24))</f>
        <v/>
      </c>
      <c r="N453" s="141" t="str">
        <f>IF('Task list'!T453="","",$F$453-((_xlfn.DAYS(N$6,'Task list'!T453))*24))</f>
        <v/>
      </c>
      <c r="O453" s="141" t="str">
        <f>IF('Task list'!U453="","",$F$453-((_xlfn.DAYS(O$6,'Task list'!U453))*24))</f>
        <v/>
      </c>
      <c r="P453" s="141" t="str">
        <f>IF('Task list'!V453="","",$F$453-((_xlfn.DAYS(P$6,'Task list'!V453))*24))</f>
        <v/>
      </c>
      <c r="Q453" s="141" t="str">
        <f>IF('Task list'!W453="","",$F$453-((_xlfn.DAYS(Q$6,'Task list'!W453))*24))</f>
        <v/>
      </c>
      <c r="R453" s="141" t="str">
        <f>IF('Task list'!X453="","",$F$453-((_xlfn.DAYS(R$6,'Task list'!X453))*24))</f>
        <v/>
      </c>
      <c r="S453" s="141" t="str">
        <f>IF('Task list'!Y453="","",$F$453-((_xlfn.DAYS(S$6,'Task list'!Y453))*24))</f>
        <v/>
      </c>
      <c r="T453" s="141" t="str">
        <f>IF('Task list'!Z453="","",$F$453-((_xlfn.DAYS(T$6,'Task list'!Z453))*24))</f>
        <v/>
      </c>
      <c r="U453" s="141" t="str">
        <f>IF('Task list'!AA453="","",$F$453-((_xlfn.DAYS(U$6,'Task list'!AA453))*24))</f>
        <v/>
      </c>
      <c r="V453" s="141" t="str">
        <f>IF('Task list'!AB453="","",$F$453-((_xlfn.DAYS(V$6,'Task list'!AB453))*24))</f>
        <v/>
      </c>
      <c r="W453" s="141" t="str">
        <f>IF('Task list'!AC453="","",$F$453-((_xlfn.DAYS(W$6,'Task list'!AC453))*24))</f>
        <v/>
      </c>
      <c r="X453" s="141" t="str">
        <f>IF('Task list'!AD453="","",$F$453-((_xlfn.DAYS(X$6,'Task list'!AD453))*24))</f>
        <v/>
      </c>
      <c r="Y453" s="141" t="str">
        <f>IF('Task list'!AE453="","",$F$453-((_xlfn.DAYS(Y$6,'Task list'!AE453))*24))</f>
        <v/>
      </c>
      <c r="Z453" s="141" t="str">
        <f>IF('Task list'!AF453="","",$F$453-((_xlfn.DAYS(Z$6,'Task list'!AF453))*24))</f>
        <v/>
      </c>
      <c r="AA453" s="141" t="str">
        <f>IF('Task list'!AG453="","",$F$453-((_xlfn.DAYS(AA$6,'Task list'!AG453))*24))</f>
        <v/>
      </c>
      <c r="AB453" s="141" t="str">
        <f>IF('Task list'!AH453="","",$F$453-((_xlfn.DAYS(AB$6,'Task list'!AH453))*24))</f>
        <v/>
      </c>
      <c r="AC453" s="141" t="str">
        <f>IF('Task list'!AI453="","",$F$453-((_xlfn.DAYS(AC$6,'Task list'!AI453))*24))</f>
        <v/>
      </c>
      <c r="AD453" s="141" t="str">
        <f>IF('Task list'!AJ453="","",$F$453-((_xlfn.DAYS(AD$6,'Task list'!AJ453))*24))</f>
        <v/>
      </c>
      <c r="AE453" s="141" t="str">
        <f>IF('Task list'!AK453="","",$F$453-((_xlfn.DAYS(AE$6,'Task list'!AK453))*24))</f>
        <v/>
      </c>
      <c r="AF453" s="141" t="str">
        <f>IF('Task list'!AL453="","",$F$453-((_xlfn.DAYS(AF$6,'Task list'!AL453))*24))</f>
        <v/>
      </c>
      <c r="AG453" s="141" t="str">
        <f>IF('Task list'!AM453="","",$F$453-((_xlfn.DAYS(AG$6,'Task list'!AM453))*24))</f>
        <v/>
      </c>
      <c r="AH453" s="141" t="str">
        <f>IF('Task list'!AN453="","",$F$453-((_xlfn.DAYS(AH$6,'Task list'!AN453))*24))</f>
        <v/>
      </c>
      <c r="AI453" s="141" t="str">
        <f>IF('Task list'!AO453="","",$F$453-((_xlfn.DAYS(AI$6,'Task list'!AO453))*24))</f>
        <v/>
      </c>
      <c r="AJ453" s="141" t="str">
        <f>IF('Task list'!AP453="","",$F$453-((_xlfn.DAYS(AJ$6,'Task list'!AP453))*24))</f>
        <v/>
      </c>
      <c r="AK453" s="141" t="str">
        <f>IF('Task list'!AQ453="","",$F$453-((_xlfn.DAYS(AK$6,'Task list'!AQ453))*24))</f>
        <v/>
      </c>
      <c r="AL453" s="141" t="str">
        <f>IF('Task list'!AR453="","",$F$453-((_xlfn.DAYS(AL$6,'Task list'!AR453))*24))</f>
        <v/>
      </c>
      <c r="AM453" s="141" t="str">
        <f>IF('Task list'!AS453="","",$F$453-((_xlfn.DAYS(AM$6,'Task list'!AS453))*24))</f>
        <v/>
      </c>
      <c r="AN453" s="141" t="str">
        <f>IF('Task list'!AT453="","",$F$453-((_xlfn.DAYS(AN$6,'Task list'!AT453))*24))</f>
        <v/>
      </c>
      <c r="AO453" s="141" t="str">
        <f>IF('Task list'!AU453="","",$F$453-((_xlfn.DAYS(AO$6,'Task list'!AU453))*24))</f>
        <v/>
      </c>
      <c r="AP453" s="141" t="str">
        <f>IF('Task list'!AV453="","",$F$453-((_xlfn.DAYS(AP$6,'Task list'!AV453))*24))</f>
        <v/>
      </c>
      <c r="AQ453" s="141" t="str">
        <f>IF('Task list'!AW453="","",$F$453-((_xlfn.DAYS(AQ$6,'Task list'!AW453))*24))</f>
        <v/>
      </c>
      <c r="AR453" s="141" t="str">
        <f>IF('Task list'!AX453="","",$F$453-((_xlfn.DAYS(AR$6,'Task list'!AX453))*24))</f>
        <v/>
      </c>
      <c r="AS453" s="141" t="str">
        <f>IF('Task list'!AY453="","",$F$453-((_xlfn.DAYS(AS$6,'Task list'!AY453))*24))</f>
        <v/>
      </c>
      <c r="AT453" s="141" t="str">
        <f>IF('Task list'!AZ453="","",$F$453-((_xlfn.DAYS(AT$6,'Task list'!AZ453))*24))</f>
        <v/>
      </c>
      <c r="AU453" s="141" t="str">
        <f>IF('Task list'!BA453="","",$F$453-((_xlfn.DAYS(AU$6,'Task list'!BA453))*24))</f>
        <v/>
      </c>
      <c r="AV453" s="141" t="str">
        <f>IF('Task list'!BB453="","",$F$453-((_xlfn.DAYS(AV$6,'Task list'!BB453))*24))</f>
        <v/>
      </c>
      <c r="AW453" s="141" t="str">
        <f>IF('Task list'!BC453="","",$F$453-((_xlfn.DAYS(AW$6,'Task list'!BC453))*24))</f>
        <v/>
      </c>
      <c r="AX453" s="141" t="str">
        <f>IF('Task list'!BD453="","",$F$453-((_xlfn.DAYS(AX$6,'Task list'!BD453))*24))</f>
        <v/>
      </c>
      <c r="AY453" s="141" t="str">
        <f>IF('Task list'!BE453="","",$F$453-((_xlfn.DAYS(AY$6,'Task list'!BE453))*24))</f>
        <v/>
      </c>
      <c r="AZ453" s="141" t="str">
        <f>IF('Task list'!BF453="","",$F$453-((_xlfn.DAYS(AZ$6,'Task list'!BF453))*24))</f>
        <v/>
      </c>
      <c r="BA453" s="141" t="str">
        <f>IF('Task list'!BG453="","",$F$453-((_xlfn.DAYS(BA$6,'Task list'!BG453))*24))</f>
        <v/>
      </c>
      <c r="BB453" s="141" t="str">
        <f>IF('Task list'!BH453="","",$F$453-((_xlfn.DAYS(BB$6,'Task list'!BH453))*24))</f>
        <v/>
      </c>
      <c r="BC453" s="141" t="str">
        <f>IF('Task list'!BI453="","",$F$453-((_xlfn.DAYS(BC$6,'Task list'!BI453))*24))</f>
        <v/>
      </c>
      <c r="BD453" s="141" t="str">
        <f>IF('Task list'!BJ453="","",$F$453-((_xlfn.DAYS(BD$6,'Task list'!BJ453))*24))</f>
        <v/>
      </c>
      <c r="BE453" s="141" t="str">
        <f>IF('Task list'!BK453="","",$F$453-((_xlfn.DAYS(BE$6,'Task list'!BK453))*24))</f>
        <v/>
      </c>
      <c r="BF453" s="141" t="str">
        <f>IF('Task list'!BL453="","",$F$453-((_xlfn.DAYS(BF$6,'Task list'!BL453))*24))</f>
        <v/>
      </c>
    </row>
    <row r="454" spans="1:58" x14ac:dyDescent="0.25">
      <c r="A454" s="1">
        <f>'Task list'!A454</f>
        <v>0</v>
      </c>
      <c r="B454" s="1">
        <f>'Task list'!B454</f>
        <v>0</v>
      </c>
      <c r="C454" s="1">
        <f>'Task list'!C454</f>
        <v>0</v>
      </c>
      <c r="D454" s="126" t="s">
        <v>383</v>
      </c>
      <c r="E454" s="61" t="str">
        <f>'Task list'!E454</f>
        <v>Chemical dosing pump no 1</v>
      </c>
      <c r="F454" s="1">
        <f>'Task list'!J454</f>
        <v>6000</v>
      </c>
      <c r="G454" s="141" t="str">
        <f>IF('Task list'!M454="","",$F$454-((_xlfn.DAYS(G$6,'Task list'!M454))*24))</f>
        <v/>
      </c>
      <c r="H454" s="141" t="str">
        <f>IF('Task list'!N454="","",$F$454-((_xlfn.DAYS(H$6,'Task list'!N454))*24))</f>
        <v/>
      </c>
      <c r="I454" s="141" t="str">
        <f>IF('Task list'!O454="","",$F$454-((_xlfn.DAYS(I$6,'Task list'!O454))*24))</f>
        <v/>
      </c>
      <c r="J454" s="141" t="str">
        <f>IF('Task list'!P454="","",$F$454-((_xlfn.DAYS(J$6,'Task list'!P454))*24))</f>
        <v/>
      </c>
      <c r="K454" s="141" t="str">
        <f>IF('Task list'!Q454="","",$F$454-((_xlfn.DAYS(K$6,'Task list'!Q454))*24))</f>
        <v/>
      </c>
      <c r="L454" s="141" t="str">
        <f>IF('Task list'!R454="","",$F$454-((_xlfn.DAYS(L$6,'Task list'!R454))*24))</f>
        <v/>
      </c>
      <c r="M454" s="141" t="str">
        <f>IF('Task list'!S454="","",$F$454-((_xlfn.DAYS(M$6,'Task list'!S454))*24))</f>
        <v/>
      </c>
      <c r="N454" s="141" t="str">
        <f>IF('Task list'!T454="","",$F$454-((_xlfn.DAYS(N$6,'Task list'!T454))*24))</f>
        <v/>
      </c>
      <c r="O454" s="141" t="str">
        <f>IF('Task list'!U454="","",$F$454-((_xlfn.DAYS(O$6,'Task list'!U454))*24))</f>
        <v/>
      </c>
      <c r="P454" s="141" t="str">
        <f>IF('Task list'!V454="","",$F$454-((_xlfn.DAYS(P$6,'Task list'!V454))*24))</f>
        <v/>
      </c>
      <c r="Q454" s="141" t="str">
        <f>IF('Task list'!W454="","",$F$454-((_xlfn.DAYS(Q$6,'Task list'!W454))*24))</f>
        <v/>
      </c>
      <c r="R454" s="141" t="str">
        <f>IF('Task list'!X454="","",$F$454-((_xlfn.DAYS(R$6,'Task list'!X454))*24))</f>
        <v/>
      </c>
      <c r="S454" s="141" t="str">
        <f>IF('Task list'!Y454="","",$F$454-((_xlfn.DAYS(S$6,'Task list'!Y454))*24))</f>
        <v/>
      </c>
      <c r="T454" s="141" t="str">
        <f>IF('Task list'!Z454="","",$F$454-((_xlfn.DAYS(T$6,'Task list'!Z454))*24))</f>
        <v/>
      </c>
      <c r="U454" s="141" t="str">
        <f>IF('Task list'!AA454="","",$F$454-((_xlfn.DAYS(U$6,'Task list'!AA454))*24))</f>
        <v/>
      </c>
      <c r="V454" s="141" t="str">
        <f>IF('Task list'!AB454="","",$F$454-((_xlfn.DAYS(V$6,'Task list'!AB454))*24))</f>
        <v/>
      </c>
      <c r="W454" s="141" t="str">
        <f>IF('Task list'!AC454="","",$F$454-((_xlfn.DAYS(W$6,'Task list'!AC454))*24))</f>
        <v/>
      </c>
      <c r="X454" s="141" t="str">
        <f>IF('Task list'!AD454="","",$F$454-((_xlfn.DAYS(X$6,'Task list'!AD454))*24))</f>
        <v/>
      </c>
      <c r="Y454" s="141" t="str">
        <f>IF('Task list'!AE454="","",$F$454-((_xlfn.DAYS(Y$6,'Task list'!AE454))*24))</f>
        <v/>
      </c>
      <c r="Z454" s="141" t="str">
        <f>IF('Task list'!AF454="","",$F$454-((_xlfn.DAYS(Z$6,'Task list'!AF454))*24))</f>
        <v/>
      </c>
      <c r="AA454" s="141" t="str">
        <f>IF('Task list'!AG454="","",$F$454-((_xlfn.DAYS(AA$6,'Task list'!AG454))*24))</f>
        <v/>
      </c>
      <c r="AB454" s="141" t="str">
        <f>IF('Task list'!AH454="","",$F$454-((_xlfn.DAYS(AB$6,'Task list'!AH454))*24))</f>
        <v/>
      </c>
      <c r="AC454" s="141" t="str">
        <f>IF('Task list'!AI454="","",$F$454-((_xlfn.DAYS(AC$6,'Task list'!AI454))*24))</f>
        <v/>
      </c>
      <c r="AD454" s="141" t="str">
        <f>IF('Task list'!AJ454="","",$F$454-((_xlfn.DAYS(AD$6,'Task list'!AJ454))*24))</f>
        <v/>
      </c>
      <c r="AE454" s="141" t="str">
        <f>IF('Task list'!AK454="","",$F$454-((_xlfn.DAYS(AE$6,'Task list'!AK454))*24))</f>
        <v/>
      </c>
      <c r="AF454" s="141" t="str">
        <f>IF('Task list'!AL454="","",$F$454-((_xlfn.DAYS(AF$6,'Task list'!AL454))*24))</f>
        <v/>
      </c>
      <c r="AG454" s="141" t="str">
        <f>IF('Task list'!AM454="","",$F$454-((_xlfn.DAYS(AG$6,'Task list'!AM454))*24))</f>
        <v/>
      </c>
      <c r="AH454" s="141" t="str">
        <f>IF('Task list'!AN454="","",$F$454-((_xlfn.DAYS(AH$6,'Task list'!AN454))*24))</f>
        <v/>
      </c>
      <c r="AI454" s="141" t="str">
        <f>IF('Task list'!AO454="","",$F$454-((_xlfn.DAYS(AI$6,'Task list'!AO454))*24))</f>
        <v/>
      </c>
      <c r="AJ454" s="141" t="str">
        <f>IF('Task list'!AP454="","",$F$454-((_xlfn.DAYS(AJ$6,'Task list'!AP454))*24))</f>
        <v/>
      </c>
      <c r="AK454" s="141" t="str">
        <f>IF('Task list'!AQ454="","",$F$454-((_xlfn.DAYS(AK$6,'Task list'!AQ454))*24))</f>
        <v/>
      </c>
      <c r="AL454" s="141" t="str">
        <f>IF('Task list'!AR454="","",$F$454-((_xlfn.DAYS(AL$6,'Task list'!AR454))*24))</f>
        <v/>
      </c>
      <c r="AM454" s="141" t="str">
        <f>IF('Task list'!AS454="","",$F$454-((_xlfn.DAYS(AM$6,'Task list'!AS454))*24))</f>
        <v/>
      </c>
      <c r="AN454" s="141" t="str">
        <f>IF('Task list'!AT454="","",$F$454-((_xlfn.DAYS(AN$6,'Task list'!AT454))*24))</f>
        <v/>
      </c>
      <c r="AO454" s="141" t="str">
        <f>IF('Task list'!AU454="","",$F$454-((_xlfn.DAYS(AO$6,'Task list'!AU454))*24))</f>
        <v/>
      </c>
      <c r="AP454" s="141" t="str">
        <f>IF('Task list'!AV454="","",$F$454-((_xlfn.DAYS(AP$6,'Task list'!AV454))*24))</f>
        <v/>
      </c>
      <c r="AQ454" s="141" t="str">
        <f>IF('Task list'!AW454="","",$F$454-((_xlfn.DAYS(AQ$6,'Task list'!AW454))*24))</f>
        <v/>
      </c>
      <c r="AR454" s="141" t="str">
        <f>IF('Task list'!AX454="","",$F$454-((_xlfn.DAYS(AR$6,'Task list'!AX454))*24))</f>
        <v/>
      </c>
      <c r="AS454" s="141" t="str">
        <f>IF('Task list'!AY454="","",$F$454-((_xlfn.DAYS(AS$6,'Task list'!AY454))*24))</f>
        <v/>
      </c>
      <c r="AT454" s="141" t="str">
        <f>IF('Task list'!AZ454="","",$F$454-((_xlfn.DAYS(AT$6,'Task list'!AZ454))*24))</f>
        <v/>
      </c>
      <c r="AU454" s="141" t="str">
        <f>IF('Task list'!BA454="","",$F$454-((_xlfn.DAYS(AU$6,'Task list'!BA454))*24))</f>
        <v/>
      </c>
      <c r="AV454" s="141" t="str">
        <f>IF('Task list'!BB454="","",$F$454-((_xlfn.DAYS(AV$6,'Task list'!BB454))*24))</f>
        <v/>
      </c>
      <c r="AW454" s="141" t="str">
        <f>IF('Task list'!BC454="","",$F$454-((_xlfn.DAYS(AW$6,'Task list'!BC454))*24))</f>
        <v/>
      </c>
      <c r="AX454" s="141" t="str">
        <f>IF('Task list'!BD454="","",$F$454-((_xlfn.DAYS(AX$6,'Task list'!BD454))*24))</f>
        <v/>
      </c>
      <c r="AY454" s="141" t="str">
        <f>IF('Task list'!BE454="","",$F$454-((_xlfn.DAYS(AY$6,'Task list'!BE454))*24))</f>
        <v/>
      </c>
      <c r="AZ454" s="141" t="str">
        <f>IF('Task list'!BF454="","",$F$454-((_xlfn.DAYS(AZ$6,'Task list'!BF454))*24))</f>
        <v/>
      </c>
      <c r="BA454" s="141" t="str">
        <f>IF('Task list'!BG454="","",$F$454-((_xlfn.DAYS(BA$6,'Task list'!BG454))*24))</f>
        <v/>
      </c>
      <c r="BB454" s="141" t="str">
        <f>IF('Task list'!BH454="","",$F$454-((_xlfn.DAYS(BB$6,'Task list'!BH454))*24))</f>
        <v/>
      </c>
      <c r="BC454" s="141" t="str">
        <f>IF('Task list'!BI454="","",$F$454-((_xlfn.DAYS(BC$6,'Task list'!BI454))*24))</f>
        <v/>
      </c>
      <c r="BD454" s="141" t="str">
        <f>IF('Task list'!BJ454="","",$F$454-((_xlfn.DAYS(BD$6,'Task list'!BJ454))*24))</f>
        <v/>
      </c>
      <c r="BE454" s="141" t="str">
        <f>IF('Task list'!BK454="","",$F$454-((_xlfn.DAYS(BE$6,'Task list'!BK454))*24))</f>
        <v/>
      </c>
      <c r="BF454" s="141" t="str">
        <f>IF('Task list'!BL454="","",$F$454-((_xlfn.DAYS(BF$6,'Task list'!BL454))*24))</f>
        <v/>
      </c>
    </row>
    <row r="455" spans="1:58" x14ac:dyDescent="0.3">
      <c r="A455" s="1">
        <f>'Task list'!A455</f>
        <v>0</v>
      </c>
      <c r="B455" s="1">
        <f>'Task list'!B455</f>
        <v>0</v>
      </c>
      <c r="C455" s="1">
        <f>'Task list'!C455</f>
        <v>0</v>
      </c>
      <c r="D455" s="133"/>
      <c r="E455" s="61" t="str">
        <f>'Task list'!E455</f>
        <v>Chemical dosing pump no 2</v>
      </c>
      <c r="F455" s="1">
        <f>'Task list'!J455</f>
        <v>6000</v>
      </c>
      <c r="G455" s="141" t="str">
        <f>IF('Task list'!M455="","",$F$455-((_xlfn.DAYS(G$6,'Task list'!M455))*24))</f>
        <v/>
      </c>
      <c r="H455" s="141" t="str">
        <f>IF('Task list'!N455="","",$F$455-((_xlfn.DAYS(H$6,'Task list'!N455))*24))</f>
        <v/>
      </c>
      <c r="I455" s="141" t="str">
        <f>IF('Task list'!O455="","",$F$455-((_xlfn.DAYS(I$6,'Task list'!O455))*24))</f>
        <v/>
      </c>
      <c r="J455" s="141" t="str">
        <f>IF('Task list'!P455="","",$F$455-((_xlfn.DAYS(J$6,'Task list'!P455))*24))</f>
        <v/>
      </c>
      <c r="K455" s="141" t="str">
        <f>IF('Task list'!Q455="","",$F$455-((_xlfn.DAYS(K$6,'Task list'!Q455))*24))</f>
        <v/>
      </c>
      <c r="L455" s="141" t="str">
        <f>IF('Task list'!R455="","",$F$455-((_xlfn.DAYS(L$6,'Task list'!R455))*24))</f>
        <v/>
      </c>
      <c r="M455" s="141" t="str">
        <f>IF('Task list'!S455="","",$F$455-((_xlfn.DAYS(M$6,'Task list'!S455))*24))</f>
        <v/>
      </c>
      <c r="N455" s="141" t="str">
        <f>IF('Task list'!T455="","",$F$455-((_xlfn.DAYS(N$6,'Task list'!T455))*24))</f>
        <v/>
      </c>
      <c r="O455" s="141" t="str">
        <f>IF('Task list'!U455="","",$F$455-((_xlfn.DAYS(O$6,'Task list'!U455))*24))</f>
        <v/>
      </c>
      <c r="P455" s="141" t="str">
        <f>IF('Task list'!V455="","",$F$455-((_xlfn.DAYS(P$6,'Task list'!V455))*24))</f>
        <v/>
      </c>
      <c r="Q455" s="141" t="str">
        <f>IF('Task list'!W455="","",$F$455-((_xlfn.DAYS(Q$6,'Task list'!W455))*24))</f>
        <v/>
      </c>
      <c r="R455" s="141" t="str">
        <f>IF('Task list'!X455="","",$F$455-((_xlfn.DAYS(R$6,'Task list'!X455))*24))</f>
        <v/>
      </c>
      <c r="S455" s="141" t="str">
        <f>IF('Task list'!Y455="","",$F$455-((_xlfn.DAYS(S$6,'Task list'!Y455))*24))</f>
        <v/>
      </c>
      <c r="T455" s="141" t="str">
        <f>IF('Task list'!Z455="","",$F$455-((_xlfn.DAYS(T$6,'Task list'!Z455))*24))</f>
        <v/>
      </c>
      <c r="U455" s="141" t="str">
        <f>IF('Task list'!AA455="","",$F$455-((_xlfn.DAYS(U$6,'Task list'!AA455))*24))</f>
        <v/>
      </c>
      <c r="V455" s="141" t="str">
        <f>IF('Task list'!AB455="","",$F$455-((_xlfn.DAYS(V$6,'Task list'!AB455))*24))</f>
        <v/>
      </c>
      <c r="W455" s="141" t="str">
        <f>IF('Task list'!AC455="","",$F$455-((_xlfn.DAYS(W$6,'Task list'!AC455))*24))</f>
        <v/>
      </c>
      <c r="X455" s="141" t="str">
        <f>IF('Task list'!AD455="","",$F$455-((_xlfn.DAYS(X$6,'Task list'!AD455))*24))</f>
        <v/>
      </c>
      <c r="Y455" s="141" t="str">
        <f>IF('Task list'!AE455="","",$F$455-((_xlfn.DAYS(Y$6,'Task list'!AE455))*24))</f>
        <v/>
      </c>
      <c r="Z455" s="141" t="str">
        <f>IF('Task list'!AF455="","",$F$455-((_xlfn.DAYS(Z$6,'Task list'!AF455))*24))</f>
        <v/>
      </c>
      <c r="AA455" s="141" t="str">
        <f>IF('Task list'!AG455="","",$F$455-((_xlfn.DAYS(AA$6,'Task list'!AG455))*24))</f>
        <v/>
      </c>
      <c r="AB455" s="141" t="str">
        <f>IF('Task list'!AH455="","",$F$455-((_xlfn.DAYS(AB$6,'Task list'!AH455))*24))</f>
        <v/>
      </c>
      <c r="AC455" s="141" t="str">
        <f>IF('Task list'!AI455="","",$F$455-((_xlfn.DAYS(AC$6,'Task list'!AI455))*24))</f>
        <v/>
      </c>
      <c r="AD455" s="141" t="str">
        <f>IF('Task list'!AJ455="","",$F$455-((_xlfn.DAYS(AD$6,'Task list'!AJ455))*24))</f>
        <v/>
      </c>
      <c r="AE455" s="141" t="str">
        <f>IF('Task list'!AK455="","",$F$455-((_xlfn.DAYS(AE$6,'Task list'!AK455))*24))</f>
        <v/>
      </c>
      <c r="AF455" s="141" t="str">
        <f>IF('Task list'!AL455="","",$F$455-((_xlfn.DAYS(AF$6,'Task list'!AL455))*24))</f>
        <v/>
      </c>
      <c r="AG455" s="141" t="str">
        <f>IF('Task list'!AM455="","",$F$455-((_xlfn.DAYS(AG$6,'Task list'!AM455))*24))</f>
        <v/>
      </c>
      <c r="AH455" s="141" t="str">
        <f>IF('Task list'!AN455="","",$F$455-((_xlfn.DAYS(AH$6,'Task list'!AN455))*24))</f>
        <v/>
      </c>
      <c r="AI455" s="141" t="str">
        <f>IF('Task list'!AO455="","",$F$455-((_xlfn.DAYS(AI$6,'Task list'!AO455))*24))</f>
        <v/>
      </c>
      <c r="AJ455" s="141" t="str">
        <f>IF('Task list'!AP455="","",$F$455-((_xlfn.DAYS(AJ$6,'Task list'!AP455))*24))</f>
        <v/>
      </c>
      <c r="AK455" s="141" t="str">
        <f>IF('Task list'!AQ455="","",$F$455-((_xlfn.DAYS(AK$6,'Task list'!AQ455))*24))</f>
        <v/>
      </c>
      <c r="AL455" s="141" t="str">
        <f>IF('Task list'!AR455="","",$F$455-((_xlfn.DAYS(AL$6,'Task list'!AR455))*24))</f>
        <v/>
      </c>
      <c r="AM455" s="141" t="str">
        <f>IF('Task list'!AS455="","",$F$455-((_xlfn.DAYS(AM$6,'Task list'!AS455))*24))</f>
        <v/>
      </c>
      <c r="AN455" s="141" t="str">
        <f>IF('Task list'!AT455="","",$F$455-((_xlfn.DAYS(AN$6,'Task list'!AT455))*24))</f>
        <v/>
      </c>
      <c r="AO455" s="141" t="str">
        <f>IF('Task list'!AU455="","",$F$455-((_xlfn.DAYS(AO$6,'Task list'!AU455))*24))</f>
        <v/>
      </c>
      <c r="AP455" s="141" t="str">
        <f>IF('Task list'!AV455="","",$F$455-((_xlfn.DAYS(AP$6,'Task list'!AV455))*24))</f>
        <v/>
      </c>
      <c r="AQ455" s="141" t="str">
        <f>IF('Task list'!AW455="","",$F$455-((_xlfn.DAYS(AQ$6,'Task list'!AW455))*24))</f>
        <v/>
      </c>
      <c r="AR455" s="141" t="str">
        <f>IF('Task list'!AX455="","",$F$455-((_xlfn.DAYS(AR$6,'Task list'!AX455))*24))</f>
        <v/>
      </c>
      <c r="AS455" s="141" t="str">
        <f>IF('Task list'!AY455="","",$F$455-((_xlfn.DAYS(AS$6,'Task list'!AY455))*24))</f>
        <v/>
      </c>
      <c r="AT455" s="141" t="str">
        <f>IF('Task list'!AZ455="","",$F$455-((_xlfn.DAYS(AT$6,'Task list'!AZ455))*24))</f>
        <v/>
      </c>
      <c r="AU455" s="141" t="str">
        <f>IF('Task list'!BA455="","",$F$455-((_xlfn.DAYS(AU$6,'Task list'!BA455))*24))</f>
        <v/>
      </c>
      <c r="AV455" s="141" t="str">
        <f>IF('Task list'!BB455="","",$F$455-((_xlfn.DAYS(AV$6,'Task list'!BB455))*24))</f>
        <v/>
      </c>
      <c r="AW455" s="141" t="str">
        <f>IF('Task list'!BC455="","",$F$455-((_xlfn.DAYS(AW$6,'Task list'!BC455))*24))</f>
        <v/>
      </c>
      <c r="AX455" s="141" t="str">
        <f>IF('Task list'!BD455="","",$F$455-((_xlfn.DAYS(AX$6,'Task list'!BD455))*24))</f>
        <v/>
      </c>
      <c r="AY455" s="141" t="str">
        <f>IF('Task list'!BE455="","",$F$455-((_xlfn.DAYS(AY$6,'Task list'!BE455))*24))</f>
        <v/>
      </c>
      <c r="AZ455" s="141" t="str">
        <f>IF('Task list'!BF455="","",$F$455-((_xlfn.DAYS(AZ$6,'Task list'!BF455))*24))</f>
        <v/>
      </c>
      <c r="BA455" s="141" t="str">
        <f>IF('Task list'!BG455="","",$F$455-((_xlfn.DAYS(BA$6,'Task list'!BG455))*24))</f>
        <v/>
      </c>
      <c r="BB455" s="141" t="str">
        <f>IF('Task list'!BH455="","",$F$455-((_xlfn.DAYS(BB$6,'Task list'!BH455))*24))</f>
        <v/>
      </c>
      <c r="BC455" s="141" t="str">
        <f>IF('Task list'!BI455="","",$F$455-((_xlfn.DAYS(BC$6,'Task list'!BI455))*24))</f>
        <v/>
      </c>
      <c r="BD455" s="141" t="str">
        <f>IF('Task list'!BJ455="","",$F$455-((_xlfn.DAYS(BD$6,'Task list'!BJ455))*24))</f>
        <v/>
      </c>
      <c r="BE455" s="141" t="str">
        <f>IF('Task list'!BK455="","",$F$455-((_xlfn.DAYS(BE$6,'Task list'!BK455))*24))</f>
        <v/>
      </c>
      <c r="BF455" s="141" t="str">
        <f>IF('Task list'!BL455="","",$F$455-((_xlfn.DAYS(BF$6,'Task list'!BL455))*24))</f>
        <v/>
      </c>
    </row>
    <row r="456" spans="1:58" x14ac:dyDescent="0.3">
      <c r="A456" s="1">
        <f>'Task list'!A456</f>
        <v>0</v>
      </c>
      <c r="B456" s="1">
        <f>'Task list'!B456</f>
        <v>0</v>
      </c>
      <c r="C456" s="1">
        <f>'Task list'!C456</f>
        <v>0</v>
      </c>
      <c r="D456" s="133"/>
      <c r="E456" s="61" t="str">
        <f>'Task list'!E456</f>
        <v>Chemical dosing pump no 3</v>
      </c>
      <c r="F456" s="1">
        <f>'Task list'!J456</f>
        <v>6000</v>
      </c>
      <c r="G456" s="141" t="str">
        <f>IF('Task list'!M456="","",$F$456-((_xlfn.DAYS(G$6,'Task list'!M456))*24))</f>
        <v/>
      </c>
      <c r="H456" s="141" t="str">
        <f>IF('Task list'!N456="","",$F$456-((_xlfn.DAYS(H$6,'Task list'!N456))*24))</f>
        <v/>
      </c>
      <c r="I456" s="141" t="str">
        <f>IF('Task list'!O456="","",$F$456-((_xlfn.DAYS(I$6,'Task list'!O456))*24))</f>
        <v/>
      </c>
      <c r="J456" s="141" t="str">
        <f>IF('Task list'!P456="","",$F$456-((_xlfn.DAYS(J$6,'Task list'!P456))*24))</f>
        <v/>
      </c>
      <c r="K456" s="141" t="str">
        <f>IF('Task list'!Q456="","",$F$456-((_xlfn.DAYS(K$6,'Task list'!Q456))*24))</f>
        <v/>
      </c>
      <c r="L456" s="141" t="str">
        <f>IF('Task list'!R456="","",$F$456-((_xlfn.DAYS(L$6,'Task list'!R456))*24))</f>
        <v/>
      </c>
      <c r="M456" s="141" t="str">
        <f>IF('Task list'!S456="","",$F$456-((_xlfn.DAYS(M$6,'Task list'!S456))*24))</f>
        <v/>
      </c>
      <c r="N456" s="141" t="str">
        <f>IF('Task list'!T456="","",$F$456-((_xlfn.DAYS(N$6,'Task list'!T456))*24))</f>
        <v/>
      </c>
      <c r="O456" s="141" t="str">
        <f>IF('Task list'!U456="","",$F$456-((_xlfn.DAYS(O$6,'Task list'!U456))*24))</f>
        <v/>
      </c>
      <c r="P456" s="141" t="str">
        <f>IF('Task list'!V456="","",$F$456-((_xlfn.DAYS(P$6,'Task list'!V456))*24))</f>
        <v/>
      </c>
      <c r="Q456" s="141" t="str">
        <f>IF('Task list'!W456="","",$F$456-((_xlfn.DAYS(Q$6,'Task list'!W456))*24))</f>
        <v/>
      </c>
      <c r="R456" s="141" t="str">
        <f>IF('Task list'!X456="","",$F$456-((_xlfn.DAYS(R$6,'Task list'!X456))*24))</f>
        <v/>
      </c>
      <c r="S456" s="141" t="str">
        <f>IF('Task list'!Y456="","",$F$456-((_xlfn.DAYS(S$6,'Task list'!Y456))*24))</f>
        <v/>
      </c>
      <c r="T456" s="141" t="str">
        <f>IF('Task list'!Z456="","",$F$456-((_xlfn.DAYS(T$6,'Task list'!Z456))*24))</f>
        <v/>
      </c>
      <c r="U456" s="141" t="str">
        <f>IF('Task list'!AA456="","",$F$456-((_xlfn.DAYS(U$6,'Task list'!AA456))*24))</f>
        <v/>
      </c>
      <c r="V456" s="141" t="str">
        <f>IF('Task list'!AB456="","",$F$456-((_xlfn.DAYS(V$6,'Task list'!AB456))*24))</f>
        <v/>
      </c>
      <c r="W456" s="141" t="str">
        <f>IF('Task list'!AC456="","",$F$456-((_xlfn.DAYS(W$6,'Task list'!AC456))*24))</f>
        <v/>
      </c>
      <c r="X456" s="141" t="str">
        <f>IF('Task list'!AD456="","",$F$456-((_xlfn.DAYS(X$6,'Task list'!AD456))*24))</f>
        <v/>
      </c>
      <c r="Y456" s="141" t="str">
        <f>IF('Task list'!AE456="","",$F$456-((_xlfn.DAYS(Y$6,'Task list'!AE456))*24))</f>
        <v/>
      </c>
      <c r="Z456" s="141" t="str">
        <f>IF('Task list'!AF456="","",$F$456-((_xlfn.DAYS(Z$6,'Task list'!AF456))*24))</f>
        <v/>
      </c>
      <c r="AA456" s="141" t="str">
        <f>IF('Task list'!AG456="","",$F$456-((_xlfn.DAYS(AA$6,'Task list'!AG456))*24))</f>
        <v/>
      </c>
      <c r="AB456" s="141" t="str">
        <f>IF('Task list'!AH456="","",$F$456-((_xlfn.DAYS(AB$6,'Task list'!AH456))*24))</f>
        <v/>
      </c>
      <c r="AC456" s="141" t="str">
        <f>IF('Task list'!AI456="","",$F$456-((_xlfn.DAYS(AC$6,'Task list'!AI456))*24))</f>
        <v/>
      </c>
      <c r="AD456" s="141" t="str">
        <f>IF('Task list'!AJ456="","",$F$456-((_xlfn.DAYS(AD$6,'Task list'!AJ456))*24))</f>
        <v/>
      </c>
      <c r="AE456" s="141" t="str">
        <f>IF('Task list'!AK456="","",$F$456-((_xlfn.DAYS(AE$6,'Task list'!AK456))*24))</f>
        <v/>
      </c>
      <c r="AF456" s="141" t="str">
        <f>IF('Task list'!AL456="","",$F$456-((_xlfn.DAYS(AF$6,'Task list'!AL456))*24))</f>
        <v/>
      </c>
      <c r="AG456" s="141" t="str">
        <f>IF('Task list'!AM456="","",$F$456-((_xlfn.DAYS(AG$6,'Task list'!AM456))*24))</f>
        <v/>
      </c>
      <c r="AH456" s="141" t="str">
        <f>IF('Task list'!AN456="","",$F$456-((_xlfn.DAYS(AH$6,'Task list'!AN456))*24))</f>
        <v/>
      </c>
      <c r="AI456" s="141" t="str">
        <f>IF('Task list'!AO456="","",$F$456-((_xlfn.DAYS(AI$6,'Task list'!AO456))*24))</f>
        <v/>
      </c>
      <c r="AJ456" s="141" t="str">
        <f>IF('Task list'!AP456="","",$F$456-((_xlfn.DAYS(AJ$6,'Task list'!AP456))*24))</f>
        <v/>
      </c>
      <c r="AK456" s="141" t="str">
        <f>IF('Task list'!AQ456="","",$F$456-((_xlfn.DAYS(AK$6,'Task list'!AQ456))*24))</f>
        <v/>
      </c>
      <c r="AL456" s="141" t="str">
        <f>IF('Task list'!AR456="","",$F$456-((_xlfn.DAYS(AL$6,'Task list'!AR456))*24))</f>
        <v/>
      </c>
      <c r="AM456" s="141" t="str">
        <f>IF('Task list'!AS456="","",$F$456-((_xlfn.DAYS(AM$6,'Task list'!AS456))*24))</f>
        <v/>
      </c>
      <c r="AN456" s="141" t="str">
        <f>IF('Task list'!AT456="","",$F$456-((_xlfn.DAYS(AN$6,'Task list'!AT456))*24))</f>
        <v/>
      </c>
      <c r="AO456" s="141" t="str">
        <f>IF('Task list'!AU456="","",$F$456-((_xlfn.DAYS(AO$6,'Task list'!AU456))*24))</f>
        <v/>
      </c>
      <c r="AP456" s="141" t="str">
        <f>IF('Task list'!AV456="","",$F$456-((_xlfn.DAYS(AP$6,'Task list'!AV456))*24))</f>
        <v/>
      </c>
      <c r="AQ456" s="141" t="str">
        <f>IF('Task list'!AW456="","",$F$456-((_xlfn.DAYS(AQ$6,'Task list'!AW456))*24))</f>
        <v/>
      </c>
      <c r="AR456" s="141" t="str">
        <f>IF('Task list'!AX456="","",$F$456-((_xlfn.DAYS(AR$6,'Task list'!AX456))*24))</f>
        <v/>
      </c>
      <c r="AS456" s="141" t="str">
        <f>IF('Task list'!AY456="","",$F$456-((_xlfn.DAYS(AS$6,'Task list'!AY456))*24))</f>
        <v/>
      </c>
      <c r="AT456" s="141" t="str">
        <f>IF('Task list'!AZ456="","",$F$456-((_xlfn.DAYS(AT$6,'Task list'!AZ456))*24))</f>
        <v/>
      </c>
      <c r="AU456" s="141" t="str">
        <f>IF('Task list'!BA456="","",$F$456-((_xlfn.DAYS(AU$6,'Task list'!BA456))*24))</f>
        <v/>
      </c>
      <c r="AV456" s="141" t="str">
        <f>IF('Task list'!BB456="","",$F$456-((_xlfn.DAYS(AV$6,'Task list'!BB456))*24))</f>
        <v/>
      </c>
      <c r="AW456" s="141" t="str">
        <f>IF('Task list'!BC456="","",$F$456-((_xlfn.DAYS(AW$6,'Task list'!BC456))*24))</f>
        <v/>
      </c>
      <c r="AX456" s="141" t="str">
        <f>IF('Task list'!BD456="","",$F$456-((_xlfn.DAYS(AX$6,'Task list'!BD456))*24))</f>
        <v/>
      </c>
      <c r="AY456" s="141" t="str">
        <f>IF('Task list'!BE456="","",$F$456-((_xlfn.DAYS(AY$6,'Task list'!BE456))*24))</f>
        <v/>
      </c>
      <c r="AZ456" s="141" t="str">
        <f>IF('Task list'!BF456="","",$F$456-((_xlfn.DAYS(AZ$6,'Task list'!BF456))*24))</f>
        <v/>
      </c>
      <c r="BA456" s="141" t="str">
        <f>IF('Task list'!BG456="","",$F$456-((_xlfn.DAYS(BA$6,'Task list'!BG456))*24))</f>
        <v/>
      </c>
      <c r="BB456" s="141" t="str">
        <f>IF('Task list'!BH456="","",$F$456-((_xlfn.DAYS(BB$6,'Task list'!BH456))*24))</f>
        <v/>
      </c>
      <c r="BC456" s="141" t="str">
        <f>IF('Task list'!BI456="","",$F$456-((_xlfn.DAYS(BC$6,'Task list'!BI456))*24))</f>
        <v/>
      </c>
      <c r="BD456" s="141" t="str">
        <f>IF('Task list'!BJ456="","",$F$456-((_xlfn.DAYS(BD$6,'Task list'!BJ456))*24))</f>
        <v/>
      </c>
      <c r="BE456" s="141" t="str">
        <f>IF('Task list'!BK456="","",$F$456-((_xlfn.DAYS(BE$6,'Task list'!BK456))*24))</f>
        <v/>
      </c>
      <c r="BF456" s="141" t="str">
        <f>IF('Task list'!BL456="","",$F$456-((_xlfn.DAYS(BF$6,'Task list'!BL456))*24))</f>
        <v/>
      </c>
    </row>
    <row r="457" spans="1:58" x14ac:dyDescent="0.3">
      <c r="A457" s="1">
        <f>'Task list'!A457</f>
        <v>0</v>
      </c>
      <c r="B457" s="1">
        <f>'Task list'!B457</f>
        <v>0</v>
      </c>
      <c r="C457" s="1">
        <f>'Task list'!C457</f>
        <v>0</v>
      </c>
      <c r="D457" s="133"/>
      <c r="E457" s="61" t="str">
        <f>'Task list'!E457</f>
        <v>Chemical dosing pump no 4</v>
      </c>
      <c r="F457" s="1">
        <f>'Task list'!J457</f>
        <v>6000</v>
      </c>
      <c r="G457" s="141" t="str">
        <f>IF('Task list'!M457="","",$F$457-((_xlfn.DAYS(G$6,'Task list'!M457))*24))</f>
        <v/>
      </c>
      <c r="H457" s="141" t="str">
        <f>IF('Task list'!N457="","",$F$457-((_xlfn.DAYS(H$6,'Task list'!N457))*24))</f>
        <v/>
      </c>
      <c r="I457" s="141" t="str">
        <f>IF('Task list'!O457="","",$F$457-((_xlfn.DAYS(I$6,'Task list'!O457))*24))</f>
        <v/>
      </c>
      <c r="J457" s="141" t="str">
        <f>IF('Task list'!P457="","",$F$457-((_xlfn.DAYS(J$6,'Task list'!P457))*24))</f>
        <v/>
      </c>
      <c r="K457" s="141" t="str">
        <f>IF('Task list'!Q457="","",$F$457-((_xlfn.DAYS(K$6,'Task list'!Q457))*24))</f>
        <v/>
      </c>
      <c r="L457" s="141" t="str">
        <f>IF('Task list'!R457="","",$F$457-((_xlfn.DAYS(L$6,'Task list'!R457))*24))</f>
        <v/>
      </c>
      <c r="M457" s="141" t="str">
        <f>IF('Task list'!S457="","",$F$457-((_xlfn.DAYS(M$6,'Task list'!S457))*24))</f>
        <v/>
      </c>
      <c r="N457" s="141" t="str">
        <f>IF('Task list'!T457="","",$F$457-((_xlfn.DAYS(N$6,'Task list'!T457))*24))</f>
        <v/>
      </c>
      <c r="O457" s="141" t="str">
        <f>IF('Task list'!U457="","",$F$457-((_xlfn.DAYS(O$6,'Task list'!U457))*24))</f>
        <v/>
      </c>
      <c r="P457" s="141" t="str">
        <f>IF('Task list'!V457="","",$F$457-((_xlfn.DAYS(P$6,'Task list'!V457))*24))</f>
        <v/>
      </c>
      <c r="Q457" s="141" t="str">
        <f>IF('Task list'!W457="","",$F$457-((_xlfn.DAYS(Q$6,'Task list'!W457))*24))</f>
        <v/>
      </c>
      <c r="R457" s="141" t="str">
        <f>IF('Task list'!X457="","",$F$457-((_xlfn.DAYS(R$6,'Task list'!X457))*24))</f>
        <v/>
      </c>
      <c r="S457" s="141" t="str">
        <f>IF('Task list'!Y457="","",$F$457-((_xlfn.DAYS(S$6,'Task list'!Y457))*24))</f>
        <v/>
      </c>
      <c r="T457" s="141" t="str">
        <f>IF('Task list'!Z457="","",$F$457-((_xlfn.DAYS(T$6,'Task list'!Z457))*24))</f>
        <v/>
      </c>
      <c r="U457" s="141" t="str">
        <f>IF('Task list'!AA457="","",$F$457-((_xlfn.DAYS(U$6,'Task list'!AA457))*24))</f>
        <v/>
      </c>
      <c r="V457" s="141" t="str">
        <f>IF('Task list'!AB457="","",$F$457-((_xlfn.DAYS(V$6,'Task list'!AB457))*24))</f>
        <v/>
      </c>
      <c r="W457" s="141" t="str">
        <f>IF('Task list'!AC457="","",$F$457-((_xlfn.DAYS(W$6,'Task list'!AC457))*24))</f>
        <v/>
      </c>
      <c r="X457" s="141" t="str">
        <f>IF('Task list'!AD457="","",$F$457-((_xlfn.DAYS(X$6,'Task list'!AD457))*24))</f>
        <v/>
      </c>
      <c r="Y457" s="141" t="str">
        <f>IF('Task list'!AE457="","",$F$457-((_xlfn.DAYS(Y$6,'Task list'!AE457))*24))</f>
        <v/>
      </c>
      <c r="Z457" s="141" t="str">
        <f>IF('Task list'!AF457="","",$F$457-((_xlfn.DAYS(Z$6,'Task list'!AF457))*24))</f>
        <v/>
      </c>
      <c r="AA457" s="141" t="str">
        <f>IF('Task list'!AG457="","",$F$457-((_xlfn.DAYS(AA$6,'Task list'!AG457))*24))</f>
        <v/>
      </c>
      <c r="AB457" s="141" t="str">
        <f>IF('Task list'!AH457="","",$F$457-((_xlfn.DAYS(AB$6,'Task list'!AH457))*24))</f>
        <v/>
      </c>
      <c r="AC457" s="141" t="str">
        <f>IF('Task list'!AI457="","",$F$457-((_xlfn.DAYS(AC$6,'Task list'!AI457))*24))</f>
        <v/>
      </c>
      <c r="AD457" s="141" t="str">
        <f>IF('Task list'!AJ457="","",$F$457-((_xlfn.DAYS(AD$6,'Task list'!AJ457))*24))</f>
        <v/>
      </c>
      <c r="AE457" s="141" t="str">
        <f>IF('Task list'!AK457="","",$F$457-((_xlfn.DAYS(AE$6,'Task list'!AK457))*24))</f>
        <v/>
      </c>
      <c r="AF457" s="141" t="str">
        <f>IF('Task list'!AL457="","",$F$457-((_xlfn.DAYS(AF$6,'Task list'!AL457))*24))</f>
        <v/>
      </c>
      <c r="AG457" s="141" t="str">
        <f>IF('Task list'!AM457="","",$F$457-((_xlfn.DAYS(AG$6,'Task list'!AM457))*24))</f>
        <v/>
      </c>
      <c r="AH457" s="141" t="str">
        <f>IF('Task list'!AN457="","",$F$457-((_xlfn.DAYS(AH$6,'Task list'!AN457))*24))</f>
        <v/>
      </c>
      <c r="AI457" s="141" t="str">
        <f>IF('Task list'!AO457="","",$F$457-((_xlfn.DAYS(AI$6,'Task list'!AO457))*24))</f>
        <v/>
      </c>
      <c r="AJ457" s="141" t="str">
        <f>IF('Task list'!AP457="","",$F$457-((_xlfn.DAYS(AJ$6,'Task list'!AP457))*24))</f>
        <v/>
      </c>
      <c r="AK457" s="141" t="str">
        <f>IF('Task list'!AQ457="","",$F$457-((_xlfn.DAYS(AK$6,'Task list'!AQ457))*24))</f>
        <v/>
      </c>
      <c r="AL457" s="141" t="str">
        <f>IF('Task list'!AR457="","",$F$457-((_xlfn.DAYS(AL$6,'Task list'!AR457))*24))</f>
        <v/>
      </c>
      <c r="AM457" s="141" t="str">
        <f>IF('Task list'!AS457="","",$F$457-((_xlfn.DAYS(AM$6,'Task list'!AS457))*24))</f>
        <v/>
      </c>
      <c r="AN457" s="141" t="str">
        <f>IF('Task list'!AT457="","",$F$457-((_xlfn.DAYS(AN$6,'Task list'!AT457))*24))</f>
        <v/>
      </c>
      <c r="AO457" s="141" t="str">
        <f>IF('Task list'!AU457="","",$F$457-((_xlfn.DAYS(AO$6,'Task list'!AU457))*24))</f>
        <v/>
      </c>
      <c r="AP457" s="141" t="str">
        <f>IF('Task list'!AV457="","",$F$457-((_xlfn.DAYS(AP$6,'Task list'!AV457))*24))</f>
        <v/>
      </c>
      <c r="AQ457" s="141" t="str">
        <f>IF('Task list'!AW457="","",$F$457-((_xlfn.DAYS(AQ$6,'Task list'!AW457))*24))</f>
        <v/>
      </c>
      <c r="AR457" s="141" t="str">
        <f>IF('Task list'!AX457="","",$F$457-((_xlfn.DAYS(AR$6,'Task list'!AX457))*24))</f>
        <v/>
      </c>
      <c r="AS457" s="141" t="str">
        <f>IF('Task list'!AY457="","",$F$457-((_xlfn.DAYS(AS$6,'Task list'!AY457))*24))</f>
        <v/>
      </c>
      <c r="AT457" s="141" t="str">
        <f>IF('Task list'!AZ457="","",$F$457-((_xlfn.DAYS(AT$6,'Task list'!AZ457))*24))</f>
        <v/>
      </c>
      <c r="AU457" s="141" t="str">
        <f>IF('Task list'!BA457="","",$F$457-((_xlfn.DAYS(AU$6,'Task list'!BA457))*24))</f>
        <v/>
      </c>
      <c r="AV457" s="141" t="str">
        <f>IF('Task list'!BB457="","",$F$457-((_xlfn.DAYS(AV$6,'Task list'!BB457))*24))</f>
        <v/>
      </c>
      <c r="AW457" s="141" t="str">
        <f>IF('Task list'!BC457="","",$F$457-((_xlfn.DAYS(AW$6,'Task list'!BC457))*24))</f>
        <v/>
      </c>
      <c r="AX457" s="141" t="str">
        <f>IF('Task list'!BD457="","",$F$457-((_xlfn.DAYS(AX$6,'Task list'!BD457))*24))</f>
        <v/>
      </c>
      <c r="AY457" s="141" t="str">
        <f>IF('Task list'!BE457="","",$F$457-((_xlfn.DAYS(AY$6,'Task list'!BE457))*24))</f>
        <v/>
      </c>
      <c r="AZ457" s="141" t="str">
        <f>IF('Task list'!BF457="","",$F$457-((_xlfn.DAYS(AZ$6,'Task list'!BF457))*24))</f>
        <v/>
      </c>
      <c r="BA457" s="141" t="str">
        <f>IF('Task list'!BG457="","",$F$457-((_xlfn.DAYS(BA$6,'Task list'!BG457))*24))</f>
        <v/>
      </c>
      <c r="BB457" s="141" t="str">
        <f>IF('Task list'!BH457="","",$F$457-((_xlfn.DAYS(BB$6,'Task list'!BH457))*24))</f>
        <v/>
      </c>
      <c r="BC457" s="141" t="str">
        <f>IF('Task list'!BI457="","",$F$457-((_xlfn.DAYS(BC$6,'Task list'!BI457))*24))</f>
        <v/>
      </c>
      <c r="BD457" s="141" t="str">
        <f>IF('Task list'!BJ457="","",$F$457-((_xlfn.DAYS(BD$6,'Task list'!BJ457))*24))</f>
        <v/>
      </c>
      <c r="BE457" s="141" t="str">
        <f>IF('Task list'!BK457="","",$F$457-((_xlfn.DAYS(BE$6,'Task list'!BK457))*24))</f>
        <v/>
      </c>
      <c r="BF457" s="141" t="str">
        <f>IF('Task list'!BL457="","",$F$457-((_xlfn.DAYS(BF$6,'Task list'!BL457))*24))</f>
        <v/>
      </c>
    </row>
    <row r="458" spans="1:58" x14ac:dyDescent="0.3">
      <c r="A458" s="1">
        <f>'Task list'!A458</f>
        <v>0</v>
      </c>
      <c r="B458" s="1">
        <f>'Task list'!B458</f>
        <v>0</v>
      </c>
      <c r="C458" s="1">
        <f>'Task list'!C458</f>
        <v>0</v>
      </c>
      <c r="D458" s="133"/>
      <c r="E458" s="61" t="str">
        <f>'Task list'!E458</f>
        <v>Clarified Water pump no. 1</v>
      </c>
      <c r="F458" s="1">
        <f>'Task list'!J458</f>
        <v>6000</v>
      </c>
      <c r="G458" s="141" t="str">
        <f>IF('Task list'!M458="","",$F$458-((_xlfn.DAYS(G$6,'Task list'!M458))*24))</f>
        <v/>
      </c>
      <c r="H458" s="141" t="str">
        <f>IF('Task list'!N458="","",$F$458-((_xlfn.DAYS(H$6,'Task list'!N458))*24))</f>
        <v/>
      </c>
      <c r="I458" s="141" t="str">
        <f>IF('Task list'!O458="","",$F$458-((_xlfn.DAYS(I$6,'Task list'!O458))*24))</f>
        <v/>
      </c>
      <c r="J458" s="141" t="str">
        <f>IF('Task list'!P458="","",$F$458-((_xlfn.DAYS(J$6,'Task list'!P458))*24))</f>
        <v/>
      </c>
      <c r="K458" s="141" t="str">
        <f>IF('Task list'!Q458="","",$F$458-((_xlfn.DAYS(K$6,'Task list'!Q458))*24))</f>
        <v/>
      </c>
      <c r="L458" s="141" t="str">
        <f>IF('Task list'!R458="","",$F$458-((_xlfn.DAYS(L$6,'Task list'!R458))*24))</f>
        <v/>
      </c>
      <c r="M458" s="141" t="str">
        <f>IF('Task list'!S458="","",$F$458-((_xlfn.DAYS(M$6,'Task list'!S458))*24))</f>
        <v/>
      </c>
      <c r="N458" s="141" t="str">
        <f>IF('Task list'!T458="","",$F$458-((_xlfn.DAYS(N$6,'Task list'!T458))*24))</f>
        <v/>
      </c>
      <c r="O458" s="141" t="str">
        <f>IF('Task list'!U458="","",$F$458-((_xlfn.DAYS(O$6,'Task list'!U458))*24))</f>
        <v/>
      </c>
      <c r="P458" s="141" t="str">
        <f>IF('Task list'!V458="","",$F$458-((_xlfn.DAYS(P$6,'Task list'!V458))*24))</f>
        <v/>
      </c>
      <c r="Q458" s="141" t="str">
        <f>IF('Task list'!W458="","",$F$458-((_xlfn.DAYS(Q$6,'Task list'!W458))*24))</f>
        <v/>
      </c>
      <c r="R458" s="141" t="str">
        <f>IF('Task list'!X458="","",$F$458-((_xlfn.DAYS(R$6,'Task list'!X458))*24))</f>
        <v/>
      </c>
      <c r="S458" s="141" t="str">
        <f>IF('Task list'!Y458="","",$F$458-((_xlfn.DAYS(S$6,'Task list'!Y458))*24))</f>
        <v/>
      </c>
      <c r="T458" s="141" t="str">
        <f>IF('Task list'!Z458="","",$F$458-((_xlfn.DAYS(T$6,'Task list'!Z458))*24))</f>
        <v/>
      </c>
      <c r="U458" s="141" t="str">
        <f>IF('Task list'!AA458="","",$F$458-((_xlfn.DAYS(U$6,'Task list'!AA458))*24))</f>
        <v/>
      </c>
      <c r="V458" s="141" t="str">
        <f>IF('Task list'!AB458="","",$F$458-((_xlfn.DAYS(V$6,'Task list'!AB458))*24))</f>
        <v/>
      </c>
      <c r="W458" s="141" t="str">
        <f>IF('Task list'!AC458="","",$F$458-((_xlfn.DAYS(W$6,'Task list'!AC458))*24))</f>
        <v/>
      </c>
      <c r="X458" s="141" t="str">
        <f>IF('Task list'!AD458="","",$F$458-((_xlfn.DAYS(X$6,'Task list'!AD458))*24))</f>
        <v/>
      </c>
      <c r="Y458" s="141" t="str">
        <f>IF('Task list'!AE458="","",$F$458-((_xlfn.DAYS(Y$6,'Task list'!AE458))*24))</f>
        <v/>
      </c>
      <c r="Z458" s="141" t="str">
        <f>IF('Task list'!AF458="","",$F$458-((_xlfn.DAYS(Z$6,'Task list'!AF458))*24))</f>
        <v/>
      </c>
      <c r="AA458" s="141" t="str">
        <f>IF('Task list'!AG458="","",$F$458-((_xlfn.DAYS(AA$6,'Task list'!AG458))*24))</f>
        <v/>
      </c>
      <c r="AB458" s="141" t="str">
        <f>IF('Task list'!AH458="","",$F$458-((_xlfn.DAYS(AB$6,'Task list'!AH458))*24))</f>
        <v/>
      </c>
      <c r="AC458" s="141" t="str">
        <f>IF('Task list'!AI458="","",$F$458-((_xlfn.DAYS(AC$6,'Task list'!AI458))*24))</f>
        <v/>
      </c>
      <c r="AD458" s="141" t="str">
        <f>IF('Task list'!AJ458="","",$F$458-((_xlfn.DAYS(AD$6,'Task list'!AJ458))*24))</f>
        <v/>
      </c>
      <c r="AE458" s="141" t="str">
        <f>IF('Task list'!AK458="","",$F$458-((_xlfn.DAYS(AE$6,'Task list'!AK458))*24))</f>
        <v/>
      </c>
      <c r="AF458" s="141" t="str">
        <f>IF('Task list'!AL458="","",$F$458-((_xlfn.DAYS(AF$6,'Task list'!AL458))*24))</f>
        <v/>
      </c>
      <c r="AG458" s="141" t="str">
        <f>IF('Task list'!AM458="","",$F$458-((_xlfn.DAYS(AG$6,'Task list'!AM458))*24))</f>
        <v/>
      </c>
      <c r="AH458" s="141" t="str">
        <f>IF('Task list'!AN458="","",$F$458-((_xlfn.DAYS(AH$6,'Task list'!AN458))*24))</f>
        <v/>
      </c>
      <c r="AI458" s="141" t="str">
        <f>IF('Task list'!AO458="","",$F$458-((_xlfn.DAYS(AI$6,'Task list'!AO458))*24))</f>
        <v/>
      </c>
      <c r="AJ458" s="141" t="str">
        <f>IF('Task list'!AP458="","",$F$458-((_xlfn.DAYS(AJ$6,'Task list'!AP458))*24))</f>
        <v/>
      </c>
      <c r="AK458" s="141" t="str">
        <f>IF('Task list'!AQ458="","",$F$458-((_xlfn.DAYS(AK$6,'Task list'!AQ458))*24))</f>
        <v/>
      </c>
      <c r="AL458" s="141" t="str">
        <f>IF('Task list'!AR458="","",$F$458-((_xlfn.DAYS(AL$6,'Task list'!AR458))*24))</f>
        <v/>
      </c>
      <c r="AM458" s="141" t="str">
        <f>IF('Task list'!AS458="","",$F$458-((_xlfn.DAYS(AM$6,'Task list'!AS458))*24))</f>
        <v/>
      </c>
      <c r="AN458" s="141" t="str">
        <f>IF('Task list'!AT458="","",$F$458-((_xlfn.DAYS(AN$6,'Task list'!AT458))*24))</f>
        <v/>
      </c>
      <c r="AO458" s="141" t="str">
        <f>IF('Task list'!AU458="","",$F$458-((_xlfn.DAYS(AO$6,'Task list'!AU458))*24))</f>
        <v/>
      </c>
      <c r="AP458" s="141" t="str">
        <f>IF('Task list'!AV458="","",$F$458-((_xlfn.DAYS(AP$6,'Task list'!AV458))*24))</f>
        <v/>
      </c>
      <c r="AQ458" s="141" t="str">
        <f>IF('Task list'!AW458="","",$F$458-((_xlfn.DAYS(AQ$6,'Task list'!AW458))*24))</f>
        <v/>
      </c>
      <c r="AR458" s="141" t="str">
        <f>IF('Task list'!AX458="","",$F$458-((_xlfn.DAYS(AR$6,'Task list'!AX458))*24))</f>
        <v/>
      </c>
      <c r="AS458" s="141" t="str">
        <f>IF('Task list'!AY458="","",$F$458-((_xlfn.DAYS(AS$6,'Task list'!AY458))*24))</f>
        <v/>
      </c>
      <c r="AT458" s="141" t="str">
        <f>IF('Task list'!AZ458="","",$F$458-((_xlfn.DAYS(AT$6,'Task list'!AZ458))*24))</f>
        <v/>
      </c>
      <c r="AU458" s="141" t="str">
        <f>IF('Task list'!BA458="","",$F$458-((_xlfn.DAYS(AU$6,'Task list'!BA458))*24))</f>
        <v/>
      </c>
      <c r="AV458" s="141" t="str">
        <f>IF('Task list'!BB458="","",$F$458-((_xlfn.DAYS(AV$6,'Task list'!BB458))*24))</f>
        <v/>
      </c>
      <c r="AW458" s="141" t="str">
        <f>IF('Task list'!BC458="","",$F$458-((_xlfn.DAYS(AW$6,'Task list'!BC458))*24))</f>
        <v/>
      </c>
      <c r="AX458" s="141" t="str">
        <f>IF('Task list'!BD458="","",$F$458-((_xlfn.DAYS(AX$6,'Task list'!BD458))*24))</f>
        <v/>
      </c>
      <c r="AY458" s="141" t="str">
        <f>IF('Task list'!BE458="","",$F$458-((_xlfn.DAYS(AY$6,'Task list'!BE458))*24))</f>
        <v/>
      </c>
      <c r="AZ458" s="141" t="str">
        <f>IF('Task list'!BF458="","",$F$458-((_xlfn.DAYS(AZ$6,'Task list'!BF458))*24))</f>
        <v/>
      </c>
      <c r="BA458" s="141" t="str">
        <f>IF('Task list'!BG458="","",$F$458-((_xlfn.DAYS(BA$6,'Task list'!BG458))*24))</f>
        <v/>
      </c>
      <c r="BB458" s="141" t="str">
        <f>IF('Task list'!BH458="","",$F$458-((_xlfn.DAYS(BB$6,'Task list'!BH458))*24))</f>
        <v/>
      </c>
      <c r="BC458" s="141" t="str">
        <f>IF('Task list'!BI458="","",$F$458-((_xlfn.DAYS(BC$6,'Task list'!BI458))*24))</f>
        <v/>
      </c>
      <c r="BD458" s="141" t="str">
        <f>IF('Task list'!BJ458="","",$F$458-((_xlfn.DAYS(BD$6,'Task list'!BJ458))*24))</f>
        <v/>
      </c>
      <c r="BE458" s="141" t="str">
        <f>IF('Task list'!BK458="","",$F$458-((_xlfn.DAYS(BE$6,'Task list'!BK458))*24))</f>
        <v/>
      </c>
      <c r="BF458" s="141" t="str">
        <f>IF('Task list'!BL458="","",$F$458-((_xlfn.DAYS(BF$6,'Task list'!BL458))*24))</f>
        <v/>
      </c>
    </row>
    <row r="459" spans="1:58" x14ac:dyDescent="0.3">
      <c r="A459" s="1">
        <f>'Task list'!A459</f>
        <v>0</v>
      </c>
      <c r="B459" s="1">
        <f>'Task list'!B459</f>
        <v>0</v>
      </c>
      <c r="C459" s="1">
        <f>'Task list'!C459</f>
        <v>0</v>
      </c>
      <c r="D459" s="133"/>
      <c r="E459" s="61" t="str">
        <f>'Task list'!E459</f>
        <v>Clarified Water pump no. 2</v>
      </c>
      <c r="F459" s="1">
        <f>'Task list'!J459</f>
        <v>6000</v>
      </c>
      <c r="G459" s="141" t="str">
        <f>IF('Task list'!M459="","",$F$459-((_xlfn.DAYS(G$6,'Task list'!M459))*24))</f>
        <v/>
      </c>
      <c r="H459" s="141" t="str">
        <f>IF('Task list'!N459="","",$F$459-((_xlfn.DAYS(H$6,'Task list'!N459))*24))</f>
        <v/>
      </c>
      <c r="I459" s="141" t="str">
        <f>IF('Task list'!O459="","",$F$459-((_xlfn.DAYS(I$6,'Task list'!O459))*24))</f>
        <v/>
      </c>
      <c r="J459" s="141" t="str">
        <f>IF('Task list'!P459="","",$F$459-((_xlfn.DAYS(J$6,'Task list'!P459))*24))</f>
        <v/>
      </c>
      <c r="K459" s="141" t="str">
        <f>IF('Task list'!Q459="","",$F$459-((_xlfn.DAYS(K$6,'Task list'!Q459))*24))</f>
        <v/>
      </c>
      <c r="L459" s="141" t="str">
        <f>IF('Task list'!R459="","",$F$459-((_xlfn.DAYS(L$6,'Task list'!R459))*24))</f>
        <v/>
      </c>
      <c r="M459" s="141" t="str">
        <f>IF('Task list'!S459="","",$F$459-((_xlfn.DAYS(M$6,'Task list'!S459))*24))</f>
        <v/>
      </c>
      <c r="N459" s="141" t="str">
        <f>IF('Task list'!T459="","",$F$459-((_xlfn.DAYS(N$6,'Task list'!T459))*24))</f>
        <v/>
      </c>
      <c r="O459" s="141" t="str">
        <f>IF('Task list'!U459="","",$F$459-((_xlfn.DAYS(O$6,'Task list'!U459))*24))</f>
        <v/>
      </c>
      <c r="P459" s="141" t="str">
        <f>IF('Task list'!V459="","",$F$459-((_xlfn.DAYS(P$6,'Task list'!V459))*24))</f>
        <v/>
      </c>
      <c r="Q459" s="141" t="str">
        <f>IF('Task list'!W459="","",$F$459-((_xlfn.DAYS(Q$6,'Task list'!W459))*24))</f>
        <v/>
      </c>
      <c r="R459" s="141" t="str">
        <f>IF('Task list'!X459="","",$F$459-((_xlfn.DAYS(R$6,'Task list'!X459))*24))</f>
        <v/>
      </c>
      <c r="S459" s="141" t="str">
        <f>IF('Task list'!Y459="","",$F$459-((_xlfn.DAYS(S$6,'Task list'!Y459))*24))</f>
        <v/>
      </c>
      <c r="T459" s="141" t="str">
        <f>IF('Task list'!Z459="","",$F$459-((_xlfn.DAYS(T$6,'Task list'!Z459))*24))</f>
        <v/>
      </c>
      <c r="U459" s="141" t="str">
        <f>IF('Task list'!AA459="","",$F$459-((_xlfn.DAYS(U$6,'Task list'!AA459))*24))</f>
        <v/>
      </c>
      <c r="V459" s="141" t="str">
        <f>IF('Task list'!AB459="","",$F$459-((_xlfn.DAYS(V$6,'Task list'!AB459))*24))</f>
        <v/>
      </c>
      <c r="W459" s="141" t="str">
        <f>IF('Task list'!AC459="","",$F$459-((_xlfn.DAYS(W$6,'Task list'!AC459))*24))</f>
        <v/>
      </c>
      <c r="X459" s="141" t="str">
        <f>IF('Task list'!AD459="","",$F$459-((_xlfn.DAYS(X$6,'Task list'!AD459))*24))</f>
        <v/>
      </c>
      <c r="Y459" s="141" t="str">
        <f>IF('Task list'!AE459="","",$F$459-((_xlfn.DAYS(Y$6,'Task list'!AE459))*24))</f>
        <v/>
      </c>
      <c r="Z459" s="141" t="str">
        <f>IF('Task list'!AF459="","",$F$459-((_xlfn.DAYS(Z$6,'Task list'!AF459))*24))</f>
        <v/>
      </c>
      <c r="AA459" s="141" t="str">
        <f>IF('Task list'!AG459="","",$F$459-((_xlfn.DAYS(AA$6,'Task list'!AG459))*24))</f>
        <v/>
      </c>
      <c r="AB459" s="141" t="str">
        <f>IF('Task list'!AH459="","",$F$459-((_xlfn.DAYS(AB$6,'Task list'!AH459))*24))</f>
        <v/>
      </c>
      <c r="AC459" s="141" t="str">
        <f>IF('Task list'!AI459="","",$F$459-((_xlfn.DAYS(AC$6,'Task list'!AI459))*24))</f>
        <v/>
      </c>
      <c r="AD459" s="141" t="str">
        <f>IF('Task list'!AJ459="","",$F$459-((_xlfn.DAYS(AD$6,'Task list'!AJ459))*24))</f>
        <v/>
      </c>
      <c r="AE459" s="141" t="str">
        <f>IF('Task list'!AK459="","",$F$459-((_xlfn.DAYS(AE$6,'Task list'!AK459))*24))</f>
        <v/>
      </c>
      <c r="AF459" s="141" t="str">
        <f>IF('Task list'!AL459="","",$F$459-((_xlfn.DAYS(AF$6,'Task list'!AL459))*24))</f>
        <v/>
      </c>
      <c r="AG459" s="141" t="str">
        <f>IF('Task list'!AM459="","",$F$459-((_xlfn.DAYS(AG$6,'Task list'!AM459))*24))</f>
        <v/>
      </c>
      <c r="AH459" s="141" t="str">
        <f>IF('Task list'!AN459="","",$F$459-((_xlfn.DAYS(AH$6,'Task list'!AN459))*24))</f>
        <v/>
      </c>
      <c r="AI459" s="141" t="str">
        <f>IF('Task list'!AO459="","",$F$459-((_xlfn.DAYS(AI$6,'Task list'!AO459))*24))</f>
        <v/>
      </c>
      <c r="AJ459" s="141" t="str">
        <f>IF('Task list'!AP459="","",$F$459-((_xlfn.DAYS(AJ$6,'Task list'!AP459))*24))</f>
        <v/>
      </c>
      <c r="AK459" s="141" t="str">
        <f>IF('Task list'!AQ459="","",$F$459-((_xlfn.DAYS(AK$6,'Task list'!AQ459))*24))</f>
        <v/>
      </c>
      <c r="AL459" s="141" t="str">
        <f>IF('Task list'!AR459="","",$F$459-((_xlfn.DAYS(AL$6,'Task list'!AR459))*24))</f>
        <v/>
      </c>
      <c r="AM459" s="141" t="str">
        <f>IF('Task list'!AS459="","",$F$459-((_xlfn.DAYS(AM$6,'Task list'!AS459))*24))</f>
        <v/>
      </c>
      <c r="AN459" s="141" t="str">
        <f>IF('Task list'!AT459="","",$F$459-((_xlfn.DAYS(AN$6,'Task list'!AT459))*24))</f>
        <v/>
      </c>
      <c r="AO459" s="141" t="str">
        <f>IF('Task list'!AU459="","",$F$459-((_xlfn.DAYS(AO$6,'Task list'!AU459))*24))</f>
        <v/>
      </c>
      <c r="AP459" s="141" t="str">
        <f>IF('Task list'!AV459="","",$F$459-((_xlfn.DAYS(AP$6,'Task list'!AV459))*24))</f>
        <v/>
      </c>
      <c r="AQ459" s="141" t="str">
        <f>IF('Task list'!AW459="","",$F$459-((_xlfn.DAYS(AQ$6,'Task list'!AW459))*24))</f>
        <v/>
      </c>
      <c r="AR459" s="141" t="str">
        <f>IF('Task list'!AX459="","",$F$459-((_xlfn.DAYS(AR$6,'Task list'!AX459))*24))</f>
        <v/>
      </c>
      <c r="AS459" s="141" t="str">
        <f>IF('Task list'!AY459="","",$F$459-((_xlfn.DAYS(AS$6,'Task list'!AY459))*24))</f>
        <v/>
      </c>
      <c r="AT459" s="141" t="str">
        <f>IF('Task list'!AZ459="","",$F$459-((_xlfn.DAYS(AT$6,'Task list'!AZ459))*24))</f>
        <v/>
      </c>
      <c r="AU459" s="141" t="str">
        <f>IF('Task list'!BA459="","",$F$459-((_xlfn.DAYS(AU$6,'Task list'!BA459))*24))</f>
        <v/>
      </c>
      <c r="AV459" s="141" t="str">
        <f>IF('Task list'!BB459="","",$F$459-((_xlfn.DAYS(AV$6,'Task list'!BB459))*24))</f>
        <v/>
      </c>
      <c r="AW459" s="141" t="str">
        <f>IF('Task list'!BC459="","",$F$459-((_xlfn.DAYS(AW$6,'Task list'!BC459))*24))</f>
        <v/>
      </c>
      <c r="AX459" s="141" t="str">
        <f>IF('Task list'!BD459="","",$F$459-((_xlfn.DAYS(AX$6,'Task list'!BD459))*24))</f>
        <v/>
      </c>
      <c r="AY459" s="141" t="str">
        <f>IF('Task list'!BE459="","",$F$459-((_xlfn.DAYS(AY$6,'Task list'!BE459))*24))</f>
        <v/>
      </c>
      <c r="AZ459" s="141" t="str">
        <f>IF('Task list'!BF459="","",$F$459-((_xlfn.DAYS(AZ$6,'Task list'!BF459))*24))</f>
        <v/>
      </c>
      <c r="BA459" s="141" t="str">
        <f>IF('Task list'!BG459="","",$F$459-((_xlfn.DAYS(BA$6,'Task list'!BG459))*24))</f>
        <v/>
      </c>
      <c r="BB459" s="141" t="str">
        <f>IF('Task list'!BH459="","",$F$459-((_xlfn.DAYS(BB$6,'Task list'!BH459))*24))</f>
        <v/>
      </c>
      <c r="BC459" s="141" t="str">
        <f>IF('Task list'!BI459="","",$F$459-((_xlfn.DAYS(BC$6,'Task list'!BI459))*24))</f>
        <v/>
      </c>
      <c r="BD459" s="141" t="str">
        <f>IF('Task list'!BJ459="","",$F$459-((_xlfn.DAYS(BD$6,'Task list'!BJ459))*24))</f>
        <v/>
      </c>
      <c r="BE459" s="141" t="str">
        <f>IF('Task list'!BK459="","",$F$459-((_xlfn.DAYS(BE$6,'Task list'!BK459))*24))</f>
        <v/>
      </c>
      <c r="BF459" s="141" t="str">
        <f>IF('Task list'!BL459="","",$F$459-((_xlfn.DAYS(BF$6,'Task list'!BL459))*24))</f>
        <v/>
      </c>
    </row>
    <row r="460" spans="1:58" x14ac:dyDescent="0.3">
      <c r="A460" s="1">
        <f>'Task list'!A460</f>
        <v>0</v>
      </c>
      <c r="B460" s="1">
        <f>'Task list'!B460</f>
        <v>0</v>
      </c>
      <c r="C460" s="1">
        <f>'Task list'!C460</f>
        <v>0</v>
      </c>
      <c r="D460" s="133"/>
      <c r="E460" s="61" t="str">
        <f>'Task list'!E460</f>
        <v>Chemical stirrer no 1</v>
      </c>
      <c r="F460" s="1">
        <f>'Task list'!J460</f>
        <v>6000</v>
      </c>
      <c r="G460" s="141" t="str">
        <f>IF('Task list'!M460="","",$F$460-((_xlfn.DAYS(G$6,'Task list'!M460))*24))</f>
        <v/>
      </c>
      <c r="H460" s="141" t="str">
        <f>IF('Task list'!N460="","",$F$460-((_xlfn.DAYS(H$6,'Task list'!N460))*24))</f>
        <v/>
      </c>
      <c r="I460" s="141" t="str">
        <f>IF('Task list'!O460="","",$F$460-((_xlfn.DAYS(I$6,'Task list'!O460))*24))</f>
        <v/>
      </c>
      <c r="J460" s="141" t="str">
        <f>IF('Task list'!P460="","",$F$460-((_xlfn.DAYS(J$6,'Task list'!P460))*24))</f>
        <v/>
      </c>
      <c r="K460" s="141" t="str">
        <f>IF('Task list'!Q460="","",$F$460-((_xlfn.DAYS(K$6,'Task list'!Q460))*24))</f>
        <v/>
      </c>
      <c r="L460" s="141" t="str">
        <f>IF('Task list'!R460="","",$F$460-((_xlfn.DAYS(L$6,'Task list'!R460))*24))</f>
        <v/>
      </c>
      <c r="M460" s="141" t="str">
        <f>IF('Task list'!S460="","",$F$460-((_xlfn.DAYS(M$6,'Task list'!S460))*24))</f>
        <v/>
      </c>
      <c r="N460" s="141" t="str">
        <f>IF('Task list'!T460="","",$F$460-((_xlfn.DAYS(N$6,'Task list'!T460))*24))</f>
        <v/>
      </c>
      <c r="O460" s="141" t="str">
        <f>IF('Task list'!U460="","",$F$460-((_xlfn.DAYS(O$6,'Task list'!U460))*24))</f>
        <v/>
      </c>
      <c r="P460" s="141" t="str">
        <f>IF('Task list'!V460="","",$F$460-((_xlfn.DAYS(P$6,'Task list'!V460))*24))</f>
        <v/>
      </c>
      <c r="Q460" s="141" t="str">
        <f>IF('Task list'!W460="","",$F$460-((_xlfn.DAYS(Q$6,'Task list'!W460))*24))</f>
        <v/>
      </c>
      <c r="R460" s="141" t="str">
        <f>IF('Task list'!X460="","",$F$460-((_xlfn.DAYS(R$6,'Task list'!X460))*24))</f>
        <v/>
      </c>
      <c r="S460" s="141" t="str">
        <f>IF('Task list'!Y460="","",$F$460-((_xlfn.DAYS(S$6,'Task list'!Y460))*24))</f>
        <v/>
      </c>
      <c r="T460" s="141" t="str">
        <f>IF('Task list'!Z460="","",$F$460-((_xlfn.DAYS(T$6,'Task list'!Z460))*24))</f>
        <v/>
      </c>
      <c r="U460" s="141" t="str">
        <f>IF('Task list'!AA460="","",$F$460-((_xlfn.DAYS(U$6,'Task list'!AA460))*24))</f>
        <v/>
      </c>
      <c r="V460" s="141" t="str">
        <f>IF('Task list'!AB460="","",$F$460-((_xlfn.DAYS(V$6,'Task list'!AB460))*24))</f>
        <v/>
      </c>
      <c r="W460" s="141" t="str">
        <f>IF('Task list'!AC460="","",$F$460-((_xlfn.DAYS(W$6,'Task list'!AC460))*24))</f>
        <v/>
      </c>
      <c r="X460" s="141" t="str">
        <f>IF('Task list'!AD460="","",$F$460-((_xlfn.DAYS(X$6,'Task list'!AD460))*24))</f>
        <v/>
      </c>
      <c r="Y460" s="141" t="str">
        <f>IF('Task list'!AE460="","",$F$460-((_xlfn.DAYS(Y$6,'Task list'!AE460))*24))</f>
        <v/>
      </c>
      <c r="Z460" s="141" t="str">
        <f>IF('Task list'!AF460="","",$F$460-((_xlfn.DAYS(Z$6,'Task list'!AF460))*24))</f>
        <v/>
      </c>
      <c r="AA460" s="141" t="str">
        <f>IF('Task list'!AG460="","",$F$460-((_xlfn.DAYS(AA$6,'Task list'!AG460))*24))</f>
        <v/>
      </c>
      <c r="AB460" s="141" t="str">
        <f>IF('Task list'!AH460="","",$F$460-((_xlfn.DAYS(AB$6,'Task list'!AH460))*24))</f>
        <v/>
      </c>
      <c r="AC460" s="141" t="str">
        <f>IF('Task list'!AI460="","",$F$460-((_xlfn.DAYS(AC$6,'Task list'!AI460))*24))</f>
        <v/>
      </c>
      <c r="AD460" s="141" t="str">
        <f>IF('Task list'!AJ460="","",$F$460-((_xlfn.DAYS(AD$6,'Task list'!AJ460))*24))</f>
        <v/>
      </c>
      <c r="AE460" s="141" t="str">
        <f>IF('Task list'!AK460="","",$F$460-((_xlfn.DAYS(AE$6,'Task list'!AK460))*24))</f>
        <v/>
      </c>
      <c r="AF460" s="141" t="str">
        <f>IF('Task list'!AL460="","",$F$460-((_xlfn.DAYS(AF$6,'Task list'!AL460))*24))</f>
        <v/>
      </c>
      <c r="AG460" s="141" t="str">
        <f>IF('Task list'!AM460="","",$F$460-((_xlfn.DAYS(AG$6,'Task list'!AM460))*24))</f>
        <v/>
      </c>
      <c r="AH460" s="141" t="str">
        <f>IF('Task list'!AN460="","",$F$460-((_xlfn.DAYS(AH$6,'Task list'!AN460))*24))</f>
        <v/>
      </c>
      <c r="AI460" s="141" t="str">
        <f>IF('Task list'!AO460="","",$F$460-((_xlfn.DAYS(AI$6,'Task list'!AO460))*24))</f>
        <v/>
      </c>
      <c r="AJ460" s="141" t="str">
        <f>IF('Task list'!AP460="","",$F$460-((_xlfn.DAYS(AJ$6,'Task list'!AP460))*24))</f>
        <v/>
      </c>
      <c r="AK460" s="141" t="str">
        <f>IF('Task list'!AQ460="","",$F$460-((_xlfn.DAYS(AK$6,'Task list'!AQ460))*24))</f>
        <v/>
      </c>
      <c r="AL460" s="141" t="str">
        <f>IF('Task list'!AR460="","",$F$460-((_xlfn.DAYS(AL$6,'Task list'!AR460))*24))</f>
        <v/>
      </c>
      <c r="AM460" s="141" t="str">
        <f>IF('Task list'!AS460="","",$F$460-((_xlfn.DAYS(AM$6,'Task list'!AS460))*24))</f>
        <v/>
      </c>
      <c r="AN460" s="141" t="str">
        <f>IF('Task list'!AT460="","",$F$460-((_xlfn.DAYS(AN$6,'Task list'!AT460))*24))</f>
        <v/>
      </c>
      <c r="AO460" s="141" t="str">
        <f>IF('Task list'!AU460="","",$F$460-((_xlfn.DAYS(AO$6,'Task list'!AU460))*24))</f>
        <v/>
      </c>
      <c r="AP460" s="141" t="str">
        <f>IF('Task list'!AV460="","",$F$460-((_xlfn.DAYS(AP$6,'Task list'!AV460))*24))</f>
        <v/>
      </c>
      <c r="AQ460" s="141" t="str">
        <f>IF('Task list'!AW460="","",$F$460-((_xlfn.DAYS(AQ$6,'Task list'!AW460))*24))</f>
        <v/>
      </c>
      <c r="AR460" s="141" t="str">
        <f>IF('Task list'!AX460="","",$F$460-((_xlfn.DAYS(AR$6,'Task list'!AX460))*24))</f>
        <v/>
      </c>
      <c r="AS460" s="141" t="str">
        <f>IF('Task list'!AY460="","",$F$460-((_xlfn.DAYS(AS$6,'Task list'!AY460))*24))</f>
        <v/>
      </c>
      <c r="AT460" s="141" t="str">
        <f>IF('Task list'!AZ460="","",$F$460-((_xlfn.DAYS(AT$6,'Task list'!AZ460))*24))</f>
        <v/>
      </c>
      <c r="AU460" s="141" t="str">
        <f>IF('Task list'!BA460="","",$F$460-((_xlfn.DAYS(AU$6,'Task list'!BA460))*24))</f>
        <v/>
      </c>
      <c r="AV460" s="141" t="str">
        <f>IF('Task list'!BB460="","",$F$460-((_xlfn.DAYS(AV$6,'Task list'!BB460))*24))</f>
        <v/>
      </c>
      <c r="AW460" s="141" t="str">
        <f>IF('Task list'!BC460="","",$F$460-((_xlfn.DAYS(AW$6,'Task list'!BC460))*24))</f>
        <v/>
      </c>
      <c r="AX460" s="141" t="str">
        <f>IF('Task list'!BD460="","",$F$460-((_xlfn.DAYS(AX$6,'Task list'!BD460))*24))</f>
        <v/>
      </c>
      <c r="AY460" s="141" t="str">
        <f>IF('Task list'!BE460="","",$F$460-((_xlfn.DAYS(AY$6,'Task list'!BE460))*24))</f>
        <v/>
      </c>
      <c r="AZ460" s="141" t="str">
        <f>IF('Task list'!BF460="","",$F$460-((_xlfn.DAYS(AZ$6,'Task list'!BF460))*24))</f>
        <v/>
      </c>
      <c r="BA460" s="141" t="str">
        <f>IF('Task list'!BG460="","",$F$460-((_xlfn.DAYS(BA$6,'Task list'!BG460))*24))</f>
        <v/>
      </c>
      <c r="BB460" s="141" t="str">
        <f>IF('Task list'!BH460="","",$F$460-((_xlfn.DAYS(BB$6,'Task list'!BH460))*24))</f>
        <v/>
      </c>
      <c r="BC460" s="141" t="str">
        <f>IF('Task list'!BI460="","",$F$460-((_xlfn.DAYS(BC$6,'Task list'!BI460))*24))</f>
        <v/>
      </c>
      <c r="BD460" s="141" t="str">
        <f>IF('Task list'!BJ460="","",$F$460-((_xlfn.DAYS(BD$6,'Task list'!BJ460))*24))</f>
        <v/>
      </c>
      <c r="BE460" s="141" t="str">
        <f>IF('Task list'!BK460="","",$F$460-((_xlfn.DAYS(BE$6,'Task list'!BK460))*24))</f>
        <v/>
      </c>
      <c r="BF460" s="141" t="str">
        <f>IF('Task list'!BL460="","",$F$460-((_xlfn.DAYS(BF$6,'Task list'!BL460))*24))</f>
        <v/>
      </c>
    </row>
    <row r="461" spans="1:58" x14ac:dyDescent="0.3">
      <c r="A461" s="1">
        <f>'Task list'!A461</f>
        <v>0</v>
      </c>
      <c r="B461" s="1">
        <f>'Task list'!B461</f>
        <v>0</v>
      </c>
      <c r="C461" s="1">
        <f>'Task list'!C461</f>
        <v>0</v>
      </c>
      <c r="D461" s="133"/>
      <c r="E461" s="61" t="str">
        <f>'Task list'!E461</f>
        <v>Chemical stirrer no 2</v>
      </c>
      <c r="F461" s="1">
        <f>'Task list'!J461</f>
        <v>6000</v>
      </c>
      <c r="G461" s="141" t="str">
        <f>IF('Task list'!M461="","",$F$461-((_xlfn.DAYS(G$6,'Task list'!M461))*24))</f>
        <v/>
      </c>
      <c r="H461" s="141" t="str">
        <f>IF('Task list'!N461="","",$F$461-((_xlfn.DAYS(H$6,'Task list'!N461))*24))</f>
        <v/>
      </c>
      <c r="I461" s="141" t="str">
        <f>IF('Task list'!O461="","",$F$461-((_xlfn.DAYS(I$6,'Task list'!O461))*24))</f>
        <v/>
      </c>
      <c r="J461" s="141" t="str">
        <f>IF('Task list'!P461="","",$F$461-((_xlfn.DAYS(J$6,'Task list'!P461))*24))</f>
        <v/>
      </c>
      <c r="K461" s="141" t="str">
        <f>IF('Task list'!Q461="","",$F$461-((_xlfn.DAYS(K$6,'Task list'!Q461))*24))</f>
        <v/>
      </c>
      <c r="L461" s="141" t="str">
        <f>IF('Task list'!R461="","",$F$461-((_xlfn.DAYS(L$6,'Task list'!R461))*24))</f>
        <v/>
      </c>
      <c r="M461" s="141" t="str">
        <f>IF('Task list'!S461="","",$F$461-((_xlfn.DAYS(M$6,'Task list'!S461))*24))</f>
        <v/>
      </c>
      <c r="N461" s="141" t="str">
        <f>IF('Task list'!T461="","",$F$461-((_xlfn.DAYS(N$6,'Task list'!T461))*24))</f>
        <v/>
      </c>
      <c r="O461" s="141" t="str">
        <f>IF('Task list'!U461="","",$F$461-((_xlfn.DAYS(O$6,'Task list'!U461))*24))</f>
        <v/>
      </c>
      <c r="P461" s="141" t="str">
        <f>IF('Task list'!V461="","",$F$461-((_xlfn.DAYS(P$6,'Task list'!V461))*24))</f>
        <v/>
      </c>
      <c r="Q461" s="141" t="str">
        <f>IF('Task list'!W461="","",$F$461-((_xlfn.DAYS(Q$6,'Task list'!W461))*24))</f>
        <v/>
      </c>
      <c r="R461" s="141" t="str">
        <f>IF('Task list'!X461="","",$F$461-((_xlfn.DAYS(R$6,'Task list'!X461))*24))</f>
        <v/>
      </c>
      <c r="S461" s="141" t="str">
        <f>IF('Task list'!Y461="","",$F$461-((_xlfn.DAYS(S$6,'Task list'!Y461))*24))</f>
        <v/>
      </c>
      <c r="T461" s="141" t="str">
        <f>IF('Task list'!Z461="","",$F$461-((_xlfn.DAYS(T$6,'Task list'!Z461))*24))</f>
        <v/>
      </c>
      <c r="U461" s="141" t="str">
        <f>IF('Task list'!AA461="","",$F$461-((_xlfn.DAYS(U$6,'Task list'!AA461))*24))</f>
        <v/>
      </c>
      <c r="V461" s="141" t="str">
        <f>IF('Task list'!AB461="","",$F$461-((_xlfn.DAYS(V$6,'Task list'!AB461))*24))</f>
        <v/>
      </c>
      <c r="W461" s="141" t="str">
        <f>IF('Task list'!AC461="","",$F$461-((_xlfn.DAYS(W$6,'Task list'!AC461))*24))</f>
        <v/>
      </c>
      <c r="X461" s="141" t="str">
        <f>IF('Task list'!AD461="","",$F$461-((_xlfn.DAYS(X$6,'Task list'!AD461))*24))</f>
        <v/>
      </c>
      <c r="Y461" s="141" t="str">
        <f>IF('Task list'!AE461="","",$F$461-((_xlfn.DAYS(Y$6,'Task list'!AE461))*24))</f>
        <v/>
      </c>
      <c r="Z461" s="141" t="str">
        <f>IF('Task list'!AF461="","",$F$461-((_xlfn.DAYS(Z$6,'Task list'!AF461))*24))</f>
        <v/>
      </c>
      <c r="AA461" s="141" t="str">
        <f>IF('Task list'!AG461="","",$F$461-((_xlfn.DAYS(AA$6,'Task list'!AG461))*24))</f>
        <v/>
      </c>
      <c r="AB461" s="141" t="str">
        <f>IF('Task list'!AH461="","",$F$461-((_xlfn.DAYS(AB$6,'Task list'!AH461))*24))</f>
        <v/>
      </c>
      <c r="AC461" s="141" t="str">
        <f>IF('Task list'!AI461="","",$F$461-((_xlfn.DAYS(AC$6,'Task list'!AI461))*24))</f>
        <v/>
      </c>
      <c r="AD461" s="141" t="str">
        <f>IF('Task list'!AJ461="","",$F$461-((_xlfn.DAYS(AD$6,'Task list'!AJ461))*24))</f>
        <v/>
      </c>
      <c r="AE461" s="141" t="str">
        <f>IF('Task list'!AK461="","",$F$461-((_xlfn.DAYS(AE$6,'Task list'!AK461))*24))</f>
        <v/>
      </c>
      <c r="AF461" s="141" t="str">
        <f>IF('Task list'!AL461="","",$F$461-((_xlfn.DAYS(AF$6,'Task list'!AL461))*24))</f>
        <v/>
      </c>
      <c r="AG461" s="141" t="str">
        <f>IF('Task list'!AM461="","",$F$461-((_xlfn.DAYS(AG$6,'Task list'!AM461))*24))</f>
        <v/>
      </c>
      <c r="AH461" s="141" t="str">
        <f>IF('Task list'!AN461="","",$F$461-((_xlfn.DAYS(AH$6,'Task list'!AN461))*24))</f>
        <v/>
      </c>
      <c r="AI461" s="141" t="str">
        <f>IF('Task list'!AO461="","",$F$461-((_xlfn.DAYS(AI$6,'Task list'!AO461))*24))</f>
        <v/>
      </c>
      <c r="AJ461" s="141" t="str">
        <f>IF('Task list'!AP461="","",$F$461-((_xlfn.DAYS(AJ$6,'Task list'!AP461))*24))</f>
        <v/>
      </c>
      <c r="AK461" s="141" t="str">
        <f>IF('Task list'!AQ461="","",$F$461-((_xlfn.DAYS(AK$6,'Task list'!AQ461))*24))</f>
        <v/>
      </c>
      <c r="AL461" s="141" t="str">
        <f>IF('Task list'!AR461="","",$F$461-((_xlfn.DAYS(AL$6,'Task list'!AR461))*24))</f>
        <v/>
      </c>
      <c r="AM461" s="141" t="str">
        <f>IF('Task list'!AS461="","",$F$461-((_xlfn.DAYS(AM$6,'Task list'!AS461))*24))</f>
        <v/>
      </c>
      <c r="AN461" s="141" t="str">
        <f>IF('Task list'!AT461="","",$F$461-((_xlfn.DAYS(AN$6,'Task list'!AT461))*24))</f>
        <v/>
      </c>
      <c r="AO461" s="141" t="str">
        <f>IF('Task list'!AU461="","",$F$461-((_xlfn.DAYS(AO$6,'Task list'!AU461))*24))</f>
        <v/>
      </c>
      <c r="AP461" s="141" t="str">
        <f>IF('Task list'!AV461="","",$F$461-((_xlfn.DAYS(AP$6,'Task list'!AV461))*24))</f>
        <v/>
      </c>
      <c r="AQ461" s="141" t="str">
        <f>IF('Task list'!AW461="","",$F$461-((_xlfn.DAYS(AQ$6,'Task list'!AW461))*24))</f>
        <v/>
      </c>
      <c r="AR461" s="141" t="str">
        <f>IF('Task list'!AX461="","",$F$461-((_xlfn.DAYS(AR$6,'Task list'!AX461))*24))</f>
        <v/>
      </c>
      <c r="AS461" s="141" t="str">
        <f>IF('Task list'!AY461="","",$F$461-((_xlfn.DAYS(AS$6,'Task list'!AY461))*24))</f>
        <v/>
      </c>
      <c r="AT461" s="141" t="str">
        <f>IF('Task list'!AZ461="","",$F$461-((_xlfn.DAYS(AT$6,'Task list'!AZ461))*24))</f>
        <v/>
      </c>
      <c r="AU461" s="141" t="str">
        <f>IF('Task list'!BA461="","",$F$461-((_xlfn.DAYS(AU$6,'Task list'!BA461))*24))</f>
        <v/>
      </c>
      <c r="AV461" s="141" t="str">
        <f>IF('Task list'!BB461="","",$F$461-((_xlfn.DAYS(AV$6,'Task list'!BB461))*24))</f>
        <v/>
      </c>
      <c r="AW461" s="141" t="str">
        <f>IF('Task list'!BC461="","",$F$461-((_xlfn.DAYS(AW$6,'Task list'!BC461))*24))</f>
        <v/>
      </c>
      <c r="AX461" s="141" t="str">
        <f>IF('Task list'!BD461="","",$F$461-((_xlfn.DAYS(AX$6,'Task list'!BD461))*24))</f>
        <v/>
      </c>
      <c r="AY461" s="141" t="str">
        <f>IF('Task list'!BE461="","",$F$461-((_xlfn.DAYS(AY$6,'Task list'!BE461))*24))</f>
        <v/>
      </c>
      <c r="AZ461" s="141" t="str">
        <f>IF('Task list'!BF461="","",$F$461-((_xlfn.DAYS(AZ$6,'Task list'!BF461))*24))</f>
        <v/>
      </c>
      <c r="BA461" s="141" t="str">
        <f>IF('Task list'!BG461="","",$F$461-((_xlfn.DAYS(BA$6,'Task list'!BG461))*24))</f>
        <v/>
      </c>
      <c r="BB461" s="141" t="str">
        <f>IF('Task list'!BH461="","",$F$461-((_xlfn.DAYS(BB$6,'Task list'!BH461))*24))</f>
        <v/>
      </c>
      <c r="BC461" s="141" t="str">
        <f>IF('Task list'!BI461="","",$F$461-((_xlfn.DAYS(BC$6,'Task list'!BI461))*24))</f>
        <v/>
      </c>
      <c r="BD461" s="141" t="str">
        <f>IF('Task list'!BJ461="","",$F$461-((_xlfn.DAYS(BD$6,'Task list'!BJ461))*24))</f>
        <v/>
      </c>
      <c r="BE461" s="141" t="str">
        <f>IF('Task list'!BK461="","",$F$461-((_xlfn.DAYS(BE$6,'Task list'!BK461))*24))</f>
        <v/>
      </c>
      <c r="BF461" s="141" t="str">
        <f>IF('Task list'!BL461="","",$F$461-((_xlfn.DAYS(BF$6,'Task list'!BL461))*24))</f>
        <v/>
      </c>
    </row>
    <row r="462" spans="1:58" x14ac:dyDescent="0.3">
      <c r="A462" s="1">
        <f>'Task list'!A462</f>
        <v>0</v>
      </c>
      <c r="B462" s="1">
        <f>'Task list'!B462</f>
        <v>0</v>
      </c>
      <c r="C462" s="1">
        <f>'Task list'!C462</f>
        <v>0</v>
      </c>
      <c r="D462" s="133"/>
      <c r="E462" s="61" t="str">
        <f>'Task list'!E462</f>
        <v>Chemical stirrer no 3</v>
      </c>
      <c r="F462" s="1">
        <f>'Task list'!J462</f>
        <v>6000</v>
      </c>
      <c r="G462" s="141" t="str">
        <f>IF('Task list'!M462="","",$F$462-((_xlfn.DAYS(G$6,'Task list'!M462))*24))</f>
        <v/>
      </c>
      <c r="H462" s="141" t="str">
        <f>IF('Task list'!N462="","",$F$462-((_xlfn.DAYS(H$6,'Task list'!N462))*24))</f>
        <v/>
      </c>
      <c r="I462" s="141" t="str">
        <f>IF('Task list'!O462="","",$F$462-((_xlfn.DAYS(I$6,'Task list'!O462))*24))</f>
        <v/>
      </c>
      <c r="J462" s="141" t="str">
        <f>IF('Task list'!P462="","",$F$462-((_xlfn.DAYS(J$6,'Task list'!P462))*24))</f>
        <v/>
      </c>
      <c r="K462" s="141" t="str">
        <f>IF('Task list'!Q462="","",$F$462-((_xlfn.DAYS(K$6,'Task list'!Q462))*24))</f>
        <v/>
      </c>
      <c r="L462" s="141" t="str">
        <f>IF('Task list'!R462="","",$F$462-((_xlfn.DAYS(L$6,'Task list'!R462))*24))</f>
        <v/>
      </c>
      <c r="M462" s="141" t="str">
        <f>IF('Task list'!S462="","",$F$462-((_xlfn.DAYS(M$6,'Task list'!S462))*24))</f>
        <v/>
      </c>
      <c r="N462" s="141" t="str">
        <f>IF('Task list'!T462="","",$F$462-((_xlfn.DAYS(N$6,'Task list'!T462))*24))</f>
        <v/>
      </c>
      <c r="O462" s="141" t="str">
        <f>IF('Task list'!U462="","",$F$462-((_xlfn.DAYS(O$6,'Task list'!U462))*24))</f>
        <v/>
      </c>
      <c r="P462" s="141" t="str">
        <f>IF('Task list'!V462="","",$F$462-((_xlfn.DAYS(P$6,'Task list'!V462))*24))</f>
        <v/>
      </c>
      <c r="Q462" s="141" t="str">
        <f>IF('Task list'!W462="","",$F$462-((_xlfn.DAYS(Q$6,'Task list'!W462))*24))</f>
        <v/>
      </c>
      <c r="R462" s="141" t="str">
        <f>IF('Task list'!X462="","",$F$462-((_xlfn.DAYS(R$6,'Task list'!X462))*24))</f>
        <v/>
      </c>
      <c r="S462" s="141" t="str">
        <f>IF('Task list'!Y462="","",$F$462-((_xlfn.DAYS(S$6,'Task list'!Y462))*24))</f>
        <v/>
      </c>
      <c r="T462" s="141" t="str">
        <f>IF('Task list'!Z462="","",$F$462-((_xlfn.DAYS(T$6,'Task list'!Z462))*24))</f>
        <v/>
      </c>
      <c r="U462" s="141" t="str">
        <f>IF('Task list'!AA462="","",$F$462-((_xlfn.DAYS(U$6,'Task list'!AA462))*24))</f>
        <v/>
      </c>
      <c r="V462" s="141" t="str">
        <f>IF('Task list'!AB462="","",$F$462-((_xlfn.DAYS(V$6,'Task list'!AB462))*24))</f>
        <v/>
      </c>
      <c r="W462" s="141" t="str">
        <f>IF('Task list'!AC462="","",$F$462-((_xlfn.DAYS(W$6,'Task list'!AC462))*24))</f>
        <v/>
      </c>
      <c r="X462" s="141" t="str">
        <f>IF('Task list'!AD462="","",$F$462-((_xlfn.DAYS(X$6,'Task list'!AD462))*24))</f>
        <v/>
      </c>
      <c r="Y462" s="141" t="str">
        <f>IF('Task list'!AE462="","",$F$462-((_xlfn.DAYS(Y$6,'Task list'!AE462))*24))</f>
        <v/>
      </c>
      <c r="Z462" s="141" t="str">
        <f>IF('Task list'!AF462="","",$F$462-((_xlfn.DAYS(Z$6,'Task list'!AF462))*24))</f>
        <v/>
      </c>
      <c r="AA462" s="141" t="str">
        <f>IF('Task list'!AG462="","",$F$462-((_xlfn.DAYS(AA$6,'Task list'!AG462))*24))</f>
        <v/>
      </c>
      <c r="AB462" s="141" t="str">
        <f>IF('Task list'!AH462="","",$F$462-((_xlfn.DAYS(AB$6,'Task list'!AH462))*24))</f>
        <v/>
      </c>
      <c r="AC462" s="141" t="str">
        <f>IF('Task list'!AI462="","",$F$462-((_xlfn.DAYS(AC$6,'Task list'!AI462))*24))</f>
        <v/>
      </c>
      <c r="AD462" s="141" t="str">
        <f>IF('Task list'!AJ462="","",$F$462-((_xlfn.DAYS(AD$6,'Task list'!AJ462))*24))</f>
        <v/>
      </c>
      <c r="AE462" s="141" t="str">
        <f>IF('Task list'!AK462="","",$F$462-((_xlfn.DAYS(AE$6,'Task list'!AK462))*24))</f>
        <v/>
      </c>
      <c r="AF462" s="141" t="str">
        <f>IF('Task list'!AL462="","",$F$462-((_xlfn.DAYS(AF$6,'Task list'!AL462))*24))</f>
        <v/>
      </c>
      <c r="AG462" s="141" t="str">
        <f>IF('Task list'!AM462="","",$F$462-((_xlfn.DAYS(AG$6,'Task list'!AM462))*24))</f>
        <v/>
      </c>
      <c r="AH462" s="141" t="str">
        <f>IF('Task list'!AN462="","",$F$462-((_xlfn.DAYS(AH$6,'Task list'!AN462))*24))</f>
        <v/>
      </c>
      <c r="AI462" s="141" t="str">
        <f>IF('Task list'!AO462="","",$F$462-((_xlfn.DAYS(AI$6,'Task list'!AO462))*24))</f>
        <v/>
      </c>
      <c r="AJ462" s="141" t="str">
        <f>IF('Task list'!AP462="","",$F$462-((_xlfn.DAYS(AJ$6,'Task list'!AP462))*24))</f>
        <v/>
      </c>
      <c r="AK462" s="141" t="str">
        <f>IF('Task list'!AQ462="","",$F$462-((_xlfn.DAYS(AK$6,'Task list'!AQ462))*24))</f>
        <v/>
      </c>
      <c r="AL462" s="141" t="str">
        <f>IF('Task list'!AR462="","",$F$462-((_xlfn.DAYS(AL$6,'Task list'!AR462))*24))</f>
        <v/>
      </c>
      <c r="AM462" s="141" t="str">
        <f>IF('Task list'!AS462="","",$F$462-((_xlfn.DAYS(AM$6,'Task list'!AS462))*24))</f>
        <v/>
      </c>
      <c r="AN462" s="141" t="str">
        <f>IF('Task list'!AT462="","",$F$462-((_xlfn.DAYS(AN$6,'Task list'!AT462))*24))</f>
        <v/>
      </c>
      <c r="AO462" s="141" t="str">
        <f>IF('Task list'!AU462="","",$F$462-((_xlfn.DAYS(AO$6,'Task list'!AU462))*24))</f>
        <v/>
      </c>
      <c r="AP462" s="141" t="str">
        <f>IF('Task list'!AV462="","",$F$462-((_xlfn.DAYS(AP$6,'Task list'!AV462))*24))</f>
        <v/>
      </c>
      <c r="AQ462" s="141" t="str">
        <f>IF('Task list'!AW462="","",$F$462-((_xlfn.DAYS(AQ$6,'Task list'!AW462))*24))</f>
        <v/>
      </c>
      <c r="AR462" s="141" t="str">
        <f>IF('Task list'!AX462="","",$F$462-((_xlfn.DAYS(AR$6,'Task list'!AX462))*24))</f>
        <v/>
      </c>
      <c r="AS462" s="141" t="str">
        <f>IF('Task list'!AY462="","",$F$462-((_xlfn.DAYS(AS$6,'Task list'!AY462))*24))</f>
        <v/>
      </c>
      <c r="AT462" s="141" t="str">
        <f>IF('Task list'!AZ462="","",$F$462-((_xlfn.DAYS(AT$6,'Task list'!AZ462))*24))</f>
        <v/>
      </c>
      <c r="AU462" s="141" t="str">
        <f>IF('Task list'!BA462="","",$F$462-((_xlfn.DAYS(AU$6,'Task list'!BA462))*24))</f>
        <v/>
      </c>
      <c r="AV462" s="141" t="str">
        <f>IF('Task list'!BB462="","",$F$462-((_xlfn.DAYS(AV$6,'Task list'!BB462))*24))</f>
        <v/>
      </c>
      <c r="AW462" s="141" t="str">
        <f>IF('Task list'!BC462="","",$F$462-((_xlfn.DAYS(AW$6,'Task list'!BC462))*24))</f>
        <v/>
      </c>
      <c r="AX462" s="141" t="str">
        <f>IF('Task list'!BD462="","",$F$462-((_xlfn.DAYS(AX$6,'Task list'!BD462))*24))</f>
        <v/>
      </c>
      <c r="AY462" s="141" t="str">
        <f>IF('Task list'!BE462="","",$F$462-((_xlfn.DAYS(AY$6,'Task list'!BE462))*24))</f>
        <v/>
      </c>
      <c r="AZ462" s="141" t="str">
        <f>IF('Task list'!BF462="","",$F$462-((_xlfn.DAYS(AZ$6,'Task list'!BF462))*24))</f>
        <v/>
      </c>
      <c r="BA462" s="141" t="str">
        <f>IF('Task list'!BG462="","",$F$462-((_xlfn.DAYS(BA$6,'Task list'!BG462))*24))</f>
        <v/>
      </c>
      <c r="BB462" s="141" t="str">
        <f>IF('Task list'!BH462="","",$F$462-((_xlfn.DAYS(BB$6,'Task list'!BH462))*24))</f>
        <v/>
      </c>
      <c r="BC462" s="141" t="str">
        <f>IF('Task list'!BI462="","",$F$462-((_xlfn.DAYS(BC$6,'Task list'!BI462))*24))</f>
        <v/>
      </c>
      <c r="BD462" s="141" t="str">
        <f>IF('Task list'!BJ462="","",$F$462-((_xlfn.DAYS(BD$6,'Task list'!BJ462))*24))</f>
        <v/>
      </c>
      <c r="BE462" s="141" t="str">
        <f>IF('Task list'!BK462="","",$F$462-((_xlfn.DAYS(BE$6,'Task list'!BK462))*24))</f>
        <v/>
      </c>
      <c r="BF462" s="141" t="str">
        <f>IF('Task list'!BL462="","",$F$462-((_xlfn.DAYS(BF$6,'Task list'!BL462))*24))</f>
        <v/>
      </c>
    </row>
    <row r="463" spans="1:58" x14ac:dyDescent="0.3">
      <c r="A463" s="1">
        <f>'Task list'!A463</f>
        <v>0</v>
      </c>
      <c r="B463" s="1">
        <f>'Task list'!B463</f>
        <v>0</v>
      </c>
      <c r="C463" s="1">
        <f>'Task list'!C463</f>
        <v>0</v>
      </c>
      <c r="D463" s="133"/>
      <c r="E463" s="61" t="str">
        <f>'Task list'!E463</f>
        <v>Chemical stirrer no 4</v>
      </c>
      <c r="F463" s="1">
        <f>'Task list'!J463</f>
        <v>6000</v>
      </c>
      <c r="G463" s="141" t="str">
        <f>IF('Task list'!M463="","",$F$463-((_xlfn.DAYS(G$6,'Task list'!M463))*24))</f>
        <v/>
      </c>
      <c r="H463" s="141" t="str">
        <f>IF('Task list'!N463="","",$F$463-((_xlfn.DAYS(H$6,'Task list'!N463))*24))</f>
        <v/>
      </c>
      <c r="I463" s="141" t="str">
        <f>IF('Task list'!O463="","",$F$463-((_xlfn.DAYS(I$6,'Task list'!O463))*24))</f>
        <v/>
      </c>
      <c r="J463" s="141" t="str">
        <f>IF('Task list'!P463="","",$F$463-((_xlfn.DAYS(J$6,'Task list'!P463))*24))</f>
        <v/>
      </c>
      <c r="K463" s="141" t="str">
        <f>IF('Task list'!Q463="","",$F$463-((_xlfn.DAYS(K$6,'Task list'!Q463))*24))</f>
        <v/>
      </c>
      <c r="L463" s="141" t="str">
        <f>IF('Task list'!R463="","",$F$463-((_xlfn.DAYS(L$6,'Task list'!R463))*24))</f>
        <v/>
      </c>
      <c r="M463" s="141" t="str">
        <f>IF('Task list'!S463="","",$F$463-((_xlfn.DAYS(M$6,'Task list'!S463))*24))</f>
        <v/>
      </c>
      <c r="N463" s="141" t="str">
        <f>IF('Task list'!T463="","",$F$463-((_xlfn.DAYS(N$6,'Task list'!T463))*24))</f>
        <v/>
      </c>
      <c r="O463" s="141" t="str">
        <f>IF('Task list'!U463="","",$F$463-((_xlfn.DAYS(O$6,'Task list'!U463))*24))</f>
        <v/>
      </c>
      <c r="P463" s="141" t="str">
        <f>IF('Task list'!V463="","",$F$463-((_xlfn.DAYS(P$6,'Task list'!V463))*24))</f>
        <v/>
      </c>
      <c r="Q463" s="141" t="str">
        <f>IF('Task list'!W463="","",$F$463-((_xlfn.DAYS(Q$6,'Task list'!W463))*24))</f>
        <v/>
      </c>
      <c r="R463" s="141" t="str">
        <f>IF('Task list'!X463="","",$F$463-((_xlfn.DAYS(R$6,'Task list'!X463))*24))</f>
        <v/>
      </c>
      <c r="S463" s="141" t="str">
        <f>IF('Task list'!Y463="","",$F$463-((_xlfn.DAYS(S$6,'Task list'!Y463))*24))</f>
        <v/>
      </c>
      <c r="T463" s="141" t="str">
        <f>IF('Task list'!Z463="","",$F$463-((_xlfn.DAYS(T$6,'Task list'!Z463))*24))</f>
        <v/>
      </c>
      <c r="U463" s="141" t="str">
        <f>IF('Task list'!AA463="","",$F$463-((_xlfn.DAYS(U$6,'Task list'!AA463))*24))</f>
        <v/>
      </c>
      <c r="V463" s="141" t="str">
        <f>IF('Task list'!AB463="","",$F$463-((_xlfn.DAYS(V$6,'Task list'!AB463))*24))</f>
        <v/>
      </c>
      <c r="W463" s="141" t="str">
        <f>IF('Task list'!AC463="","",$F$463-((_xlfn.DAYS(W$6,'Task list'!AC463))*24))</f>
        <v/>
      </c>
      <c r="X463" s="141" t="str">
        <f>IF('Task list'!AD463="","",$F$463-((_xlfn.DAYS(X$6,'Task list'!AD463))*24))</f>
        <v/>
      </c>
      <c r="Y463" s="141" t="str">
        <f>IF('Task list'!AE463="","",$F$463-((_xlfn.DAYS(Y$6,'Task list'!AE463))*24))</f>
        <v/>
      </c>
      <c r="Z463" s="141" t="str">
        <f>IF('Task list'!AF463="","",$F$463-((_xlfn.DAYS(Z$6,'Task list'!AF463))*24))</f>
        <v/>
      </c>
      <c r="AA463" s="141" t="str">
        <f>IF('Task list'!AG463="","",$F$463-((_xlfn.DAYS(AA$6,'Task list'!AG463))*24))</f>
        <v/>
      </c>
      <c r="AB463" s="141" t="str">
        <f>IF('Task list'!AH463="","",$F$463-((_xlfn.DAYS(AB$6,'Task list'!AH463))*24))</f>
        <v/>
      </c>
      <c r="AC463" s="141" t="str">
        <f>IF('Task list'!AI463="","",$F$463-((_xlfn.DAYS(AC$6,'Task list'!AI463))*24))</f>
        <v/>
      </c>
      <c r="AD463" s="141" t="str">
        <f>IF('Task list'!AJ463="","",$F$463-((_xlfn.DAYS(AD$6,'Task list'!AJ463))*24))</f>
        <v/>
      </c>
      <c r="AE463" s="141" t="str">
        <f>IF('Task list'!AK463="","",$F$463-((_xlfn.DAYS(AE$6,'Task list'!AK463))*24))</f>
        <v/>
      </c>
      <c r="AF463" s="141" t="str">
        <f>IF('Task list'!AL463="","",$F$463-((_xlfn.DAYS(AF$6,'Task list'!AL463))*24))</f>
        <v/>
      </c>
      <c r="AG463" s="141" t="str">
        <f>IF('Task list'!AM463="","",$F$463-((_xlfn.DAYS(AG$6,'Task list'!AM463))*24))</f>
        <v/>
      </c>
      <c r="AH463" s="141" t="str">
        <f>IF('Task list'!AN463="","",$F$463-((_xlfn.DAYS(AH$6,'Task list'!AN463))*24))</f>
        <v/>
      </c>
      <c r="AI463" s="141" t="str">
        <f>IF('Task list'!AO463="","",$F$463-((_xlfn.DAYS(AI$6,'Task list'!AO463))*24))</f>
        <v/>
      </c>
      <c r="AJ463" s="141" t="str">
        <f>IF('Task list'!AP463="","",$F$463-((_xlfn.DAYS(AJ$6,'Task list'!AP463))*24))</f>
        <v/>
      </c>
      <c r="AK463" s="141" t="str">
        <f>IF('Task list'!AQ463="","",$F$463-((_xlfn.DAYS(AK$6,'Task list'!AQ463))*24))</f>
        <v/>
      </c>
      <c r="AL463" s="141" t="str">
        <f>IF('Task list'!AR463="","",$F$463-((_xlfn.DAYS(AL$6,'Task list'!AR463))*24))</f>
        <v/>
      </c>
      <c r="AM463" s="141" t="str">
        <f>IF('Task list'!AS463="","",$F$463-((_xlfn.DAYS(AM$6,'Task list'!AS463))*24))</f>
        <v/>
      </c>
      <c r="AN463" s="141" t="str">
        <f>IF('Task list'!AT463="","",$F$463-((_xlfn.DAYS(AN$6,'Task list'!AT463))*24))</f>
        <v/>
      </c>
      <c r="AO463" s="141" t="str">
        <f>IF('Task list'!AU463="","",$F$463-((_xlfn.DAYS(AO$6,'Task list'!AU463))*24))</f>
        <v/>
      </c>
      <c r="AP463" s="141" t="str">
        <f>IF('Task list'!AV463="","",$F$463-((_xlfn.DAYS(AP$6,'Task list'!AV463))*24))</f>
        <v/>
      </c>
      <c r="AQ463" s="141" t="str">
        <f>IF('Task list'!AW463="","",$F$463-((_xlfn.DAYS(AQ$6,'Task list'!AW463))*24))</f>
        <v/>
      </c>
      <c r="AR463" s="141" t="str">
        <f>IF('Task list'!AX463="","",$F$463-((_xlfn.DAYS(AR$6,'Task list'!AX463))*24))</f>
        <v/>
      </c>
      <c r="AS463" s="141" t="str">
        <f>IF('Task list'!AY463="","",$F$463-((_xlfn.DAYS(AS$6,'Task list'!AY463))*24))</f>
        <v/>
      </c>
      <c r="AT463" s="141" t="str">
        <f>IF('Task list'!AZ463="","",$F$463-((_xlfn.DAYS(AT$6,'Task list'!AZ463))*24))</f>
        <v/>
      </c>
      <c r="AU463" s="141" t="str">
        <f>IF('Task list'!BA463="","",$F$463-((_xlfn.DAYS(AU$6,'Task list'!BA463))*24))</f>
        <v/>
      </c>
      <c r="AV463" s="141" t="str">
        <f>IF('Task list'!BB463="","",$F$463-((_xlfn.DAYS(AV$6,'Task list'!BB463))*24))</f>
        <v/>
      </c>
      <c r="AW463" s="141" t="str">
        <f>IF('Task list'!BC463="","",$F$463-((_xlfn.DAYS(AW$6,'Task list'!BC463))*24))</f>
        <v/>
      </c>
      <c r="AX463" s="141" t="str">
        <f>IF('Task list'!BD463="","",$F$463-((_xlfn.DAYS(AX$6,'Task list'!BD463))*24))</f>
        <v/>
      </c>
      <c r="AY463" s="141" t="str">
        <f>IF('Task list'!BE463="","",$F$463-((_xlfn.DAYS(AY$6,'Task list'!BE463))*24))</f>
        <v/>
      </c>
      <c r="AZ463" s="141" t="str">
        <f>IF('Task list'!BF463="","",$F$463-((_xlfn.DAYS(AZ$6,'Task list'!BF463))*24))</f>
        <v/>
      </c>
      <c r="BA463" s="141" t="str">
        <f>IF('Task list'!BG463="","",$F$463-((_xlfn.DAYS(BA$6,'Task list'!BG463))*24))</f>
        <v/>
      </c>
      <c r="BB463" s="141" t="str">
        <f>IF('Task list'!BH463="","",$F$463-((_xlfn.DAYS(BB$6,'Task list'!BH463))*24))</f>
        <v/>
      </c>
      <c r="BC463" s="141" t="str">
        <f>IF('Task list'!BI463="","",$F$463-((_xlfn.DAYS(BC$6,'Task list'!BI463))*24))</f>
        <v/>
      </c>
      <c r="BD463" s="141" t="str">
        <f>IF('Task list'!BJ463="","",$F$463-((_xlfn.DAYS(BD$6,'Task list'!BJ463))*24))</f>
        <v/>
      </c>
      <c r="BE463" s="141" t="str">
        <f>IF('Task list'!BK463="","",$F$463-((_xlfn.DAYS(BE$6,'Task list'!BK463))*24))</f>
        <v/>
      </c>
      <c r="BF463" s="141" t="str">
        <f>IF('Task list'!BL463="","",$F$463-((_xlfn.DAYS(BF$6,'Task list'!BL463))*24))</f>
        <v/>
      </c>
    </row>
    <row r="464" spans="1:58" x14ac:dyDescent="0.3">
      <c r="A464" s="1">
        <f>'Task list'!A464</f>
        <v>0</v>
      </c>
      <c r="B464" s="1">
        <f>'Task list'!B464</f>
        <v>0</v>
      </c>
      <c r="C464" s="1">
        <f>'Task list'!C464</f>
        <v>0</v>
      </c>
      <c r="D464" s="133"/>
      <c r="E464" s="61" t="str">
        <f>'Task list'!E464</f>
        <v>Distribution water pump No. 1</v>
      </c>
      <c r="F464" s="1">
        <f>'Task list'!J464</f>
        <v>6000</v>
      </c>
      <c r="G464" s="141" t="str">
        <f>IF('Task list'!M464="","",$F$464-((_xlfn.DAYS(G$6,'Task list'!M464))*24))</f>
        <v/>
      </c>
      <c r="H464" s="141" t="str">
        <f>IF('Task list'!N464="","",$F$464-((_xlfn.DAYS(H$6,'Task list'!N464))*24))</f>
        <v/>
      </c>
      <c r="I464" s="141" t="str">
        <f>IF('Task list'!O464="","",$F$464-((_xlfn.DAYS(I$6,'Task list'!O464))*24))</f>
        <v/>
      </c>
      <c r="J464" s="141" t="str">
        <f>IF('Task list'!P464="","",$F$464-((_xlfn.DAYS(J$6,'Task list'!P464))*24))</f>
        <v/>
      </c>
      <c r="K464" s="141" t="str">
        <f>IF('Task list'!Q464="","",$F$464-((_xlfn.DAYS(K$6,'Task list'!Q464))*24))</f>
        <v/>
      </c>
      <c r="L464" s="141" t="str">
        <f>IF('Task list'!R464="","",$F$464-((_xlfn.DAYS(L$6,'Task list'!R464))*24))</f>
        <v/>
      </c>
      <c r="M464" s="141" t="str">
        <f>IF('Task list'!S464="","",$F$464-((_xlfn.DAYS(M$6,'Task list'!S464))*24))</f>
        <v/>
      </c>
      <c r="N464" s="141" t="str">
        <f>IF('Task list'!T464="","",$F$464-((_xlfn.DAYS(N$6,'Task list'!T464))*24))</f>
        <v/>
      </c>
      <c r="O464" s="141" t="str">
        <f>IF('Task list'!U464="","",$F$464-((_xlfn.DAYS(O$6,'Task list'!U464))*24))</f>
        <v/>
      </c>
      <c r="P464" s="141" t="str">
        <f>IF('Task list'!V464="","",$F$464-((_xlfn.DAYS(P$6,'Task list'!V464))*24))</f>
        <v/>
      </c>
      <c r="Q464" s="141" t="str">
        <f>IF('Task list'!W464="","",$F$464-((_xlfn.DAYS(Q$6,'Task list'!W464))*24))</f>
        <v/>
      </c>
      <c r="R464" s="141" t="str">
        <f>IF('Task list'!X464="","",$F$464-((_xlfn.DAYS(R$6,'Task list'!X464))*24))</f>
        <v/>
      </c>
      <c r="S464" s="141" t="str">
        <f>IF('Task list'!Y464="","",$F$464-((_xlfn.DAYS(S$6,'Task list'!Y464))*24))</f>
        <v/>
      </c>
      <c r="T464" s="141" t="str">
        <f>IF('Task list'!Z464="","",$F$464-((_xlfn.DAYS(T$6,'Task list'!Z464))*24))</f>
        <v/>
      </c>
      <c r="U464" s="141" t="str">
        <f>IF('Task list'!AA464="","",$F$464-((_xlfn.DAYS(U$6,'Task list'!AA464))*24))</f>
        <v/>
      </c>
      <c r="V464" s="141" t="str">
        <f>IF('Task list'!AB464="","",$F$464-((_xlfn.DAYS(V$6,'Task list'!AB464))*24))</f>
        <v/>
      </c>
      <c r="W464" s="141" t="str">
        <f>IF('Task list'!AC464="","",$F$464-((_xlfn.DAYS(W$6,'Task list'!AC464))*24))</f>
        <v/>
      </c>
      <c r="X464" s="141" t="str">
        <f>IF('Task list'!AD464="","",$F$464-((_xlfn.DAYS(X$6,'Task list'!AD464))*24))</f>
        <v/>
      </c>
      <c r="Y464" s="141" t="str">
        <f>IF('Task list'!AE464="","",$F$464-((_xlfn.DAYS(Y$6,'Task list'!AE464))*24))</f>
        <v/>
      </c>
      <c r="Z464" s="141" t="str">
        <f>IF('Task list'!AF464="","",$F$464-((_xlfn.DAYS(Z$6,'Task list'!AF464))*24))</f>
        <v/>
      </c>
      <c r="AA464" s="141" t="str">
        <f>IF('Task list'!AG464="","",$F$464-((_xlfn.DAYS(AA$6,'Task list'!AG464))*24))</f>
        <v/>
      </c>
      <c r="AB464" s="141" t="str">
        <f>IF('Task list'!AH464="","",$F$464-((_xlfn.DAYS(AB$6,'Task list'!AH464))*24))</f>
        <v/>
      </c>
      <c r="AC464" s="141" t="str">
        <f>IF('Task list'!AI464="","",$F$464-((_xlfn.DAYS(AC$6,'Task list'!AI464))*24))</f>
        <v/>
      </c>
      <c r="AD464" s="141" t="str">
        <f>IF('Task list'!AJ464="","",$F$464-((_xlfn.DAYS(AD$6,'Task list'!AJ464))*24))</f>
        <v/>
      </c>
      <c r="AE464" s="141" t="str">
        <f>IF('Task list'!AK464="","",$F$464-((_xlfn.DAYS(AE$6,'Task list'!AK464))*24))</f>
        <v/>
      </c>
      <c r="AF464" s="141" t="str">
        <f>IF('Task list'!AL464="","",$F$464-((_xlfn.DAYS(AF$6,'Task list'!AL464))*24))</f>
        <v/>
      </c>
      <c r="AG464" s="141" t="str">
        <f>IF('Task list'!AM464="","",$F$464-((_xlfn.DAYS(AG$6,'Task list'!AM464))*24))</f>
        <v/>
      </c>
      <c r="AH464" s="141" t="str">
        <f>IF('Task list'!AN464="","",$F$464-((_xlfn.DAYS(AH$6,'Task list'!AN464))*24))</f>
        <v/>
      </c>
      <c r="AI464" s="141" t="str">
        <f>IF('Task list'!AO464="","",$F$464-((_xlfn.DAYS(AI$6,'Task list'!AO464))*24))</f>
        <v/>
      </c>
      <c r="AJ464" s="141" t="str">
        <f>IF('Task list'!AP464="","",$F$464-((_xlfn.DAYS(AJ$6,'Task list'!AP464))*24))</f>
        <v/>
      </c>
      <c r="AK464" s="141" t="str">
        <f>IF('Task list'!AQ464="","",$F$464-((_xlfn.DAYS(AK$6,'Task list'!AQ464))*24))</f>
        <v/>
      </c>
      <c r="AL464" s="141" t="str">
        <f>IF('Task list'!AR464="","",$F$464-((_xlfn.DAYS(AL$6,'Task list'!AR464))*24))</f>
        <v/>
      </c>
      <c r="AM464" s="141" t="str">
        <f>IF('Task list'!AS464="","",$F$464-((_xlfn.DAYS(AM$6,'Task list'!AS464))*24))</f>
        <v/>
      </c>
      <c r="AN464" s="141" t="str">
        <f>IF('Task list'!AT464="","",$F$464-((_xlfn.DAYS(AN$6,'Task list'!AT464))*24))</f>
        <v/>
      </c>
      <c r="AO464" s="141" t="str">
        <f>IF('Task list'!AU464="","",$F$464-((_xlfn.DAYS(AO$6,'Task list'!AU464))*24))</f>
        <v/>
      </c>
      <c r="AP464" s="141" t="str">
        <f>IF('Task list'!AV464="","",$F$464-((_xlfn.DAYS(AP$6,'Task list'!AV464))*24))</f>
        <v/>
      </c>
      <c r="AQ464" s="141" t="str">
        <f>IF('Task list'!AW464="","",$F$464-((_xlfn.DAYS(AQ$6,'Task list'!AW464))*24))</f>
        <v/>
      </c>
      <c r="AR464" s="141" t="str">
        <f>IF('Task list'!AX464="","",$F$464-((_xlfn.DAYS(AR$6,'Task list'!AX464))*24))</f>
        <v/>
      </c>
      <c r="AS464" s="141" t="str">
        <f>IF('Task list'!AY464="","",$F$464-((_xlfn.DAYS(AS$6,'Task list'!AY464))*24))</f>
        <v/>
      </c>
      <c r="AT464" s="141" t="str">
        <f>IF('Task list'!AZ464="","",$F$464-((_xlfn.DAYS(AT$6,'Task list'!AZ464))*24))</f>
        <v/>
      </c>
      <c r="AU464" s="141" t="str">
        <f>IF('Task list'!BA464="","",$F$464-((_xlfn.DAYS(AU$6,'Task list'!BA464))*24))</f>
        <v/>
      </c>
      <c r="AV464" s="141" t="str">
        <f>IF('Task list'!BB464="","",$F$464-((_xlfn.DAYS(AV$6,'Task list'!BB464))*24))</f>
        <v/>
      </c>
      <c r="AW464" s="141" t="str">
        <f>IF('Task list'!BC464="","",$F$464-((_xlfn.DAYS(AW$6,'Task list'!BC464))*24))</f>
        <v/>
      </c>
      <c r="AX464" s="141" t="str">
        <f>IF('Task list'!BD464="","",$F$464-((_xlfn.DAYS(AX$6,'Task list'!BD464))*24))</f>
        <v/>
      </c>
      <c r="AY464" s="141" t="str">
        <f>IF('Task list'!BE464="","",$F$464-((_xlfn.DAYS(AY$6,'Task list'!BE464))*24))</f>
        <v/>
      </c>
      <c r="AZ464" s="141" t="str">
        <f>IF('Task list'!BF464="","",$F$464-((_xlfn.DAYS(AZ$6,'Task list'!BF464))*24))</f>
        <v/>
      </c>
      <c r="BA464" s="141" t="str">
        <f>IF('Task list'!BG464="","",$F$464-((_xlfn.DAYS(BA$6,'Task list'!BG464))*24))</f>
        <v/>
      </c>
      <c r="BB464" s="141" t="str">
        <f>IF('Task list'!BH464="","",$F$464-((_xlfn.DAYS(BB$6,'Task list'!BH464))*24))</f>
        <v/>
      </c>
      <c r="BC464" s="141" t="str">
        <f>IF('Task list'!BI464="","",$F$464-((_xlfn.DAYS(BC$6,'Task list'!BI464))*24))</f>
        <v/>
      </c>
      <c r="BD464" s="141" t="str">
        <f>IF('Task list'!BJ464="","",$F$464-((_xlfn.DAYS(BD$6,'Task list'!BJ464))*24))</f>
        <v/>
      </c>
      <c r="BE464" s="141" t="str">
        <f>IF('Task list'!BK464="","",$F$464-((_xlfn.DAYS(BE$6,'Task list'!BK464))*24))</f>
        <v/>
      </c>
      <c r="BF464" s="141" t="str">
        <f>IF('Task list'!BL464="","",$F$464-((_xlfn.DAYS(BF$6,'Task list'!BL464))*24))</f>
        <v/>
      </c>
    </row>
    <row r="465" spans="1:58" x14ac:dyDescent="0.3">
      <c r="A465" s="1">
        <f>'Task list'!A465</f>
        <v>0</v>
      </c>
      <c r="B465" s="1">
        <f>'Task list'!B465</f>
        <v>0</v>
      </c>
      <c r="C465" s="1">
        <f>'Task list'!C465</f>
        <v>0</v>
      </c>
      <c r="D465" s="133"/>
      <c r="E465" s="61" t="str">
        <f>'Task list'!E465</f>
        <v>Distribution water pump No. 2</v>
      </c>
      <c r="F465" s="1">
        <f>'Task list'!J465</f>
        <v>6000</v>
      </c>
      <c r="G465" s="141" t="str">
        <f>IF('Task list'!M465="","",$F$465-((_xlfn.DAYS(G$6,'Task list'!M465))*24))</f>
        <v/>
      </c>
      <c r="H465" s="141" t="str">
        <f>IF('Task list'!N465="","",$F$465-((_xlfn.DAYS(H$6,'Task list'!N465))*24))</f>
        <v/>
      </c>
      <c r="I465" s="141" t="str">
        <f>IF('Task list'!O465="","",$F$465-((_xlfn.DAYS(I$6,'Task list'!O465))*24))</f>
        <v/>
      </c>
      <c r="J465" s="141" t="str">
        <f>IF('Task list'!P465="","",$F$465-((_xlfn.DAYS(J$6,'Task list'!P465))*24))</f>
        <v/>
      </c>
      <c r="K465" s="141" t="str">
        <f>IF('Task list'!Q465="","",$F$465-((_xlfn.DAYS(K$6,'Task list'!Q465))*24))</f>
        <v/>
      </c>
      <c r="L465" s="141" t="str">
        <f>IF('Task list'!R465="","",$F$465-((_xlfn.DAYS(L$6,'Task list'!R465))*24))</f>
        <v/>
      </c>
      <c r="M465" s="141" t="str">
        <f>IF('Task list'!S465="","",$F$465-((_xlfn.DAYS(M$6,'Task list'!S465))*24))</f>
        <v/>
      </c>
      <c r="N465" s="141" t="str">
        <f>IF('Task list'!T465="","",$F$465-((_xlfn.DAYS(N$6,'Task list'!T465))*24))</f>
        <v/>
      </c>
      <c r="O465" s="141" t="str">
        <f>IF('Task list'!U465="","",$F$465-((_xlfn.DAYS(O$6,'Task list'!U465))*24))</f>
        <v/>
      </c>
      <c r="P465" s="141" t="str">
        <f>IF('Task list'!V465="","",$F$465-((_xlfn.DAYS(P$6,'Task list'!V465))*24))</f>
        <v/>
      </c>
      <c r="Q465" s="141" t="str">
        <f>IF('Task list'!W465="","",$F$465-((_xlfn.DAYS(Q$6,'Task list'!W465))*24))</f>
        <v/>
      </c>
      <c r="R465" s="141" t="str">
        <f>IF('Task list'!X465="","",$F$465-((_xlfn.DAYS(R$6,'Task list'!X465))*24))</f>
        <v/>
      </c>
      <c r="S465" s="141" t="str">
        <f>IF('Task list'!Y465="","",$F$465-((_xlfn.DAYS(S$6,'Task list'!Y465))*24))</f>
        <v/>
      </c>
      <c r="T465" s="141" t="str">
        <f>IF('Task list'!Z465="","",$F$465-((_xlfn.DAYS(T$6,'Task list'!Z465))*24))</f>
        <v/>
      </c>
      <c r="U465" s="141" t="str">
        <f>IF('Task list'!AA465="","",$F$465-((_xlfn.DAYS(U$6,'Task list'!AA465))*24))</f>
        <v/>
      </c>
      <c r="V465" s="141" t="str">
        <f>IF('Task list'!AB465="","",$F$465-((_xlfn.DAYS(V$6,'Task list'!AB465))*24))</f>
        <v/>
      </c>
      <c r="W465" s="141" t="str">
        <f>IF('Task list'!AC465="","",$F$465-((_xlfn.DAYS(W$6,'Task list'!AC465))*24))</f>
        <v/>
      </c>
      <c r="X465" s="141" t="str">
        <f>IF('Task list'!AD465="","",$F$465-((_xlfn.DAYS(X$6,'Task list'!AD465))*24))</f>
        <v/>
      </c>
      <c r="Y465" s="141" t="str">
        <f>IF('Task list'!AE465="","",$F$465-((_xlfn.DAYS(Y$6,'Task list'!AE465))*24))</f>
        <v/>
      </c>
      <c r="Z465" s="141" t="str">
        <f>IF('Task list'!AF465="","",$F$465-((_xlfn.DAYS(Z$6,'Task list'!AF465))*24))</f>
        <v/>
      </c>
      <c r="AA465" s="141" t="str">
        <f>IF('Task list'!AG465="","",$F$465-((_xlfn.DAYS(AA$6,'Task list'!AG465))*24))</f>
        <v/>
      </c>
      <c r="AB465" s="141" t="str">
        <f>IF('Task list'!AH465="","",$F$465-((_xlfn.DAYS(AB$6,'Task list'!AH465))*24))</f>
        <v/>
      </c>
      <c r="AC465" s="141" t="str">
        <f>IF('Task list'!AI465="","",$F$465-((_xlfn.DAYS(AC$6,'Task list'!AI465))*24))</f>
        <v/>
      </c>
      <c r="AD465" s="141" t="str">
        <f>IF('Task list'!AJ465="","",$F$465-((_xlfn.DAYS(AD$6,'Task list'!AJ465))*24))</f>
        <v/>
      </c>
      <c r="AE465" s="141" t="str">
        <f>IF('Task list'!AK465="","",$F$465-((_xlfn.DAYS(AE$6,'Task list'!AK465))*24))</f>
        <v/>
      </c>
      <c r="AF465" s="141" t="str">
        <f>IF('Task list'!AL465="","",$F$465-((_xlfn.DAYS(AF$6,'Task list'!AL465))*24))</f>
        <v/>
      </c>
      <c r="AG465" s="141" t="str">
        <f>IF('Task list'!AM465="","",$F$465-((_xlfn.DAYS(AG$6,'Task list'!AM465))*24))</f>
        <v/>
      </c>
      <c r="AH465" s="141" t="str">
        <f>IF('Task list'!AN465="","",$F$465-((_xlfn.DAYS(AH$6,'Task list'!AN465))*24))</f>
        <v/>
      </c>
      <c r="AI465" s="141" t="str">
        <f>IF('Task list'!AO465="","",$F$465-((_xlfn.DAYS(AI$6,'Task list'!AO465))*24))</f>
        <v/>
      </c>
      <c r="AJ465" s="141" t="str">
        <f>IF('Task list'!AP465="","",$F$465-((_xlfn.DAYS(AJ$6,'Task list'!AP465))*24))</f>
        <v/>
      </c>
      <c r="AK465" s="141" t="str">
        <f>IF('Task list'!AQ465="","",$F$465-((_xlfn.DAYS(AK$6,'Task list'!AQ465))*24))</f>
        <v/>
      </c>
      <c r="AL465" s="141" t="str">
        <f>IF('Task list'!AR465="","",$F$465-((_xlfn.DAYS(AL$6,'Task list'!AR465))*24))</f>
        <v/>
      </c>
      <c r="AM465" s="141" t="str">
        <f>IF('Task list'!AS465="","",$F$465-((_xlfn.DAYS(AM$6,'Task list'!AS465))*24))</f>
        <v/>
      </c>
      <c r="AN465" s="141" t="str">
        <f>IF('Task list'!AT465="","",$F$465-((_xlfn.DAYS(AN$6,'Task list'!AT465))*24))</f>
        <v/>
      </c>
      <c r="AO465" s="141" t="str">
        <f>IF('Task list'!AU465="","",$F$465-((_xlfn.DAYS(AO$6,'Task list'!AU465))*24))</f>
        <v/>
      </c>
      <c r="AP465" s="141" t="str">
        <f>IF('Task list'!AV465="","",$F$465-((_xlfn.DAYS(AP$6,'Task list'!AV465))*24))</f>
        <v/>
      </c>
      <c r="AQ465" s="141" t="str">
        <f>IF('Task list'!AW465="","",$F$465-((_xlfn.DAYS(AQ$6,'Task list'!AW465))*24))</f>
        <v/>
      </c>
      <c r="AR465" s="141" t="str">
        <f>IF('Task list'!AX465="","",$F$465-((_xlfn.DAYS(AR$6,'Task list'!AX465))*24))</f>
        <v/>
      </c>
      <c r="AS465" s="141" t="str">
        <f>IF('Task list'!AY465="","",$F$465-((_xlfn.DAYS(AS$6,'Task list'!AY465))*24))</f>
        <v/>
      </c>
      <c r="AT465" s="141" t="str">
        <f>IF('Task list'!AZ465="","",$F$465-((_xlfn.DAYS(AT$6,'Task list'!AZ465))*24))</f>
        <v/>
      </c>
      <c r="AU465" s="141" t="str">
        <f>IF('Task list'!BA465="","",$F$465-((_xlfn.DAYS(AU$6,'Task list'!BA465))*24))</f>
        <v/>
      </c>
      <c r="AV465" s="141" t="str">
        <f>IF('Task list'!BB465="","",$F$465-((_xlfn.DAYS(AV$6,'Task list'!BB465))*24))</f>
        <v/>
      </c>
      <c r="AW465" s="141" t="str">
        <f>IF('Task list'!BC465="","",$F$465-((_xlfn.DAYS(AW$6,'Task list'!BC465))*24))</f>
        <v/>
      </c>
      <c r="AX465" s="141" t="str">
        <f>IF('Task list'!BD465="","",$F$465-((_xlfn.DAYS(AX$6,'Task list'!BD465))*24))</f>
        <v/>
      </c>
      <c r="AY465" s="141" t="str">
        <f>IF('Task list'!BE465="","",$F$465-((_xlfn.DAYS(AY$6,'Task list'!BE465))*24))</f>
        <v/>
      </c>
      <c r="AZ465" s="141" t="str">
        <f>IF('Task list'!BF465="","",$F$465-((_xlfn.DAYS(AZ$6,'Task list'!BF465))*24))</f>
        <v/>
      </c>
      <c r="BA465" s="141" t="str">
        <f>IF('Task list'!BG465="","",$F$465-((_xlfn.DAYS(BA$6,'Task list'!BG465))*24))</f>
        <v/>
      </c>
      <c r="BB465" s="141" t="str">
        <f>IF('Task list'!BH465="","",$F$465-((_xlfn.DAYS(BB$6,'Task list'!BH465))*24))</f>
        <v/>
      </c>
      <c r="BC465" s="141" t="str">
        <f>IF('Task list'!BI465="","",$F$465-((_xlfn.DAYS(BC$6,'Task list'!BI465))*24))</f>
        <v/>
      </c>
      <c r="BD465" s="141" t="str">
        <f>IF('Task list'!BJ465="","",$F$465-((_xlfn.DAYS(BD$6,'Task list'!BJ465))*24))</f>
        <v/>
      </c>
      <c r="BE465" s="141" t="str">
        <f>IF('Task list'!BK465="","",$F$465-((_xlfn.DAYS(BE$6,'Task list'!BK465))*24))</f>
        <v/>
      </c>
      <c r="BF465" s="141" t="str">
        <f>IF('Task list'!BL465="","",$F$465-((_xlfn.DAYS(BF$6,'Task list'!BL465))*24))</f>
        <v/>
      </c>
    </row>
    <row r="466" spans="1:58" x14ac:dyDescent="0.3">
      <c r="A466" s="1">
        <f>'Task list'!A466</f>
        <v>0</v>
      </c>
      <c r="B466" s="1">
        <f>'Task list'!B466</f>
        <v>0</v>
      </c>
      <c r="C466" s="1">
        <f>'Task list'!C466</f>
        <v>0</v>
      </c>
      <c r="D466" s="133"/>
      <c r="E466" s="61" t="str">
        <f>'Task list'!E466</f>
        <v>Distribution water pump No. 3</v>
      </c>
      <c r="F466" s="1">
        <f>'Task list'!J466</f>
        <v>6000</v>
      </c>
      <c r="G466" s="141" t="str">
        <f>IF('Task list'!M466="","",$F$466-((_xlfn.DAYS(G$6,'Task list'!M466))*24))</f>
        <v/>
      </c>
      <c r="H466" s="141" t="str">
        <f>IF('Task list'!N466="","",$F$466-((_xlfn.DAYS(H$6,'Task list'!N466))*24))</f>
        <v/>
      </c>
      <c r="I466" s="141" t="str">
        <f>IF('Task list'!O466="","",$F$466-((_xlfn.DAYS(I$6,'Task list'!O466))*24))</f>
        <v/>
      </c>
      <c r="J466" s="141" t="str">
        <f>IF('Task list'!P466="","",$F$466-((_xlfn.DAYS(J$6,'Task list'!P466))*24))</f>
        <v/>
      </c>
      <c r="K466" s="141" t="str">
        <f>IF('Task list'!Q466="","",$F$466-((_xlfn.DAYS(K$6,'Task list'!Q466))*24))</f>
        <v/>
      </c>
      <c r="L466" s="141" t="str">
        <f>IF('Task list'!R466="","",$F$466-((_xlfn.DAYS(L$6,'Task list'!R466))*24))</f>
        <v/>
      </c>
      <c r="M466" s="141" t="str">
        <f>IF('Task list'!S466="","",$F$466-((_xlfn.DAYS(M$6,'Task list'!S466))*24))</f>
        <v/>
      </c>
      <c r="N466" s="141" t="str">
        <f>IF('Task list'!T466="","",$F$466-((_xlfn.DAYS(N$6,'Task list'!T466))*24))</f>
        <v/>
      </c>
      <c r="O466" s="141" t="str">
        <f>IF('Task list'!U466="","",$F$466-((_xlfn.DAYS(O$6,'Task list'!U466))*24))</f>
        <v/>
      </c>
      <c r="P466" s="141" t="str">
        <f>IF('Task list'!V466="","",$F$466-((_xlfn.DAYS(P$6,'Task list'!V466))*24))</f>
        <v/>
      </c>
      <c r="Q466" s="141" t="str">
        <f>IF('Task list'!W466="","",$F$466-((_xlfn.DAYS(Q$6,'Task list'!W466))*24))</f>
        <v/>
      </c>
      <c r="R466" s="141" t="str">
        <f>IF('Task list'!X466="","",$F$466-((_xlfn.DAYS(R$6,'Task list'!X466))*24))</f>
        <v/>
      </c>
      <c r="S466" s="141" t="str">
        <f>IF('Task list'!Y466="","",$F$466-((_xlfn.DAYS(S$6,'Task list'!Y466))*24))</f>
        <v/>
      </c>
      <c r="T466" s="141" t="str">
        <f>IF('Task list'!Z466="","",$F$466-((_xlfn.DAYS(T$6,'Task list'!Z466))*24))</f>
        <v/>
      </c>
      <c r="U466" s="141" t="str">
        <f>IF('Task list'!AA466="","",$F$466-((_xlfn.DAYS(U$6,'Task list'!AA466))*24))</f>
        <v/>
      </c>
      <c r="V466" s="141" t="str">
        <f>IF('Task list'!AB466="","",$F$466-((_xlfn.DAYS(V$6,'Task list'!AB466))*24))</f>
        <v/>
      </c>
      <c r="W466" s="141" t="str">
        <f>IF('Task list'!AC466="","",$F$466-((_xlfn.DAYS(W$6,'Task list'!AC466))*24))</f>
        <v/>
      </c>
      <c r="X466" s="141" t="str">
        <f>IF('Task list'!AD466="","",$F$466-((_xlfn.DAYS(X$6,'Task list'!AD466))*24))</f>
        <v/>
      </c>
      <c r="Y466" s="141" t="str">
        <f>IF('Task list'!AE466="","",$F$466-((_xlfn.DAYS(Y$6,'Task list'!AE466))*24))</f>
        <v/>
      </c>
      <c r="Z466" s="141" t="str">
        <f>IF('Task list'!AF466="","",$F$466-((_xlfn.DAYS(Z$6,'Task list'!AF466))*24))</f>
        <v/>
      </c>
      <c r="AA466" s="141" t="str">
        <f>IF('Task list'!AG466="","",$F$466-((_xlfn.DAYS(AA$6,'Task list'!AG466))*24))</f>
        <v/>
      </c>
      <c r="AB466" s="141" t="str">
        <f>IF('Task list'!AH466="","",$F$466-((_xlfn.DAYS(AB$6,'Task list'!AH466))*24))</f>
        <v/>
      </c>
      <c r="AC466" s="141" t="str">
        <f>IF('Task list'!AI466="","",$F$466-((_xlfn.DAYS(AC$6,'Task list'!AI466))*24))</f>
        <v/>
      </c>
      <c r="AD466" s="141" t="str">
        <f>IF('Task list'!AJ466="","",$F$466-((_xlfn.DAYS(AD$6,'Task list'!AJ466))*24))</f>
        <v/>
      </c>
      <c r="AE466" s="141" t="str">
        <f>IF('Task list'!AK466="","",$F$466-((_xlfn.DAYS(AE$6,'Task list'!AK466))*24))</f>
        <v/>
      </c>
      <c r="AF466" s="141" t="str">
        <f>IF('Task list'!AL466="","",$F$466-((_xlfn.DAYS(AF$6,'Task list'!AL466))*24))</f>
        <v/>
      </c>
      <c r="AG466" s="141" t="str">
        <f>IF('Task list'!AM466="","",$F$466-((_xlfn.DAYS(AG$6,'Task list'!AM466))*24))</f>
        <v/>
      </c>
      <c r="AH466" s="141" t="str">
        <f>IF('Task list'!AN466="","",$F$466-((_xlfn.DAYS(AH$6,'Task list'!AN466))*24))</f>
        <v/>
      </c>
      <c r="AI466" s="141" t="str">
        <f>IF('Task list'!AO466="","",$F$466-((_xlfn.DAYS(AI$6,'Task list'!AO466))*24))</f>
        <v/>
      </c>
      <c r="AJ466" s="141" t="str">
        <f>IF('Task list'!AP466="","",$F$466-((_xlfn.DAYS(AJ$6,'Task list'!AP466))*24))</f>
        <v/>
      </c>
      <c r="AK466" s="141" t="str">
        <f>IF('Task list'!AQ466="","",$F$466-((_xlfn.DAYS(AK$6,'Task list'!AQ466))*24))</f>
        <v/>
      </c>
      <c r="AL466" s="141" t="str">
        <f>IF('Task list'!AR466="","",$F$466-((_xlfn.DAYS(AL$6,'Task list'!AR466))*24))</f>
        <v/>
      </c>
      <c r="AM466" s="141" t="str">
        <f>IF('Task list'!AS466="","",$F$466-((_xlfn.DAYS(AM$6,'Task list'!AS466))*24))</f>
        <v/>
      </c>
      <c r="AN466" s="141" t="str">
        <f>IF('Task list'!AT466="","",$F$466-((_xlfn.DAYS(AN$6,'Task list'!AT466))*24))</f>
        <v/>
      </c>
      <c r="AO466" s="141" t="str">
        <f>IF('Task list'!AU466="","",$F$466-((_xlfn.DAYS(AO$6,'Task list'!AU466))*24))</f>
        <v/>
      </c>
      <c r="AP466" s="141" t="str">
        <f>IF('Task list'!AV466="","",$F$466-((_xlfn.DAYS(AP$6,'Task list'!AV466))*24))</f>
        <v/>
      </c>
      <c r="AQ466" s="141" t="str">
        <f>IF('Task list'!AW466="","",$F$466-((_xlfn.DAYS(AQ$6,'Task list'!AW466))*24))</f>
        <v/>
      </c>
      <c r="AR466" s="141" t="str">
        <f>IF('Task list'!AX466="","",$F$466-((_xlfn.DAYS(AR$6,'Task list'!AX466))*24))</f>
        <v/>
      </c>
      <c r="AS466" s="141" t="str">
        <f>IF('Task list'!AY466="","",$F$466-((_xlfn.DAYS(AS$6,'Task list'!AY466))*24))</f>
        <v/>
      </c>
      <c r="AT466" s="141" t="str">
        <f>IF('Task list'!AZ466="","",$F$466-((_xlfn.DAYS(AT$6,'Task list'!AZ466))*24))</f>
        <v/>
      </c>
      <c r="AU466" s="141" t="str">
        <f>IF('Task list'!BA466="","",$F$466-((_xlfn.DAYS(AU$6,'Task list'!BA466))*24))</f>
        <v/>
      </c>
      <c r="AV466" s="141" t="str">
        <f>IF('Task list'!BB466="","",$F$466-((_xlfn.DAYS(AV$6,'Task list'!BB466))*24))</f>
        <v/>
      </c>
      <c r="AW466" s="141" t="str">
        <f>IF('Task list'!BC466="","",$F$466-((_xlfn.DAYS(AW$6,'Task list'!BC466))*24))</f>
        <v/>
      </c>
      <c r="AX466" s="141" t="str">
        <f>IF('Task list'!BD466="","",$F$466-((_xlfn.DAYS(AX$6,'Task list'!BD466))*24))</f>
        <v/>
      </c>
      <c r="AY466" s="141" t="str">
        <f>IF('Task list'!BE466="","",$F$466-((_xlfn.DAYS(AY$6,'Task list'!BE466))*24))</f>
        <v/>
      </c>
      <c r="AZ466" s="141" t="str">
        <f>IF('Task list'!BF466="","",$F$466-((_xlfn.DAYS(AZ$6,'Task list'!BF466))*24))</f>
        <v/>
      </c>
      <c r="BA466" s="141" t="str">
        <f>IF('Task list'!BG466="","",$F$466-((_xlfn.DAYS(BA$6,'Task list'!BG466))*24))</f>
        <v/>
      </c>
      <c r="BB466" s="141" t="str">
        <f>IF('Task list'!BH466="","",$F$466-((_xlfn.DAYS(BB$6,'Task list'!BH466))*24))</f>
        <v/>
      </c>
      <c r="BC466" s="141" t="str">
        <f>IF('Task list'!BI466="","",$F$466-((_xlfn.DAYS(BC$6,'Task list'!BI466))*24))</f>
        <v/>
      </c>
      <c r="BD466" s="141" t="str">
        <f>IF('Task list'!BJ466="","",$F$466-((_xlfn.DAYS(BD$6,'Task list'!BJ466))*24))</f>
        <v/>
      </c>
      <c r="BE466" s="141" t="str">
        <f>IF('Task list'!BK466="","",$F$466-((_xlfn.DAYS(BE$6,'Task list'!BK466))*24))</f>
        <v/>
      </c>
      <c r="BF466" s="141" t="str">
        <f>IF('Task list'!BL466="","",$F$466-((_xlfn.DAYS(BF$6,'Task list'!BL466))*24))</f>
        <v/>
      </c>
    </row>
    <row r="467" spans="1:58" x14ac:dyDescent="0.3">
      <c r="A467" s="1">
        <f>'Task list'!A467</f>
        <v>0</v>
      </c>
      <c r="B467" s="1">
        <f>'Task list'!B467</f>
        <v>0</v>
      </c>
      <c r="C467" s="1">
        <f>'Task list'!C467</f>
        <v>0</v>
      </c>
      <c r="D467" s="133" t="s">
        <v>384</v>
      </c>
      <c r="E467" s="61" t="str">
        <f>'Task list'!E467</f>
        <v>Raw Water Intake pump no 1 (submersible pump)</v>
      </c>
      <c r="F467" s="1">
        <f>'Task list'!J467</f>
        <v>6000</v>
      </c>
      <c r="G467" s="141" t="str">
        <f>IF('Task list'!M467="","",$F$467-((_xlfn.DAYS(G$6,'Task list'!M467))*24))</f>
        <v/>
      </c>
      <c r="H467" s="141" t="str">
        <f>IF('Task list'!N467="","",$F$467-((_xlfn.DAYS(H$6,'Task list'!N467))*24))</f>
        <v/>
      </c>
      <c r="I467" s="141" t="str">
        <f>IF('Task list'!O467="","",$F$467-((_xlfn.DAYS(I$6,'Task list'!O467))*24))</f>
        <v/>
      </c>
      <c r="J467" s="141" t="str">
        <f>IF('Task list'!P467="","",$F$467-((_xlfn.DAYS(J$6,'Task list'!P467))*24))</f>
        <v/>
      </c>
      <c r="K467" s="141" t="str">
        <f>IF('Task list'!Q467="","",$F$467-((_xlfn.DAYS(K$6,'Task list'!Q467))*24))</f>
        <v/>
      </c>
      <c r="L467" s="141" t="str">
        <f>IF('Task list'!R467="","",$F$467-((_xlfn.DAYS(L$6,'Task list'!R467))*24))</f>
        <v/>
      </c>
      <c r="M467" s="141" t="str">
        <f>IF('Task list'!S467="","",$F$467-((_xlfn.DAYS(M$6,'Task list'!S467))*24))</f>
        <v/>
      </c>
      <c r="N467" s="141" t="str">
        <f>IF('Task list'!T467="","",$F$467-((_xlfn.DAYS(N$6,'Task list'!T467))*24))</f>
        <v/>
      </c>
      <c r="O467" s="141" t="str">
        <f>IF('Task list'!U467="","",$F$467-((_xlfn.DAYS(O$6,'Task list'!U467))*24))</f>
        <v/>
      </c>
      <c r="P467" s="141" t="str">
        <f>IF('Task list'!V467="","",$F$467-((_xlfn.DAYS(P$6,'Task list'!V467))*24))</f>
        <v/>
      </c>
      <c r="Q467" s="141" t="str">
        <f>IF('Task list'!W467="","",$F$467-((_xlfn.DAYS(Q$6,'Task list'!W467))*24))</f>
        <v/>
      </c>
      <c r="R467" s="141" t="str">
        <f>IF('Task list'!X467="","",$F$467-((_xlfn.DAYS(R$6,'Task list'!X467))*24))</f>
        <v/>
      </c>
      <c r="S467" s="141" t="str">
        <f>IF('Task list'!Y467="","",$F$467-((_xlfn.DAYS(S$6,'Task list'!Y467))*24))</f>
        <v/>
      </c>
      <c r="T467" s="141" t="str">
        <f>IF('Task list'!Z467="","",$F$467-((_xlfn.DAYS(T$6,'Task list'!Z467))*24))</f>
        <v/>
      </c>
      <c r="U467" s="141" t="str">
        <f>IF('Task list'!AA467="","",$F$467-((_xlfn.DAYS(U$6,'Task list'!AA467))*24))</f>
        <v/>
      </c>
      <c r="V467" s="141" t="str">
        <f>IF('Task list'!AB467="","",$F$467-((_xlfn.DAYS(V$6,'Task list'!AB467))*24))</f>
        <v/>
      </c>
      <c r="W467" s="141" t="str">
        <f>IF('Task list'!AC467="","",$F$467-((_xlfn.DAYS(W$6,'Task list'!AC467))*24))</f>
        <v/>
      </c>
      <c r="X467" s="141" t="str">
        <f>IF('Task list'!AD467="","",$F$467-((_xlfn.DAYS(X$6,'Task list'!AD467))*24))</f>
        <v/>
      </c>
      <c r="Y467" s="141" t="str">
        <f>IF('Task list'!AE467="","",$F$467-((_xlfn.DAYS(Y$6,'Task list'!AE467))*24))</f>
        <v/>
      </c>
      <c r="Z467" s="141" t="str">
        <f>IF('Task list'!AF467="","",$F$467-((_xlfn.DAYS(Z$6,'Task list'!AF467))*24))</f>
        <v/>
      </c>
      <c r="AA467" s="141" t="str">
        <f>IF('Task list'!AG467="","",$F$467-((_xlfn.DAYS(AA$6,'Task list'!AG467))*24))</f>
        <v/>
      </c>
      <c r="AB467" s="141" t="str">
        <f>IF('Task list'!AH467="","",$F$467-((_xlfn.DAYS(AB$6,'Task list'!AH467))*24))</f>
        <v/>
      </c>
      <c r="AC467" s="141" t="str">
        <f>IF('Task list'!AI467="","",$F$467-((_xlfn.DAYS(AC$6,'Task list'!AI467))*24))</f>
        <v/>
      </c>
      <c r="AD467" s="141" t="str">
        <f>IF('Task list'!AJ467="","",$F$467-((_xlfn.DAYS(AD$6,'Task list'!AJ467))*24))</f>
        <v/>
      </c>
      <c r="AE467" s="141" t="str">
        <f>IF('Task list'!AK467="","",$F$467-((_xlfn.DAYS(AE$6,'Task list'!AK467))*24))</f>
        <v/>
      </c>
      <c r="AF467" s="141" t="str">
        <f>IF('Task list'!AL467="","",$F$467-((_xlfn.DAYS(AF$6,'Task list'!AL467))*24))</f>
        <v/>
      </c>
      <c r="AG467" s="141" t="str">
        <f>IF('Task list'!AM467="","",$F$467-((_xlfn.DAYS(AG$6,'Task list'!AM467))*24))</f>
        <v/>
      </c>
      <c r="AH467" s="141" t="str">
        <f>IF('Task list'!AN467="","",$F$467-((_xlfn.DAYS(AH$6,'Task list'!AN467))*24))</f>
        <v/>
      </c>
      <c r="AI467" s="141" t="str">
        <f>IF('Task list'!AO467="","",$F$467-((_xlfn.DAYS(AI$6,'Task list'!AO467))*24))</f>
        <v/>
      </c>
      <c r="AJ467" s="141" t="str">
        <f>IF('Task list'!AP467="","",$F$467-((_xlfn.DAYS(AJ$6,'Task list'!AP467))*24))</f>
        <v/>
      </c>
      <c r="AK467" s="141" t="str">
        <f>IF('Task list'!AQ467="","",$F$467-((_xlfn.DAYS(AK$6,'Task list'!AQ467))*24))</f>
        <v/>
      </c>
      <c r="AL467" s="141" t="str">
        <f>IF('Task list'!AR467="","",$F$467-((_xlfn.DAYS(AL$6,'Task list'!AR467))*24))</f>
        <v/>
      </c>
      <c r="AM467" s="141" t="str">
        <f>IF('Task list'!AS467="","",$F$467-((_xlfn.DAYS(AM$6,'Task list'!AS467))*24))</f>
        <v/>
      </c>
      <c r="AN467" s="141" t="str">
        <f>IF('Task list'!AT467="","",$F$467-((_xlfn.DAYS(AN$6,'Task list'!AT467))*24))</f>
        <v/>
      </c>
      <c r="AO467" s="141" t="str">
        <f>IF('Task list'!AU467="","",$F$467-((_xlfn.DAYS(AO$6,'Task list'!AU467))*24))</f>
        <v/>
      </c>
      <c r="AP467" s="141" t="str">
        <f>IF('Task list'!AV467="","",$F$467-((_xlfn.DAYS(AP$6,'Task list'!AV467))*24))</f>
        <v/>
      </c>
      <c r="AQ467" s="141" t="str">
        <f>IF('Task list'!AW467="","",$F$467-((_xlfn.DAYS(AQ$6,'Task list'!AW467))*24))</f>
        <v/>
      </c>
      <c r="AR467" s="141" t="str">
        <f>IF('Task list'!AX467="","",$F$467-((_xlfn.DAYS(AR$6,'Task list'!AX467))*24))</f>
        <v/>
      </c>
      <c r="AS467" s="141" t="str">
        <f>IF('Task list'!AY467="","",$F$467-((_xlfn.DAYS(AS$6,'Task list'!AY467))*24))</f>
        <v/>
      </c>
      <c r="AT467" s="141" t="str">
        <f>IF('Task list'!AZ467="","",$F$467-((_xlfn.DAYS(AT$6,'Task list'!AZ467))*24))</f>
        <v/>
      </c>
      <c r="AU467" s="141" t="str">
        <f>IF('Task list'!BA467="","",$F$467-((_xlfn.DAYS(AU$6,'Task list'!BA467))*24))</f>
        <v/>
      </c>
      <c r="AV467" s="141" t="str">
        <f>IF('Task list'!BB467="","",$F$467-((_xlfn.DAYS(AV$6,'Task list'!BB467))*24))</f>
        <v/>
      </c>
      <c r="AW467" s="141" t="str">
        <f>IF('Task list'!BC467="","",$F$467-((_xlfn.DAYS(AW$6,'Task list'!BC467))*24))</f>
        <v/>
      </c>
      <c r="AX467" s="141" t="str">
        <f>IF('Task list'!BD467="","",$F$467-((_xlfn.DAYS(AX$6,'Task list'!BD467))*24))</f>
        <v/>
      </c>
      <c r="AY467" s="141" t="str">
        <f>IF('Task list'!BE467="","",$F$467-((_xlfn.DAYS(AY$6,'Task list'!BE467))*24))</f>
        <v/>
      </c>
      <c r="AZ467" s="141" t="str">
        <f>IF('Task list'!BF467="","",$F$467-((_xlfn.DAYS(AZ$6,'Task list'!BF467))*24))</f>
        <v/>
      </c>
      <c r="BA467" s="141" t="str">
        <f>IF('Task list'!BG467="","",$F$467-((_xlfn.DAYS(BA$6,'Task list'!BG467))*24))</f>
        <v/>
      </c>
      <c r="BB467" s="141" t="str">
        <f>IF('Task list'!BH467="","",$F$467-((_xlfn.DAYS(BB$6,'Task list'!BH467))*24))</f>
        <v/>
      </c>
      <c r="BC467" s="141" t="str">
        <f>IF('Task list'!BI467="","",$F$467-((_xlfn.DAYS(BC$6,'Task list'!BI467))*24))</f>
        <v/>
      </c>
      <c r="BD467" s="141" t="str">
        <f>IF('Task list'!BJ467="","",$F$467-((_xlfn.DAYS(BD$6,'Task list'!BJ467))*24))</f>
        <v/>
      </c>
      <c r="BE467" s="141" t="str">
        <f>IF('Task list'!BK467="","",$F$467-((_xlfn.DAYS(BE$6,'Task list'!BK467))*24))</f>
        <v/>
      </c>
      <c r="BF467" s="141" t="str">
        <f>IF('Task list'!BL467="","",$F$467-((_xlfn.DAYS(BF$6,'Task list'!BL467))*24))</f>
        <v/>
      </c>
    </row>
    <row r="468" spans="1:58" x14ac:dyDescent="0.3">
      <c r="A468" s="1">
        <f>'Task list'!A468</f>
        <v>0</v>
      </c>
      <c r="B468" s="1">
        <f>'Task list'!B468</f>
        <v>0</v>
      </c>
      <c r="C468" s="1">
        <f>'Task list'!C468</f>
        <v>0</v>
      </c>
      <c r="D468" s="133"/>
      <c r="E468" s="61" t="str">
        <f>'Task list'!E468</f>
        <v>Raw Water Intake pump no 2 (southerncross)</v>
      </c>
      <c r="F468" s="1">
        <f>'Task list'!J468</f>
        <v>6000</v>
      </c>
      <c r="G468" s="141" t="str">
        <f>IF('Task list'!M468="","",$F$468-((_xlfn.DAYS(G$6,'Task list'!M468))*24))</f>
        <v/>
      </c>
      <c r="H468" s="141" t="str">
        <f>IF('Task list'!N468="","",$F$468-((_xlfn.DAYS(H$6,'Task list'!N468))*24))</f>
        <v/>
      </c>
      <c r="I468" s="141" t="str">
        <f>IF('Task list'!O468="","",$F$468-((_xlfn.DAYS(I$6,'Task list'!O468))*24))</f>
        <v/>
      </c>
      <c r="J468" s="141" t="str">
        <f>IF('Task list'!P468="","",$F$468-((_xlfn.DAYS(J$6,'Task list'!P468))*24))</f>
        <v/>
      </c>
      <c r="K468" s="141" t="str">
        <f>IF('Task list'!Q468="","",$F$468-((_xlfn.DAYS(K$6,'Task list'!Q468))*24))</f>
        <v/>
      </c>
      <c r="L468" s="141" t="str">
        <f>IF('Task list'!R468="","",$F$468-((_xlfn.DAYS(L$6,'Task list'!R468))*24))</f>
        <v/>
      </c>
      <c r="M468" s="141" t="str">
        <f>IF('Task list'!S468="","",$F$468-((_xlfn.DAYS(M$6,'Task list'!S468))*24))</f>
        <v/>
      </c>
      <c r="N468" s="141" t="str">
        <f>IF('Task list'!T468="","",$F$468-((_xlfn.DAYS(N$6,'Task list'!T468))*24))</f>
        <v/>
      </c>
      <c r="O468" s="141" t="str">
        <f>IF('Task list'!U468="","",$F$468-((_xlfn.DAYS(O$6,'Task list'!U468))*24))</f>
        <v/>
      </c>
      <c r="P468" s="141" t="str">
        <f>IF('Task list'!V468="","",$F$468-((_xlfn.DAYS(P$6,'Task list'!V468))*24))</f>
        <v/>
      </c>
      <c r="Q468" s="141" t="str">
        <f>IF('Task list'!W468="","",$F$468-((_xlfn.DAYS(Q$6,'Task list'!W468))*24))</f>
        <v/>
      </c>
      <c r="R468" s="141" t="str">
        <f>IF('Task list'!X468="","",$F$468-((_xlfn.DAYS(R$6,'Task list'!X468))*24))</f>
        <v/>
      </c>
      <c r="S468" s="141" t="str">
        <f>IF('Task list'!Y468="","",$F$468-((_xlfn.DAYS(S$6,'Task list'!Y468))*24))</f>
        <v/>
      </c>
      <c r="T468" s="141" t="str">
        <f>IF('Task list'!Z468="","",$F$468-((_xlfn.DAYS(T$6,'Task list'!Z468))*24))</f>
        <v/>
      </c>
      <c r="U468" s="141" t="str">
        <f>IF('Task list'!AA468="","",$F$468-((_xlfn.DAYS(U$6,'Task list'!AA468))*24))</f>
        <v/>
      </c>
      <c r="V468" s="141" t="str">
        <f>IF('Task list'!AB468="","",$F$468-((_xlfn.DAYS(V$6,'Task list'!AB468))*24))</f>
        <v/>
      </c>
      <c r="W468" s="141" t="str">
        <f>IF('Task list'!AC468="","",$F$468-((_xlfn.DAYS(W$6,'Task list'!AC468))*24))</f>
        <v/>
      </c>
      <c r="X468" s="141" t="str">
        <f>IF('Task list'!AD468="","",$F$468-((_xlfn.DAYS(X$6,'Task list'!AD468))*24))</f>
        <v/>
      </c>
      <c r="Y468" s="141" t="str">
        <f>IF('Task list'!AE468="","",$F$468-((_xlfn.DAYS(Y$6,'Task list'!AE468))*24))</f>
        <v/>
      </c>
      <c r="Z468" s="141" t="str">
        <f>IF('Task list'!AF468="","",$F$468-((_xlfn.DAYS(Z$6,'Task list'!AF468))*24))</f>
        <v/>
      </c>
      <c r="AA468" s="141" t="str">
        <f>IF('Task list'!AG468="","",$F$468-((_xlfn.DAYS(AA$6,'Task list'!AG468))*24))</f>
        <v/>
      </c>
      <c r="AB468" s="141" t="str">
        <f>IF('Task list'!AH468="","",$F$468-((_xlfn.DAYS(AB$6,'Task list'!AH468))*24))</f>
        <v/>
      </c>
      <c r="AC468" s="141" t="str">
        <f>IF('Task list'!AI468="","",$F$468-((_xlfn.DAYS(AC$6,'Task list'!AI468))*24))</f>
        <v/>
      </c>
      <c r="AD468" s="141" t="str">
        <f>IF('Task list'!AJ468="","",$F$468-((_xlfn.DAYS(AD$6,'Task list'!AJ468))*24))</f>
        <v/>
      </c>
      <c r="AE468" s="141" t="str">
        <f>IF('Task list'!AK468="","",$F$468-((_xlfn.DAYS(AE$6,'Task list'!AK468))*24))</f>
        <v/>
      </c>
      <c r="AF468" s="141" t="str">
        <f>IF('Task list'!AL468="","",$F$468-((_xlfn.DAYS(AF$6,'Task list'!AL468))*24))</f>
        <v/>
      </c>
      <c r="AG468" s="141" t="str">
        <f>IF('Task list'!AM468="","",$F$468-((_xlfn.DAYS(AG$6,'Task list'!AM468))*24))</f>
        <v/>
      </c>
      <c r="AH468" s="141" t="str">
        <f>IF('Task list'!AN468="","",$F$468-((_xlfn.DAYS(AH$6,'Task list'!AN468))*24))</f>
        <v/>
      </c>
      <c r="AI468" s="141" t="str">
        <f>IF('Task list'!AO468="","",$F$468-((_xlfn.DAYS(AI$6,'Task list'!AO468))*24))</f>
        <v/>
      </c>
      <c r="AJ468" s="141" t="str">
        <f>IF('Task list'!AP468="","",$F$468-((_xlfn.DAYS(AJ$6,'Task list'!AP468))*24))</f>
        <v/>
      </c>
      <c r="AK468" s="141" t="str">
        <f>IF('Task list'!AQ468="","",$F$468-((_xlfn.DAYS(AK$6,'Task list'!AQ468))*24))</f>
        <v/>
      </c>
      <c r="AL468" s="141" t="str">
        <f>IF('Task list'!AR468="","",$F$468-((_xlfn.DAYS(AL$6,'Task list'!AR468))*24))</f>
        <v/>
      </c>
      <c r="AM468" s="141" t="str">
        <f>IF('Task list'!AS468="","",$F$468-((_xlfn.DAYS(AM$6,'Task list'!AS468))*24))</f>
        <v/>
      </c>
      <c r="AN468" s="141" t="str">
        <f>IF('Task list'!AT468="","",$F$468-((_xlfn.DAYS(AN$6,'Task list'!AT468))*24))</f>
        <v/>
      </c>
      <c r="AO468" s="141" t="str">
        <f>IF('Task list'!AU468="","",$F$468-((_xlfn.DAYS(AO$6,'Task list'!AU468))*24))</f>
        <v/>
      </c>
      <c r="AP468" s="141" t="str">
        <f>IF('Task list'!AV468="","",$F$468-((_xlfn.DAYS(AP$6,'Task list'!AV468))*24))</f>
        <v/>
      </c>
      <c r="AQ468" s="141" t="str">
        <f>IF('Task list'!AW468="","",$F$468-((_xlfn.DAYS(AQ$6,'Task list'!AW468))*24))</f>
        <v/>
      </c>
      <c r="AR468" s="141" t="str">
        <f>IF('Task list'!AX468="","",$F$468-((_xlfn.DAYS(AR$6,'Task list'!AX468))*24))</f>
        <v/>
      </c>
      <c r="AS468" s="141" t="str">
        <f>IF('Task list'!AY468="","",$F$468-((_xlfn.DAYS(AS$6,'Task list'!AY468))*24))</f>
        <v/>
      </c>
      <c r="AT468" s="141" t="str">
        <f>IF('Task list'!AZ468="","",$F$468-((_xlfn.DAYS(AT$6,'Task list'!AZ468))*24))</f>
        <v/>
      </c>
      <c r="AU468" s="141" t="str">
        <f>IF('Task list'!BA468="","",$F$468-((_xlfn.DAYS(AU$6,'Task list'!BA468))*24))</f>
        <v/>
      </c>
      <c r="AV468" s="141" t="str">
        <f>IF('Task list'!BB468="","",$F$468-((_xlfn.DAYS(AV$6,'Task list'!BB468))*24))</f>
        <v/>
      </c>
      <c r="AW468" s="141" t="str">
        <f>IF('Task list'!BC468="","",$F$468-((_xlfn.DAYS(AW$6,'Task list'!BC468))*24))</f>
        <v/>
      </c>
      <c r="AX468" s="141" t="str">
        <f>IF('Task list'!BD468="","",$F$468-((_xlfn.DAYS(AX$6,'Task list'!BD468))*24))</f>
        <v/>
      </c>
      <c r="AY468" s="141" t="str">
        <f>IF('Task list'!BE468="","",$F$468-((_xlfn.DAYS(AY$6,'Task list'!BE468))*24))</f>
        <v/>
      </c>
      <c r="AZ468" s="141" t="str">
        <f>IF('Task list'!BF468="","",$F$468-((_xlfn.DAYS(AZ$6,'Task list'!BF468))*24))</f>
        <v/>
      </c>
      <c r="BA468" s="141" t="str">
        <f>IF('Task list'!BG468="","",$F$468-((_xlfn.DAYS(BA$6,'Task list'!BG468))*24))</f>
        <v/>
      </c>
      <c r="BB468" s="141" t="str">
        <f>IF('Task list'!BH468="","",$F$468-((_xlfn.DAYS(BB$6,'Task list'!BH468))*24))</f>
        <v/>
      </c>
      <c r="BC468" s="141" t="str">
        <f>IF('Task list'!BI468="","",$F$468-((_xlfn.DAYS(BC$6,'Task list'!BI468))*24))</f>
        <v/>
      </c>
      <c r="BD468" s="141" t="str">
        <f>IF('Task list'!BJ468="","",$F$468-((_xlfn.DAYS(BD$6,'Task list'!BJ468))*24))</f>
        <v/>
      </c>
      <c r="BE468" s="141" t="str">
        <f>IF('Task list'!BK468="","",$F$468-((_xlfn.DAYS(BE$6,'Task list'!BK468))*24))</f>
        <v/>
      </c>
      <c r="BF468" s="141" t="str">
        <f>IF('Task list'!BL468="","",$F$468-((_xlfn.DAYS(BF$6,'Task list'!BL468))*24))</f>
        <v/>
      </c>
    </row>
    <row r="469" spans="1:58" x14ac:dyDescent="0.3">
      <c r="A469" s="1">
        <f>'Task list'!A469</f>
        <v>0</v>
      </c>
      <c r="B469" s="1">
        <f>'Task list'!B469</f>
        <v>0</v>
      </c>
      <c r="C469" s="1">
        <f>'Task list'!C469</f>
        <v>0</v>
      </c>
      <c r="D469" s="133"/>
      <c r="E469" s="61" t="str">
        <f>'Task list'!E469</f>
        <v>Reservoir pump no 1</v>
      </c>
      <c r="F469" s="1">
        <f>'Task list'!J469</f>
        <v>6000</v>
      </c>
      <c r="G469" s="141" t="str">
        <f>IF('Task list'!M469="","",$F$469-((_xlfn.DAYS(G$6,'Task list'!M469))*24))</f>
        <v/>
      </c>
      <c r="H469" s="141" t="str">
        <f>IF('Task list'!N469="","",$F$469-((_xlfn.DAYS(H$6,'Task list'!N469))*24))</f>
        <v/>
      </c>
      <c r="I469" s="141" t="str">
        <f>IF('Task list'!O469="","",$F$469-((_xlfn.DAYS(I$6,'Task list'!O469))*24))</f>
        <v/>
      </c>
      <c r="J469" s="141" t="str">
        <f>IF('Task list'!P469="","",$F$469-((_xlfn.DAYS(J$6,'Task list'!P469))*24))</f>
        <v/>
      </c>
      <c r="K469" s="141" t="str">
        <f>IF('Task list'!Q469="","",$F$469-((_xlfn.DAYS(K$6,'Task list'!Q469))*24))</f>
        <v/>
      </c>
      <c r="L469" s="141" t="str">
        <f>IF('Task list'!R469="","",$F$469-((_xlfn.DAYS(L$6,'Task list'!R469))*24))</f>
        <v/>
      </c>
      <c r="M469" s="141" t="str">
        <f>IF('Task list'!S469="","",$F$469-((_xlfn.DAYS(M$6,'Task list'!S469))*24))</f>
        <v/>
      </c>
      <c r="N469" s="141" t="str">
        <f>IF('Task list'!T469="","",$F$469-((_xlfn.DAYS(N$6,'Task list'!T469))*24))</f>
        <v/>
      </c>
      <c r="O469" s="141" t="str">
        <f>IF('Task list'!U469="","",$F$469-((_xlfn.DAYS(O$6,'Task list'!U469))*24))</f>
        <v/>
      </c>
      <c r="P469" s="141" t="str">
        <f>IF('Task list'!V469="","",$F$469-((_xlfn.DAYS(P$6,'Task list'!V469))*24))</f>
        <v/>
      </c>
      <c r="Q469" s="141" t="str">
        <f>IF('Task list'!W469="","",$F$469-((_xlfn.DAYS(Q$6,'Task list'!W469))*24))</f>
        <v/>
      </c>
      <c r="R469" s="141" t="str">
        <f>IF('Task list'!X469="","",$F$469-((_xlfn.DAYS(R$6,'Task list'!X469))*24))</f>
        <v/>
      </c>
      <c r="S469" s="141" t="str">
        <f>IF('Task list'!Y469="","",$F$469-((_xlfn.DAYS(S$6,'Task list'!Y469))*24))</f>
        <v/>
      </c>
      <c r="T469" s="141" t="str">
        <f>IF('Task list'!Z469="","",$F$469-((_xlfn.DAYS(T$6,'Task list'!Z469))*24))</f>
        <v/>
      </c>
      <c r="U469" s="141" t="str">
        <f>IF('Task list'!AA469="","",$F$469-((_xlfn.DAYS(U$6,'Task list'!AA469))*24))</f>
        <v/>
      </c>
      <c r="V469" s="141" t="str">
        <f>IF('Task list'!AB469="","",$F$469-((_xlfn.DAYS(V$6,'Task list'!AB469))*24))</f>
        <v/>
      </c>
      <c r="W469" s="141" t="str">
        <f>IF('Task list'!AC469="","",$F$469-((_xlfn.DAYS(W$6,'Task list'!AC469))*24))</f>
        <v/>
      </c>
      <c r="X469" s="141" t="str">
        <f>IF('Task list'!AD469="","",$F$469-((_xlfn.DAYS(X$6,'Task list'!AD469))*24))</f>
        <v/>
      </c>
      <c r="Y469" s="141" t="str">
        <f>IF('Task list'!AE469="","",$F$469-((_xlfn.DAYS(Y$6,'Task list'!AE469))*24))</f>
        <v/>
      </c>
      <c r="Z469" s="141" t="str">
        <f>IF('Task list'!AF469="","",$F$469-((_xlfn.DAYS(Z$6,'Task list'!AF469))*24))</f>
        <v/>
      </c>
      <c r="AA469" s="141" t="str">
        <f>IF('Task list'!AG469="","",$F$469-((_xlfn.DAYS(AA$6,'Task list'!AG469))*24))</f>
        <v/>
      </c>
      <c r="AB469" s="141" t="str">
        <f>IF('Task list'!AH469="","",$F$469-((_xlfn.DAYS(AB$6,'Task list'!AH469))*24))</f>
        <v/>
      </c>
      <c r="AC469" s="141" t="str">
        <f>IF('Task list'!AI469="","",$F$469-((_xlfn.DAYS(AC$6,'Task list'!AI469))*24))</f>
        <v/>
      </c>
      <c r="AD469" s="141" t="str">
        <f>IF('Task list'!AJ469="","",$F$469-((_xlfn.DAYS(AD$6,'Task list'!AJ469))*24))</f>
        <v/>
      </c>
      <c r="AE469" s="141" t="str">
        <f>IF('Task list'!AK469="","",$F$469-((_xlfn.DAYS(AE$6,'Task list'!AK469))*24))</f>
        <v/>
      </c>
      <c r="AF469" s="141" t="str">
        <f>IF('Task list'!AL469="","",$F$469-((_xlfn.DAYS(AF$6,'Task list'!AL469))*24))</f>
        <v/>
      </c>
      <c r="AG469" s="141" t="str">
        <f>IF('Task list'!AM469="","",$F$469-((_xlfn.DAYS(AG$6,'Task list'!AM469))*24))</f>
        <v/>
      </c>
      <c r="AH469" s="141" t="str">
        <f>IF('Task list'!AN469="","",$F$469-((_xlfn.DAYS(AH$6,'Task list'!AN469))*24))</f>
        <v/>
      </c>
      <c r="AI469" s="141" t="str">
        <f>IF('Task list'!AO469="","",$F$469-((_xlfn.DAYS(AI$6,'Task list'!AO469))*24))</f>
        <v/>
      </c>
      <c r="AJ469" s="141" t="str">
        <f>IF('Task list'!AP469="","",$F$469-((_xlfn.DAYS(AJ$6,'Task list'!AP469))*24))</f>
        <v/>
      </c>
      <c r="AK469" s="141" t="str">
        <f>IF('Task list'!AQ469="","",$F$469-((_xlfn.DAYS(AK$6,'Task list'!AQ469))*24))</f>
        <v/>
      </c>
      <c r="AL469" s="141" t="str">
        <f>IF('Task list'!AR469="","",$F$469-((_xlfn.DAYS(AL$6,'Task list'!AR469))*24))</f>
        <v/>
      </c>
      <c r="AM469" s="141" t="str">
        <f>IF('Task list'!AS469="","",$F$469-((_xlfn.DAYS(AM$6,'Task list'!AS469))*24))</f>
        <v/>
      </c>
      <c r="AN469" s="141" t="str">
        <f>IF('Task list'!AT469="","",$F$469-((_xlfn.DAYS(AN$6,'Task list'!AT469))*24))</f>
        <v/>
      </c>
      <c r="AO469" s="141" t="str">
        <f>IF('Task list'!AU469="","",$F$469-((_xlfn.DAYS(AO$6,'Task list'!AU469))*24))</f>
        <v/>
      </c>
      <c r="AP469" s="141" t="str">
        <f>IF('Task list'!AV469="","",$F$469-((_xlfn.DAYS(AP$6,'Task list'!AV469))*24))</f>
        <v/>
      </c>
      <c r="AQ469" s="141" t="str">
        <f>IF('Task list'!AW469="","",$F$469-((_xlfn.DAYS(AQ$6,'Task list'!AW469))*24))</f>
        <v/>
      </c>
      <c r="AR469" s="141" t="str">
        <f>IF('Task list'!AX469="","",$F$469-((_xlfn.DAYS(AR$6,'Task list'!AX469))*24))</f>
        <v/>
      </c>
      <c r="AS469" s="141" t="str">
        <f>IF('Task list'!AY469="","",$F$469-((_xlfn.DAYS(AS$6,'Task list'!AY469))*24))</f>
        <v/>
      </c>
      <c r="AT469" s="141" t="str">
        <f>IF('Task list'!AZ469="","",$F$469-((_xlfn.DAYS(AT$6,'Task list'!AZ469))*24))</f>
        <v/>
      </c>
      <c r="AU469" s="141" t="str">
        <f>IF('Task list'!BA469="","",$F$469-((_xlfn.DAYS(AU$6,'Task list'!BA469))*24))</f>
        <v/>
      </c>
      <c r="AV469" s="141" t="str">
        <f>IF('Task list'!BB469="","",$F$469-((_xlfn.DAYS(AV$6,'Task list'!BB469))*24))</f>
        <v/>
      </c>
      <c r="AW469" s="141" t="str">
        <f>IF('Task list'!BC469="","",$F$469-((_xlfn.DAYS(AW$6,'Task list'!BC469))*24))</f>
        <v/>
      </c>
      <c r="AX469" s="141" t="str">
        <f>IF('Task list'!BD469="","",$F$469-((_xlfn.DAYS(AX$6,'Task list'!BD469))*24))</f>
        <v/>
      </c>
      <c r="AY469" s="141" t="str">
        <f>IF('Task list'!BE469="","",$F$469-((_xlfn.DAYS(AY$6,'Task list'!BE469))*24))</f>
        <v/>
      </c>
      <c r="AZ469" s="141" t="str">
        <f>IF('Task list'!BF469="","",$F$469-((_xlfn.DAYS(AZ$6,'Task list'!BF469))*24))</f>
        <v/>
      </c>
      <c r="BA469" s="141" t="str">
        <f>IF('Task list'!BG469="","",$F$469-((_xlfn.DAYS(BA$6,'Task list'!BG469))*24))</f>
        <v/>
      </c>
      <c r="BB469" s="141" t="str">
        <f>IF('Task list'!BH469="","",$F$469-((_xlfn.DAYS(BB$6,'Task list'!BH469))*24))</f>
        <v/>
      </c>
      <c r="BC469" s="141" t="str">
        <f>IF('Task list'!BI469="","",$F$469-((_xlfn.DAYS(BC$6,'Task list'!BI469))*24))</f>
        <v/>
      </c>
      <c r="BD469" s="141" t="str">
        <f>IF('Task list'!BJ469="","",$F$469-((_xlfn.DAYS(BD$6,'Task list'!BJ469))*24))</f>
        <v/>
      </c>
      <c r="BE469" s="141" t="str">
        <f>IF('Task list'!BK469="","",$F$469-((_xlfn.DAYS(BE$6,'Task list'!BK469))*24))</f>
        <v/>
      </c>
      <c r="BF469" s="141" t="str">
        <f>IF('Task list'!BL469="","",$F$469-((_xlfn.DAYS(BF$6,'Task list'!BL469))*24))</f>
        <v/>
      </c>
    </row>
    <row r="470" spans="1:58" x14ac:dyDescent="0.3">
      <c r="A470" s="1">
        <f>'Task list'!A470</f>
        <v>0</v>
      </c>
      <c r="B470" s="1">
        <f>'Task list'!B470</f>
        <v>0</v>
      </c>
      <c r="C470" s="1">
        <f>'Task list'!C470</f>
        <v>0</v>
      </c>
      <c r="D470" s="133"/>
      <c r="E470" s="61" t="str">
        <f>'Task list'!E470</f>
        <v>Reservoir pump no 2</v>
      </c>
      <c r="F470" s="1">
        <f>'Task list'!J470</f>
        <v>6000</v>
      </c>
      <c r="G470" s="141" t="str">
        <f>IF('Task list'!M470="","",$F$470-((_xlfn.DAYS(G$6,'Task list'!M470))*24))</f>
        <v/>
      </c>
      <c r="H470" s="141" t="str">
        <f>IF('Task list'!N470="","",$F$470-((_xlfn.DAYS(H$6,'Task list'!N470))*24))</f>
        <v/>
      </c>
      <c r="I470" s="141" t="str">
        <f>IF('Task list'!O470="","",$F$470-((_xlfn.DAYS(I$6,'Task list'!O470))*24))</f>
        <v/>
      </c>
      <c r="J470" s="141" t="str">
        <f>IF('Task list'!P470="","",$F$470-((_xlfn.DAYS(J$6,'Task list'!P470))*24))</f>
        <v/>
      </c>
      <c r="K470" s="141" t="str">
        <f>IF('Task list'!Q470="","",$F$470-((_xlfn.DAYS(K$6,'Task list'!Q470))*24))</f>
        <v/>
      </c>
      <c r="L470" s="141" t="str">
        <f>IF('Task list'!R470="","",$F$470-((_xlfn.DAYS(L$6,'Task list'!R470))*24))</f>
        <v/>
      </c>
      <c r="M470" s="141" t="str">
        <f>IF('Task list'!S470="","",$F$470-((_xlfn.DAYS(M$6,'Task list'!S470))*24))</f>
        <v/>
      </c>
      <c r="N470" s="141" t="str">
        <f>IF('Task list'!T470="","",$F$470-((_xlfn.DAYS(N$6,'Task list'!T470))*24))</f>
        <v/>
      </c>
      <c r="O470" s="141" t="str">
        <f>IF('Task list'!U470="","",$F$470-((_xlfn.DAYS(O$6,'Task list'!U470))*24))</f>
        <v/>
      </c>
      <c r="P470" s="141" t="str">
        <f>IF('Task list'!V470="","",$F$470-((_xlfn.DAYS(P$6,'Task list'!V470))*24))</f>
        <v/>
      </c>
      <c r="Q470" s="141" t="str">
        <f>IF('Task list'!W470="","",$F$470-((_xlfn.DAYS(Q$6,'Task list'!W470))*24))</f>
        <v/>
      </c>
      <c r="R470" s="141" t="str">
        <f>IF('Task list'!X470="","",$F$470-((_xlfn.DAYS(R$6,'Task list'!X470))*24))</f>
        <v/>
      </c>
      <c r="S470" s="141" t="str">
        <f>IF('Task list'!Y470="","",$F$470-((_xlfn.DAYS(S$6,'Task list'!Y470))*24))</f>
        <v/>
      </c>
      <c r="T470" s="141" t="str">
        <f>IF('Task list'!Z470="","",$F$470-((_xlfn.DAYS(T$6,'Task list'!Z470))*24))</f>
        <v/>
      </c>
      <c r="U470" s="141" t="str">
        <f>IF('Task list'!AA470="","",$F$470-((_xlfn.DAYS(U$6,'Task list'!AA470))*24))</f>
        <v/>
      </c>
      <c r="V470" s="141" t="str">
        <f>IF('Task list'!AB470="","",$F$470-((_xlfn.DAYS(V$6,'Task list'!AB470))*24))</f>
        <v/>
      </c>
      <c r="W470" s="141" t="str">
        <f>IF('Task list'!AC470="","",$F$470-((_xlfn.DAYS(W$6,'Task list'!AC470))*24))</f>
        <v/>
      </c>
      <c r="X470" s="141" t="str">
        <f>IF('Task list'!AD470="","",$F$470-((_xlfn.DAYS(X$6,'Task list'!AD470))*24))</f>
        <v/>
      </c>
      <c r="Y470" s="141" t="str">
        <f>IF('Task list'!AE470="","",$F$470-((_xlfn.DAYS(Y$6,'Task list'!AE470))*24))</f>
        <v/>
      </c>
      <c r="Z470" s="141" t="str">
        <f>IF('Task list'!AF470="","",$F$470-((_xlfn.DAYS(Z$6,'Task list'!AF470))*24))</f>
        <v/>
      </c>
      <c r="AA470" s="141" t="str">
        <f>IF('Task list'!AG470="","",$F$470-((_xlfn.DAYS(AA$6,'Task list'!AG470))*24))</f>
        <v/>
      </c>
      <c r="AB470" s="141" t="str">
        <f>IF('Task list'!AH470="","",$F$470-((_xlfn.DAYS(AB$6,'Task list'!AH470))*24))</f>
        <v/>
      </c>
      <c r="AC470" s="141" t="str">
        <f>IF('Task list'!AI470="","",$F$470-((_xlfn.DAYS(AC$6,'Task list'!AI470))*24))</f>
        <v/>
      </c>
      <c r="AD470" s="141" t="str">
        <f>IF('Task list'!AJ470="","",$F$470-((_xlfn.DAYS(AD$6,'Task list'!AJ470))*24))</f>
        <v/>
      </c>
      <c r="AE470" s="141" t="str">
        <f>IF('Task list'!AK470="","",$F$470-((_xlfn.DAYS(AE$6,'Task list'!AK470))*24))</f>
        <v/>
      </c>
      <c r="AF470" s="141" t="str">
        <f>IF('Task list'!AL470="","",$F$470-((_xlfn.DAYS(AF$6,'Task list'!AL470))*24))</f>
        <v/>
      </c>
      <c r="AG470" s="141" t="str">
        <f>IF('Task list'!AM470="","",$F$470-((_xlfn.DAYS(AG$6,'Task list'!AM470))*24))</f>
        <v/>
      </c>
      <c r="AH470" s="141" t="str">
        <f>IF('Task list'!AN470="","",$F$470-((_xlfn.DAYS(AH$6,'Task list'!AN470))*24))</f>
        <v/>
      </c>
      <c r="AI470" s="141" t="str">
        <f>IF('Task list'!AO470="","",$F$470-((_xlfn.DAYS(AI$6,'Task list'!AO470))*24))</f>
        <v/>
      </c>
      <c r="AJ470" s="141" t="str">
        <f>IF('Task list'!AP470="","",$F$470-((_xlfn.DAYS(AJ$6,'Task list'!AP470))*24))</f>
        <v/>
      </c>
      <c r="AK470" s="141" t="str">
        <f>IF('Task list'!AQ470="","",$F$470-((_xlfn.DAYS(AK$6,'Task list'!AQ470))*24))</f>
        <v/>
      </c>
      <c r="AL470" s="141" t="str">
        <f>IF('Task list'!AR470="","",$F$470-((_xlfn.DAYS(AL$6,'Task list'!AR470))*24))</f>
        <v/>
      </c>
      <c r="AM470" s="141" t="str">
        <f>IF('Task list'!AS470="","",$F$470-((_xlfn.DAYS(AM$6,'Task list'!AS470))*24))</f>
        <v/>
      </c>
      <c r="AN470" s="141" t="str">
        <f>IF('Task list'!AT470="","",$F$470-((_xlfn.DAYS(AN$6,'Task list'!AT470))*24))</f>
        <v/>
      </c>
      <c r="AO470" s="141" t="str">
        <f>IF('Task list'!AU470="","",$F$470-((_xlfn.DAYS(AO$6,'Task list'!AU470))*24))</f>
        <v/>
      </c>
      <c r="AP470" s="141" t="str">
        <f>IF('Task list'!AV470="","",$F$470-((_xlfn.DAYS(AP$6,'Task list'!AV470))*24))</f>
        <v/>
      </c>
      <c r="AQ470" s="141" t="str">
        <f>IF('Task list'!AW470="","",$F$470-((_xlfn.DAYS(AQ$6,'Task list'!AW470))*24))</f>
        <v/>
      </c>
      <c r="AR470" s="141" t="str">
        <f>IF('Task list'!AX470="","",$F$470-((_xlfn.DAYS(AR$6,'Task list'!AX470))*24))</f>
        <v/>
      </c>
      <c r="AS470" s="141" t="str">
        <f>IF('Task list'!AY470="","",$F$470-((_xlfn.DAYS(AS$6,'Task list'!AY470))*24))</f>
        <v/>
      </c>
      <c r="AT470" s="141" t="str">
        <f>IF('Task list'!AZ470="","",$F$470-((_xlfn.DAYS(AT$6,'Task list'!AZ470))*24))</f>
        <v/>
      </c>
      <c r="AU470" s="141" t="str">
        <f>IF('Task list'!BA470="","",$F$470-((_xlfn.DAYS(AU$6,'Task list'!BA470))*24))</f>
        <v/>
      </c>
      <c r="AV470" s="141" t="str">
        <f>IF('Task list'!BB470="","",$F$470-((_xlfn.DAYS(AV$6,'Task list'!BB470))*24))</f>
        <v/>
      </c>
      <c r="AW470" s="141" t="str">
        <f>IF('Task list'!BC470="","",$F$470-((_xlfn.DAYS(AW$6,'Task list'!BC470))*24))</f>
        <v/>
      </c>
      <c r="AX470" s="141" t="str">
        <f>IF('Task list'!BD470="","",$F$470-((_xlfn.DAYS(AX$6,'Task list'!BD470))*24))</f>
        <v/>
      </c>
      <c r="AY470" s="141" t="str">
        <f>IF('Task list'!BE470="","",$F$470-((_xlfn.DAYS(AY$6,'Task list'!BE470))*24))</f>
        <v/>
      </c>
      <c r="AZ470" s="141" t="str">
        <f>IF('Task list'!BF470="","",$F$470-((_xlfn.DAYS(AZ$6,'Task list'!BF470))*24))</f>
        <v/>
      </c>
      <c r="BA470" s="141" t="str">
        <f>IF('Task list'!BG470="","",$F$470-((_xlfn.DAYS(BA$6,'Task list'!BG470))*24))</f>
        <v/>
      </c>
      <c r="BB470" s="141" t="str">
        <f>IF('Task list'!BH470="","",$F$470-((_xlfn.DAYS(BB$6,'Task list'!BH470))*24))</f>
        <v/>
      </c>
      <c r="BC470" s="141" t="str">
        <f>IF('Task list'!BI470="","",$F$470-((_xlfn.DAYS(BC$6,'Task list'!BI470))*24))</f>
        <v/>
      </c>
      <c r="BD470" s="141" t="str">
        <f>IF('Task list'!BJ470="","",$F$470-((_xlfn.DAYS(BD$6,'Task list'!BJ470))*24))</f>
        <v/>
      </c>
      <c r="BE470" s="141" t="str">
        <f>IF('Task list'!BK470="","",$F$470-((_xlfn.DAYS(BE$6,'Task list'!BK470))*24))</f>
        <v/>
      </c>
      <c r="BF470" s="141" t="str">
        <f>IF('Task list'!BL470="","",$F$470-((_xlfn.DAYS(BF$6,'Task list'!BL470))*24))</f>
        <v/>
      </c>
    </row>
    <row r="471" spans="1:58" x14ac:dyDescent="0.3">
      <c r="A471" s="1">
        <f>'Task list'!A471</f>
        <v>0</v>
      </c>
      <c r="B471" s="1">
        <f>'Task list'!B471</f>
        <v>0</v>
      </c>
      <c r="C471" s="1">
        <f>'Task list'!C471</f>
        <v>0</v>
      </c>
      <c r="D471" s="133"/>
      <c r="E471" s="61" t="str">
        <f>'Task list'!E471</f>
        <v>Reservoir pump no 3</v>
      </c>
      <c r="F471" s="1">
        <f>'Task list'!J471</f>
        <v>6000</v>
      </c>
      <c r="G471" s="141" t="str">
        <f>IF('Task list'!M471="","",$F$471-((_xlfn.DAYS(G$6,'Task list'!M471))*24))</f>
        <v/>
      </c>
      <c r="H471" s="141" t="str">
        <f>IF('Task list'!N471="","",$F$471-((_xlfn.DAYS(H$6,'Task list'!N471))*24))</f>
        <v/>
      </c>
      <c r="I471" s="141" t="str">
        <f>IF('Task list'!O471="","",$F$471-((_xlfn.DAYS(I$6,'Task list'!O471))*24))</f>
        <v/>
      </c>
      <c r="J471" s="141" t="str">
        <f>IF('Task list'!P471="","",$F$471-((_xlfn.DAYS(J$6,'Task list'!P471))*24))</f>
        <v/>
      </c>
      <c r="K471" s="141" t="str">
        <f>IF('Task list'!Q471="","",$F$471-((_xlfn.DAYS(K$6,'Task list'!Q471))*24))</f>
        <v/>
      </c>
      <c r="L471" s="141" t="str">
        <f>IF('Task list'!R471="","",$F$471-((_xlfn.DAYS(L$6,'Task list'!R471))*24))</f>
        <v/>
      </c>
      <c r="M471" s="141" t="str">
        <f>IF('Task list'!S471="","",$F$471-((_xlfn.DAYS(M$6,'Task list'!S471))*24))</f>
        <v/>
      </c>
      <c r="N471" s="141" t="str">
        <f>IF('Task list'!T471="","",$F$471-((_xlfn.DAYS(N$6,'Task list'!T471))*24))</f>
        <v/>
      </c>
      <c r="O471" s="141" t="str">
        <f>IF('Task list'!U471="","",$F$471-((_xlfn.DAYS(O$6,'Task list'!U471))*24))</f>
        <v/>
      </c>
      <c r="P471" s="141" t="str">
        <f>IF('Task list'!V471="","",$F$471-((_xlfn.DAYS(P$6,'Task list'!V471))*24))</f>
        <v/>
      </c>
      <c r="Q471" s="141" t="str">
        <f>IF('Task list'!W471="","",$F$471-((_xlfn.DAYS(Q$6,'Task list'!W471))*24))</f>
        <v/>
      </c>
      <c r="R471" s="141" t="str">
        <f>IF('Task list'!X471="","",$F$471-((_xlfn.DAYS(R$6,'Task list'!X471))*24))</f>
        <v/>
      </c>
      <c r="S471" s="141" t="str">
        <f>IF('Task list'!Y471="","",$F$471-((_xlfn.DAYS(S$6,'Task list'!Y471))*24))</f>
        <v/>
      </c>
      <c r="T471" s="141" t="str">
        <f>IF('Task list'!Z471="","",$F$471-((_xlfn.DAYS(T$6,'Task list'!Z471))*24))</f>
        <v/>
      </c>
      <c r="U471" s="141" t="str">
        <f>IF('Task list'!AA471="","",$F$471-((_xlfn.DAYS(U$6,'Task list'!AA471))*24))</f>
        <v/>
      </c>
      <c r="V471" s="141" t="str">
        <f>IF('Task list'!AB471="","",$F$471-((_xlfn.DAYS(V$6,'Task list'!AB471))*24))</f>
        <v/>
      </c>
      <c r="W471" s="141" t="str">
        <f>IF('Task list'!AC471="","",$F$471-((_xlfn.DAYS(W$6,'Task list'!AC471))*24))</f>
        <v/>
      </c>
      <c r="X471" s="141" t="str">
        <f>IF('Task list'!AD471="","",$F$471-((_xlfn.DAYS(X$6,'Task list'!AD471))*24))</f>
        <v/>
      </c>
      <c r="Y471" s="141" t="str">
        <f>IF('Task list'!AE471="","",$F$471-((_xlfn.DAYS(Y$6,'Task list'!AE471))*24))</f>
        <v/>
      </c>
      <c r="Z471" s="141" t="str">
        <f>IF('Task list'!AF471="","",$F$471-((_xlfn.DAYS(Z$6,'Task list'!AF471))*24))</f>
        <v/>
      </c>
      <c r="AA471" s="141" t="str">
        <f>IF('Task list'!AG471="","",$F$471-((_xlfn.DAYS(AA$6,'Task list'!AG471))*24))</f>
        <v/>
      </c>
      <c r="AB471" s="141" t="str">
        <f>IF('Task list'!AH471="","",$F$471-((_xlfn.DAYS(AB$6,'Task list'!AH471))*24))</f>
        <v/>
      </c>
      <c r="AC471" s="141" t="str">
        <f>IF('Task list'!AI471="","",$F$471-((_xlfn.DAYS(AC$6,'Task list'!AI471))*24))</f>
        <v/>
      </c>
      <c r="AD471" s="141" t="str">
        <f>IF('Task list'!AJ471="","",$F$471-((_xlfn.DAYS(AD$6,'Task list'!AJ471))*24))</f>
        <v/>
      </c>
      <c r="AE471" s="141" t="str">
        <f>IF('Task list'!AK471="","",$F$471-((_xlfn.DAYS(AE$6,'Task list'!AK471))*24))</f>
        <v/>
      </c>
      <c r="AF471" s="141" t="str">
        <f>IF('Task list'!AL471="","",$F$471-((_xlfn.DAYS(AF$6,'Task list'!AL471))*24))</f>
        <v/>
      </c>
      <c r="AG471" s="141" t="str">
        <f>IF('Task list'!AM471="","",$F$471-((_xlfn.DAYS(AG$6,'Task list'!AM471))*24))</f>
        <v/>
      </c>
      <c r="AH471" s="141" t="str">
        <f>IF('Task list'!AN471="","",$F$471-((_xlfn.DAYS(AH$6,'Task list'!AN471))*24))</f>
        <v/>
      </c>
      <c r="AI471" s="141" t="str">
        <f>IF('Task list'!AO471="","",$F$471-((_xlfn.DAYS(AI$6,'Task list'!AO471))*24))</f>
        <v/>
      </c>
      <c r="AJ471" s="141" t="str">
        <f>IF('Task list'!AP471="","",$F$471-((_xlfn.DAYS(AJ$6,'Task list'!AP471))*24))</f>
        <v/>
      </c>
      <c r="AK471" s="141" t="str">
        <f>IF('Task list'!AQ471="","",$F$471-((_xlfn.DAYS(AK$6,'Task list'!AQ471))*24))</f>
        <v/>
      </c>
      <c r="AL471" s="141" t="str">
        <f>IF('Task list'!AR471="","",$F$471-((_xlfn.DAYS(AL$6,'Task list'!AR471))*24))</f>
        <v/>
      </c>
      <c r="AM471" s="141" t="str">
        <f>IF('Task list'!AS471="","",$F$471-((_xlfn.DAYS(AM$6,'Task list'!AS471))*24))</f>
        <v/>
      </c>
      <c r="AN471" s="141" t="str">
        <f>IF('Task list'!AT471="","",$F$471-((_xlfn.DAYS(AN$6,'Task list'!AT471))*24))</f>
        <v/>
      </c>
      <c r="AO471" s="141" t="str">
        <f>IF('Task list'!AU471="","",$F$471-((_xlfn.DAYS(AO$6,'Task list'!AU471))*24))</f>
        <v/>
      </c>
      <c r="AP471" s="141" t="str">
        <f>IF('Task list'!AV471="","",$F$471-((_xlfn.DAYS(AP$6,'Task list'!AV471))*24))</f>
        <v/>
      </c>
      <c r="AQ471" s="141" t="str">
        <f>IF('Task list'!AW471="","",$F$471-((_xlfn.DAYS(AQ$6,'Task list'!AW471))*24))</f>
        <v/>
      </c>
      <c r="AR471" s="141" t="str">
        <f>IF('Task list'!AX471="","",$F$471-((_xlfn.DAYS(AR$6,'Task list'!AX471))*24))</f>
        <v/>
      </c>
      <c r="AS471" s="141" t="str">
        <f>IF('Task list'!AY471="","",$F$471-((_xlfn.DAYS(AS$6,'Task list'!AY471))*24))</f>
        <v/>
      </c>
      <c r="AT471" s="141" t="str">
        <f>IF('Task list'!AZ471="","",$F$471-((_xlfn.DAYS(AT$6,'Task list'!AZ471))*24))</f>
        <v/>
      </c>
      <c r="AU471" s="141" t="str">
        <f>IF('Task list'!BA471="","",$F$471-((_xlfn.DAYS(AU$6,'Task list'!BA471))*24))</f>
        <v/>
      </c>
      <c r="AV471" s="141" t="str">
        <f>IF('Task list'!BB471="","",$F$471-((_xlfn.DAYS(AV$6,'Task list'!BB471))*24))</f>
        <v/>
      </c>
      <c r="AW471" s="141" t="str">
        <f>IF('Task list'!BC471="","",$F$471-((_xlfn.DAYS(AW$6,'Task list'!BC471))*24))</f>
        <v/>
      </c>
      <c r="AX471" s="141" t="str">
        <f>IF('Task list'!BD471="","",$F$471-((_xlfn.DAYS(AX$6,'Task list'!BD471))*24))</f>
        <v/>
      </c>
      <c r="AY471" s="141" t="str">
        <f>IF('Task list'!BE471="","",$F$471-((_xlfn.DAYS(AY$6,'Task list'!BE471))*24))</f>
        <v/>
      </c>
      <c r="AZ471" s="141" t="str">
        <f>IF('Task list'!BF471="","",$F$471-((_xlfn.DAYS(AZ$6,'Task list'!BF471))*24))</f>
        <v/>
      </c>
      <c r="BA471" s="141" t="str">
        <f>IF('Task list'!BG471="","",$F$471-((_xlfn.DAYS(BA$6,'Task list'!BG471))*24))</f>
        <v/>
      </c>
      <c r="BB471" s="141" t="str">
        <f>IF('Task list'!BH471="","",$F$471-((_xlfn.DAYS(BB$6,'Task list'!BH471))*24))</f>
        <v/>
      </c>
      <c r="BC471" s="141" t="str">
        <f>IF('Task list'!BI471="","",$F$471-((_xlfn.DAYS(BC$6,'Task list'!BI471))*24))</f>
        <v/>
      </c>
      <c r="BD471" s="141" t="str">
        <f>IF('Task list'!BJ471="","",$F$471-((_xlfn.DAYS(BD$6,'Task list'!BJ471))*24))</f>
        <v/>
      </c>
      <c r="BE471" s="141" t="str">
        <f>IF('Task list'!BK471="","",$F$471-((_xlfn.DAYS(BE$6,'Task list'!BK471))*24))</f>
        <v/>
      </c>
      <c r="BF471" s="141" t="str">
        <f>IF('Task list'!BL471="","",$F$471-((_xlfn.DAYS(BF$6,'Task list'!BL471))*24))</f>
        <v/>
      </c>
    </row>
    <row r="472" spans="1:58" x14ac:dyDescent="0.25">
      <c r="A472" s="1">
        <f>'Task list'!A472</f>
        <v>0</v>
      </c>
      <c r="B472" s="1">
        <f>'Task list'!B472</f>
        <v>0</v>
      </c>
      <c r="C472" s="1">
        <f>'Task list'!C472</f>
        <v>0</v>
      </c>
      <c r="D472" s="126" t="s">
        <v>385</v>
      </c>
      <c r="E472" s="61" t="str">
        <f>'Task list'!E472</f>
        <v>CPO Loadoup Pump No.1</v>
      </c>
      <c r="F472" s="1">
        <f>'Task list'!J472</f>
        <v>6000</v>
      </c>
      <c r="G472" s="141" t="str">
        <f>IF('Task list'!M472="","",$F$472-((_xlfn.DAYS(G$6,'Task list'!M472))*24))</f>
        <v/>
      </c>
      <c r="H472" s="141" t="str">
        <f>IF('Task list'!N472="","",$F$472-((_xlfn.DAYS(H$6,'Task list'!N472))*24))</f>
        <v/>
      </c>
      <c r="I472" s="141" t="str">
        <f>IF('Task list'!O472="","",$F$472-((_xlfn.DAYS(I$6,'Task list'!O472))*24))</f>
        <v/>
      </c>
      <c r="J472" s="141" t="str">
        <f>IF('Task list'!P472="","",$F$472-((_xlfn.DAYS(J$6,'Task list'!P472))*24))</f>
        <v/>
      </c>
      <c r="K472" s="141" t="str">
        <f>IF('Task list'!Q472="","",$F$472-((_xlfn.DAYS(K$6,'Task list'!Q472))*24))</f>
        <v/>
      </c>
      <c r="L472" s="141" t="str">
        <f>IF('Task list'!R472="","",$F$472-((_xlfn.DAYS(L$6,'Task list'!R472))*24))</f>
        <v/>
      </c>
      <c r="M472" s="141" t="str">
        <f>IF('Task list'!S472="","",$F$472-((_xlfn.DAYS(M$6,'Task list'!S472))*24))</f>
        <v/>
      </c>
      <c r="N472" s="141" t="str">
        <f>IF('Task list'!T472="","",$F$472-((_xlfn.DAYS(N$6,'Task list'!T472))*24))</f>
        <v/>
      </c>
      <c r="O472" s="141" t="str">
        <f>IF('Task list'!U472="","",$F$472-((_xlfn.DAYS(O$6,'Task list'!U472))*24))</f>
        <v/>
      </c>
      <c r="P472" s="141" t="str">
        <f>IF('Task list'!V472="","",$F$472-((_xlfn.DAYS(P$6,'Task list'!V472))*24))</f>
        <v/>
      </c>
      <c r="Q472" s="141" t="str">
        <f>IF('Task list'!W472="","",$F$472-((_xlfn.DAYS(Q$6,'Task list'!W472))*24))</f>
        <v/>
      </c>
      <c r="R472" s="141" t="str">
        <f>IF('Task list'!X472="","",$F$472-((_xlfn.DAYS(R$6,'Task list'!X472))*24))</f>
        <v/>
      </c>
      <c r="S472" s="141" t="str">
        <f>IF('Task list'!Y472="","",$F$472-((_xlfn.DAYS(S$6,'Task list'!Y472))*24))</f>
        <v/>
      </c>
      <c r="T472" s="141" t="str">
        <f>IF('Task list'!Z472="","",$F$472-((_xlfn.DAYS(T$6,'Task list'!Z472))*24))</f>
        <v/>
      </c>
      <c r="U472" s="141" t="str">
        <f>IF('Task list'!AA472="","",$F$472-((_xlfn.DAYS(U$6,'Task list'!AA472))*24))</f>
        <v/>
      </c>
      <c r="V472" s="141" t="str">
        <f>IF('Task list'!AB472="","",$F$472-((_xlfn.DAYS(V$6,'Task list'!AB472))*24))</f>
        <v/>
      </c>
      <c r="W472" s="141" t="str">
        <f>IF('Task list'!AC472="","",$F$472-((_xlfn.DAYS(W$6,'Task list'!AC472))*24))</f>
        <v/>
      </c>
      <c r="X472" s="141" t="str">
        <f>IF('Task list'!AD472="","",$F$472-((_xlfn.DAYS(X$6,'Task list'!AD472))*24))</f>
        <v/>
      </c>
      <c r="Y472" s="141" t="str">
        <f>IF('Task list'!AE472="","",$F$472-((_xlfn.DAYS(Y$6,'Task list'!AE472))*24))</f>
        <v/>
      </c>
      <c r="Z472" s="141" t="str">
        <f>IF('Task list'!AF472="","",$F$472-((_xlfn.DAYS(Z$6,'Task list'!AF472))*24))</f>
        <v/>
      </c>
      <c r="AA472" s="141" t="str">
        <f>IF('Task list'!AG472="","",$F$472-((_xlfn.DAYS(AA$6,'Task list'!AG472))*24))</f>
        <v/>
      </c>
      <c r="AB472" s="141" t="str">
        <f>IF('Task list'!AH472="","",$F$472-((_xlfn.DAYS(AB$6,'Task list'!AH472))*24))</f>
        <v/>
      </c>
      <c r="AC472" s="141" t="str">
        <f>IF('Task list'!AI472="","",$F$472-((_xlfn.DAYS(AC$6,'Task list'!AI472))*24))</f>
        <v/>
      </c>
      <c r="AD472" s="141" t="str">
        <f>IF('Task list'!AJ472="","",$F$472-((_xlfn.DAYS(AD$6,'Task list'!AJ472))*24))</f>
        <v/>
      </c>
      <c r="AE472" s="141" t="str">
        <f>IF('Task list'!AK472="","",$F$472-((_xlfn.DAYS(AE$6,'Task list'!AK472))*24))</f>
        <v/>
      </c>
      <c r="AF472" s="141" t="str">
        <f>IF('Task list'!AL472="","",$F$472-((_xlfn.DAYS(AF$6,'Task list'!AL472))*24))</f>
        <v/>
      </c>
      <c r="AG472" s="141" t="str">
        <f>IF('Task list'!AM472="","",$F$472-((_xlfn.DAYS(AG$6,'Task list'!AM472))*24))</f>
        <v/>
      </c>
      <c r="AH472" s="141" t="str">
        <f>IF('Task list'!AN472="","",$F$472-((_xlfn.DAYS(AH$6,'Task list'!AN472))*24))</f>
        <v/>
      </c>
      <c r="AI472" s="141" t="str">
        <f>IF('Task list'!AO472="","",$F$472-((_xlfn.DAYS(AI$6,'Task list'!AO472))*24))</f>
        <v/>
      </c>
      <c r="AJ472" s="141" t="str">
        <f>IF('Task list'!AP472="","",$F$472-((_xlfn.DAYS(AJ$6,'Task list'!AP472))*24))</f>
        <v/>
      </c>
      <c r="AK472" s="141" t="str">
        <f>IF('Task list'!AQ472="","",$F$472-((_xlfn.DAYS(AK$6,'Task list'!AQ472))*24))</f>
        <v/>
      </c>
      <c r="AL472" s="141" t="str">
        <f>IF('Task list'!AR472="","",$F$472-((_xlfn.DAYS(AL$6,'Task list'!AR472))*24))</f>
        <v/>
      </c>
      <c r="AM472" s="141" t="str">
        <f>IF('Task list'!AS472="","",$F$472-((_xlfn.DAYS(AM$6,'Task list'!AS472))*24))</f>
        <v/>
      </c>
      <c r="AN472" s="141" t="str">
        <f>IF('Task list'!AT472="","",$F$472-((_xlfn.DAYS(AN$6,'Task list'!AT472))*24))</f>
        <v/>
      </c>
      <c r="AO472" s="141" t="str">
        <f>IF('Task list'!AU472="","",$F$472-((_xlfn.DAYS(AO$6,'Task list'!AU472))*24))</f>
        <v/>
      </c>
      <c r="AP472" s="141" t="str">
        <f>IF('Task list'!AV472="","",$F$472-((_xlfn.DAYS(AP$6,'Task list'!AV472))*24))</f>
        <v/>
      </c>
      <c r="AQ472" s="141" t="str">
        <f>IF('Task list'!AW472="","",$F$472-((_xlfn.DAYS(AQ$6,'Task list'!AW472))*24))</f>
        <v/>
      </c>
      <c r="AR472" s="141" t="str">
        <f>IF('Task list'!AX472="","",$F$472-((_xlfn.DAYS(AR$6,'Task list'!AX472))*24))</f>
        <v/>
      </c>
      <c r="AS472" s="141" t="str">
        <f>IF('Task list'!AY472="","",$F$472-((_xlfn.DAYS(AS$6,'Task list'!AY472))*24))</f>
        <v/>
      </c>
      <c r="AT472" s="141" t="str">
        <f>IF('Task list'!AZ472="","",$F$472-((_xlfn.DAYS(AT$6,'Task list'!AZ472))*24))</f>
        <v/>
      </c>
      <c r="AU472" s="141" t="str">
        <f>IF('Task list'!BA472="","",$F$472-((_xlfn.DAYS(AU$6,'Task list'!BA472))*24))</f>
        <v/>
      </c>
      <c r="AV472" s="141" t="str">
        <f>IF('Task list'!BB472="","",$F$472-((_xlfn.DAYS(AV$6,'Task list'!BB472))*24))</f>
        <v/>
      </c>
      <c r="AW472" s="141" t="str">
        <f>IF('Task list'!BC472="","",$F$472-((_xlfn.DAYS(AW$6,'Task list'!BC472))*24))</f>
        <v/>
      </c>
      <c r="AX472" s="141" t="str">
        <f>IF('Task list'!BD472="","",$F$472-((_xlfn.DAYS(AX$6,'Task list'!BD472))*24))</f>
        <v/>
      </c>
      <c r="AY472" s="141" t="str">
        <f>IF('Task list'!BE472="","",$F$472-((_xlfn.DAYS(AY$6,'Task list'!BE472))*24))</f>
        <v/>
      </c>
      <c r="AZ472" s="141" t="str">
        <f>IF('Task list'!BF472="","",$F$472-((_xlfn.DAYS(AZ$6,'Task list'!BF472))*24))</f>
        <v/>
      </c>
      <c r="BA472" s="141" t="str">
        <f>IF('Task list'!BG472="","",$F$472-((_xlfn.DAYS(BA$6,'Task list'!BG472))*24))</f>
        <v/>
      </c>
      <c r="BB472" s="141" t="str">
        <f>IF('Task list'!BH472="","",$F$472-((_xlfn.DAYS(BB$6,'Task list'!BH472))*24))</f>
        <v/>
      </c>
      <c r="BC472" s="141" t="str">
        <f>IF('Task list'!BI472="","",$F$472-((_xlfn.DAYS(BC$6,'Task list'!BI472))*24))</f>
        <v/>
      </c>
      <c r="BD472" s="141" t="str">
        <f>IF('Task list'!BJ472="","",$F$472-((_xlfn.DAYS(BD$6,'Task list'!BJ472))*24))</f>
        <v/>
      </c>
      <c r="BE472" s="141" t="str">
        <f>IF('Task list'!BK472="","",$F$472-((_xlfn.DAYS(BE$6,'Task list'!BK472))*24))</f>
        <v/>
      </c>
      <c r="BF472" s="141" t="str">
        <f>IF('Task list'!BL472="","",$F$472-((_xlfn.DAYS(BF$6,'Task list'!BL472))*24))</f>
        <v/>
      </c>
    </row>
    <row r="473" spans="1:58" x14ac:dyDescent="0.3">
      <c r="A473" s="1">
        <f>'Task list'!A473</f>
        <v>0</v>
      </c>
      <c r="B473" s="1">
        <f>'Task list'!B473</f>
        <v>0</v>
      </c>
      <c r="C473" s="1">
        <f>'Task list'!C473</f>
        <v>0</v>
      </c>
      <c r="D473" s="133"/>
      <c r="E473" s="61" t="str">
        <f>'Task list'!E473</f>
        <v>CPO Loadoup Pump No.2</v>
      </c>
      <c r="F473" s="1">
        <f>'Task list'!J473</f>
        <v>6000</v>
      </c>
      <c r="G473" s="141" t="str">
        <f>IF('Task list'!M473="","",$F$473-((_xlfn.DAYS(G$6,'Task list'!M473))*24))</f>
        <v/>
      </c>
      <c r="H473" s="141" t="str">
        <f>IF('Task list'!N473="","",$F$473-((_xlfn.DAYS(H$6,'Task list'!N473))*24))</f>
        <v/>
      </c>
      <c r="I473" s="141" t="str">
        <f>IF('Task list'!O473="","",$F$473-((_xlfn.DAYS(I$6,'Task list'!O473))*24))</f>
        <v/>
      </c>
      <c r="J473" s="141" t="str">
        <f>IF('Task list'!P473="","",$F$473-((_xlfn.DAYS(J$6,'Task list'!P473))*24))</f>
        <v/>
      </c>
      <c r="K473" s="141" t="str">
        <f>IF('Task list'!Q473="","",$F$473-((_xlfn.DAYS(K$6,'Task list'!Q473))*24))</f>
        <v/>
      </c>
      <c r="L473" s="141" t="str">
        <f>IF('Task list'!R473="","",$F$473-((_xlfn.DAYS(L$6,'Task list'!R473))*24))</f>
        <v/>
      </c>
      <c r="M473" s="141" t="str">
        <f>IF('Task list'!S473="","",$F$473-((_xlfn.DAYS(M$6,'Task list'!S473))*24))</f>
        <v/>
      </c>
      <c r="N473" s="141" t="str">
        <f>IF('Task list'!T473="","",$F$473-((_xlfn.DAYS(N$6,'Task list'!T473))*24))</f>
        <v/>
      </c>
      <c r="O473" s="141" t="str">
        <f>IF('Task list'!U473="","",$F$473-((_xlfn.DAYS(O$6,'Task list'!U473))*24))</f>
        <v/>
      </c>
      <c r="P473" s="141" t="str">
        <f>IF('Task list'!V473="","",$F$473-((_xlfn.DAYS(P$6,'Task list'!V473))*24))</f>
        <v/>
      </c>
      <c r="Q473" s="141" t="str">
        <f>IF('Task list'!W473="","",$F$473-((_xlfn.DAYS(Q$6,'Task list'!W473))*24))</f>
        <v/>
      </c>
      <c r="R473" s="141" t="str">
        <f>IF('Task list'!X473="","",$F$473-((_xlfn.DAYS(R$6,'Task list'!X473))*24))</f>
        <v/>
      </c>
      <c r="S473" s="141" t="str">
        <f>IF('Task list'!Y473="","",$F$473-((_xlfn.DAYS(S$6,'Task list'!Y473))*24))</f>
        <v/>
      </c>
      <c r="T473" s="141" t="str">
        <f>IF('Task list'!Z473="","",$F$473-((_xlfn.DAYS(T$6,'Task list'!Z473))*24))</f>
        <v/>
      </c>
      <c r="U473" s="141" t="str">
        <f>IF('Task list'!AA473="","",$F$473-((_xlfn.DAYS(U$6,'Task list'!AA473))*24))</f>
        <v/>
      </c>
      <c r="V473" s="141" t="str">
        <f>IF('Task list'!AB473="","",$F$473-((_xlfn.DAYS(V$6,'Task list'!AB473))*24))</f>
        <v/>
      </c>
      <c r="W473" s="141" t="str">
        <f>IF('Task list'!AC473="","",$F$473-((_xlfn.DAYS(W$6,'Task list'!AC473))*24))</f>
        <v/>
      </c>
      <c r="X473" s="141" t="str">
        <f>IF('Task list'!AD473="","",$F$473-((_xlfn.DAYS(X$6,'Task list'!AD473))*24))</f>
        <v/>
      </c>
      <c r="Y473" s="141" t="str">
        <f>IF('Task list'!AE473="","",$F$473-((_xlfn.DAYS(Y$6,'Task list'!AE473))*24))</f>
        <v/>
      </c>
      <c r="Z473" s="141" t="str">
        <f>IF('Task list'!AF473="","",$F$473-((_xlfn.DAYS(Z$6,'Task list'!AF473))*24))</f>
        <v/>
      </c>
      <c r="AA473" s="141" t="str">
        <f>IF('Task list'!AG473="","",$F$473-((_xlfn.DAYS(AA$6,'Task list'!AG473))*24))</f>
        <v/>
      </c>
      <c r="AB473" s="141" t="str">
        <f>IF('Task list'!AH473="","",$F$473-((_xlfn.DAYS(AB$6,'Task list'!AH473))*24))</f>
        <v/>
      </c>
      <c r="AC473" s="141" t="str">
        <f>IF('Task list'!AI473="","",$F$473-((_xlfn.DAYS(AC$6,'Task list'!AI473))*24))</f>
        <v/>
      </c>
      <c r="AD473" s="141" t="str">
        <f>IF('Task list'!AJ473="","",$F$473-((_xlfn.DAYS(AD$6,'Task list'!AJ473))*24))</f>
        <v/>
      </c>
      <c r="AE473" s="141" t="str">
        <f>IF('Task list'!AK473="","",$F$473-((_xlfn.DAYS(AE$6,'Task list'!AK473))*24))</f>
        <v/>
      </c>
      <c r="AF473" s="141" t="str">
        <f>IF('Task list'!AL473="","",$F$473-((_xlfn.DAYS(AF$6,'Task list'!AL473))*24))</f>
        <v/>
      </c>
      <c r="AG473" s="141" t="str">
        <f>IF('Task list'!AM473="","",$F$473-((_xlfn.DAYS(AG$6,'Task list'!AM473))*24))</f>
        <v/>
      </c>
      <c r="AH473" s="141" t="str">
        <f>IF('Task list'!AN473="","",$F$473-((_xlfn.DAYS(AH$6,'Task list'!AN473))*24))</f>
        <v/>
      </c>
      <c r="AI473" s="141" t="str">
        <f>IF('Task list'!AO473="","",$F$473-((_xlfn.DAYS(AI$6,'Task list'!AO473))*24))</f>
        <v/>
      </c>
      <c r="AJ473" s="141" t="str">
        <f>IF('Task list'!AP473="","",$F$473-((_xlfn.DAYS(AJ$6,'Task list'!AP473))*24))</f>
        <v/>
      </c>
      <c r="AK473" s="141" t="str">
        <f>IF('Task list'!AQ473="","",$F$473-((_xlfn.DAYS(AK$6,'Task list'!AQ473))*24))</f>
        <v/>
      </c>
      <c r="AL473" s="141" t="str">
        <f>IF('Task list'!AR473="","",$F$473-((_xlfn.DAYS(AL$6,'Task list'!AR473))*24))</f>
        <v/>
      </c>
      <c r="AM473" s="141" t="str">
        <f>IF('Task list'!AS473="","",$F$473-((_xlfn.DAYS(AM$6,'Task list'!AS473))*24))</f>
        <v/>
      </c>
      <c r="AN473" s="141" t="str">
        <f>IF('Task list'!AT473="","",$F$473-((_xlfn.DAYS(AN$6,'Task list'!AT473))*24))</f>
        <v/>
      </c>
      <c r="AO473" s="141" t="str">
        <f>IF('Task list'!AU473="","",$F$473-((_xlfn.DAYS(AO$6,'Task list'!AU473))*24))</f>
        <v/>
      </c>
      <c r="AP473" s="141" t="str">
        <f>IF('Task list'!AV473="","",$F$473-((_xlfn.DAYS(AP$6,'Task list'!AV473))*24))</f>
        <v/>
      </c>
      <c r="AQ473" s="141" t="str">
        <f>IF('Task list'!AW473="","",$F$473-((_xlfn.DAYS(AQ$6,'Task list'!AW473))*24))</f>
        <v/>
      </c>
      <c r="AR473" s="141" t="str">
        <f>IF('Task list'!AX473="","",$F$473-((_xlfn.DAYS(AR$6,'Task list'!AX473))*24))</f>
        <v/>
      </c>
      <c r="AS473" s="141" t="str">
        <f>IF('Task list'!AY473="","",$F$473-((_xlfn.DAYS(AS$6,'Task list'!AY473))*24))</f>
        <v/>
      </c>
      <c r="AT473" s="141" t="str">
        <f>IF('Task list'!AZ473="","",$F$473-((_xlfn.DAYS(AT$6,'Task list'!AZ473))*24))</f>
        <v/>
      </c>
      <c r="AU473" s="141" t="str">
        <f>IF('Task list'!BA473="","",$F$473-((_xlfn.DAYS(AU$6,'Task list'!BA473))*24))</f>
        <v/>
      </c>
      <c r="AV473" s="141" t="str">
        <f>IF('Task list'!BB473="","",$F$473-((_xlfn.DAYS(AV$6,'Task list'!BB473))*24))</f>
        <v/>
      </c>
      <c r="AW473" s="141" t="str">
        <f>IF('Task list'!BC473="","",$F$473-((_xlfn.DAYS(AW$6,'Task list'!BC473))*24))</f>
        <v/>
      </c>
      <c r="AX473" s="141" t="str">
        <f>IF('Task list'!BD473="","",$F$473-((_xlfn.DAYS(AX$6,'Task list'!BD473))*24))</f>
        <v/>
      </c>
      <c r="AY473" s="141" t="str">
        <f>IF('Task list'!BE473="","",$F$473-((_xlfn.DAYS(AY$6,'Task list'!BE473))*24))</f>
        <v/>
      </c>
      <c r="AZ473" s="141" t="str">
        <f>IF('Task list'!BF473="","",$F$473-((_xlfn.DAYS(AZ$6,'Task list'!BF473))*24))</f>
        <v/>
      </c>
      <c r="BA473" s="141" t="str">
        <f>IF('Task list'!BG473="","",$F$473-((_xlfn.DAYS(BA$6,'Task list'!BG473))*24))</f>
        <v/>
      </c>
      <c r="BB473" s="141" t="str">
        <f>IF('Task list'!BH473="","",$F$473-((_xlfn.DAYS(BB$6,'Task list'!BH473))*24))</f>
        <v/>
      </c>
      <c r="BC473" s="141" t="str">
        <f>IF('Task list'!BI473="","",$F$473-((_xlfn.DAYS(BC$6,'Task list'!BI473))*24))</f>
        <v/>
      </c>
      <c r="BD473" s="141" t="str">
        <f>IF('Task list'!BJ473="","",$F$473-((_xlfn.DAYS(BD$6,'Task list'!BJ473))*24))</f>
        <v/>
      </c>
      <c r="BE473" s="141" t="str">
        <f>IF('Task list'!BK473="","",$F$473-((_xlfn.DAYS(BE$6,'Task list'!BK473))*24))</f>
        <v/>
      </c>
      <c r="BF473" s="141" t="str">
        <f>IF('Task list'!BL473="","",$F$473-((_xlfn.DAYS(BF$6,'Task list'!BL473))*24))</f>
        <v/>
      </c>
    </row>
    <row r="474" spans="1:58" x14ac:dyDescent="0.3">
      <c r="A474" s="1">
        <f>'Task list'!A474</f>
        <v>0</v>
      </c>
      <c r="B474" s="1">
        <f>'Task list'!B474</f>
        <v>0</v>
      </c>
      <c r="C474" s="1">
        <f>'Task list'!C474</f>
        <v>0</v>
      </c>
      <c r="D474" s="133"/>
      <c r="E474" s="61" t="str">
        <f>'Task list'!E474</f>
        <v xml:space="preserve">Circulating Pump </v>
      </c>
      <c r="F474" s="1">
        <f>'Task list'!J474</f>
        <v>6000</v>
      </c>
      <c r="G474" s="141" t="str">
        <f>IF('Task list'!M474="","",$F$474-((_xlfn.DAYS(G$6,'Task list'!M474))*24))</f>
        <v/>
      </c>
      <c r="H474" s="141" t="str">
        <f>IF('Task list'!N474="","",$F$474-((_xlfn.DAYS(H$6,'Task list'!N474))*24))</f>
        <v/>
      </c>
      <c r="I474" s="141" t="str">
        <f>IF('Task list'!O474="","",$F$474-((_xlfn.DAYS(I$6,'Task list'!O474))*24))</f>
        <v/>
      </c>
      <c r="J474" s="141" t="str">
        <f>IF('Task list'!P474="","",$F$474-((_xlfn.DAYS(J$6,'Task list'!P474))*24))</f>
        <v/>
      </c>
      <c r="K474" s="141" t="str">
        <f>IF('Task list'!Q474="","",$F$474-((_xlfn.DAYS(K$6,'Task list'!Q474))*24))</f>
        <v/>
      </c>
      <c r="L474" s="141" t="str">
        <f>IF('Task list'!R474="","",$F$474-((_xlfn.DAYS(L$6,'Task list'!R474))*24))</f>
        <v/>
      </c>
      <c r="M474" s="141" t="str">
        <f>IF('Task list'!S474="","",$F$474-((_xlfn.DAYS(M$6,'Task list'!S474))*24))</f>
        <v/>
      </c>
      <c r="N474" s="141" t="str">
        <f>IF('Task list'!T474="","",$F$474-((_xlfn.DAYS(N$6,'Task list'!T474))*24))</f>
        <v/>
      </c>
      <c r="O474" s="141" t="str">
        <f>IF('Task list'!U474="","",$F$474-((_xlfn.DAYS(O$6,'Task list'!U474))*24))</f>
        <v/>
      </c>
      <c r="P474" s="141" t="str">
        <f>IF('Task list'!V474="","",$F$474-((_xlfn.DAYS(P$6,'Task list'!V474))*24))</f>
        <v/>
      </c>
      <c r="Q474" s="141" t="str">
        <f>IF('Task list'!W474="","",$F$474-((_xlfn.DAYS(Q$6,'Task list'!W474))*24))</f>
        <v/>
      </c>
      <c r="R474" s="141" t="str">
        <f>IF('Task list'!X474="","",$F$474-((_xlfn.DAYS(R$6,'Task list'!X474))*24))</f>
        <v/>
      </c>
      <c r="S474" s="141" t="str">
        <f>IF('Task list'!Y474="","",$F$474-((_xlfn.DAYS(S$6,'Task list'!Y474))*24))</f>
        <v/>
      </c>
      <c r="T474" s="141" t="str">
        <f>IF('Task list'!Z474="","",$F$474-((_xlfn.DAYS(T$6,'Task list'!Z474))*24))</f>
        <v/>
      </c>
      <c r="U474" s="141" t="str">
        <f>IF('Task list'!AA474="","",$F$474-((_xlfn.DAYS(U$6,'Task list'!AA474))*24))</f>
        <v/>
      </c>
      <c r="V474" s="141" t="str">
        <f>IF('Task list'!AB474="","",$F$474-((_xlfn.DAYS(V$6,'Task list'!AB474))*24))</f>
        <v/>
      </c>
      <c r="W474" s="141" t="str">
        <f>IF('Task list'!AC474="","",$F$474-((_xlfn.DAYS(W$6,'Task list'!AC474))*24))</f>
        <v/>
      </c>
      <c r="X474" s="141" t="str">
        <f>IF('Task list'!AD474="","",$F$474-((_xlfn.DAYS(X$6,'Task list'!AD474))*24))</f>
        <v/>
      </c>
      <c r="Y474" s="141" t="str">
        <f>IF('Task list'!AE474="","",$F$474-((_xlfn.DAYS(Y$6,'Task list'!AE474))*24))</f>
        <v/>
      </c>
      <c r="Z474" s="141" t="str">
        <f>IF('Task list'!AF474="","",$F$474-((_xlfn.DAYS(Z$6,'Task list'!AF474))*24))</f>
        <v/>
      </c>
      <c r="AA474" s="141" t="str">
        <f>IF('Task list'!AG474="","",$F$474-((_xlfn.DAYS(AA$6,'Task list'!AG474))*24))</f>
        <v/>
      </c>
      <c r="AB474" s="141" t="str">
        <f>IF('Task list'!AH474="","",$F$474-((_xlfn.DAYS(AB$6,'Task list'!AH474))*24))</f>
        <v/>
      </c>
      <c r="AC474" s="141" t="str">
        <f>IF('Task list'!AI474="","",$F$474-((_xlfn.DAYS(AC$6,'Task list'!AI474))*24))</f>
        <v/>
      </c>
      <c r="AD474" s="141" t="str">
        <f>IF('Task list'!AJ474="","",$F$474-((_xlfn.DAYS(AD$6,'Task list'!AJ474))*24))</f>
        <v/>
      </c>
      <c r="AE474" s="141" t="str">
        <f>IF('Task list'!AK474="","",$F$474-((_xlfn.DAYS(AE$6,'Task list'!AK474))*24))</f>
        <v/>
      </c>
      <c r="AF474" s="141" t="str">
        <f>IF('Task list'!AL474="","",$F$474-((_xlfn.DAYS(AF$6,'Task list'!AL474))*24))</f>
        <v/>
      </c>
      <c r="AG474" s="141" t="str">
        <f>IF('Task list'!AM474="","",$F$474-((_xlfn.DAYS(AG$6,'Task list'!AM474))*24))</f>
        <v/>
      </c>
      <c r="AH474" s="141" t="str">
        <f>IF('Task list'!AN474="","",$F$474-((_xlfn.DAYS(AH$6,'Task list'!AN474))*24))</f>
        <v/>
      </c>
      <c r="AI474" s="141" t="str">
        <f>IF('Task list'!AO474="","",$F$474-((_xlfn.DAYS(AI$6,'Task list'!AO474))*24))</f>
        <v/>
      </c>
      <c r="AJ474" s="141" t="str">
        <f>IF('Task list'!AP474="","",$F$474-((_xlfn.DAYS(AJ$6,'Task list'!AP474))*24))</f>
        <v/>
      </c>
      <c r="AK474" s="141" t="str">
        <f>IF('Task list'!AQ474="","",$F$474-((_xlfn.DAYS(AK$6,'Task list'!AQ474))*24))</f>
        <v/>
      </c>
      <c r="AL474" s="141" t="str">
        <f>IF('Task list'!AR474="","",$F$474-((_xlfn.DAYS(AL$6,'Task list'!AR474))*24))</f>
        <v/>
      </c>
      <c r="AM474" s="141" t="str">
        <f>IF('Task list'!AS474="","",$F$474-((_xlfn.DAYS(AM$6,'Task list'!AS474))*24))</f>
        <v/>
      </c>
      <c r="AN474" s="141" t="str">
        <f>IF('Task list'!AT474="","",$F$474-((_xlfn.DAYS(AN$6,'Task list'!AT474))*24))</f>
        <v/>
      </c>
      <c r="AO474" s="141" t="str">
        <f>IF('Task list'!AU474="","",$F$474-((_xlfn.DAYS(AO$6,'Task list'!AU474))*24))</f>
        <v/>
      </c>
      <c r="AP474" s="141" t="str">
        <f>IF('Task list'!AV474="","",$F$474-((_xlfn.DAYS(AP$6,'Task list'!AV474))*24))</f>
        <v/>
      </c>
      <c r="AQ474" s="141" t="str">
        <f>IF('Task list'!AW474="","",$F$474-((_xlfn.DAYS(AQ$6,'Task list'!AW474))*24))</f>
        <v/>
      </c>
      <c r="AR474" s="141" t="str">
        <f>IF('Task list'!AX474="","",$F$474-((_xlfn.DAYS(AR$6,'Task list'!AX474))*24))</f>
        <v/>
      </c>
      <c r="AS474" s="141" t="str">
        <f>IF('Task list'!AY474="","",$F$474-((_xlfn.DAYS(AS$6,'Task list'!AY474))*24))</f>
        <v/>
      </c>
      <c r="AT474" s="141" t="str">
        <f>IF('Task list'!AZ474="","",$F$474-((_xlfn.DAYS(AT$6,'Task list'!AZ474))*24))</f>
        <v/>
      </c>
      <c r="AU474" s="141" t="str">
        <f>IF('Task list'!BA474="","",$F$474-((_xlfn.DAYS(AU$6,'Task list'!BA474))*24))</f>
        <v/>
      </c>
      <c r="AV474" s="141" t="str">
        <f>IF('Task list'!BB474="","",$F$474-((_xlfn.DAYS(AV$6,'Task list'!BB474))*24))</f>
        <v/>
      </c>
      <c r="AW474" s="141" t="str">
        <f>IF('Task list'!BC474="","",$F$474-((_xlfn.DAYS(AW$6,'Task list'!BC474))*24))</f>
        <v/>
      </c>
      <c r="AX474" s="141" t="str">
        <f>IF('Task list'!BD474="","",$F$474-((_xlfn.DAYS(AX$6,'Task list'!BD474))*24))</f>
        <v/>
      </c>
      <c r="AY474" s="141" t="str">
        <f>IF('Task list'!BE474="","",$F$474-((_xlfn.DAYS(AY$6,'Task list'!BE474))*24))</f>
        <v/>
      </c>
      <c r="AZ474" s="141" t="str">
        <f>IF('Task list'!BF474="","",$F$474-((_xlfn.DAYS(AZ$6,'Task list'!BF474))*24))</f>
        <v/>
      </c>
      <c r="BA474" s="141" t="str">
        <f>IF('Task list'!BG474="","",$F$474-((_xlfn.DAYS(BA$6,'Task list'!BG474))*24))</f>
        <v/>
      </c>
      <c r="BB474" s="141" t="str">
        <f>IF('Task list'!BH474="","",$F$474-((_xlfn.DAYS(BB$6,'Task list'!BH474))*24))</f>
        <v/>
      </c>
      <c r="BC474" s="141" t="str">
        <f>IF('Task list'!BI474="","",$F$474-((_xlfn.DAYS(BC$6,'Task list'!BI474))*24))</f>
        <v/>
      </c>
      <c r="BD474" s="141" t="str">
        <f>IF('Task list'!BJ474="","",$F$474-((_xlfn.DAYS(BD$6,'Task list'!BJ474))*24))</f>
        <v/>
      </c>
      <c r="BE474" s="141" t="str">
        <f>IF('Task list'!BK474="","",$F$474-((_xlfn.DAYS(BE$6,'Task list'!BK474))*24))</f>
        <v/>
      </c>
      <c r="BF474" s="141" t="str">
        <f>IF('Task list'!BL474="","",$F$474-((_xlfn.DAYS(BF$6,'Task list'!BL474))*24))</f>
        <v/>
      </c>
    </row>
    <row r="475" spans="1:58" x14ac:dyDescent="0.3">
      <c r="A475" s="1">
        <f>'Task list'!A475</f>
        <v>0</v>
      </c>
      <c r="B475" s="1">
        <f>'Task list'!B475</f>
        <v>0</v>
      </c>
      <c r="C475" s="1">
        <f>'Task list'!C475</f>
        <v>0</v>
      </c>
      <c r="D475" s="133"/>
      <c r="E475" s="61" t="str">
        <f>'Task list'!E475</f>
        <v>Oil Stripping Pump</v>
      </c>
      <c r="F475" s="1">
        <f>'Task list'!J475</f>
        <v>6000</v>
      </c>
      <c r="G475" s="141" t="str">
        <f>IF('Task list'!M475="","",$F$475-((_xlfn.DAYS(G$6,'Task list'!M475))*24))</f>
        <v/>
      </c>
      <c r="H475" s="141" t="str">
        <f>IF('Task list'!N475="","",$F$475-((_xlfn.DAYS(H$6,'Task list'!N475))*24))</f>
        <v/>
      </c>
      <c r="I475" s="141" t="str">
        <f>IF('Task list'!O475="","",$F$475-((_xlfn.DAYS(I$6,'Task list'!O475))*24))</f>
        <v/>
      </c>
      <c r="J475" s="141" t="str">
        <f>IF('Task list'!P475="","",$F$475-((_xlfn.DAYS(J$6,'Task list'!P475))*24))</f>
        <v/>
      </c>
      <c r="K475" s="141" t="str">
        <f>IF('Task list'!Q475="","",$F$475-((_xlfn.DAYS(K$6,'Task list'!Q475))*24))</f>
        <v/>
      </c>
      <c r="L475" s="141" t="str">
        <f>IF('Task list'!R475="","",$F$475-((_xlfn.DAYS(L$6,'Task list'!R475))*24))</f>
        <v/>
      </c>
      <c r="M475" s="141" t="str">
        <f>IF('Task list'!S475="","",$F$475-((_xlfn.DAYS(M$6,'Task list'!S475))*24))</f>
        <v/>
      </c>
      <c r="N475" s="141" t="str">
        <f>IF('Task list'!T475="","",$F$475-((_xlfn.DAYS(N$6,'Task list'!T475))*24))</f>
        <v/>
      </c>
      <c r="O475" s="141" t="str">
        <f>IF('Task list'!U475="","",$F$475-((_xlfn.DAYS(O$6,'Task list'!U475))*24))</f>
        <v/>
      </c>
      <c r="P475" s="141" t="str">
        <f>IF('Task list'!V475="","",$F$475-((_xlfn.DAYS(P$6,'Task list'!V475))*24))</f>
        <v/>
      </c>
      <c r="Q475" s="141" t="str">
        <f>IF('Task list'!W475="","",$F$475-((_xlfn.DAYS(Q$6,'Task list'!W475))*24))</f>
        <v/>
      </c>
      <c r="R475" s="141" t="str">
        <f>IF('Task list'!X475="","",$F$475-((_xlfn.DAYS(R$6,'Task list'!X475))*24))</f>
        <v/>
      </c>
      <c r="S475" s="141" t="str">
        <f>IF('Task list'!Y475="","",$F$475-((_xlfn.DAYS(S$6,'Task list'!Y475))*24))</f>
        <v/>
      </c>
      <c r="T475" s="141" t="str">
        <f>IF('Task list'!Z475="","",$F$475-((_xlfn.DAYS(T$6,'Task list'!Z475))*24))</f>
        <v/>
      </c>
      <c r="U475" s="141" t="str">
        <f>IF('Task list'!AA475="","",$F$475-((_xlfn.DAYS(U$6,'Task list'!AA475))*24))</f>
        <v/>
      </c>
      <c r="V475" s="141" t="str">
        <f>IF('Task list'!AB475="","",$F$475-((_xlfn.DAYS(V$6,'Task list'!AB475))*24))</f>
        <v/>
      </c>
      <c r="W475" s="141" t="str">
        <f>IF('Task list'!AC475="","",$F$475-((_xlfn.DAYS(W$6,'Task list'!AC475))*24))</f>
        <v/>
      </c>
      <c r="X475" s="141" t="str">
        <f>IF('Task list'!AD475="","",$F$475-((_xlfn.DAYS(X$6,'Task list'!AD475))*24))</f>
        <v/>
      </c>
      <c r="Y475" s="141" t="str">
        <f>IF('Task list'!AE475="","",$F$475-((_xlfn.DAYS(Y$6,'Task list'!AE475))*24))</f>
        <v/>
      </c>
      <c r="Z475" s="141" t="str">
        <f>IF('Task list'!AF475="","",$F$475-((_xlfn.DAYS(Z$6,'Task list'!AF475))*24))</f>
        <v/>
      </c>
      <c r="AA475" s="141" t="str">
        <f>IF('Task list'!AG475="","",$F$475-((_xlfn.DAYS(AA$6,'Task list'!AG475))*24))</f>
        <v/>
      </c>
      <c r="AB475" s="141" t="str">
        <f>IF('Task list'!AH475="","",$F$475-((_xlfn.DAYS(AB$6,'Task list'!AH475))*24))</f>
        <v/>
      </c>
      <c r="AC475" s="141" t="str">
        <f>IF('Task list'!AI475="","",$F$475-((_xlfn.DAYS(AC$6,'Task list'!AI475))*24))</f>
        <v/>
      </c>
      <c r="AD475" s="141" t="str">
        <f>IF('Task list'!AJ475="","",$F$475-((_xlfn.DAYS(AD$6,'Task list'!AJ475))*24))</f>
        <v/>
      </c>
      <c r="AE475" s="141" t="str">
        <f>IF('Task list'!AK475="","",$F$475-((_xlfn.DAYS(AE$6,'Task list'!AK475))*24))</f>
        <v/>
      </c>
      <c r="AF475" s="141" t="str">
        <f>IF('Task list'!AL475="","",$F$475-((_xlfn.DAYS(AF$6,'Task list'!AL475))*24))</f>
        <v/>
      </c>
      <c r="AG475" s="141" t="str">
        <f>IF('Task list'!AM475="","",$F$475-((_xlfn.DAYS(AG$6,'Task list'!AM475))*24))</f>
        <v/>
      </c>
      <c r="AH475" s="141" t="str">
        <f>IF('Task list'!AN475="","",$F$475-((_xlfn.DAYS(AH$6,'Task list'!AN475))*24))</f>
        <v/>
      </c>
      <c r="AI475" s="141" t="str">
        <f>IF('Task list'!AO475="","",$F$475-((_xlfn.DAYS(AI$6,'Task list'!AO475))*24))</f>
        <v/>
      </c>
      <c r="AJ475" s="141" t="str">
        <f>IF('Task list'!AP475="","",$F$475-((_xlfn.DAYS(AJ$6,'Task list'!AP475))*24))</f>
        <v/>
      </c>
      <c r="AK475" s="141" t="str">
        <f>IF('Task list'!AQ475="","",$F$475-((_xlfn.DAYS(AK$6,'Task list'!AQ475))*24))</f>
        <v/>
      </c>
      <c r="AL475" s="141" t="str">
        <f>IF('Task list'!AR475="","",$F$475-((_xlfn.DAYS(AL$6,'Task list'!AR475))*24))</f>
        <v/>
      </c>
      <c r="AM475" s="141" t="str">
        <f>IF('Task list'!AS475="","",$F$475-((_xlfn.DAYS(AM$6,'Task list'!AS475))*24))</f>
        <v/>
      </c>
      <c r="AN475" s="141" t="str">
        <f>IF('Task list'!AT475="","",$F$475-((_xlfn.DAYS(AN$6,'Task list'!AT475))*24))</f>
        <v/>
      </c>
      <c r="AO475" s="141" t="str">
        <f>IF('Task list'!AU475="","",$F$475-((_xlfn.DAYS(AO$6,'Task list'!AU475))*24))</f>
        <v/>
      </c>
      <c r="AP475" s="141" t="str">
        <f>IF('Task list'!AV475="","",$F$475-((_xlfn.DAYS(AP$6,'Task list'!AV475))*24))</f>
        <v/>
      </c>
      <c r="AQ475" s="141" t="str">
        <f>IF('Task list'!AW475="","",$F$475-((_xlfn.DAYS(AQ$6,'Task list'!AW475))*24))</f>
        <v/>
      </c>
      <c r="AR475" s="141" t="str">
        <f>IF('Task list'!AX475="","",$F$475-((_xlfn.DAYS(AR$6,'Task list'!AX475))*24))</f>
        <v/>
      </c>
      <c r="AS475" s="141" t="str">
        <f>IF('Task list'!AY475="","",$F$475-((_xlfn.DAYS(AS$6,'Task list'!AY475))*24))</f>
        <v/>
      </c>
      <c r="AT475" s="141" t="str">
        <f>IF('Task list'!AZ475="","",$F$475-((_xlfn.DAYS(AT$6,'Task list'!AZ475))*24))</f>
        <v/>
      </c>
      <c r="AU475" s="141" t="str">
        <f>IF('Task list'!BA475="","",$F$475-((_xlfn.DAYS(AU$6,'Task list'!BA475))*24))</f>
        <v/>
      </c>
      <c r="AV475" s="141" t="str">
        <f>IF('Task list'!BB475="","",$F$475-((_xlfn.DAYS(AV$6,'Task list'!BB475))*24))</f>
        <v/>
      </c>
      <c r="AW475" s="141" t="str">
        <f>IF('Task list'!BC475="","",$F$475-((_xlfn.DAYS(AW$6,'Task list'!BC475))*24))</f>
        <v/>
      </c>
      <c r="AX475" s="141" t="str">
        <f>IF('Task list'!BD475="","",$F$475-((_xlfn.DAYS(AX$6,'Task list'!BD475))*24))</f>
        <v/>
      </c>
      <c r="AY475" s="141" t="str">
        <f>IF('Task list'!BE475="","",$F$475-((_xlfn.DAYS(AY$6,'Task list'!BE475))*24))</f>
        <v/>
      </c>
      <c r="AZ475" s="141" t="str">
        <f>IF('Task list'!BF475="","",$F$475-((_xlfn.DAYS(AZ$6,'Task list'!BF475))*24))</f>
        <v/>
      </c>
      <c r="BA475" s="141" t="str">
        <f>IF('Task list'!BG475="","",$F$475-((_xlfn.DAYS(BA$6,'Task list'!BG475))*24))</f>
        <v/>
      </c>
      <c r="BB475" s="141" t="str">
        <f>IF('Task list'!BH475="","",$F$475-((_xlfn.DAYS(BB$6,'Task list'!BH475))*24))</f>
        <v/>
      </c>
      <c r="BC475" s="141" t="str">
        <f>IF('Task list'!BI475="","",$F$475-((_xlfn.DAYS(BC$6,'Task list'!BI475))*24))</f>
        <v/>
      </c>
      <c r="BD475" s="141" t="str">
        <f>IF('Task list'!BJ475="","",$F$475-((_xlfn.DAYS(BD$6,'Task list'!BJ475))*24))</f>
        <v/>
      </c>
      <c r="BE475" s="141" t="str">
        <f>IF('Task list'!BK475="","",$F$475-((_xlfn.DAYS(BE$6,'Task list'!BK475))*24))</f>
        <v/>
      </c>
      <c r="BF475" s="141" t="str">
        <f>IF('Task list'!BL475="","",$F$475-((_xlfn.DAYS(BF$6,'Task list'!BL475))*24))</f>
        <v/>
      </c>
    </row>
    <row r="476" spans="1:58" x14ac:dyDescent="0.3">
      <c r="A476" s="1">
        <f>'Task list'!A476</f>
        <v>0</v>
      </c>
      <c r="B476" s="1">
        <f>'Task list'!B476</f>
        <v>0</v>
      </c>
      <c r="C476" s="1">
        <f>'Task list'!C476</f>
        <v>0</v>
      </c>
      <c r="D476" s="133" t="s">
        <v>386</v>
      </c>
      <c r="E476" s="61" t="str">
        <f>'Task list'!E476</f>
        <v>Turbine Water Cooling Pump</v>
      </c>
      <c r="F476" s="1">
        <f>'Task list'!J476</f>
        <v>6000</v>
      </c>
      <c r="G476" s="141" t="str">
        <f>IF('Task list'!M476="","",$F$476-((_xlfn.DAYS(G$6,'Task list'!M476))*24))</f>
        <v/>
      </c>
      <c r="H476" s="141" t="str">
        <f>IF('Task list'!N476="","",$F$476-((_xlfn.DAYS(H$6,'Task list'!N476))*24))</f>
        <v/>
      </c>
      <c r="I476" s="141" t="str">
        <f>IF('Task list'!O476="","",$F$476-((_xlfn.DAYS(I$6,'Task list'!O476))*24))</f>
        <v/>
      </c>
      <c r="J476" s="141" t="str">
        <f>IF('Task list'!P476="","",$F$476-((_xlfn.DAYS(J$6,'Task list'!P476))*24))</f>
        <v/>
      </c>
      <c r="K476" s="141" t="str">
        <f>IF('Task list'!Q476="","",$F$476-((_xlfn.DAYS(K$6,'Task list'!Q476))*24))</f>
        <v/>
      </c>
      <c r="L476" s="141" t="str">
        <f>IF('Task list'!R476="","",$F$476-((_xlfn.DAYS(L$6,'Task list'!R476))*24))</f>
        <v/>
      </c>
      <c r="M476" s="141" t="str">
        <f>IF('Task list'!S476="","",$F$476-((_xlfn.DAYS(M$6,'Task list'!S476))*24))</f>
        <v/>
      </c>
      <c r="N476" s="141" t="str">
        <f>IF('Task list'!T476="","",$F$476-((_xlfn.DAYS(N$6,'Task list'!T476))*24))</f>
        <v/>
      </c>
      <c r="O476" s="141" t="str">
        <f>IF('Task list'!U476="","",$F$476-((_xlfn.DAYS(O$6,'Task list'!U476))*24))</f>
        <v/>
      </c>
      <c r="P476" s="141" t="str">
        <f>IF('Task list'!V476="","",$F$476-((_xlfn.DAYS(P$6,'Task list'!V476))*24))</f>
        <v/>
      </c>
      <c r="Q476" s="141" t="str">
        <f>IF('Task list'!W476="","",$F$476-((_xlfn.DAYS(Q$6,'Task list'!W476))*24))</f>
        <v/>
      </c>
      <c r="R476" s="141" t="str">
        <f>IF('Task list'!X476="","",$F$476-((_xlfn.DAYS(R$6,'Task list'!X476))*24))</f>
        <v/>
      </c>
      <c r="S476" s="141" t="str">
        <f>IF('Task list'!Y476="","",$F$476-((_xlfn.DAYS(S$6,'Task list'!Y476))*24))</f>
        <v/>
      </c>
      <c r="T476" s="141" t="str">
        <f>IF('Task list'!Z476="","",$F$476-((_xlfn.DAYS(T$6,'Task list'!Z476))*24))</f>
        <v/>
      </c>
      <c r="U476" s="141" t="str">
        <f>IF('Task list'!AA476="","",$F$476-((_xlfn.DAYS(U$6,'Task list'!AA476))*24))</f>
        <v/>
      </c>
      <c r="V476" s="141" t="str">
        <f>IF('Task list'!AB476="","",$F$476-((_xlfn.DAYS(V$6,'Task list'!AB476))*24))</f>
        <v/>
      </c>
      <c r="W476" s="141" t="str">
        <f>IF('Task list'!AC476="","",$F$476-((_xlfn.DAYS(W$6,'Task list'!AC476))*24))</f>
        <v/>
      </c>
      <c r="X476" s="141" t="str">
        <f>IF('Task list'!AD476="","",$F$476-((_xlfn.DAYS(X$6,'Task list'!AD476))*24))</f>
        <v/>
      </c>
      <c r="Y476" s="141" t="str">
        <f>IF('Task list'!AE476="","",$F$476-((_xlfn.DAYS(Y$6,'Task list'!AE476))*24))</f>
        <v/>
      </c>
      <c r="Z476" s="141" t="str">
        <f>IF('Task list'!AF476="","",$F$476-((_xlfn.DAYS(Z$6,'Task list'!AF476))*24))</f>
        <v/>
      </c>
      <c r="AA476" s="141" t="str">
        <f>IF('Task list'!AG476="","",$F$476-((_xlfn.DAYS(AA$6,'Task list'!AG476))*24))</f>
        <v/>
      </c>
      <c r="AB476" s="141" t="str">
        <f>IF('Task list'!AH476="","",$F$476-((_xlfn.DAYS(AB$6,'Task list'!AH476))*24))</f>
        <v/>
      </c>
      <c r="AC476" s="141" t="str">
        <f>IF('Task list'!AI476="","",$F$476-((_xlfn.DAYS(AC$6,'Task list'!AI476))*24))</f>
        <v/>
      </c>
      <c r="AD476" s="141" t="str">
        <f>IF('Task list'!AJ476="","",$F$476-((_xlfn.DAYS(AD$6,'Task list'!AJ476))*24))</f>
        <v/>
      </c>
      <c r="AE476" s="141" t="str">
        <f>IF('Task list'!AK476="","",$F$476-((_xlfn.DAYS(AE$6,'Task list'!AK476))*24))</f>
        <v/>
      </c>
      <c r="AF476" s="141" t="str">
        <f>IF('Task list'!AL476="","",$F$476-((_xlfn.DAYS(AF$6,'Task list'!AL476))*24))</f>
        <v/>
      </c>
      <c r="AG476" s="141" t="str">
        <f>IF('Task list'!AM476="","",$F$476-((_xlfn.DAYS(AG$6,'Task list'!AM476))*24))</f>
        <v/>
      </c>
      <c r="AH476" s="141" t="str">
        <f>IF('Task list'!AN476="","",$F$476-((_xlfn.DAYS(AH$6,'Task list'!AN476))*24))</f>
        <v/>
      </c>
      <c r="AI476" s="141" t="str">
        <f>IF('Task list'!AO476="","",$F$476-((_xlfn.DAYS(AI$6,'Task list'!AO476))*24))</f>
        <v/>
      </c>
      <c r="AJ476" s="141" t="str">
        <f>IF('Task list'!AP476="","",$F$476-((_xlfn.DAYS(AJ$6,'Task list'!AP476))*24))</f>
        <v/>
      </c>
      <c r="AK476" s="141" t="str">
        <f>IF('Task list'!AQ476="","",$F$476-((_xlfn.DAYS(AK$6,'Task list'!AQ476))*24))</f>
        <v/>
      </c>
      <c r="AL476" s="141" t="str">
        <f>IF('Task list'!AR476="","",$F$476-((_xlfn.DAYS(AL$6,'Task list'!AR476))*24))</f>
        <v/>
      </c>
      <c r="AM476" s="141" t="str">
        <f>IF('Task list'!AS476="","",$F$476-((_xlfn.DAYS(AM$6,'Task list'!AS476))*24))</f>
        <v/>
      </c>
      <c r="AN476" s="141" t="str">
        <f>IF('Task list'!AT476="","",$F$476-((_xlfn.DAYS(AN$6,'Task list'!AT476))*24))</f>
        <v/>
      </c>
      <c r="AO476" s="141" t="str">
        <f>IF('Task list'!AU476="","",$F$476-((_xlfn.DAYS(AO$6,'Task list'!AU476))*24))</f>
        <v/>
      </c>
      <c r="AP476" s="141" t="str">
        <f>IF('Task list'!AV476="","",$F$476-((_xlfn.DAYS(AP$6,'Task list'!AV476))*24))</f>
        <v/>
      </c>
      <c r="AQ476" s="141" t="str">
        <f>IF('Task list'!AW476="","",$F$476-((_xlfn.DAYS(AQ$6,'Task list'!AW476))*24))</f>
        <v/>
      </c>
      <c r="AR476" s="141" t="str">
        <f>IF('Task list'!AX476="","",$F$476-((_xlfn.DAYS(AR$6,'Task list'!AX476))*24))</f>
        <v/>
      </c>
      <c r="AS476" s="141" t="str">
        <f>IF('Task list'!AY476="","",$F$476-((_xlfn.DAYS(AS$6,'Task list'!AY476))*24))</f>
        <v/>
      </c>
      <c r="AT476" s="141" t="str">
        <f>IF('Task list'!AZ476="","",$F$476-((_xlfn.DAYS(AT$6,'Task list'!AZ476))*24))</f>
        <v/>
      </c>
      <c r="AU476" s="141" t="str">
        <f>IF('Task list'!BA476="","",$F$476-((_xlfn.DAYS(AU$6,'Task list'!BA476))*24))</f>
        <v/>
      </c>
      <c r="AV476" s="141" t="str">
        <f>IF('Task list'!BB476="","",$F$476-((_xlfn.DAYS(AV$6,'Task list'!BB476))*24))</f>
        <v/>
      </c>
      <c r="AW476" s="141" t="str">
        <f>IF('Task list'!BC476="","",$F$476-((_xlfn.DAYS(AW$6,'Task list'!BC476))*24))</f>
        <v/>
      </c>
      <c r="AX476" s="141" t="str">
        <f>IF('Task list'!BD476="","",$F$476-((_xlfn.DAYS(AX$6,'Task list'!BD476))*24))</f>
        <v/>
      </c>
      <c r="AY476" s="141" t="str">
        <f>IF('Task list'!BE476="","",$F$476-((_xlfn.DAYS(AY$6,'Task list'!BE476))*24))</f>
        <v/>
      </c>
      <c r="AZ476" s="141" t="str">
        <f>IF('Task list'!BF476="","",$F$476-((_xlfn.DAYS(AZ$6,'Task list'!BF476))*24))</f>
        <v/>
      </c>
      <c r="BA476" s="141" t="str">
        <f>IF('Task list'!BG476="","",$F$476-((_xlfn.DAYS(BA$6,'Task list'!BG476))*24))</f>
        <v/>
      </c>
      <c r="BB476" s="141" t="str">
        <f>IF('Task list'!BH476="","",$F$476-((_xlfn.DAYS(BB$6,'Task list'!BH476))*24))</f>
        <v/>
      </c>
      <c r="BC476" s="141" t="str">
        <f>IF('Task list'!BI476="","",$F$476-((_xlfn.DAYS(BC$6,'Task list'!BI476))*24))</f>
        <v/>
      </c>
      <c r="BD476" s="141" t="str">
        <f>IF('Task list'!BJ476="","",$F$476-((_xlfn.DAYS(BD$6,'Task list'!BJ476))*24))</f>
        <v/>
      </c>
      <c r="BE476" s="141" t="str">
        <f>IF('Task list'!BK476="","",$F$476-((_xlfn.DAYS(BE$6,'Task list'!BK476))*24))</f>
        <v/>
      </c>
      <c r="BF476" s="141" t="str">
        <f>IF('Task list'!BL476="","",$F$476-((_xlfn.DAYS(BF$6,'Task list'!BL476))*24))</f>
        <v/>
      </c>
    </row>
    <row r="477" spans="1:58" x14ac:dyDescent="0.3">
      <c r="A477" s="1">
        <f>'Task list'!A477</f>
        <v>0</v>
      </c>
      <c r="B477" s="1">
        <f>'Task list'!B477</f>
        <v>0</v>
      </c>
      <c r="C477" s="1">
        <f>'Task list'!C477</f>
        <v>0</v>
      </c>
      <c r="D477" s="133"/>
      <c r="E477" s="61" t="str">
        <f>'Task list'!E477</f>
        <v>Turbine Water Cooling Pump</v>
      </c>
      <c r="F477" s="1">
        <f>'Task list'!J477</f>
        <v>6000</v>
      </c>
      <c r="G477" s="141" t="str">
        <f>IF('Task list'!M477="","",$F$477-((_xlfn.DAYS(G$6,'Task list'!M477))*24))</f>
        <v/>
      </c>
      <c r="H477" s="141" t="str">
        <f>IF('Task list'!N477="","",$F$477-((_xlfn.DAYS(H$6,'Task list'!N477))*24))</f>
        <v/>
      </c>
      <c r="I477" s="141" t="str">
        <f>IF('Task list'!O477="","",$F$477-((_xlfn.DAYS(I$6,'Task list'!O477))*24))</f>
        <v/>
      </c>
      <c r="J477" s="141" t="str">
        <f>IF('Task list'!P477="","",$F$477-((_xlfn.DAYS(J$6,'Task list'!P477))*24))</f>
        <v/>
      </c>
      <c r="K477" s="141" t="str">
        <f>IF('Task list'!Q477="","",$F$477-((_xlfn.DAYS(K$6,'Task list'!Q477))*24))</f>
        <v/>
      </c>
      <c r="L477" s="141" t="str">
        <f>IF('Task list'!R477="","",$F$477-((_xlfn.DAYS(L$6,'Task list'!R477))*24))</f>
        <v/>
      </c>
      <c r="M477" s="141" t="str">
        <f>IF('Task list'!S477="","",$F$477-((_xlfn.DAYS(M$6,'Task list'!S477))*24))</f>
        <v/>
      </c>
      <c r="N477" s="141" t="str">
        <f>IF('Task list'!T477="","",$F$477-((_xlfn.DAYS(N$6,'Task list'!T477))*24))</f>
        <v/>
      </c>
      <c r="O477" s="141" t="str">
        <f>IF('Task list'!U477="","",$F$477-((_xlfn.DAYS(O$6,'Task list'!U477))*24))</f>
        <v/>
      </c>
      <c r="P477" s="141" t="str">
        <f>IF('Task list'!V477="","",$F$477-((_xlfn.DAYS(P$6,'Task list'!V477))*24))</f>
        <v/>
      </c>
      <c r="Q477" s="141" t="str">
        <f>IF('Task list'!W477="","",$F$477-((_xlfn.DAYS(Q$6,'Task list'!W477))*24))</f>
        <v/>
      </c>
      <c r="R477" s="141" t="str">
        <f>IF('Task list'!X477="","",$F$477-((_xlfn.DAYS(R$6,'Task list'!X477))*24))</f>
        <v/>
      </c>
      <c r="S477" s="141" t="str">
        <f>IF('Task list'!Y477="","",$F$477-((_xlfn.DAYS(S$6,'Task list'!Y477))*24))</f>
        <v/>
      </c>
      <c r="T477" s="141" t="str">
        <f>IF('Task list'!Z477="","",$F$477-((_xlfn.DAYS(T$6,'Task list'!Z477))*24))</f>
        <v/>
      </c>
      <c r="U477" s="141" t="str">
        <f>IF('Task list'!AA477="","",$F$477-((_xlfn.DAYS(U$6,'Task list'!AA477))*24))</f>
        <v/>
      </c>
      <c r="V477" s="141" t="str">
        <f>IF('Task list'!AB477="","",$F$477-((_xlfn.DAYS(V$6,'Task list'!AB477))*24))</f>
        <v/>
      </c>
      <c r="W477" s="141" t="str">
        <f>IF('Task list'!AC477="","",$F$477-((_xlfn.DAYS(W$6,'Task list'!AC477))*24))</f>
        <v/>
      </c>
      <c r="X477" s="141" t="str">
        <f>IF('Task list'!AD477="","",$F$477-((_xlfn.DAYS(X$6,'Task list'!AD477))*24))</f>
        <v/>
      </c>
      <c r="Y477" s="141" t="str">
        <f>IF('Task list'!AE477="","",$F$477-((_xlfn.DAYS(Y$6,'Task list'!AE477))*24))</f>
        <v/>
      </c>
      <c r="Z477" s="141" t="str">
        <f>IF('Task list'!AF477="","",$F$477-((_xlfn.DAYS(Z$6,'Task list'!AF477))*24))</f>
        <v/>
      </c>
      <c r="AA477" s="141" t="str">
        <f>IF('Task list'!AG477="","",$F$477-((_xlfn.DAYS(AA$6,'Task list'!AG477))*24))</f>
        <v/>
      </c>
      <c r="AB477" s="141" t="str">
        <f>IF('Task list'!AH477="","",$F$477-((_xlfn.DAYS(AB$6,'Task list'!AH477))*24))</f>
        <v/>
      </c>
      <c r="AC477" s="141" t="str">
        <f>IF('Task list'!AI477="","",$F$477-((_xlfn.DAYS(AC$6,'Task list'!AI477))*24))</f>
        <v/>
      </c>
      <c r="AD477" s="141" t="str">
        <f>IF('Task list'!AJ477="","",$F$477-((_xlfn.DAYS(AD$6,'Task list'!AJ477))*24))</f>
        <v/>
      </c>
      <c r="AE477" s="141" t="str">
        <f>IF('Task list'!AK477="","",$F$477-((_xlfn.DAYS(AE$6,'Task list'!AK477))*24))</f>
        <v/>
      </c>
      <c r="AF477" s="141" t="str">
        <f>IF('Task list'!AL477="","",$F$477-((_xlfn.DAYS(AF$6,'Task list'!AL477))*24))</f>
        <v/>
      </c>
      <c r="AG477" s="141" t="str">
        <f>IF('Task list'!AM477="","",$F$477-((_xlfn.DAYS(AG$6,'Task list'!AM477))*24))</f>
        <v/>
      </c>
      <c r="AH477" s="141" t="str">
        <f>IF('Task list'!AN477="","",$F$477-((_xlfn.DAYS(AH$6,'Task list'!AN477))*24))</f>
        <v/>
      </c>
      <c r="AI477" s="141" t="str">
        <f>IF('Task list'!AO477="","",$F$477-((_xlfn.DAYS(AI$6,'Task list'!AO477))*24))</f>
        <v/>
      </c>
      <c r="AJ477" s="141" t="str">
        <f>IF('Task list'!AP477="","",$F$477-((_xlfn.DAYS(AJ$6,'Task list'!AP477))*24))</f>
        <v/>
      </c>
      <c r="AK477" s="141" t="str">
        <f>IF('Task list'!AQ477="","",$F$477-((_xlfn.DAYS(AK$6,'Task list'!AQ477))*24))</f>
        <v/>
      </c>
      <c r="AL477" s="141" t="str">
        <f>IF('Task list'!AR477="","",$F$477-((_xlfn.DAYS(AL$6,'Task list'!AR477))*24))</f>
        <v/>
      </c>
      <c r="AM477" s="141" t="str">
        <f>IF('Task list'!AS477="","",$F$477-((_xlfn.DAYS(AM$6,'Task list'!AS477))*24))</f>
        <v/>
      </c>
      <c r="AN477" s="141" t="str">
        <f>IF('Task list'!AT477="","",$F$477-((_xlfn.DAYS(AN$6,'Task list'!AT477))*24))</f>
        <v/>
      </c>
      <c r="AO477" s="141" t="str">
        <f>IF('Task list'!AU477="","",$F$477-((_xlfn.DAYS(AO$6,'Task list'!AU477))*24))</f>
        <v/>
      </c>
      <c r="AP477" s="141" t="str">
        <f>IF('Task list'!AV477="","",$F$477-((_xlfn.DAYS(AP$6,'Task list'!AV477))*24))</f>
        <v/>
      </c>
      <c r="AQ477" s="141" t="str">
        <f>IF('Task list'!AW477="","",$F$477-((_xlfn.DAYS(AQ$6,'Task list'!AW477))*24))</f>
        <v/>
      </c>
      <c r="AR477" s="141" t="str">
        <f>IF('Task list'!AX477="","",$F$477-((_xlfn.DAYS(AR$6,'Task list'!AX477))*24))</f>
        <v/>
      </c>
      <c r="AS477" s="141" t="str">
        <f>IF('Task list'!AY477="","",$F$477-((_xlfn.DAYS(AS$6,'Task list'!AY477))*24))</f>
        <v/>
      </c>
      <c r="AT477" s="141" t="str">
        <f>IF('Task list'!AZ477="","",$F$477-((_xlfn.DAYS(AT$6,'Task list'!AZ477))*24))</f>
        <v/>
      </c>
      <c r="AU477" s="141" t="str">
        <f>IF('Task list'!BA477="","",$F$477-((_xlfn.DAYS(AU$6,'Task list'!BA477))*24))</f>
        <v/>
      </c>
      <c r="AV477" s="141" t="str">
        <f>IF('Task list'!BB477="","",$F$477-((_xlfn.DAYS(AV$6,'Task list'!BB477))*24))</f>
        <v/>
      </c>
      <c r="AW477" s="141" t="str">
        <f>IF('Task list'!BC477="","",$F$477-((_xlfn.DAYS(AW$6,'Task list'!BC477))*24))</f>
        <v/>
      </c>
      <c r="AX477" s="141" t="str">
        <f>IF('Task list'!BD477="","",$F$477-((_xlfn.DAYS(AX$6,'Task list'!BD477))*24))</f>
        <v/>
      </c>
      <c r="AY477" s="141" t="str">
        <f>IF('Task list'!BE477="","",$F$477-((_xlfn.DAYS(AY$6,'Task list'!BE477))*24))</f>
        <v/>
      </c>
      <c r="AZ477" s="141" t="str">
        <f>IF('Task list'!BF477="","",$F$477-((_xlfn.DAYS(AZ$6,'Task list'!BF477))*24))</f>
        <v/>
      </c>
      <c r="BA477" s="141" t="str">
        <f>IF('Task list'!BG477="","",$F$477-((_xlfn.DAYS(BA$6,'Task list'!BG477))*24))</f>
        <v/>
      </c>
      <c r="BB477" s="141" t="str">
        <f>IF('Task list'!BH477="","",$F$477-((_xlfn.DAYS(BB$6,'Task list'!BH477))*24))</f>
        <v/>
      </c>
      <c r="BC477" s="141" t="str">
        <f>IF('Task list'!BI477="","",$F$477-((_xlfn.DAYS(BC$6,'Task list'!BI477))*24))</f>
        <v/>
      </c>
      <c r="BD477" s="141" t="str">
        <f>IF('Task list'!BJ477="","",$F$477-((_xlfn.DAYS(BD$6,'Task list'!BJ477))*24))</f>
        <v/>
      </c>
      <c r="BE477" s="141" t="str">
        <f>IF('Task list'!BK477="","",$F$477-((_xlfn.DAYS(BE$6,'Task list'!BK477))*24))</f>
        <v/>
      </c>
      <c r="BF477" s="141" t="str">
        <f>IF('Task list'!BL477="","",$F$477-((_xlfn.DAYS(BF$6,'Task list'!BL477))*24))</f>
        <v/>
      </c>
    </row>
    <row r="478" spans="1:58" x14ac:dyDescent="0.3">
      <c r="A478" s="1">
        <f>'Task list'!A478</f>
        <v>0</v>
      </c>
      <c r="B478" s="1">
        <f>'Task list'!B478</f>
        <v>0</v>
      </c>
      <c r="C478" s="1">
        <f>'Task list'!C478</f>
        <v>0</v>
      </c>
      <c r="D478" s="133" t="s">
        <v>387</v>
      </c>
      <c r="E478" s="61" t="str">
        <f>'Task list'!E478</f>
        <v>Electric Hydrant Pump (joky pump)</v>
      </c>
      <c r="F478" s="1">
        <f>'Task list'!J478</f>
        <v>6000</v>
      </c>
      <c r="G478" s="141" t="str">
        <f>IF('Task list'!M478="","",$F$478-((_xlfn.DAYS(G$6,'Task list'!M478))*24))</f>
        <v/>
      </c>
      <c r="H478" s="141" t="str">
        <f>IF('Task list'!N478="","",$F$478-((_xlfn.DAYS(H$6,'Task list'!N478))*24))</f>
        <v/>
      </c>
      <c r="I478" s="141" t="str">
        <f>IF('Task list'!O478="","",$F$478-((_xlfn.DAYS(I$6,'Task list'!O478))*24))</f>
        <v/>
      </c>
      <c r="J478" s="141" t="str">
        <f>IF('Task list'!P478="","",$F$478-((_xlfn.DAYS(J$6,'Task list'!P478))*24))</f>
        <v/>
      </c>
      <c r="K478" s="141" t="str">
        <f>IF('Task list'!Q478="","",$F$478-((_xlfn.DAYS(K$6,'Task list'!Q478))*24))</f>
        <v/>
      </c>
      <c r="L478" s="141" t="str">
        <f>IF('Task list'!R478="","",$F$478-((_xlfn.DAYS(L$6,'Task list'!R478))*24))</f>
        <v/>
      </c>
      <c r="M478" s="141" t="str">
        <f>IF('Task list'!S478="","",$F$478-((_xlfn.DAYS(M$6,'Task list'!S478))*24))</f>
        <v/>
      </c>
      <c r="N478" s="141" t="str">
        <f>IF('Task list'!T478="","",$F$478-((_xlfn.DAYS(N$6,'Task list'!T478))*24))</f>
        <v/>
      </c>
      <c r="O478" s="141" t="str">
        <f>IF('Task list'!U478="","",$F$478-((_xlfn.DAYS(O$6,'Task list'!U478))*24))</f>
        <v/>
      </c>
      <c r="P478" s="141" t="str">
        <f>IF('Task list'!V478="","",$F$478-((_xlfn.DAYS(P$6,'Task list'!V478))*24))</f>
        <v/>
      </c>
      <c r="Q478" s="141" t="str">
        <f>IF('Task list'!W478="","",$F$478-((_xlfn.DAYS(Q$6,'Task list'!W478))*24))</f>
        <v/>
      </c>
      <c r="R478" s="141" t="str">
        <f>IF('Task list'!X478="","",$F$478-((_xlfn.DAYS(R$6,'Task list'!X478))*24))</f>
        <v/>
      </c>
      <c r="S478" s="141" t="str">
        <f>IF('Task list'!Y478="","",$F$478-((_xlfn.DAYS(S$6,'Task list'!Y478))*24))</f>
        <v/>
      </c>
      <c r="T478" s="141" t="str">
        <f>IF('Task list'!Z478="","",$F$478-((_xlfn.DAYS(T$6,'Task list'!Z478))*24))</f>
        <v/>
      </c>
      <c r="U478" s="141" t="str">
        <f>IF('Task list'!AA478="","",$F$478-((_xlfn.DAYS(U$6,'Task list'!AA478))*24))</f>
        <v/>
      </c>
      <c r="V478" s="141" t="str">
        <f>IF('Task list'!AB478="","",$F$478-((_xlfn.DAYS(V$6,'Task list'!AB478))*24))</f>
        <v/>
      </c>
      <c r="W478" s="141" t="str">
        <f>IF('Task list'!AC478="","",$F$478-((_xlfn.DAYS(W$6,'Task list'!AC478))*24))</f>
        <v/>
      </c>
      <c r="X478" s="141" t="str">
        <f>IF('Task list'!AD478="","",$F$478-((_xlfn.DAYS(X$6,'Task list'!AD478))*24))</f>
        <v/>
      </c>
      <c r="Y478" s="141" t="str">
        <f>IF('Task list'!AE478="","",$F$478-((_xlfn.DAYS(Y$6,'Task list'!AE478))*24))</f>
        <v/>
      </c>
      <c r="Z478" s="141" t="str">
        <f>IF('Task list'!AF478="","",$F$478-((_xlfn.DAYS(Z$6,'Task list'!AF478))*24))</f>
        <v/>
      </c>
      <c r="AA478" s="141" t="str">
        <f>IF('Task list'!AG478="","",$F$478-((_xlfn.DAYS(AA$6,'Task list'!AG478))*24))</f>
        <v/>
      </c>
      <c r="AB478" s="141" t="str">
        <f>IF('Task list'!AH478="","",$F$478-((_xlfn.DAYS(AB$6,'Task list'!AH478))*24))</f>
        <v/>
      </c>
      <c r="AC478" s="141" t="str">
        <f>IF('Task list'!AI478="","",$F$478-((_xlfn.DAYS(AC$6,'Task list'!AI478))*24))</f>
        <v/>
      </c>
      <c r="AD478" s="141" t="str">
        <f>IF('Task list'!AJ478="","",$F$478-((_xlfn.DAYS(AD$6,'Task list'!AJ478))*24))</f>
        <v/>
      </c>
      <c r="AE478" s="141" t="str">
        <f>IF('Task list'!AK478="","",$F$478-((_xlfn.DAYS(AE$6,'Task list'!AK478))*24))</f>
        <v/>
      </c>
      <c r="AF478" s="141" t="str">
        <f>IF('Task list'!AL478="","",$F$478-((_xlfn.DAYS(AF$6,'Task list'!AL478))*24))</f>
        <v/>
      </c>
      <c r="AG478" s="141" t="str">
        <f>IF('Task list'!AM478="","",$F$478-((_xlfn.DAYS(AG$6,'Task list'!AM478))*24))</f>
        <v/>
      </c>
      <c r="AH478" s="141" t="str">
        <f>IF('Task list'!AN478="","",$F$478-((_xlfn.DAYS(AH$6,'Task list'!AN478))*24))</f>
        <v/>
      </c>
      <c r="AI478" s="141" t="str">
        <f>IF('Task list'!AO478="","",$F$478-((_xlfn.DAYS(AI$6,'Task list'!AO478))*24))</f>
        <v/>
      </c>
      <c r="AJ478" s="141" t="str">
        <f>IF('Task list'!AP478="","",$F$478-((_xlfn.DAYS(AJ$6,'Task list'!AP478))*24))</f>
        <v/>
      </c>
      <c r="AK478" s="141" t="str">
        <f>IF('Task list'!AQ478="","",$F$478-((_xlfn.DAYS(AK$6,'Task list'!AQ478))*24))</f>
        <v/>
      </c>
      <c r="AL478" s="141" t="str">
        <f>IF('Task list'!AR478="","",$F$478-((_xlfn.DAYS(AL$6,'Task list'!AR478))*24))</f>
        <v/>
      </c>
      <c r="AM478" s="141" t="str">
        <f>IF('Task list'!AS478="","",$F$478-((_xlfn.DAYS(AM$6,'Task list'!AS478))*24))</f>
        <v/>
      </c>
      <c r="AN478" s="141" t="str">
        <f>IF('Task list'!AT478="","",$F$478-((_xlfn.DAYS(AN$6,'Task list'!AT478))*24))</f>
        <v/>
      </c>
      <c r="AO478" s="141" t="str">
        <f>IF('Task list'!AU478="","",$F$478-((_xlfn.DAYS(AO$6,'Task list'!AU478))*24))</f>
        <v/>
      </c>
      <c r="AP478" s="141" t="str">
        <f>IF('Task list'!AV478="","",$F$478-((_xlfn.DAYS(AP$6,'Task list'!AV478))*24))</f>
        <v/>
      </c>
      <c r="AQ478" s="141" t="str">
        <f>IF('Task list'!AW478="","",$F$478-((_xlfn.DAYS(AQ$6,'Task list'!AW478))*24))</f>
        <v/>
      </c>
      <c r="AR478" s="141" t="str">
        <f>IF('Task list'!AX478="","",$F$478-((_xlfn.DAYS(AR$6,'Task list'!AX478))*24))</f>
        <v/>
      </c>
      <c r="AS478" s="141" t="str">
        <f>IF('Task list'!AY478="","",$F$478-((_xlfn.DAYS(AS$6,'Task list'!AY478))*24))</f>
        <v/>
      </c>
      <c r="AT478" s="141" t="str">
        <f>IF('Task list'!AZ478="","",$F$478-((_xlfn.DAYS(AT$6,'Task list'!AZ478))*24))</f>
        <v/>
      </c>
      <c r="AU478" s="141" t="str">
        <f>IF('Task list'!BA478="","",$F$478-((_xlfn.DAYS(AU$6,'Task list'!BA478))*24))</f>
        <v/>
      </c>
      <c r="AV478" s="141" t="str">
        <f>IF('Task list'!BB478="","",$F$478-((_xlfn.DAYS(AV$6,'Task list'!BB478))*24))</f>
        <v/>
      </c>
      <c r="AW478" s="141" t="str">
        <f>IF('Task list'!BC478="","",$F$478-((_xlfn.DAYS(AW$6,'Task list'!BC478))*24))</f>
        <v/>
      </c>
      <c r="AX478" s="141" t="str">
        <f>IF('Task list'!BD478="","",$F$478-((_xlfn.DAYS(AX$6,'Task list'!BD478))*24))</f>
        <v/>
      </c>
      <c r="AY478" s="141" t="str">
        <f>IF('Task list'!BE478="","",$F$478-((_xlfn.DAYS(AY$6,'Task list'!BE478))*24))</f>
        <v/>
      </c>
      <c r="AZ478" s="141" t="str">
        <f>IF('Task list'!BF478="","",$F$478-((_xlfn.DAYS(AZ$6,'Task list'!BF478))*24))</f>
        <v/>
      </c>
      <c r="BA478" s="141" t="str">
        <f>IF('Task list'!BG478="","",$F$478-((_xlfn.DAYS(BA$6,'Task list'!BG478))*24))</f>
        <v/>
      </c>
      <c r="BB478" s="141" t="str">
        <f>IF('Task list'!BH478="","",$F$478-((_xlfn.DAYS(BB$6,'Task list'!BH478))*24))</f>
        <v/>
      </c>
      <c r="BC478" s="141" t="str">
        <f>IF('Task list'!BI478="","",$F$478-((_xlfn.DAYS(BC$6,'Task list'!BI478))*24))</f>
        <v/>
      </c>
      <c r="BD478" s="141" t="str">
        <f>IF('Task list'!BJ478="","",$F$478-((_xlfn.DAYS(BD$6,'Task list'!BJ478))*24))</f>
        <v/>
      </c>
      <c r="BE478" s="141" t="str">
        <f>IF('Task list'!BK478="","",$F$478-((_xlfn.DAYS(BE$6,'Task list'!BK478))*24))</f>
        <v/>
      </c>
      <c r="BF478" s="141" t="str">
        <f>IF('Task list'!BL478="","",$F$478-((_xlfn.DAYS(BF$6,'Task list'!BL478))*24))</f>
        <v/>
      </c>
    </row>
    <row r="479" spans="1:58" x14ac:dyDescent="0.3">
      <c r="A479" s="1">
        <f>'Task list'!A479</f>
        <v>0</v>
      </c>
      <c r="B479" s="1">
        <f>'Task list'!B479</f>
        <v>0</v>
      </c>
      <c r="C479" s="1">
        <f>'Task list'!C479</f>
        <v>0</v>
      </c>
      <c r="D479" s="133"/>
      <c r="E479" s="61" t="str">
        <f>'Task list'!E479</f>
        <v>Diesel Hydrant Pump</v>
      </c>
      <c r="F479" s="1">
        <f>'Task list'!J479</f>
        <v>6000</v>
      </c>
      <c r="G479" s="141" t="str">
        <f>IF('Task list'!M479="","",$F$479-((_xlfn.DAYS(G$6,'Task list'!M479))*24))</f>
        <v/>
      </c>
      <c r="H479" s="141" t="str">
        <f>IF('Task list'!N479="","",$F$479-((_xlfn.DAYS(H$6,'Task list'!N479))*24))</f>
        <v/>
      </c>
      <c r="I479" s="141" t="str">
        <f>IF('Task list'!O479="","",$F$479-((_xlfn.DAYS(I$6,'Task list'!O479))*24))</f>
        <v/>
      </c>
      <c r="J479" s="141" t="str">
        <f>IF('Task list'!P479="","",$F$479-((_xlfn.DAYS(J$6,'Task list'!P479))*24))</f>
        <v/>
      </c>
      <c r="K479" s="141" t="str">
        <f>IF('Task list'!Q479="","",$F$479-((_xlfn.DAYS(K$6,'Task list'!Q479))*24))</f>
        <v/>
      </c>
      <c r="L479" s="141" t="str">
        <f>IF('Task list'!R479="","",$F$479-((_xlfn.DAYS(L$6,'Task list'!R479))*24))</f>
        <v/>
      </c>
      <c r="M479" s="141" t="str">
        <f>IF('Task list'!S479="","",$F$479-((_xlfn.DAYS(M$6,'Task list'!S479))*24))</f>
        <v/>
      </c>
      <c r="N479" s="141" t="str">
        <f>IF('Task list'!T479="","",$F$479-((_xlfn.DAYS(N$6,'Task list'!T479))*24))</f>
        <v/>
      </c>
      <c r="O479" s="141" t="str">
        <f>IF('Task list'!U479="","",$F$479-((_xlfn.DAYS(O$6,'Task list'!U479))*24))</f>
        <v/>
      </c>
      <c r="P479" s="141" t="str">
        <f>IF('Task list'!V479="","",$F$479-((_xlfn.DAYS(P$6,'Task list'!V479))*24))</f>
        <v/>
      </c>
      <c r="Q479" s="141" t="str">
        <f>IF('Task list'!W479="","",$F$479-((_xlfn.DAYS(Q$6,'Task list'!W479))*24))</f>
        <v/>
      </c>
      <c r="R479" s="141" t="str">
        <f>IF('Task list'!X479="","",$F$479-((_xlfn.DAYS(R$6,'Task list'!X479))*24))</f>
        <v/>
      </c>
      <c r="S479" s="141" t="str">
        <f>IF('Task list'!Y479="","",$F$479-((_xlfn.DAYS(S$6,'Task list'!Y479))*24))</f>
        <v/>
      </c>
      <c r="T479" s="141" t="str">
        <f>IF('Task list'!Z479="","",$F$479-((_xlfn.DAYS(T$6,'Task list'!Z479))*24))</f>
        <v/>
      </c>
      <c r="U479" s="141" t="str">
        <f>IF('Task list'!AA479="","",$F$479-((_xlfn.DAYS(U$6,'Task list'!AA479))*24))</f>
        <v/>
      </c>
      <c r="V479" s="141" t="str">
        <f>IF('Task list'!AB479="","",$F$479-((_xlfn.DAYS(V$6,'Task list'!AB479))*24))</f>
        <v/>
      </c>
      <c r="W479" s="141" t="str">
        <f>IF('Task list'!AC479="","",$F$479-((_xlfn.DAYS(W$6,'Task list'!AC479))*24))</f>
        <v/>
      </c>
      <c r="X479" s="141" t="str">
        <f>IF('Task list'!AD479="","",$F$479-((_xlfn.DAYS(X$6,'Task list'!AD479))*24))</f>
        <v/>
      </c>
      <c r="Y479" s="141" t="str">
        <f>IF('Task list'!AE479="","",$F$479-((_xlfn.DAYS(Y$6,'Task list'!AE479))*24))</f>
        <v/>
      </c>
      <c r="Z479" s="141" t="str">
        <f>IF('Task list'!AF479="","",$F$479-((_xlfn.DAYS(Z$6,'Task list'!AF479))*24))</f>
        <v/>
      </c>
      <c r="AA479" s="141" t="str">
        <f>IF('Task list'!AG479="","",$F$479-((_xlfn.DAYS(AA$6,'Task list'!AG479))*24))</f>
        <v/>
      </c>
      <c r="AB479" s="141" t="str">
        <f>IF('Task list'!AH479="","",$F$479-((_xlfn.DAYS(AB$6,'Task list'!AH479))*24))</f>
        <v/>
      </c>
      <c r="AC479" s="141" t="str">
        <f>IF('Task list'!AI479="","",$F$479-((_xlfn.DAYS(AC$6,'Task list'!AI479))*24))</f>
        <v/>
      </c>
      <c r="AD479" s="141" t="str">
        <f>IF('Task list'!AJ479="","",$F$479-((_xlfn.DAYS(AD$6,'Task list'!AJ479))*24))</f>
        <v/>
      </c>
      <c r="AE479" s="141" t="str">
        <f>IF('Task list'!AK479="","",$F$479-((_xlfn.DAYS(AE$6,'Task list'!AK479))*24))</f>
        <v/>
      </c>
      <c r="AF479" s="141" t="str">
        <f>IF('Task list'!AL479="","",$F$479-((_xlfn.DAYS(AF$6,'Task list'!AL479))*24))</f>
        <v/>
      </c>
      <c r="AG479" s="141" t="str">
        <f>IF('Task list'!AM479="","",$F$479-((_xlfn.DAYS(AG$6,'Task list'!AM479))*24))</f>
        <v/>
      </c>
      <c r="AH479" s="141" t="str">
        <f>IF('Task list'!AN479="","",$F$479-((_xlfn.DAYS(AH$6,'Task list'!AN479))*24))</f>
        <v/>
      </c>
      <c r="AI479" s="141" t="str">
        <f>IF('Task list'!AO479="","",$F$479-((_xlfn.DAYS(AI$6,'Task list'!AO479))*24))</f>
        <v/>
      </c>
      <c r="AJ479" s="141" t="str">
        <f>IF('Task list'!AP479="","",$F$479-((_xlfn.DAYS(AJ$6,'Task list'!AP479))*24))</f>
        <v/>
      </c>
      <c r="AK479" s="141" t="str">
        <f>IF('Task list'!AQ479="","",$F$479-((_xlfn.DAYS(AK$6,'Task list'!AQ479))*24))</f>
        <v/>
      </c>
      <c r="AL479" s="141" t="str">
        <f>IF('Task list'!AR479="","",$F$479-((_xlfn.DAYS(AL$6,'Task list'!AR479))*24))</f>
        <v/>
      </c>
      <c r="AM479" s="141" t="str">
        <f>IF('Task list'!AS479="","",$F$479-((_xlfn.DAYS(AM$6,'Task list'!AS479))*24))</f>
        <v/>
      </c>
      <c r="AN479" s="141" t="str">
        <f>IF('Task list'!AT479="","",$F$479-((_xlfn.DAYS(AN$6,'Task list'!AT479))*24))</f>
        <v/>
      </c>
      <c r="AO479" s="141" t="str">
        <f>IF('Task list'!AU479="","",$F$479-((_xlfn.DAYS(AO$6,'Task list'!AU479))*24))</f>
        <v/>
      </c>
      <c r="AP479" s="141" t="str">
        <f>IF('Task list'!AV479="","",$F$479-((_xlfn.DAYS(AP$6,'Task list'!AV479))*24))</f>
        <v/>
      </c>
      <c r="AQ479" s="141" t="str">
        <f>IF('Task list'!AW479="","",$F$479-((_xlfn.DAYS(AQ$6,'Task list'!AW479))*24))</f>
        <v/>
      </c>
      <c r="AR479" s="141" t="str">
        <f>IF('Task list'!AX479="","",$F$479-((_xlfn.DAYS(AR$6,'Task list'!AX479))*24))</f>
        <v/>
      </c>
      <c r="AS479" s="141" t="str">
        <f>IF('Task list'!AY479="","",$F$479-((_xlfn.DAYS(AS$6,'Task list'!AY479))*24))</f>
        <v/>
      </c>
      <c r="AT479" s="141" t="str">
        <f>IF('Task list'!AZ479="","",$F$479-((_xlfn.DAYS(AT$6,'Task list'!AZ479))*24))</f>
        <v/>
      </c>
      <c r="AU479" s="141" t="str">
        <f>IF('Task list'!BA479="","",$F$479-((_xlfn.DAYS(AU$6,'Task list'!BA479))*24))</f>
        <v/>
      </c>
      <c r="AV479" s="141" t="str">
        <f>IF('Task list'!BB479="","",$F$479-((_xlfn.DAYS(AV$6,'Task list'!BB479))*24))</f>
        <v/>
      </c>
      <c r="AW479" s="141" t="str">
        <f>IF('Task list'!BC479="","",$F$479-((_xlfn.DAYS(AW$6,'Task list'!BC479))*24))</f>
        <v/>
      </c>
      <c r="AX479" s="141" t="str">
        <f>IF('Task list'!BD479="","",$F$479-((_xlfn.DAYS(AX$6,'Task list'!BD479))*24))</f>
        <v/>
      </c>
      <c r="AY479" s="141" t="str">
        <f>IF('Task list'!BE479="","",$F$479-((_xlfn.DAYS(AY$6,'Task list'!BE479))*24))</f>
        <v/>
      </c>
      <c r="AZ479" s="141" t="str">
        <f>IF('Task list'!BF479="","",$F$479-((_xlfn.DAYS(AZ$6,'Task list'!BF479))*24))</f>
        <v/>
      </c>
      <c r="BA479" s="141" t="str">
        <f>IF('Task list'!BG479="","",$F$479-((_xlfn.DAYS(BA$6,'Task list'!BG479))*24))</f>
        <v/>
      </c>
      <c r="BB479" s="141" t="str">
        <f>IF('Task list'!BH479="","",$F$479-((_xlfn.DAYS(BB$6,'Task list'!BH479))*24))</f>
        <v/>
      </c>
      <c r="BC479" s="141" t="str">
        <f>IF('Task list'!BI479="","",$F$479-((_xlfn.DAYS(BC$6,'Task list'!BI479))*24))</f>
        <v/>
      </c>
      <c r="BD479" s="141" t="str">
        <f>IF('Task list'!BJ479="","",$F$479-((_xlfn.DAYS(BD$6,'Task list'!BJ479))*24))</f>
        <v/>
      </c>
      <c r="BE479" s="141" t="str">
        <f>IF('Task list'!BK479="","",$F$479-((_xlfn.DAYS(BE$6,'Task list'!BK479))*24))</f>
        <v/>
      </c>
      <c r="BF479" s="141" t="str">
        <f>IF('Task list'!BL479="","",$F$479-((_xlfn.DAYS(BF$6,'Task list'!BL479))*24))</f>
        <v/>
      </c>
    </row>
    <row r="480" spans="1:58" x14ac:dyDescent="0.3">
      <c r="A480" s="1">
        <f>'Task list'!A480</f>
        <v>0</v>
      </c>
      <c r="B480" s="1">
        <f>'Task list'!B480</f>
        <v>0</v>
      </c>
      <c r="C480" s="1">
        <f>'Task list'!C480</f>
        <v>0</v>
      </c>
      <c r="D480" s="133" t="s">
        <v>388</v>
      </c>
      <c r="E480" s="61" t="str">
        <f>'Task list'!E480</f>
        <v>Effluent recycle pump No. 1</v>
      </c>
      <c r="F480" s="1">
        <f>'Task list'!J480</f>
        <v>6000</v>
      </c>
      <c r="G480" s="141" t="str">
        <f>IF('Task list'!M480="","",$F$480-((_xlfn.DAYS(G$6,'Task list'!M480))*24))</f>
        <v/>
      </c>
      <c r="H480" s="141" t="str">
        <f>IF('Task list'!N480="","",$F$480-((_xlfn.DAYS(H$6,'Task list'!N480))*24))</f>
        <v/>
      </c>
      <c r="I480" s="141" t="str">
        <f>IF('Task list'!O480="","",$F$480-((_xlfn.DAYS(I$6,'Task list'!O480))*24))</f>
        <v/>
      </c>
      <c r="J480" s="141" t="str">
        <f>IF('Task list'!P480="","",$F$480-((_xlfn.DAYS(J$6,'Task list'!P480))*24))</f>
        <v/>
      </c>
      <c r="K480" s="141" t="str">
        <f>IF('Task list'!Q480="","",$F$480-((_xlfn.DAYS(K$6,'Task list'!Q480))*24))</f>
        <v/>
      </c>
      <c r="L480" s="141" t="str">
        <f>IF('Task list'!R480="","",$F$480-((_xlfn.DAYS(L$6,'Task list'!R480))*24))</f>
        <v/>
      </c>
      <c r="M480" s="141" t="str">
        <f>IF('Task list'!S480="","",$F$480-((_xlfn.DAYS(M$6,'Task list'!S480))*24))</f>
        <v/>
      </c>
      <c r="N480" s="141" t="str">
        <f>IF('Task list'!T480="","",$F$480-((_xlfn.DAYS(N$6,'Task list'!T480))*24))</f>
        <v/>
      </c>
      <c r="O480" s="141" t="str">
        <f>IF('Task list'!U480="","",$F$480-((_xlfn.DAYS(O$6,'Task list'!U480))*24))</f>
        <v/>
      </c>
      <c r="P480" s="141" t="str">
        <f>IF('Task list'!V480="","",$F$480-((_xlfn.DAYS(P$6,'Task list'!V480))*24))</f>
        <v/>
      </c>
      <c r="Q480" s="141" t="str">
        <f>IF('Task list'!W480="","",$F$480-((_xlfn.DAYS(Q$6,'Task list'!W480))*24))</f>
        <v/>
      </c>
      <c r="R480" s="141" t="str">
        <f>IF('Task list'!X480="","",$F$480-((_xlfn.DAYS(R$6,'Task list'!X480))*24))</f>
        <v/>
      </c>
      <c r="S480" s="141" t="str">
        <f>IF('Task list'!Y480="","",$F$480-((_xlfn.DAYS(S$6,'Task list'!Y480))*24))</f>
        <v/>
      </c>
      <c r="T480" s="141" t="str">
        <f>IF('Task list'!Z480="","",$F$480-((_xlfn.DAYS(T$6,'Task list'!Z480))*24))</f>
        <v/>
      </c>
      <c r="U480" s="141" t="str">
        <f>IF('Task list'!AA480="","",$F$480-((_xlfn.DAYS(U$6,'Task list'!AA480))*24))</f>
        <v/>
      </c>
      <c r="V480" s="141" t="str">
        <f>IF('Task list'!AB480="","",$F$480-((_xlfn.DAYS(V$6,'Task list'!AB480))*24))</f>
        <v/>
      </c>
      <c r="W480" s="141" t="str">
        <f>IF('Task list'!AC480="","",$F$480-((_xlfn.DAYS(W$6,'Task list'!AC480))*24))</f>
        <v/>
      </c>
      <c r="X480" s="141" t="str">
        <f>IF('Task list'!AD480="","",$F$480-((_xlfn.DAYS(X$6,'Task list'!AD480))*24))</f>
        <v/>
      </c>
      <c r="Y480" s="141" t="str">
        <f>IF('Task list'!AE480="","",$F$480-((_xlfn.DAYS(Y$6,'Task list'!AE480))*24))</f>
        <v/>
      </c>
      <c r="Z480" s="141" t="str">
        <f>IF('Task list'!AF480="","",$F$480-((_xlfn.DAYS(Z$6,'Task list'!AF480))*24))</f>
        <v/>
      </c>
      <c r="AA480" s="141" t="str">
        <f>IF('Task list'!AG480="","",$F$480-((_xlfn.DAYS(AA$6,'Task list'!AG480))*24))</f>
        <v/>
      </c>
      <c r="AB480" s="141" t="str">
        <f>IF('Task list'!AH480="","",$F$480-((_xlfn.DAYS(AB$6,'Task list'!AH480))*24))</f>
        <v/>
      </c>
      <c r="AC480" s="141" t="str">
        <f>IF('Task list'!AI480="","",$F$480-((_xlfn.DAYS(AC$6,'Task list'!AI480))*24))</f>
        <v/>
      </c>
      <c r="AD480" s="141" t="str">
        <f>IF('Task list'!AJ480="","",$F$480-((_xlfn.DAYS(AD$6,'Task list'!AJ480))*24))</f>
        <v/>
      </c>
      <c r="AE480" s="141" t="str">
        <f>IF('Task list'!AK480="","",$F$480-((_xlfn.DAYS(AE$6,'Task list'!AK480))*24))</f>
        <v/>
      </c>
      <c r="AF480" s="141" t="str">
        <f>IF('Task list'!AL480="","",$F$480-((_xlfn.DAYS(AF$6,'Task list'!AL480))*24))</f>
        <v/>
      </c>
      <c r="AG480" s="141" t="str">
        <f>IF('Task list'!AM480="","",$F$480-((_xlfn.DAYS(AG$6,'Task list'!AM480))*24))</f>
        <v/>
      </c>
      <c r="AH480" s="141" t="str">
        <f>IF('Task list'!AN480="","",$F$480-((_xlfn.DAYS(AH$6,'Task list'!AN480))*24))</f>
        <v/>
      </c>
      <c r="AI480" s="141" t="str">
        <f>IF('Task list'!AO480="","",$F$480-((_xlfn.DAYS(AI$6,'Task list'!AO480))*24))</f>
        <v/>
      </c>
      <c r="AJ480" s="141" t="str">
        <f>IF('Task list'!AP480="","",$F$480-((_xlfn.DAYS(AJ$6,'Task list'!AP480))*24))</f>
        <v/>
      </c>
      <c r="AK480" s="141" t="str">
        <f>IF('Task list'!AQ480="","",$F$480-((_xlfn.DAYS(AK$6,'Task list'!AQ480))*24))</f>
        <v/>
      </c>
      <c r="AL480" s="141" t="str">
        <f>IF('Task list'!AR480="","",$F$480-((_xlfn.DAYS(AL$6,'Task list'!AR480))*24))</f>
        <v/>
      </c>
      <c r="AM480" s="141" t="str">
        <f>IF('Task list'!AS480="","",$F$480-((_xlfn.DAYS(AM$6,'Task list'!AS480))*24))</f>
        <v/>
      </c>
      <c r="AN480" s="141" t="str">
        <f>IF('Task list'!AT480="","",$F$480-((_xlfn.DAYS(AN$6,'Task list'!AT480))*24))</f>
        <v/>
      </c>
      <c r="AO480" s="141" t="str">
        <f>IF('Task list'!AU480="","",$F$480-((_xlfn.DAYS(AO$6,'Task list'!AU480))*24))</f>
        <v/>
      </c>
      <c r="AP480" s="141" t="str">
        <f>IF('Task list'!AV480="","",$F$480-((_xlfn.DAYS(AP$6,'Task list'!AV480))*24))</f>
        <v/>
      </c>
      <c r="AQ480" s="141" t="str">
        <f>IF('Task list'!AW480="","",$F$480-((_xlfn.DAYS(AQ$6,'Task list'!AW480))*24))</f>
        <v/>
      </c>
      <c r="AR480" s="141" t="str">
        <f>IF('Task list'!AX480="","",$F$480-((_xlfn.DAYS(AR$6,'Task list'!AX480))*24))</f>
        <v/>
      </c>
      <c r="AS480" s="141" t="str">
        <f>IF('Task list'!AY480="","",$F$480-((_xlfn.DAYS(AS$6,'Task list'!AY480))*24))</f>
        <v/>
      </c>
      <c r="AT480" s="141" t="str">
        <f>IF('Task list'!AZ480="","",$F$480-((_xlfn.DAYS(AT$6,'Task list'!AZ480))*24))</f>
        <v/>
      </c>
      <c r="AU480" s="141" t="str">
        <f>IF('Task list'!BA480="","",$F$480-((_xlfn.DAYS(AU$6,'Task list'!BA480))*24))</f>
        <v/>
      </c>
      <c r="AV480" s="141" t="str">
        <f>IF('Task list'!BB480="","",$F$480-((_xlfn.DAYS(AV$6,'Task list'!BB480))*24))</f>
        <v/>
      </c>
      <c r="AW480" s="141" t="str">
        <f>IF('Task list'!BC480="","",$F$480-((_xlfn.DAYS(AW$6,'Task list'!BC480))*24))</f>
        <v/>
      </c>
      <c r="AX480" s="141" t="str">
        <f>IF('Task list'!BD480="","",$F$480-((_xlfn.DAYS(AX$6,'Task list'!BD480))*24))</f>
        <v/>
      </c>
      <c r="AY480" s="141" t="str">
        <f>IF('Task list'!BE480="","",$F$480-((_xlfn.DAYS(AY$6,'Task list'!BE480))*24))</f>
        <v/>
      </c>
      <c r="AZ480" s="141" t="str">
        <f>IF('Task list'!BF480="","",$F$480-((_xlfn.DAYS(AZ$6,'Task list'!BF480))*24))</f>
        <v/>
      </c>
      <c r="BA480" s="141" t="str">
        <f>IF('Task list'!BG480="","",$F$480-((_xlfn.DAYS(BA$6,'Task list'!BG480))*24))</f>
        <v/>
      </c>
      <c r="BB480" s="141" t="str">
        <f>IF('Task list'!BH480="","",$F$480-((_xlfn.DAYS(BB$6,'Task list'!BH480))*24))</f>
        <v/>
      </c>
      <c r="BC480" s="141" t="str">
        <f>IF('Task list'!BI480="","",$F$480-((_xlfn.DAYS(BC$6,'Task list'!BI480))*24))</f>
        <v/>
      </c>
      <c r="BD480" s="141" t="str">
        <f>IF('Task list'!BJ480="","",$F$480-((_xlfn.DAYS(BD$6,'Task list'!BJ480))*24))</f>
        <v/>
      </c>
      <c r="BE480" s="141" t="str">
        <f>IF('Task list'!BK480="","",$F$480-((_xlfn.DAYS(BE$6,'Task list'!BK480))*24))</f>
        <v/>
      </c>
      <c r="BF480" s="141" t="str">
        <f>IF('Task list'!BL480="","",$F$480-((_xlfn.DAYS(BF$6,'Task list'!BL480))*24))</f>
        <v/>
      </c>
    </row>
    <row r="481" spans="1:58" x14ac:dyDescent="0.3">
      <c r="A481" s="1">
        <f>'Task list'!A481</f>
        <v>0</v>
      </c>
      <c r="B481" s="1">
        <f>'Task list'!B481</f>
        <v>0</v>
      </c>
      <c r="C481" s="1">
        <f>'Task list'!C481</f>
        <v>0</v>
      </c>
      <c r="D481" s="133"/>
      <c r="E481" s="61" t="str">
        <f>'Task list'!E481</f>
        <v>Effluent recycle pump No. 2</v>
      </c>
      <c r="F481" s="1">
        <f>'Task list'!J481</f>
        <v>6000</v>
      </c>
      <c r="G481" s="141" t="str">
        <f>IF('Task list'!M481="","",$F$481-((_xlfn.DAYS(G$6,'Task list'!M481))*24))</f>
        <v/>
      </c>
      <c r="H481" s="141" t="str">
        <f>IF('Task list'!N481="","",$F$481-((_xlfn.DAYS(H$6,'Task list'!N481))*24))</f>
        <v/>
      </c>
      <c r="I481" s="141" t="str">
        <f>IF('Task list'!O481="","",$F$481-((_xlfn.DAYS(I$6,'Task list'!O481))*24))</f>
        <v/>
      </c>
      <c r="J481" s="141" t="str">
        <f>IF('Task list'!P481="","",$F$481-((_xlfn.DAYS(J$6,'Task list'!P481))*24))</f>
        <v/>
      </c>
      <c r="K481" s="141" t="str">
        <f>IF('Task list'!Q481="","",$F$481-((_xlfn.DAYS(K$6,'Task list'!Q481))*24))</f>
        <v/>
      </c>
      <c r="L481" s="141" t="str">
        <f>IF('Task list'!R481="","",$F$481-((_xlfn.DAYS(L$6,'Task list'!R481))*24))</f>
        <v/>
      </c>
      <c r="M481" s="141" t="str">
        <f>IF('Task list'!S481="","",$F$481-((_xlfn.DAYS(M$6,'Task list'!S481))*24))</f>
        <v/>
      </c>
      <c r="N481" s="141" t="str">
        <f>IF('Task list'!T481="","",$F$481-((_xlfn.DAYS(N$6,'Task list'!T481))*24))</f>
        <v/>
      </c>
      <c r="O481" s="141" t="str">
        <f>IF('Task list'!U481="","",$F$481-((_xlfn.DAYS(O$6,'Task list'!U481))*24))</f>
        <v/>
      </c>
      <c r="P481" s="141" t="str">
        <f>IF('Task list'!V481="","",$F$481-((_xlfn.DAYS(P$6,'Task list'!V481))*24))</f>
        <v/>
      </c>
      <c r="Q481" s="141" t="str">
        <f>IF('Task list'!W481="","",$F$481-((_xlfn.DAYS(Q$6,'Task list'!W481))*24))</f>
        <v/>
      </c>
      <c r="R481" s="141" t="str">
        <f>IF('Task list'!X481="","",$F$481-((_xlfn.DAYS(R$6,'Task list'!X481))*24))</f>
        <v/>
      </c>
      <c r="S481" s="141" t="str">
        <f>IF('Task list'!Y481="","",$F$481-((_xlfn.DAYS(S$6,'Task list'!Y481))*24))</f>
        <v/>
      </c>
      <c r="T481" s="141" t="str">
        <f>IF('Task list'!Z481="","",$F$481-((_xlfn.DAYS(T$6,'Task list'!Z481))*24))</f>
        <v/>
      </c>
      <c r="U481" s="141" t="str">
        <f>IF('Task list'!AA481="","",$F$481-((_xlfn.DAYS(U$6,'Task list'!AA481))*24))</f>
        <v/>
      </c>
      <c r="V481" s="141" t="str">
        <f>IF('Task list'!AB481="","",$F$481-((_xlfn.DAYS(V$6,'Task list'!AB481))*24))</f>
        <v/>
      </c>
      <c r="W481" s="141" t="str">
        <f>IF('Task list'!AC481="","",$F$481-((_xlfn.DAYS(W$6,'Task list'!AC481))*24))</f>
        <v/>
      </c>
      <c r="X481" s="141" t="str">
        <f>IF('Task list'!AD481="","",$F$481-((_xlfn.DAYS(X$6,'Task list'!AD481))*24))</f>
        <v/>
      </c>
      <c r="Y481" s="141" t="str">
        <f>IF('Task list'!AE481="","",$F$481-((_xlfn.DAYS(Y$6,'Task list'!AE481))*24))</f>
        <v/>
      </c>
      <c r="Z481" s="141" t="str">
        <f>IF('Task list'!AF481="","",$F$481-((_xlfn.DAYS(Z$6,'Task list'!AF481))*24))</f>
        <v/>
      </c>
      <c r="AA481" s="141" t="str">
        <f>IF('Task list'!AG481="","",$F$481-((_xlfn.DAYS(AA$6,'Task list'!AG481))*24))</f>
        <v/>
      </c>
      <c r="AB481" s="141" t="str">
        <f>IF('Task list'!AH481="","",$F$481-((_xlfn.DAYS(AB$6,'Task list'!AH481))*24))</f>
        <v/>
      </c>
      <c r="AC481" s="141" t="str">
        <f>IF('Task list'!AI481="","",$F$481-((_xlfn.DAYS(AC$6,'Task list'!AI481))*24))</f>
        <v/>
      </c>
      <c r="AD481" s="141" t="str">
        <f>IF('Task list'!AJ481="","",$F$481-((_xlfn.DAYS(AD$6,'Task list'!AJ481))*24))</f>
        <v/>
      </c>
      <c r="AE481" s="141" t="str">
        <f>IF('Task list'!AK481="","",$F$481-((_xlfn.DAYS(AE$6,'Task list'!AK481))*24))</f>
        <v/>
      </c>
      <c r="AF481" s="141" t="str">
        <f>IF('Task list'!AL481="","",$F$481-((_xlfn.DAYS(AF$6,'Task list'!AL481))*24))</f>
        <v/>
      </c>
      <c r="AG481" s="141" t="str">
        <f>IF('Task list'!AM481="","",$F$481-((_xlfn.DAYS(AG$6,'Task list'!AM481))*24))</f>
        <v/>
      </c>
      <c r="AH481" s="141" t="str">
        <f>IF('Task list'!AN481="","",$F$481-((_xlfn.DAYS(AH$6,'Task list'!AN481))*24))</f>
        <v/>
      </c>
      <c r="AI481" s="141" t="str">
        <f>IF('Task list'!AO481="","",$F$481-((_xlfn.DAYS(AI$6,'Task list'!AO481))*24))</f>
        <v/>
      </c>
      <c r="AJ481" s="141" t="str">
        <f>IF('Task list'!AP481="","",$F$481-((_xlfn.DAYS(AJ$6,'Task list'!AP481))*24))</f>
        <v/>
      </c>
      <c r="AK481" s="141" t="str">
        <f>IF('Task list'!AQ481="","",$F$481-((_xlfn.DAYS(AK$6,'Task list'!AQ481))*24))</f>
        <v/>
      </c>
      <c r="AL481" s="141" t="str">
        <f>IF('Task list'!AR481="","",$F$481-((_xlfn.DAYS(AL$6,'Task list'!AR481))*24))</f>
        <v/>
      </c>
      <c r="AM481" s="141" t="str">
        <f>IF('Task list'!AS481="","",$F$481-((_xlfn.DAYS(AM$6,'Task list'!AS481))*24))</f>
        <v/>
      </c>
      <c r="AN481" s="141" t="str">
        <f>IF('Task list'!AT481="","",$F$481-((_xlfn.DAYS(AN$6,'Task list'!AT481))*24))</f>
        <v/>
      </c>
      <c r="AO481" s="141" t="str">
        <f>IF('Task list'!AU481="","",$F$481-((_xlfn.DAYS(AO$6,'Task list'!AU481))*24))</f>
        <v/>
      </c>
      <c r="AP481" s="141" t="str">
        <f>IF('Task list'!AV481="","",$F$481-((_xlfn.DAYS(AP$6,'Task list'!AV481))*24))</f>
        <v/>
      </c>
      <c r="AQ481" s="141" t="str">
        <f>IF('Task list'!AW481="","",$F$481-((_xlfn.DAYS(AQ$6,'Task list'!AW481))*24))</f>
        <v/>
      </c>
      <c r="AR481" s="141" t="str">
        <f>IF('Task list'!AX481="","",$F$481-((_xlfn.DAYS(AR$6,'Task list'!AX481))*24))</f>
        <v/>
      </c>
      <c r="AS481" s="141" t="str">
        <f>IF('Task list'!AY481="","",$F$481-((_xlfn.DAYS(AS$6,'Task list'!AY481))*24))</f>
        <v/>
      </c>
      <c r="AT481" s="141" t="str">
        <f>IF('Task list'!AZ481="","",$F$481-((_xlfn.DAYS(AT$6,'Task list'!AZ481))*24))</f>
        <v/>
      </c>
      <c r="AU481" s="141" t="str">
        <f>IF('Task list'!BA481="","",$F$481-((_xlfn.DAYS(AU$6,'Task list'!BA481))*24))</f>
        <v/>
      </c>
      <c r="AV481" s="141" t="str">
        <f>IF('Task list'!BB481="","",$F$481-((_xlfn.DAYS(AV$6,'Task list'!BB481))*24))</f>
        <v/>
      </c>
      <c r="AW481" s="141" t="str">
        <f>IF('Task list'!BC481="","",$F$481-((_xlfn.DAYS(AW$6,'Task list'!BC481))*24))</f>
        <v/>
      </c>
      <c r="AX481" s="141" t="str">
        <f>IF('Task list'!BD481="","",$F$481-((_xlfn.DAYS(AX$6,'Task list'!BD481))*24))</f>
        <v/>
      </c>
      <c r="AY481" s="141" t="str">
        <f>IF('Task list'!BE481="","",$F$481-((_xlfn.DAYS(AY$6,'Task list'!BE481))*24))</f>
        <v/>
      </c>
      <c r="AZ481" s="141" t="str">
        <f>IF('Task list'!BF481="","",$F$481-((_xlfn.DAYS(AZ$6,'Task list'!BF481))*24))</f>
        <v/>
      </c>
      <c r="BA481" s="141" t="str">
        <f>IF('Task list'!BG481="","",$F$481-((_xlfn.DAYS(BA$6,'Task list'!BG481))*24))</f>
        <v/>
      </c>
      <c r="BB481" s="141" t="str">
        <f>IF('Task list'!BH481="","",$F$481-((_xlfn.DAYS(BB$6,'Task list'!BH481))*24))</f>
        <v/>
      </c>
      <c r="BC481" s="141" t="str">
        <f>IF('Task list'!BI481="","",$F$481-((_xlfn.DAYS(BC$6,'Task list'!BI481))*24))</f>
        <v/>
      </c>
      <c r="BD481" s="141" t="str">
        <f>IF('Task list'!BJ481="","",$F$481-((_xlfn.DAYS(BD$6,'Task list'!BJ481))*24))</f>
        <v/>
      </c>
      <c r="BE481" s="141" t="str">
        <f>IF('Task list'!BK481="","",$F$481-((_xlfn.DAYS(BE$6,'Task list'!BK481))*24))</f>
        <v/>
      </c>
      <c r="BF481" s="141" t="str">
        <f>IF('Task list'!BL481="","",$F$481-((_xlfn.DAYS(BF$6,'Task list'!BL481))*24))</f>
        <v/>
      </c>
    </row>
    <row r="482" spans="1:58" x14ac:dyDescent="0.3">
      <c r="A482" s="1">
        <f>'Task list'!A482</f>
        <v>0</v>
      </c>
      <c r="B482" s="1">
        <f>'Task list'!B482</f>
        <v>0</v>
      </c>
      <c r="C482" s="1">
        <f>'Task list'!C482</f>
        <v>0</v>
      </c>
      <c r="D482" s="133"/>
      <c r="E482" s="61" t="str">
        <f>'Task list'!E482</f>
        <v>Land application pump No. 1</v>
      </c>
      <c r="F482" s="1">
        <f>'Task list'!J482</f>
        <v>6000</v>
      </c>
      <c r="G482" s="141" t="str">
        <f>IF('Task list'!M482="","",$F$482-((_xlfn.DAYS(G$6,'Task list'!M482))*24))</f>
        <v/>
      </c>
      <c r="H482" s="141" t="str">
        <f>IF('Task list'!N482="","",$F$482-((_xlfn.DAYS(H$6,'Task list'!N482))*24))</f>
        <v/>
      </c>
      <c r="I482" s="141" t="str">
        <f>IF('Task list'!O482="","",$F$482-((_xlfn.DAYS(I$6,'Task list'!O482))*24))</f>
        <v/>
      </c>
      <c r="J482" s="141" t="str">
        <f>IF('Task list'!P482="","",$F$482-((_xlfn.DAYS(J$6,'Task list'!P482))*24))</f>
        <v/>
      </c>
      <c r="K482" s="141" t="str">
        <f>IF('Task list'!Q482="","",$F$482-((_xlfn.DAYS(K$6,'Task list'!Q482))*24))</f>
        <v/>
      </c>
      <c r="L482" s="141" t="str">
        <f>IF('Task list'!R482="","",$F$482-((_xlfn.DAYS(L$6,'Task list'!R482))*24))</f>
        <v/>
      </c>
      <c r="M482" s="141" t="str">
        <f>IF('Task list'!S482="","",$F$482-((_xlfn.DAYS(M$6,'Task list'!S482))*24))</f>
        <v/>
      </c>
      <c r="N482" s="141" t="str">
        <f>IF('Task list'!T482="","",$F$482-((_xlfn.DAYS(N$6,'Task list'!T482))*24))</f>
        <v/>
      </c>
      <c r="O482" s="141" t="str">
        <f>IF('Task list'!U482="","",$F$482-((_xlfn.DAYS(O$6,'Task list'!U482))*24))</f>
        <v/>
      </c>
      <c r="P482" s="141" t="str">
        <f>IF('Task list'!V482="","",$F$482-((_xlfn.DAYS(P$6,'Task list'!V482))*24))</f>
        <v/>
      </c>
      <c r="Q482" s="141" t="str">
        <f>IF('Task list'!W482="","",$F$482-((_xlfn.DAYS(Q$6,'Task list'!W482))*24))</f>
        <v/>
      </c>
      <c r="R482" s="141" t="str">
        <f>IF('Task list'!X482="","",$F$482-((_xlfn.DAYS(R$6,'Task list'!X482))*24))</f>
        <v/>
      </c>
      <c r="S482" s="141" t="str">
        <f>IF('Task list'!Y482="","",$F$482-((_xlfn.DAYS(S$6,'Task list'!Y482))*24))</f>
        <v/>
      </c>
      <c r="T482" s="141" t="str">
        <f>IF('Task list'!Z482="","",$F$482-((_xlfn.DAYS(T$6,'Task list'!Z482))*24))</f>
        <v/>
      </c>
      <c r="U482" s="141" t="str">
        <f>IF('Task list'!AA482="","",$F$482-((_xlfn.DAYS(U$6,'Task list'!AA482))*24))</f>
        <v/>
      </c>
      <c r="V482" s="141" t="str">
        <f>IF('Task list'!AB482="","",$F$482-((_xlfn.DAYS(V$6,'Task list'!AB482))*24))</f>
        <v/>
      </c>
      <c r="W482" s="141" t="str">
        <f>IF('Task list'!AC482="","",$F$482-((_xlfn.DAYS(W$6,'Task list'!AC482))*24))</f>
        <v/>
      </c>
      <c r="X482" s="141" t="str">
        <f>IF('Task list'!AD482="","",$F$482-((_xlfn.DAYS(X$6,'Task list'!AD482))*24))</f>
        <v/>
      </c>
      <c r="Y482" s="141" t="str">
        <f>IF('Task list'!AE482="","",$F$482-((_xlfn.DAYS(Y$6,'Task list'!AE482))*24))</f>
        <v/>
      </c>
      <c r="Z482" s="141" t="str">
        <f>IF('Task list'!AF482="","",$F$482-((_xlfn.DAYS(Z$6,'Task list'!AF482))*24))</f>
        <v/>
      </c>
      <c r="AA482" s="141" t="str">
        <f>IF('Task list'!AG482="","",$F$482-((_xlfn.DAYS(AA$6,'Task list'!AG482))*24))</f>
        <v/>
      </c>
      <c r="AB482" s="141" t="str">
        <f>IF('Task list'!AH482="","",$F$482-((_xlfn.DAYS(AB$6,'Task list'!AH482))*24))</f>
        <v/>
      </c>
      <c r="AC482" s="141" t="str">
        <f>IF('Task list'!AI482="","",$F$482-((_xlfn.DAYS(AC$6,'Task list'!AI482))*24))</f>
        <v/>
      </c>
      <c r="AD482" s="141" t="str">
        <f>IF('Task list'!AJ482="","",$F$482-((_xlfn.DAYS(AD$6,'Task list'!AJ482))*24))</f>
        <v/>
      </c>
      <c r="AE482" s="141" t="str">
        <f>IF('Task list'!AK482="","",$F$482-((_xlfn.DAYS(AE$6,'Task list'!AK482))*24))</f>
        <v/>
      </c>
      <c r="AF482" s="141" t="str">
        <f>IF('Task list'!AL482="","",$F$482-((_xlfn.DAYS(AF$6,'Task list'!AL482))*24))</f>
        <v/>
      </c>
      <c r="AG482" s="141" t="str">
        <f>IF('Task list'!AM482="","",$F$482-((_xlfn.DAYS(AG$6,'Task list'!AM482))*24))</f>
        <v/>
      </c>
      <c r="AH482" s="141" t="str">
        <f>IF('Task list'!AN482="","",$F$482-((_xlfn.DAYS(AH$6,'Task list'!AN482))*24))</f>
        <v/>
      </c>
      <c r="AI482" s="141" t="str">
        <f>IF('Task list'!AO482="","",$F$482-((_xlfn.DAYS(AI$6,'Task list'!AO482))*24))</f>
        <v/>
      </c>
      <c r="AJ482" s="141" t="str">
        <f>IF('Task list'!AP482="","",$F$482-((_xlfn.DAYS(AJ$6,'Task list'!AP482))*24))</f>
        <v/>
      </c>
      <c r="AK482" s="141" t="str">
        <f>IF('Task list'!AQ482="","",$F$482-((_xlfn.DAYS(AK$6,'Task list'!AQ482))*24))</f>
        <v/>
      </c>
      <c r="AL482" s="141" t="str">
        <f>IF('Task list'!AR482="","",$F$482-((_xlfn.DAYS(AL$6,'Task list'!AR482))*24))</f>
        <v/>
      </c>
      <c r="AM482" s="141" t="str">
        <f>IF('Task list'!AS482="","",$F$482-((_xlfn.DAYS(AM$6,'Task list'!AS482))*24))</f>
        <v/>
      </c>
      <c r="AN482" s="141" t="str">
        <f>IF('Task list'!AT482="","",$F$482-((_xlfn.DAYS(AN$6,'Task list'!AT482))*24))</f>
        <v/>
      </c>
      <c r="AO482" s="141" t="str">
        <f>IF('Task list'!AU482="","",$F$482-((_xlfn.DAYS(AO$6,'Task list'!AU482))*24))</f>
        <v/>
      </c>
      <c r="AP482" s="141" t="str">
        <f>IF('Task list'!AV482="","",$F$482-((_xlfn.DAYS(AP$6,'Task list'!AV482))*24))</f>
        <v/>
      </c>
      <c r="AQ482" s="141" t="str">
        <f>IF('Task list'!AW482="","",$F$482-((_xlfn.DAYS(AQ$6,'Task list'!AW482))*24))</f>
        <v/>
      </c>
      <c r="AR482" s="141" t="str">
        <f>IF('Task list'!AX482="","",$F$482-((_xlfn.DAYS(AR$6,'Task list'!AX482))*24))</f>
        <v/>
      </c>
      <c r="AS482" s="141" t="str">
        <f>IF('Task list'!AY482="","",$F$482-((_xlfn.DAYS(AS$6,'Task list'!AY482))*24))</f>
        <v/>
      </c>
      <c r="AT482" s="141" t="str">
        <f>IF('Task list'!AZ482="","",$F$482-((_xlfn.DAYS(AT$6,'Task list'!AZ482))*24))</f>
        <v/>
      </c>
      <c r="AU482" s="141" t="str">
        <f>IF('Task list'!BA482="","",$F$482-((_xlfn.DAYS(AU$6,'Task list'!BA482))*24))</f>
        <v/>
      </c>
      <c r="AV482" s="141" t="str">
        <f>IF('Task list'!BB482="","",$F$482-((_xlfn.DAYS(AV$6,'Task list'!BB482))*24))</f>
        <v/>
      </c>
      <c r="AW482" s="141" t="str">
        <f>IF('Task list'!BC482="","",$F$482-((_xlfn.DAYS(AW$6,'Task list'!BC482))*24))</f>
        <v/>
      </c>
      <c r="AX482" s="141" t="str">
        <f>IF('Task list'!BD482="","",$F$482-((_xlfn.DAYS(AX$6,'Task list'!BD482))*24))</f>
        <v/>
      </c>
      <c r="AY482" s="141" t="str">
        <f>IF('Task list'!BE482="","",$F$482-((_xlfn.DAYS(AY$6,'Task list'!BE482))*24))</f>
        <v/>
      </c>
      <c r="AZ482" s="141" t="str">
        <f>IF('Task list'!BF482="","",$F$482-((_xlfn.DAYS(AZ$6,'Task list'!BF482))*24))</f>
        <v/>
      </c>
      <c r="BA482" s="141" t="str">
        <f>IF('Task list'!BG482="","",$F$482-((_xlfn.DAYS(BA$6,'Task list'!BG482))*24))</f>
        <v/>
      </c>
      <c r="BB482" s="141" t="str">
        <f>IF('Task list'!BH482="","",$F$482-((_xlfn.DAYS(BB$6,'Task list'!BH482))*24))</f>
        <v/>
      </c>
      <c r="BC482" s="141" t="str">
        <f>IF('Task list'!BI482="","",$F$482-((_xlfn.DAYS(BC$6,'Task list'!BI482))*24))</f>
        <v/>
      </c>
      <c r="BD482" s="141" t="str">
        <f>IF('Task list'!BJ482="","",$F$482-((_xlfn.DAYS(BD$6,'Task list'!BJ482))*24))</f>
        <v/>
      </c>
      <c r="BE482" s="141" t="str">
        <f>IF('Task list'!BK482="","",$F$482-((_xlfn.DAYS(BE$6,'Task list'!BK482))*24))</f>
        <v/>
      </c>
      <c r="BF482" s="141" t="str">
        <f>IF('Task list'!BL482="","",$F$482-((_xlfn.DAYS(BF$6,'Task list'!BL482))*24))</f>
        <v/>
      </c>
    </row>
    <row r="483" spans="1:58" x14ac:dyDescent="0.3">
      <c r="A483" s="1">
        <f>'Task list'!A483</f>
        <v>0</v>
      </c>
      <c r="B483" s="1">
        <f>'Task list'!B483</f>
        <v>0</v>
      </c>
      <c r="C483" s="1">
        <f>'Task list'!C483</f>
        <v>0</v>
      </c>
      <c r="D483" s="133"/>
      <c r="E483" s="61" t="str">
        <f>'Task list'!E483</f>
        <v>Land application pump N0. 2</v>
      </c>
      <c r="F483" s="1">
        <f>'Task list'!J483</f>
        <v>6000</v>
      </c>
      <c r="G483" s="141" t="str">
        <f>IF('Task list'!M483="","",$F$483-((_xlfn.DAYS(G$6,'Task list'!M483))*24))</f>
        <v/>
      </c>
      <c r="H483" s="141" t="str">
        <f>IF('Task list'!N483="","",$F$483-((_xlfn.DAYS(H$6,'Task list'!N483))*24))</f>
        <v/>
      </c>
      <c r="I483" s="141" t="str">
        <f>IF('Task list'!O483="","",$F$483-((_xlfn.DAYS(I$6,'Task list'!O483))*24))</f>
        <v/>
      </c>
      <c r="J483" s="141" t="str">
        <f>IF('Task list'!P483="","",$F$483-((_xlfn.DAYS(J$6,'Task list'!P483))*24))</f>
        <v/>
      </c>
      <c r="K483" s="141" t="str">
        <f>IF('Task list'!Q483="","",$F$483-((_xlfn.DAYS(K$6,'Task list'!Q483))*24))</f>
        <v/>
      </c>
      <c r="L483" s="141" t="str">
        <f>IF('Task list'!R483="","",$F$483-((_xlfn.DAYS(L$6,'Task list'!R483))*24))</f>
        <v/>
      </c>
      <c r="M483" s="141" t="str">
        <f>IF('Task list'!S483="","",$F$483-((_xlfn.DAYS(M$6,'Task list'!S483))*24))</f>
        <v/>
      </c>
      <c r="N483" s="141" t="str">
        <f>IF('Task list'!T483="","",$F$483-((_xlfn.DAYS(N$6,'Task list'!T483))*24))</f>
        <v/>
      </c>
      <c r="O483" s="141" t="str">
        <f>IF('Task list'!U483="","",$F$483-((_xlfn.DAYS(O$6,'Task list'!U483))*24))</f>
        <v/>
      </c>
      <c r="P483" s="141" t="str">
        <f>IF('Task list'!V483="","",$F$483-((_xlfn.DAYS(P$6,'Task list'!V483))*24))</f>
        <v/>
      </c>
      <c r="Q483" s="141" t="str">
        <f>IF('Task list'!W483="","",$F$483-((_xlfn.DAYS(Q$6,'Task list'!W483))*24))</f>
        <v/>
      </c>
      <c r="R483" s="141" t="str">
        <f>IF('Task list'!X483="","",$F$483-((_xlfn.DAYS(R$6,'Task list'!X483))*24))</f>
        <v/>
      </c>
      <c r="S483" s="141" t="str">
        <f>IF('Task list'!Y483="","",$F$483-((_xlfn.DAYS(S$6,'Task list'!Y483))*24))</f>
        <v/>
      </c>
      <c r="T483" s="141" t="str">
        <f>IF('Task list'!Z483="","",$F$483-((_xlfn.DAYS(T$6,'Task list'!Z483))*24))</f>
        <v/>
      </c>
      <c r="U483" s="141" t="str">
        <f>IF('Task list'!AA483="","",$F$483-((_xlfn.DAYS(U$6,'Task list'!AA483))*24))</f>
        <v/>
      </c>
      <c r="V483" s="141" t="str">
        <f>IF('Task list'!AB483="","",$F$483-((_xlfn.DAYS(V$6,'Task list'!AB483))*24))</f>
        <v/>
      </c>
      <c r="W483" s="141" t="str">
        <f>IF('Task list'!AC483="","",$F$483-((_xlfn.DAYS(W$6,'Task list'!AC483))*24))</f>
        <v/>
      </c>
      <c r="X483" s="141" t="str">
        <f>IF('Task list'!AD483="","",$F$483-((_xlfn.DAYS(X$6,'Task list'!AD483))*24))</f>
        <v/>
      </c>
      <c r="Y483" s="141" t="str">
        <f>IF('Task list'!AE483="","",$F$483-((_xlfn.DAYS(Y$6,'Task list'!AE483))*24))</f>
        <v/>
      </c>
      <c r="Z483" s="141" t="str">
        <f>IF('Task list'!AF483="","",$F$483-((_xlfn.DAYS(Z$6,'Task list'!AF483))*24))</f>
        <v/>
      </c>
      <c r="AA483" s="141" t="str">
        <f>IF('Task list'!AG483="","",$F$483-((_xlfn.DAYS(AA$6,'Task list'!AG483))*24))</f>
        <v/>
      </c>
      <c r="AB483" s="141" t="str">
        <f>IF('Task list'!AH483="","",$F$483-((_xlfn.DAYS(AB$6,'Task list'!AH483))*24))</f>
        <v/>
      </c>
      <c r="AC483" s="141" t="str">
        <f>IF('Task list'!AI483="","",$F$483-((_xlfn.DAYS(AC$6,'Task list'!AI483))*24))</f>
        <v/>
      </c>
      <c r="AD483" s="141" t="str">
        <f>IF('Task list'!AJ483="","",$F$483-((_xlfn.DAYS(AD$6,'Task list'!AJ483))*24))</f>
        <v/>
      </c>
      <c r="AE483" s="141" t="str">
        <f>IF('Task list'!AK483="","",$F$483-((_xlfn.DAYS(AE$6,'Task list'!AK483))*24))</f>
        <v/>
      </c>
      <c r="AF483" s="141" t="str">
        <f>IF('Task list'!AL483="","",$F$483-((_xlfn.DAYS(AF$6,'Task list'!AL483))*24))</f>
        <v/>
      </c>
      <c r="AG483" s="141" t="str">
        <f>IF('Task list'!AM483="","",$F$483-((_xlfn.DAYS(AG$6,'Task list'!AM483))*24))</f>
        <v/>
      </c>
      <c r="AH483" s="141" t="str">
        <f>IF('Task list'!AN483="","",$F$483-((_xlfn.DAYS(AH$6,'Task list'!AN483))*24))</f>
        <v/>
      </c>
      <c r="AI483" s="141" t="str">
        <f>IF('Task list'!AO483="","",$F$483-((_xlfn.DAYS(AI$6,'Task list'!AO483))*24))</f>
        <v/>
      </c>
      <c r="AJ483" s="141" t="str">
        <f>IF('Task list'!AP483="","",$F$483-((_xlfn.DAYS(AJ$6,'Task list'!AP483))*24))</f>
        <v/>
      </c>
      <c r="AK483" s="141" t="str">
        <f>IF('Task list'!AQ483="","",$F$483-((_xlfn.DAYS(AK$6,'Task list'!AQ483))*24))</f>
        <v/>
      </c>
      <c r="AL483" s="141" t="str">
        <f>IF('Task list'!AR483="","",$F$483-((_xlfn.DAYS(AL$6,'Task list'!AR483))*24))</f>
        <v/>
      </c>
      <c r="AM483" s="141" t="str">
        <f>IF('Task list'!AS483="","",$F$483-((_xlfn.DAYS(AM$6,'Task list'!AS483))*24))</f>
        <v/>
      </c>
      <c r="AN483" s="141" t="str">
        <f>IF('Task list'!AT483="","",$F$483-((_xlfn.DAYS(AN$6,'Task list'!AT483))*24))</f>
        <v/>
      </c>
      <c r="AO483" s="141" t="str">
        <f>IF('Task list'!AU483="","",$F$483-((_xlfn.DAYS(AO$6,'Task list'!AU483))*24))</f>
        <v/>
      </c>
      <c r="AP483" s="141" t="str">
        <f>IF('Task list'!AV483="","",$F$483-((_xlfn.DAYS(AP$6,'Task list'!AV483))*24))</f>
        <v/>
      </c>
      <c r="AQ483" s="141" t="str">
        <f>IF('Task list'!AW483="","",$F$483-((_xlfn.DAYS(AQ$6,'Task list'!AW483))*24))</f>
        <v/>
      </c>
      <c r="AR483" s="141" t="str">
        <f>IF('Task list'!AX483="","",$F$483-((_xlfn.DAYS(AR$6,'Task list'!AX483))*24))</f>
        <v/>
      </c>
      <c r="AS483" s="141" t="str">
        <f>IF('Task list'!AY483="","",$F$483-((_xlfn.DAYS(AS$6,'Task list'!AY483))*24))</f>
        <v/>
      </c>
      <c r="AT483" s="141" t="str">
        <f>IF('Task list'!AZ483="","",$F$483-((_xlfn.DAYS(AT$6,'Task list'!AZ483))*24))</f>
        <v/>
      </c>
      <c r="AU483" s="141" t="str">
        <f>IF('Task list'!BA483="","",$F$483-((_xlfn.DAYS(AU$6,'Task list'!BA483))*24))</f>
        <v/>
      </c>
      <c r="AV483" s="141" t="str">
        <f>IF('Task list'!BB483="","",$F$483-((_xlfn.DAYS(AV$6,'Task list'!BB483))*24))</f>
        <v/>
      </c>
      <c r="AW483" s="141" t="str">
        <f>IF('Task list'!BC483="","",$F$483-((_xlfn.DAYS(AW$6,'Task list'!BC483))*24))</f>
        <v/>
      </c>
      <c r="AX483" s="141" t="str">
        <f>IF('Task list'!BD483="","",$F$483-((_xlfn.DAYS(AX$6,'Task list'!BD483))*24))</f>
        <v/>
      </c>
      <c r="AY483" s="141" t="str">
        <f>IF('Task list'!BE483="","",$F$483-((_xlfn.DAYS(AY$6,'Task list'!BE483))*24))</f>
        <v/>
      </c>
      <c r="AZ483" s="141" t="str">
        <f>IF('Task list'!BF483="","",$F$483-((_xlfn.DAYS(AZ$6,'Task list'!BF483))*24))</f>
        <v/>
      </c>
      <c r="BA483" s="141" t="str">
        <f>IF('Task list'!BG483="","",$F$483-((_xlfn.DAYS(BA$6,'Task list'!BG483))*24))</f>
        <v/>
      </c>
      <c r="BB483" s="141" t="str">
        <f>IF('Task list'!BH483="","",$F$483-((_xlfn.DAYS(BB$6,'Task list'!BH483))*24))</f>
        <v/>
      </c>
      <c r="BC483" s="141" t="str">
        <f>IF('Task list'!BI483="","",$F$483-((_xlfn.DAYS(BC$6,'Task list'!BI483))*24))</f>
        <v/>
      </c>
      <c r="BD483" s="141" t="str">
        <f>IF('Task list'!BJ483="","",$F$483-((_xlfn.DAYS(BD$6,'Task list'!BJ483))*24))</f>
        <v/>
      </c>
      <c r="BE483" s="141" t="str">
        <f>IF('Task list'!BK483="","",$F$483-((_xlfn.DAYS(BE$6,'Task list'!BK483))*24))</f>
        <v/>
      </c>
      <c r="BF483" s="141" t="str">
        <f>IF('Task list'!BL483="","",$F$483-((_xlfn.DAYS(BF$6,'Task list'!BL483))*24))</f>
        <v/>
      </c>
    </row>
    <row r="484" spans="1:58" x14ac:dyDescent="0.3">
      <c r="F484" s="76" t="s">
        <v>78</v>
      </c>
      <c r="G484" s="77">
        <f>COUNTIF(G233:G483,"&gt;=0")/COUNTA(G233:G483)</f>
        <v>0</v>
      </c>
      <c r="H484" s="77">
        <f t="shared" ref="H484:BF484" si="3">COUNTIF(H233:H483,"&gt;=0")/COUNTA(H233:H483)</f>
        <v>0</v>
      </c>
      <c r="I484" s="77">
        <f t="shared" si="3"/>
        <v>0</v>
      </c>
      <c r="J484" s="77">
        <f t="shared" si="3"/>
        <v>0</v>
      </c>
      <c r="K484" s="77">
        <f t="shared" si="3"/>
        <v>0</v>
      </c>
      <c r="L484" s="77">
        <f t="shared" si="3"/>
        <v>0</v>
      </c>
      <c r="M484" s="77">
        <f t="shared" si="3"/>
        <v>0</v>
      </c>
      <c r="N484" s="77">
        <f t="shared" si="3"/>
        <v>0</v>
      </c>
      <c r="O484" s="77">
        <f t="shared" si="3"/>
        <v>0</v>
      </c>
      <c r="P484" s="77">
        <f t="shared" si="3"/>
        <v>0</v>
      </c>
      <c r="Q484" s="77">
        <f t="shared" si="3"/>
        <v>0</v>
      </c>
      <c r="R484" s="77">
        <f t="shared" si="3"/>
        <v>0</v>
      </c>
      <c r="S484" s="77">
        <f t="shared" si="3"/>
        <v>0</v>
      </c>
      <c r="T484" s="77">
        <f t="shared" si="3"/>
        <v>0</v>
      </c>
      <c r="U484" s="77">
        <f t="shared" si="3"/>
        <v>0</v>
      </c>
      <c r="V484" s="77">
        <f t="shared" si="3"/>
        <v>0</v>
      </c>
      <c r="W484" s="77">
        <f t="shared" si="3"/>
        <v>0</v>
      </c>
      <c r="X484" s="77">
        <f t="shared" si="3"/>
        <v>0</v>
      </c>
      <c r="Y484" s="77">
        <f t="shared" si="3"/>
        <v>0</v>
      </c>
      <c r="Z484" s="77">
        <f t="shared" si="3"/>
        <v>0</v>
      </c>
      <c r="AA484" s="77">
        <f t="shared" si="3"/>
        <v>0</v>
      </c>
      <c r="AB484" s="77">
        <f t="shared" si="3"/>
        <v>0</v>
      </c>
      <c r="AC484" s="77">
        <f t="shared" si="3"/>
        <v>0</v>
      </c>
      <c r="AD484" s="77">
        <f t="shared" si="3"/>
        <v>0</v>
      </c>
      <c r="AE484" s="77">
        <f t="shared" si="3"/>
        <v>0</v>
      </c>
      <c r="AF484" s="77">
        <f t="shared" si="3"/>
        <v>0</v>
      </c>
      <c r="AG484" s="77">
        <f t="shared" si="3"/>
        <v>0</v>
      </c>
      <c r="AH484" s="77">
        <f t="shared" si="3"/>
        <v>0</v>
      </c>
      <c r="AI484" s="77">
        <f t="shared" si="3"/>
        <v>0</v>
      </c>
      <c r="AJ484" s="77">
        <f t="shared" si="3"/>
        <v>0</v>
      </c>
      <c r="AK484" s="77">
        <f t="shared" si="3"/>
        <v>0</v>
      </c>
      <c r="AL484" s="77">
        <f t="shared" si="3"/>
        <v>0</v>
      </c>
      <c r="AM484" s="77">
        <f t="shared" si="3"/>
        <v>0</v>
      </c>
      <c r="AN484" s="77">
        <f t="shared" si="3"/>
        <v>0</v>
      </c>
      <c r="AO484" s="77">
        <f t="shared" si="3"/>
        <v>0</v>
      </c>
      <c r="AP484" s="77">
        <f t="shared" si="3"/>
        <v>0</v>
      </c>
      <c r="AQ484" s="77">
        <f t="shared" si="3"/>
        <v>0</v>
      </c>
      <c r="AR484" s="77">
        <f t="shared" si="3"/>
        <v>0</v>
      </c>
      <c r="AS484" s="77">
        <f t="shared" si="3"/>
        <v>0</v>
      </c>
      <c r="AT484" s="77">
        <f t="shared" si="3"/>
        <v>0</v>
      </c>
      <c r="AU484" s="77">
        <f t="shared" si="3"/>
        <v>0</v>
      </c>
      <c r="AV484" s="77">
        <f t="shared" si="3"/>
        <v>0</v>
      </c>
      <c r="AW484" s="77">
        <f t="shared" si="3"/>
        <v>0</v>
      </c>
      <c r="AX484" s="77">
        <f t="shared" si="3"/>
        <v>0</v>
      </c>
      <c r="AY484" s="77">
        <f t="shared" si="3"/>
        <v>0</v>
      </c>
      <c r="AZ484" s="77">
        <f t="shared" si="3"/>
        <v>0</v>
      </c>
      <c r="BA484" s="77">
        <f t="shared" si="3"/>
        <v>0</v>
      </c>
      <c r="BB484" s="77">
        <f t="shared" si="3"/>
        <v>0</v>
      </c>
      <c r="BC484" s="77">
        <f t="shared" si="3"/>
        <v>0</v>
      </c>
      <c r="BD484" s="77">
        <f t="shared" si="3"/>
        <v>0</v>
      </c>
      <c r="BE484" s="77">
        <f t="shared" si="3"/>
        <v>0</v>
      </c>
      <c r="BF484" s="77">
        <f t="shared" si="3"/>
        <v>0</v>
      </c>
    </row>
  </sheetData>
  <sheetProtection algorithmName="SHA-512" hashValue="uvy30e1LaWE/RNJfAjmpHnaNmV/fMYmWPrYGYQ0t1/nE+9gF1OPjAbimk5mDDM/nIaM3OIMMyRcRgWoRfpexKA==" saltValue="CDpM/cjz2qnj3Dgh8kXgyg==" spinCount="100000" sheet="1" objects="1" scenarios="1"/>
  <mergeCells count="6">
    <mergeCell ref="F5:F6"/>
    <mergeCell ref="C5:C6"/>
    <mergeCell ref="A5:A6"/>
    <mergeCell ref="B5:B6"/>
    <mergeCell ref="D5:D6"/>
    <mergeCell ref="E5:E6"/>
  </mergeCells>
  <conditionalFormatting sqref="G7:BF50 G84:BF111 G133:BF197">
    <cfRule type="cellIs" dxfId="32" priority="19" operator="lessThan">
      <formula>0</formula>
    </cfRule>
  </conditionalFormatting>
  <conditionalFormatting sqref="G198:BF205">
    <cfRule type="cellIs" dxfId="31" priority="18" operator="lessThan">
      <formula>0</formula>
    </cfRule>
  </conditionalFormatting>
  <conditionalFormatting sqref="G51:BF61">
    <cfRule type="cellIs" dxfId="30" priority="17" operator="lessThan">
      <formula>0</formula>
    </cfRule>
  </conditionalFormatting>
  <conditionalFormatting sqref="G62:BF72">
    <cfRule type="cellIs" dxfId="29" priority="16" operator="lessThan">
      <formula>0</formula>
    </cfRule>
  </conditionalFormatting>
  <conditionalFormatting sqref="G73:BF83">
    <cfRule type="cellIs" dxfId="28" priority="15" operator="lessThan">
      <formula>0</formula>
    </cfRule>
  </conditionalFormatting>
  <conditionalFormatting sqref="G112:BF118">
    <cfRule type="cellIs" dxfId="27" priority="14" operator="lessThan">
      <formula>0</formula>
    </cfRule>
  </conditionalFormatting>
  <conditionalFormatting sqref="G119:BF125">
    <cfRule type="cellIs" dxfId="26" priority="13" operator="lessThan">
      <formula>0</formula>
    </cfRule>
  </conditionalFormatting>
  <conditionalFormatting sqref="G126:BF132">
    <cfRule type="cellIs" dxfId="25" priority="12" operator="lessThan">
      <formula>0</formula>
    </cfRule>
  </conditionalFormatting>
  <conditionalFormatting sqref="G206:BF229">
    <cfRule type="cellIs" dxfId="24" priority="5" operator="lessThan">
      <formula>0</formula>
    </cfRule>
  </conditionalFormatting>
  <conditionalFormatting sqref="G233">
    <cfRule type="cellIs" dxfId="23" priority="4" operator="lessThan">
      <formula>0</formula>
    </cfRule>
  </conditionalFormatting>
  <conditionalFormatting sqref="G234:G483">
    <cfRule type="cellIs" dxfId="22" priority="3" operator="lessThan">
      <formula>0</formula>
    </cfRule>
  </conditionalFormatting>
  <conditionalFormatting sqref="H233:BF233">
    <cfRule type="cellIs" dxfId="21" priority="2" operator="lessThan">
      <formula>0</formula>
    </cfRule>
  </conditionalFormatting>
  <conditionalFormatting sqref="H234:BF483">
    <cfRule type="cellIs" dxfId="20" priority="1" operator="lessThan">
      <formula>0</formula>
    </cfRule>
  </conditionalFormatting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AI47"/>
  <sheetViews>
    <sheetView showGridLines="0" zoomScale="65" zoomScaleNormal="6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0" sqref="N10"/>
    </sheetView>
  </sheetViews>
  <sheetFormatPr defaultColWidth="8.6640625" defaultRowHeight="14.4" x14ac:dyDescent="0.3"/>
  <cols>
    <col min="1" max="1" width="1" style="14" customWidth="1"/>
    <col min="2" max="2" width="7.6640625" style="14" customWidth="1"/>
    <col min="3" max="3" width="39.33203125" style="14" customWidth="1"/>
    <col min="4" max="4" width="7.5546875" style="14" customWidth="1"/>
    <col min="5" max="6" width="9.33203125" style="14" customWidth="1"/>
    <col min="7" max="7" width="9.33203125" style="14" bestFit="1" customWidth="1"/>
    <col min="8" max="11" width="9.33203125" style="14" customWidth="1"/>
    <col min="12" max="12" width="1.6640625" style="83" customWidth="1"/>
    <col min="13" max="13" width="7.6640625" style="14" customWidth="1"/>
    <col min="14" max="14" width="39.33203125" style="14" customWidth="1"/>
    <col min="15" max="15" width="7.6640625" style="14" customWidth="1"/>
    <col min="16" max="17" width="9.33203125" style="14" customWidth="1"/>
    <col min="18" max="18" width="1.6640625" style="14" customWidth="1"/>
    <col min="19" max="19" width="8" style="14" customWidth="1"/>
    <col min="20" max="20" width="37" style="14" customWidth="1"/>
    <col min="21" max="21" width="8.44140625" style="14" customWidth="1"/>
    <col min="22" max="23" width="9.88671875" style="14" customWidth="1"/>
    <col min="24" max="24" width="35.5546875" style="14" bestFit="1" customWidth="1"/>
    <col min="25" max="25" width="11.33203125" style="14" bestFit="1" customWidth="1"/>
    <col min="26" max="26" width="11.33203125" style="14" customWidth="1"/>
    <col min="27" max="16384" width="8.6640625" style="14"/>
  </cols>
  <sheetData>
    <row r="1" spans="2:35" ht="24" customHeight="1" x14ac:dyDescent="0.3">
      <c r="B1" s="188" t="s">
        <v>122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79"/>
    </row>
    <row r="2" spans="2:35" ht="18" customHeight="1" x14ac:dyDescent="0.3">
      <c r="B2" s="80" t="str">
        <f>Program1!A2</f>
        <v>RIVER VIEW MILL</v>
      </c>
      <c r="C2" s="81"/>
      <c r="D2" s="82"/>
      <c r="E2" s="82"/>
      <c r="F2" s="82"/>
      <c r="G2" s="82"/>
      <c r="H2" s="82"/>
      <c r="I2" s="82"/>
      <c r="J2" s="82"/>
      <c r="K2" s="82"/>
      <c r="M2" s="187" t="s">
        <v>389</v>
      </c>
      <c r="N2" s="187"/>
      <c r="O2" s="187"/>
      <c r="P2" s="187"/>
      <c r="Q2" s="142">
        <f>HLOOKUP(C3,Program1!G4:BF230,227,FALSE)</f>
        <v>0.91891891891891897</v>
      </c>
      <c r="R2" s="82"/>
      <c r="S2" s="82"/>
      <c r="T2" s="82"/>
    </row>
    <row r="3" spans="2:35" ht="21" customHeight="1" x14ac:dyDescent="0.3">
      <c r="B3" s="84" t="s">
        <v>118</v>
      </c>
      <c r="C3" s="85">
        <v>14</v>
      </c>
      <c r="D3" s="86"/>
      <c r="M3" s="187" t="s">
        <v>140</v>
      </c>
      <c r="N3" s="187"/>
      <c r="O3" s="187"/>
      <c r="P3" s="187"/>
      <c r="Q3" s="142">
        <f>HLOOKUP(C3,Program1!G4:BF484,481,FALSE)</f>
        <v>0</v>
      </c>
    </row>
    <row r="4" spans="2:35" s="92" customFormat="1" ht="18" x14ac:dyDescent="0.3">
      <c r="B4" s="87" t="s">
        <v>117</v>
      </c>
      <c r="C4" s="88">
        <f>HLOOKUP(C3,Program1!G4:AK6,3,FALSE)</f>
        <v>43562</v>
      </c>
      <c r="D4" s="89"/>
      <c r="E4" s="90"/>
      <c r="F4" s="90"/>
      <c r="G4" s="90"/>
      <c r="H4" s="90"/>
      <c r="I4" s="90"/>
      <c r="J4" s="90"/>
      <c r="K4" s="90"/>
      <c r="L4" s="91"/>
    </row>
    <row r="5" spans="2:35" s="83" customFormat="1" ht="18" customHeight="1" x14ac:dyDescent="0.3">
      <c r="B5" s="182" t="s">
        <v>74</v>
      </c>
      <c r="C5" s="182" t="s">
        <v>75</v>
      </c>
      <c r="D5" s="184" t="s">
        <v>77</v>
      </c>
      <c r="E5" s="187" t="s">
        <v>87</v>
      </c>
      <c r="F5" s="187"/>
      <c r="G5" s="187"/>
      <c r="H5" s="187"/>
      <c r="I5" s="187"/>
      <c r="J5" s="187"/>
      <c r="K5" s="187"/>
      <c r="M5" s="182" t="s">
        <v>74</v>
      </c>
      <c r="N5" s="182" t="s">
        <v>75</v>
      </c>
      <c r="O5" s="184" t="s">
        <v>77</v>
      </c>
      <c r="P5" s="189" t="s">
        <v>79</v>
      </c>
      <c r="Q5" s="190"/>
      <c r="S5" s="182" t="s">
        <v>74</v>
      </c>
      <c r="T5" s="182" t="s">
        <v>75</v>
      </c>
      <c r="U5" s="184" t="s">
        <v>77</v>
      </c>
      <c r="V5" s="123" t="s">
        <v>415</v>
      </c>
      <c r="W5" s="14"/>
    </row>
    <row r="6" spans="2:35" s="83" customFormat="1" ht="15.6" x14ac:dyDescent="0.3">
      <c r="B6" s="183"/>
      <c r="C6" s="183"/>
      <c r="D6" s="185"/>
      <c r="E6" s="93">
        <v>1</v>
      </c>
      <c r="F6" s="93">
        <v>2</v>
      </c>
      <c r="G6" s="93">
        <v>3</v>
      </c>
      <c r="H6" s="93">
        <v>4</v>
      </c>
      <c r="I6" s="93">
        <v>5</v>
      </c>
      <c r="J6" s="93">
        <v>6</v>
      </c>
      <c r="K6" s="93">
        <v>7</v>
      </c>
      <c r="M6" s="183"/>
      <c r="N6" s="183"/>
      <c r="O6" s="185"/>
      <c r="P6" s="93">
        <v>1</v>
      </c>
      <c r="Q6" s="93">
        <v>2</v>
      </c>
      <c r="S6" s="183"/>
      <c r="T6" s="183"/>
      <c r="U6" s="185"/>
      <c r="V6" s="93">
        <v>1</v>
      </c>
      <c r="W6" s="14"/>
    </row>
    <row r="7" spans="2:35" s="83" customFormat="1" ht="15.6" x14ac:dyDescent="0.3">
      <c r="B7" s="94">
        <v>1</v>
      </c>
      <c r="C7" s="95" t="str">
        <f>Program1!E7</f>
        <v>Ganti Oli Gearbox Trans Press</v>
      </c>
      <c r="D7" s="95">
        <f>Program1!F7</f>
        <v>5000</v>
      </c>
      <c r="E7" s="96">
        <f>VLOOKUP(C7,Program1!$E$7:$BF$17,$C$3+2,FALSE)</f>
        <v>3775.17</v>
      </c>
      <c r="F7" s="96">
        <f>VLOOKUP(C7,Program1!$E$18:$BF$28,$C$3+2,FALSE)</f>
        <v>1517.08</v>
      </c>
      <c r="G7" s="96">
        <f>VLOOKUP(C7,Program1!$E$29:$BF$39,$C$3+2,FALSE)</f>
        <v>3644.4</v>
      </c>
      <c r="H7" s="96">
        <f>VLOOKUP(C7,Program1!$E$40:$BF$50,$C$3+2,FALSE)</f>
        <v>4598.9599999999991</v>
      </c>
      <c r="I7" s="96">
        <f>VLOOKUP(C7,Program1!$E$51:$BF$61,$C$3+2,FALSE)</f>
        <v>2493.5699999999997</v>
      </c>
      <c r="J7" s="96">
        <f>VLOOKUP(C7,Program1!$E$62:$BF$72,$C$3+2,FALSE)</f>
        <v>4444.3999999999996</v>
      </c>
      <c r="K7" s="96">
        <f>VLOOKUP(C7,Program1!$E$73:$BF$83,$C$3+2,FALSE)</f>
        <v>3508.4500000000007</v>
      </c>
      <c r="M7" s="94">
        <v>1</v>
      </c>
      <c r="N7" s="95" t="str">
        <f>Program1!E150</f>
        <v xml:space="preserve">Ganti oli </v>
      </c>
      <c r="O7" s="95">
        <f>Program1!F150</f>
        <v>250</v>
      </c>
      <c r="P7" s="96">
        <f>VLOOKUP(N7,Program1!$E$150:$BF$160,$C$3+2,FALSE)</f>
        <v>230.70000000000073</v>
      </c>
      <c r="Q7" s="96">
        <f>VLOOKUP(N7,Program1!$E$161:$BF$171,$C$3+2,FALSE)</f>
        <v>227.90000000000146</v>
      </c>
      <c r="S7" s="94">
        <v>1</v>
      </c>
      <c r="T7" s="95" t="str">
        <f>Program1!E206</f>
        <v>Ganti Oli Hydraulic</v>
      </c>
      <c r="U7" s="95">
        <f>Program1!F206</f>
        <v>6000</v>
      </c>
      <c r="V7" s="96">
        <f>VLOOKUP(T7,Program1!$E$206:$BF$212,$C$3+2,FALSE)</f>
        <v>5942.79</v>
      </c>
      <c r="W7" s="14"/>
    </row>
    <row r="8" spans="2:35" s="83" customFormat="1" ht="15.6" x14ac:dyDescent="0.3">
      <c r="B8" s="94">
        <f t="shared" ref="B8:B17" si="0">B7+1</f>
        <v>2</v>
      </c>
      <c r="C8" s="95" t="str">
        <f>Program1!E8</f>
        <v>Ganti adjusting Cone RHS</v>
      </c>
      <c r="D8" s="95">
        <f>Program1!F8</f>
        <v>5000</v>
      </c>
      <c r="E8" s="96">
        <f>VLOOKUP(C8,Program1!$E$7:$BF$17,$C$3+2,FALSE)</f>
        <v>4866.17</v>
      </c>
      <c r="F8" s="96">
        <f>VLOOKUP(C8,Program1!$E$18:$BF$28,$C$3+2,FALSE)</f>
        <v>4372.08</v>
      </c>
      <c r="G8" s="96">
        <f>VLOOKUP(C8,Program1!$E$29:$BF$39,$C$3+2,FALSE)</f>
        <v>4527.7000000000007</v>
      </c>
      <c r="H8" s="96">
        <f>VLOOKUP(C8,Program1!$E$40:$BF$50,$C$3+2,FALSE)</f>
        <v>4598.9599999999991</v>
      </c>
      <c r="I8" s="96">
        <f>VLOOKUP(C8,Program1!$E$51:$BF$61,$C$3+2,FALSE)</f>
        <v>4941.57</v>
      </c>
      <c r="J8" s="96">
        <f>VLOOKUP(C8,Program1!$E$62:$BF$72,$C$3+2,FALSE)</f>
        <v>4518.7899999999991</v>
      </c>
      <c r="K8" s="96">
        <f>VLOOKUP(C8,Program1!$E$73:$BF$83,$C$3+2,FALSE)</f>
        <v>5000</v>
      </c>
      <c r="M8" s="94">
        <f>M7+1</f>
        <v>2</v>
      </c>
      <c r="N8" s="95" t="str">
        <f>Program1!E151</f>
        <v>Ganti oli filter</v>
      </c>
      <c r="O8" s="95">
        <f>Program1!F151</f>
        <v>250</v>
      </c>
      <c r="P8" s="96">
        <f>VLOOKUP(N8,Program1!$E$150:$BF$160,$C$3+2,FALSE)</f>
        <v>230.70000000000073</v>
      </c>
      <c r="Q8" s="96">
        <f>VLOOKUP(N8,Program1!$E$161:$BF$171,$C$3+2,FALSE)</f>
        <v>227.90000000000146</v>
      </c>
      <c r="S8" s="94">
        <f>S7+1</f>
        <v>2</v>
      </c>
      <c r="T8" s="95" t="str">
        <f>Program1!E207</f>
        <v>Filter Hydraulic PN36906</v>
      </c>
      <c r="U8" s="95">
        <f>Program1!F207</f>
        <v>1500</v>
      </c>
      <c r="V8" s="96">
        <f>VLOOKUP(T8,Program1!$E$206:$BF$212,$C$3+2,FALSE)</f>
        <v>1442.79</v>
      </c>
      <c r="W8" s="14"/>
    </row>
    <row r="9" spans="2:35" s="83" customFormat="1" ht="15.6" x14ac:dyDescent="0.3">
      <c r="B9" s="94">
        <f t="shared" si="0"/>
        <v>3</v>
      </c>
      <c r="C9" s="95" t="str">
        <f>Program1!E9</f>
        <v>Ganti adjusting Cone LHS</v>
      </c>
      <c r="D9" s="95">
        <f>Program1!F9</f>
        <v>5000</v>
      </c>
      <c r="E9" s="96">
        <f>VLOOKUP(C9,Program1!$E$7:$BF$17,$C$3+2,FALSE)</f>
        <v>3775.17</v>
      </c>
      <c r="F9" s="96">
        <f>VLOOKUP(C9,Program1!$E$18:$BF$28,$C$3+2,FALSE)</f>
        <v>4372.08</v>
      </c>
      <c r="G9" s="96">
        <f>VLOOKUP(C9,Program1!$E$29:$BF$39,$C$3+2,FALSE)</f>
        <v>4527.7000000000007</v>
      </c>
      <c r="H9" s="96">
        <f>VLOOKUP(C9,Program1!$E$40:$BF$50,$C$3+2,FALSE)</f>
        <v>4598.9599999999991</v>
      </c>
      <c r="I9" s="96">
        <f>VLOOKUP(C9,Program1!$E$51:$BF$61,$C$3+2,FALSE)</f>
        <v>4941.57</v>
      </c>
      <c r="J9" s="96">
        <f>VLOOKUP(C9,Program1!$E$62:$BF$72,$C$3+2,FALSE)</f>
        <v>4518.7899999999991</v>
      </c>
      <c r="K9" s="96">
        <f>VLOOKUP(C9,Program1!$E$73:$BF$83,$C$3+2,FALSE)</f>
        <v>5000</v>
      </c>
      <c r="M9" s="94">
        <f t="shared" ref="M9:M17" si="1">M8+1</f>
        <v>3</v>
      </c>
      <c r="N9" s="95" t="str">
        <f>Program1!E152</f>
        <v>Ganti fuel filter</v>
      </c>
      <c r="O9" s="95">
        <f>Program1!F152</f>
        <v>500</v>
      </c>
      <c r="P9" s="96">
        <f>VLOOKUP(N9,Program1!$E$150:$BF$160,$C$3+2,FALSE)</f>
        <v>238.40000000000146</v>
      </c>
      <c r="Q9" s="96">
        <f>VLOOKUP(N9,Program1!$E$161:$BF$171,$C$3+2,FALSE)</f>
        <v>284.90000000000146</v>
      </c>
      <c r="S9" s="94">
        <f>S8+1</f>
        <v>3</v>
      </c>
      <c r="T9" s="95" t="str">
        <f>Program1!E208</f>
        <v>Seal kit Control Valve PN9120099906</v>
      </c>
      <c r="U9" s="95">
        <f>Program1!F208</f>
        <v>3000</v>
      </c>
      <c r="V9" s="96">
        <f>VLOOKUP(T9,Program1!$E$206:$BF$212,$C$3+2,FALSE)</f>
        <v>2942.79</v>
      </c>
      <c r="W9" s="14"/>
    </row>
    <row r="10" spans="2:35" s="83" customFormat="1" ht="15.6" x14ac:dyDescent="0.3">
      <c r="B10" s="94">
        <f t="shared" si="0"/>
        <v>4</v>
      </c>
      <c r="C10" s="95" t="str">
        <f>Program1!E10</f>
        <v>Ganti P20 Outlet Piece RHS</v>
      </c>
      <c r="D10" s="95">
        <f>Program1!F10</f>
        <v>3000</v>
      </c>
      <c r="E10" s="96">
        <f>VLOOKUP(C10,Program1!$E$7:$BF$17,$C$3+2,FALSE)</f>
        <v>1943.6399999999994</v>
      </c>
      <c r="F10" s="96">
        <f>VLOOKUP(C10,Program1!$E$18:$BF$28,$C$3+2,FALSE)</f>
        <v>2372.08</v>
      </c>
      <c r="G10" s="96">
        <f>VLOOKUP(C10,Program1!$E$29:$BF$39,$C$3+2,FALSE)</f>
        <v>1644.4</v>
      </c>
      <c r="H10" s="96">
        <f>VLOOKUP(C10,Program1!$E$40:$BF$50,$C$3+2,FALSE)</f>
        <v>2598.9599999999991</v>
      </c>
      <c r="I10" s="96">
        <f>VLOOKUP(C10,Program1!$E$51:$BF$61,$C$3+2,FALSE)</f>
        <v>2634.5699999999997</v>
      </c>
      <c r="J10" s="96">
        <f>VLOOKUP(C10,Program1!$E$62:$BF$72,$C$3+2,FALSE)</f>
        <v>2518.7899999999991</v>
      </c>
      <c r="K10" s="96">
        <f>VLOOKUP(C10,Program1!$E$73:$BF$83,$C$3+2,FALSE)</f>
        <v>3000</v>
      </c>
      <c r="M10" s="94">
        <f>M9+1</f>
        <v>4</v>
      </c>
      <c r="N10" s="95" t="str">
        <f>Program1!E153</f>
        <v>Ganti corrosion filter</v>
      </c>
      <c r="O10" s="95">
        <f>Program1!F153</f>
        <v>1000</v>
      </c>
      <c r="P10" s="96">
        <f>VLOOKUP(N10,Program1!$E$150:$BF$160,$C$3+2,FALSE)</f>
        <v>471.5</v>
      </c>
      <c r="Q10" s="96">
        <f>VLOOKUP(N10,Program1!$E$161:$BF$171,$C$3+2,FALSE)</f>
        <v>522.40000000000146</v>
      </c>
      <c r="S10" s="94">
        <f>S9+1</f>
        <v>4</v>
      </c>
      <c r="T10" s="95" t="str">
        <f>Program1!E209</f>
        <v>Seal kit Swing PN93577</v>
      </c>
      <c r="U10" s="95">
        <f>Program1!F209</f>
        <v>3000</v>
      </c>
      <c r="V10" s="96">
        <f>VLOOKUP(T10,Program1!$E$206:$BF$212,$C$3+2,FALSE)</f>
        <v>2942.79</v>
      </c>
      <c r="W10" s="14"/>
    </row>
    <row r="11" spans="2:35" s="92" customFormat="1" ht="15.75" customHeight="1" x14ac:dyDescent="0.3">
      <c r="B11" s="94">
        <f t="shared" si="0"/>
        <v>5</v>
      </c>
      <c r="C11" s="95" t="str">
        <f>Program1!E11</f>
        <v>Ganti P20 Outlet Piece LHS</v>
      </c>
      <c r="D11" s="95">
        <f>Program1!F11</f>
        <v>3000</v>
      </c>
      <c r="E11" s="96">
        <f>VLOOKUP(C11,Program1!$E$7:$BF$17,$C$3+2,FALSE)</f>
        <v>1943.6399999999994</v>
      </c>
      <c r="F11" s="96">
        <f>VLOOKUP(C11,Program1!$E$18:$BF$28,$C$3+2,FALSE)</f>
        <v>2372.08</v>
      </c>
      <c r="G11" s="96">
        <f>VLOOKUP(C11,Program1!$E$29:$BF$39,$C$3+2,FALSE)</f>
        <v>1644.4</v>
      </c>
      <c r="H11" s="96">
        <f>VLOOKUP(C11,Program1!$E$40:$BF$50,$C$3+2,FALSE)</f>
        <v>2598.9599999999991</v>
      </c>
      <c r="I11" s="96">
        <f>VLOOKUP(C11,Program1!$E$51:$BF$61,$C$3+2,FALSE)</f>
        <v>2634.5699999999997</v>
      </c>
      <c r="J11" s="96">
        <f>VLOOKUP(C11,Program1!$E$62:$BF$72,$C$3+2,FALSE)</f>
        <v>2518.7899999999991</v>
      </c>
      <c r="K11" s="96">
        <f>VLOOKUP(C11,Program1!$E$73:$BF$83,$C$3+2,FALSE)</f>
        <v>3000</v>
      </c>
      <c r="L11" s="91"/>
      <c r="M11" s="94">
        <f>M10+1</f>
        <v>5</v>
      </c>
      <c r="N11" s="95" t="str">
        <f>Program1!E154</f>
        <v>Ganti Air filter filter</v>
      </c>
      <c r="O11" s="95">
        <f>Program1!F154</f>
        <v>1000</v>
      </c>
      <c r="P11" s="96">
        <f>VLOOKUP(N11,Program1!$E$150:$BF$160,$C$3+2,FALSE)</f>
        <v>471.5</v>
      </c>
      <c r="Q11" s="96">
        <f>VLOOKUP(N11,Program1!$E$161:$BF$171,$C$3+2,FALSE)</f>
        <v>522.40000000000146</v>
      </c>
      <c r="S11" s="94">
        <f t="shared" ref="S11:S13" si="2">S10+1</f>
        <v>5</v>
      </c>
      <c r="T11" s="95" t="str">
        <f>Program1!E210</f>
        <v>Suction Filter PN STR100(2in)</v>
      </c>
      <c r="U11" s="95">
        <f>Program1!F210</f>
        <v>1500</v>
      </c>
      <c r="V11" s="96">
        <f>VLOOKUP(T11,Program1!$E$206:$BF$212,$C$3+2,FALSE)</f>
        <v>1442.79</v>
      </c>
      <c r="W11" s="14"/>
    </row>
    <row r="12" spans="2:35" ht="15.6" x14ac:dyDescent="0.3">
      <c r="B12" s="97">
        <f t="shared" si="0"/>
        <v>6</v>
      </c>
      <c r="C12" s="95" t="str">
        <f>Program1!E12</f>
        <v>Ganti worm screw RHS</v>
      </c>
      <c r="D12" s="95">
        <f>Program1!F12</f>
        <v>900</v>
      </c>
      <c r="E12" s="96">
        <f>VLOOKUP(C12,Program1!$E$7:$BF$17,$C$3+2,FALSE)</f>
        <v>766.17000000000007</v>
      </c>
      <c r="F12" s="96">
        <f>VLOOKUP(C12,Program1!$E$18:$BF$28,$C$3+2,FALSE)</f>
        <v>272.07999999999993</v>
      </c>
      <c r="G12" s="96">
        <f>VLOOKUP(C12,Program1!$E$29:$BF$39,$C$3+2,FALSE)</f>
        <v>427.70000000000027</v>
      </c>
      <c r="H12" s="96">
        <f>VLOOKUP(C12,Program1!$E$40:$BF$50,$C$3+2,FALSE)</f>
        <v>498.95999999999913</v>
      </c>
      <c r="I12" s="96">
        <f>VLOOKUP(C12,Program1!$E$51:$BF$61,$C$3+2,FALSE)</f>
        <v>841.56999999999971</v>
      </c>
      <c r="J12" s="96">
        <f>VLOOKUP(C12,Program1!$E$62:$BF$72,$C$3+2,FALSE)</f>
        <v>900</v>
      </c>
      <c r="K12" s="96">
        <f>VLOOKUP(C12,Program1!$E$73:$BF$83,$C$3+2,FALSE)</f>
        <v>900</v>
      </c>
      <c r="L12" s="14"/>
      <c r="M12" s="97">
        <f t="shared" si="1"/>
        <v>6</v>
      </c>
      <c r="N12" s="95" t="str">
        <f>Program1!E155</f>
        <v>Ganti element assy</v>
      </c>
      <c r="O12" s="95">
        <f>Program1!F155</f>
        <v>10000</v>
      </c>
      <c r="P12" s="96">
        <f>VLOOKUP(N12,Program1!$E$150:$BF$160,$C$3+2,FALSE)</f>
        <v>6318.5</v>
      </c>
      <c r="Q12" s="96">
        <f>VLOOKUP(N12,Program1!$E$161:$BF$171,$C$3+2,FALSE)</f>
        <v>8603.7000000000007</v>
      </c>
      <c r="R12" s="98"/>
      <c r="S12" s="94">
        <f t="shared" si="2"/>
        <v>6</v>
      </c>
      <c r="T12" s="95" t="str">
        <f>Program1!E211</f>
        <v>Suction Filter PN STR100(1.5in)</v>
      </c>
      <c r="U12" s="95">
        <f>Program1!F211</f>
        <v>1500</v>
      </c>
      <c r="V12" s="96">
        <f>VLOOKUP(T12,Program1!$E$206:$BF$212,$C$3+2,FALSE)</f>
        <v>1442.79</v>
      </c>
    </row>
    <row r="13" spans="2:35" ht="15.6" x14ac:dyDescent="0.3">
      <c r="B13" s="94">
        <f t="shared" si="0"/>
        <v>7</v>
      </c>
      <c r="C13" s="95" t="str">
        <f>Program1!E13</f>
        <v>Ganti worm screw LHS</v>
      </c>
      <c r="D13" s="95">
        <f>Program1!F13</f>
        <v>900</v>
      </c>
      <c r="E13" s="96">
        <f>VLOOKUP(C13,Program1!$E$7:$BF$17,$C$3+2,FALSE)</f>
        <v>766.17000000000007</v>
      </c>
      <c r="F13" s="96">
        <f>VLOOKUP(C13,Program1!$E$18:$BF$28,$C$3+2,FALSE)</f>
        <v>272.07999999999993</v>
      </c>
      <c r="G13" s="96">
        <f>VLOOKUP(C13,Program1!$E$29:$BF$39,$C$3+2,FALSE)</f>
        <v>427.70000000000027</v>
      </c>
      <c r="H13" s="96">
        <f>VLOOKUP(C13,Program1!$E$40:$BF$50,$C$3+2,FALSE)</f>
        <v>498.95999999999913</v>
      </c>
      <c r="I13" s="96">
        <f>VLOOKUP(C13,Program1!$E$51:$BF$61,$C$3+2,FALSE)</f>
        <v>841.56999999999971</v>
      </c>
      <c r="J13" s="96">
        <f>VLOOKUP(C13,Program1!$E$62:$BF$72,$C$3+2,FALSE)</f>
        <v>900</v>
      </c>
      <c r="K13" s="96">
        <f>VLOOKUP(C13,Program1!$E$73:$BF$83,$C$3+2,FALSE)</f>
        <v>900</v>
      </c>
      <c r="L13" s="14"/>
      <c r="M13" s="94">
        <f t="shared" si="1"/>
        <v>7</v>
      </c>
      <c r="N13" s="95" t="str">
        <f>Program1!E156</f>
        <v>Ganti belting radiator</v>
      </c>
      <c r="O13" s="95">
        <f>Program1!F156</f>
        <v>6000</v>
      </c>
      <c r="P13" s="96">
        <f>VLOOKUP(N13,Program1!$E$150:$BF$160,$C$3+2,FALSE)</f>
        <v>2318.5</v>
      </c>
      <c r="Q13" s="96">
        <f>VLOOKUP(N13,Program1!$E$161:$BF$171,$C$3+2,FALSE)</f>
        <v>2208.7000000000007</v>
      </c>
      <c r="R13" s="98"/>
      <c r="S13" s="94">
        <f t="shared" si="2"/>
        <v>7</v>
      </c>
      <c r="T13" s="95" t="str">
        <f>Program1!E212</f>
        <v>Valve Plate PN514128</v>
      </c>
      <c r="U13" s="95">
        <f>Program1!F212</f>
        <v>6000</v>
      </c>
      <c r="V13" s="96">
        <f>VLOOKUP(T13,Program1!$E$206:$BF$212,$C$3+2,FALSE)</f>
        <v>5942.79</v>
      </c>
    </row>
    <row r="14" spans="2:35" ht="16.2" thickBot="1" x14ac:dyDescent="0.35">
      <c r="B14" s="94">
        <f t="shared" si="0"/>
        <v>8</v>
      </c>
      <c r="C14" s="95" t="str">
        <f>Program1!E14</f>
        <v>Ganti Press Cage</v>
      </c>
      <c r="D14" s="95">
        <f>Program1!F14</f>
        <v>1400</v>
      </c>
      <c r="E14" s="96">
        <f>VLOOKUP(C14,Program1!$E$7:$BF$17,$C$3+2,FALSE)</f>
        <v>889.17000000000007</v>
      </c>
      <c r="F14" s="96">
        <f>VLOOKUP(C14,Program1!$E$18:$BF$28,$C$3+2,FALSE)</f>
        <v>1171.4500000000007</v>
      </c>
      <c r="G14" s="96">
        <f>VLOOKUP(C14,Program1!$E$29:$BF$39,$C$3+2,FALSE)</f>
        <v>927.70000000000027</v>
      </c>
      <c r="H14" s="96">
        <f>VLOOKUP(C14,Program1!$E$40:$BF$50,$C$3+2,FALSE)</f>
        <v>998.95999999999913</v>
      </c>
      <c r="I14" s="96">
        <f>VLOOKUP(C14,Program1!$E$51:$BF$61,$C$3+2,FALSE)</f>
        <v>1341.5699999999997</v>
      </c>
      <c r="J14" s="96">
        <f>VLOOKUP(C14,Program1!$E$62:$BF$72,$C$3+2,FALSE)</f>
        <v>1400</v>
      </c>
      <c r="K14" s="96">
        <f>VLOOKUP(C14,Program1!$E$73:$BF$83,$C$3+2,FALSE)</f>
        <v>1400</v>
      </c>
      <c r="L14" s="99"/>
      <c r="M14" s="94">
        <f t="shared" si="1"/>
        <v>8</v>
      </c>
      <c r="N14" s="95" t="str">
        <f>Program1!E157</f>
        <v>Ganti belting alternator</v>
      </c>
      <c r="O14" s="95">
        <f>Program1!F157</f>
        <v>6000</v>
      </c>
      <c r="P14" s="96">
        <f>VLOOKUP(N14,Program1!$E$150:$BF$160,$C$3+2,FALSE)</f>
        <v>2318.5</v>
      </c>
      <c r="Q14" s="96">
        <f>VLOOKUP(N14,Program1!$E$161:$BF$171,$C$3+2,FALSE)</f>
        <v>2208.7000000000007</v>
      </c>
      <c r="V14" s="104">
        <f>COUNTIF(V7:V13,"&gt;=0")/COUNT(V7:V13)</f>
        <v>1</v>
      </c>
    </row>
    <row r="15" spans="2:35" ht="15.6" x14ac:dyDescent="0.3">
      <c r="B15" s="94">
        <f t="shared" si="0"/>
        <v>9</v>
      </c>
      <c r="C15" s="95" t="str">
        <f>Program1!E15</f>
        <v>Ganti Strainer RHS</v>
      </c>
      <c r="D15" s="95">
        <f>Program1!F15</f>
        <v>2500</v>
      </c>
      <c r="E15" s="96">
        <f>VLOOKUP(C15,Program1!$E$7:$BF$17,$C$3+2,FALSE)</f>
        <v>1275.17</v>
      </c>
      <c r="F15" s="96">
        <f>VLOOKUP(C15,Program1!$E$18:$BF$28,$C$3+2,FALSE)</f>
        <v>1872.08</v>
      </c>
      <c r="G15" s="96">
        <f>VLOOKUP(C15,Program1!$E$29:$BF$39,$C$3+2,FALSE)</f>
        <v>2027.7000000000003</v>
      </c>
      <c r="H15" s="96">
        <f>VLOOKUP(C15,Program1!$E$40:$BF$50,$C$3+2,FALSE)</f>
        <v>1225.4599999999991</v>
      </c>
      <c r="I15" s="96">
        <f>VLOOKUP(C15,Program1!$E$51:$BF$61,$C$3+2,FALSE)</f>
        <v>-739.43000000000029</v>
      </c>
      <c r="J15" s="96">
        <f>VLOOKUP(C15,Program1!$E$62:$BF$72,$C$3+2,FALSE)</f>
        <v>2018.7899999999991</v>
      </c>
      <c r="K15" s="96">
        <f>VLOOKUP(C15,Program1!$E$73:$BF$83,$C$3+2,FALSE)</f>
        <v>1008.4500000000007</v>
      </c>
      <c r="L15" s="99"/>
      <c r="M15" s="94">
        <f t="shared" si="1"/>
        <v>9</v>
      </c>
      <c r="N15" s="95" t="str">
        <f>Program1!E158</f>
        <v>Ganti coolant radiator</v>
      </c>
      <c r="O15" s="95">
        <f>Program1!F158</f>
        <v>20000</v>
      </c>
      <c r="P15" s="96">
        <f>VLOOKUP(N15,Program1!$E$150:$BF$160,$C$3+2,FALSE)</f>
        <v>17966.5</v>
      </c>
      <c r="Q15" s="96">
        <f>VLOOKUP(N15,Program1!$E$161:$BF$171,$C$3+2,FALSE)</f>
        <v>17706.100000000002</v>
      </c>
    </row>
    <row r="16" spans="2:35" ht="15.6" x14ac:dyDescent="0.3">
      <c r="B16" s="94">
        <f t="shared" si="0"/>
        <v>10</v>
      </c>
      <c r="C16" s="95" t="str">
        <f>Program1!E16</f>
        <v>Ganti Strainer LHS</v>
      </c>
      <c r="D16" s="95">
        <f>Program1!F16</f>
        <v>2500</v>
      </c>
      <c r="E16" s="96">
        <f>VLOOKUP(C16,Program1!$E$7:$BF$17,$C$3+2,FALSE)</f>
        <v>1275.17</v>
      </c>
      <c r="F16" s="96">
        <f>VLOOKUP(C16,Program1!$E$18:$BF$28,$C$3+2,FALSE)</f>
        <v>1872.08</v>
      </c>
      <c r="G16" s="96">
        <f>VLOOKUP(C16,Program1!$E$29:$BF$39,$C$3+2,FALSE)</f>
        <v>2027.7000000000003</v>
      </c>
      <c r="H16" s="96">
        <f>VLOOKUP(C16,Program1!$E$40:$BF$50,$C$3+2,FALSE)</f>
        <v>1225.4599999999991</v>
      </c>
      <c r="I16" s="96">
        <f>VLOOKUP(C16,Program1!$E$51:$BF$61,$C$3+2,FALSE)</f>
        <v>-739.43000000000029</v>
      </c>
      <c r="J16" s="96">
        <f>VLOOKUP(C16,Program1!$E$62:$BF$72,$C$3+2,FALSE)</f>
        <v>2018.7899999999991</v>
      </c>
      <c r="K16" s="96">
        <f>VLOOKUP(C16,Program1!$E$73:$BF$83,$C$3+2,FALSE)</f>
        <v>1008.4500000000007</v>
      </c>
      <c r="L16" s="99"/>
      <c r="M16" s="94">
        <f t="shared" si="1"/>
        <v>10</v>
      </c>
      <c r="N16" s="95" t="str">
        <f>Program1!E159</f>
        <v>Top Overhaul</v>
      </c>
      <c r="O16" s="95">
        <f>Program1!F159</f>
        <v>9000</v>
      </c>
      <c r="P16" s="96">
        <f>VLOOKUP(N16,Program1!$E$150:$BF$160,$C$3+2,FALSE)</f>
        <v>5318.5</v>
      </c>
      <c r="Q16" s="96">
        <f>VLOOKUP(N16,Program1!$E$161:$BF$171,$C$3+2,FALSE)</f>
        <v>-3520.2999999999993</v>
      </c>
    </row>
    <row r="17" spans="2:23" ht="15.6" x14ac:dyDescent="0.3">
      <c r="B17" s="94">
        <f t="shared" si="0"/>
        <v>11</v>
      </c>
      <c r="C17" s="95" t="str">
        <f>Program1!E17</f>
        <v>Ganti Oli Hydraulic</v>
      </c>
      <c r="D17" s="95">
        <f>Program1!F17</f>
        <v>3000</v>
      </c>
      <c r="E17" s="96">
        <f>VLOOKUP(C17,Program1!$E$7:$BF$17,$C$3+2,FALSE)</f>
        <v>1943.6399999999994</v>
      </c>
      <c r="F17" s="96">
        <f>VLOOKUP(C17,Program1!$E$18:$BF$28,$C$3+2,FALSE)</f>
        <v>1421.08</v>
      </c>
      <c r="G17" s="96">
        <f>VLOOKUP(C17,Program1!$E$29:$BF$39,$C$3+2,FALSE)</f>
        <v>1644.4</v>
      </c>
      <c r="H17" s="96">
        <f>VLOOKUP(C17,Program1!$E$40:$BF$50,$C$3+2,FALSE)</f>
        <v>1725.4599999999991</v>
      </c>
      <c r="I17" s="96">
        <f>VLOOKUP(C17,Program1!$E$51:$BF$61,$C$3+2,FALSE)</f>
        <v>493.56999999999971</v>
      </c>
      <c r="J17" s="96">
        <f>VLOOKUP(C17,Program1!$E$62:$BF$72,$C$3+2,FALSE)</f>
        <v>704.04999999999927</v>
      </c>
      <c r="K17" s="96">
        <f>VLOOKUP(C17,Program1!$E$73:$BF$83,$C$3+2,FALSE)</f>
        <v>1508.4500000000007</v>
      </c>
      <c r="L17" s="99"/>
      <c r="M17" s="94">
        <f t="shared" si="1"/>
        <v>11</v>
      </c>
      <c r="N17" s="95" t="str">
        <f>Program1!E160</f>
        <v>General Overhaul</v>
      </c>
      <c r="O17" s="95">
        <f>Program1!F160</f>
        <v>18000</v>
      </c>
      <c r="P17" s="96">
        <f>VLOOKUP(N17,Program1!$E$150:$BF$160,$C$3+2,FALSE)</f>
        <v>14318.5</v>
      </c>
      <c r="Q17" s="96">
        <f>VLOOKUP(N17,Program1!$E$161:$BF$171,$C$3+2,FALSE)</f>
        <v>5479.7000000000007</v>
      </c>
    </row>
    <row r="18" spans="2:23" ht="16.2" thickBot="1" x14ac:dyDescent="0.35">
      <c r="B18" s="101"/>
      <c r="C18" s="102"/>
      <c r="D18" s="101"/>
      <c r="E18" s="103"/>
      <c r="F18" s="103"/>
      <c r="G18" s="103"/>
      <c r="I18" s="99"/>
      <c r="J18" s="99"/>
      <c r="K18" s="104">
        <f>COUNTIF(E7:K17,"&gt;=0")/COUNT(E7:K17)</f>
        <v>0.97402597402597402</v>
      </c>
      <c r="L18" s="99"/>
      <c r="M18" s="101"/>
      <c r="N18" s="102"/>
      <c r="O18" s="101"/>
      <c r="P18" s="103"/>
      <c r="Q18" s="105">
        <f>COUNTIF(P7:Q17,"&gt;=0")/COUNT(P7:Q17)</f>
        <v>0.95454545454545459</v>
      </c>
    </row>
    <row r="19" spans="2:23" s="92" customFormat="1" ht="15.75" customHeight="1" x14ac:dyDescent="0.3">
      <c r="L19" s="100"/>
    </row>
    <row r="20" spans="2:23" ht="18" x14ac:dyDescent="0.3">
      <c r="B20" s="182" t="s">
        <v>74</v>
      </c>
      <c r="C20" s="182" t="s">
        <v>75</v>
      </c>
      <c r="D20" s="184" t="s">
        <v>77</v>
      </c>
      <c r="E20" s="187" t="s">
        <v>88</v>
      </c>
      <c r="F20" s="187"/>
      <c r="G20" s="187"/>
      <c r="H20" s="187"/>
      <c r="I20" s="187"/>
      <c r="J20" s="187"/>
      <c r="K20" s="187"/>
      <c r="L20" s="99"/>
      <c r="M20" s="182" t="s">
        <v>74</v>
      </c>
      <c r="N20" s="182" t="s">
        <v>75</v>
      </c>
      <c r="O20" s="184" t="s">
        <v>77</v>
      </c>
      <c r="P20" s="180" t="s">
        <v>33</v>
      </c>
      <c r="Q20" s="181"/>
      <c r="S20" s="182" t="s">
        <v>74</v>
      </c>
      <c r="T20" s="182" t="s">
        <v>75</v>
      </c>
      <c r="U20" s="184" t="s">
        <v>77</v>
      </c>
      <c r="V20" s="180" t="s">
        <v>414</v>
      </c>
      <c r="W20" s="181"/>
    </row>
    <row r="21" spans="2:23" ht="15.6" x14ac:dyDescent="0.3">
      <c r="B21" s="183"/>
      <c r="C21" s="183"/>
      <c r="D21" s="185"/>
      <c r="E21" s="93">
        <v>1</v>
      </c>
      <c r="F21" s="93">
        <v>2</v>
      </c>
      <c r="G21" s="93">
        <v>3</v>
      </c>
      <c r="H21" s="93">
        <v>4</v>
      </c>
      <c r="I21" s="93">
        <v>5</v>
      </c>
      <c r="J21" s="93">
        <v>6</v>
      </c>
      <c r="K21" s="93">
        <v>7</v>
      </c>
      <c r="L21" s="99"/>
      <c r="M21" s="183"/>
      <c r="N21" s="183"/>
      <c r="O21" s="185"/>
      <c r="P21" s="93">
        <v>1</v>
      </c>
      <c r="Q21" s="93">
        <v>2</v>
      </c>
      <c r="S21" s="183"/>
      <c r="T21" s="183"/>
      <c r="U21" s="185"/>
      <c r="V21" s="93">
        <v>1</v>
      </c>
      <c r="W21" s="93">
        <v>2</v>
      </c>
    </row>
    <row r="22" spans="2:23" ht="15.6" x14ac:dyDescent="0.3">
      <c r="B22" s="94">
        <v>1</v>
      </c>
      <c r="C22" s="95" t="str">
        <f>Program1!E84</f>
        <v>Ganti Oli Gearbox Trans Digester</v>
      </c>
      <c r="D22" s="95">
        <f>Program1!F84</f>
        <v>5000</v>
      </c>
      <c r="E22" s="96">
        <f>VLOOKUP(C22,Program1!$E$84:$BF$90,$C$3+2,FALSE)</f>
        <v>3735.0200000000004</v>
      </c>
      <c r="F22" s="96" t="e">
        <f>VLOOKUP(C22,Program1!$E$91:$BF$97,$C$3+2,FALSE)</f>
        <v>#REF!</v>
      </c>
      <c r="G22" s="96" t="e">
        <f>VLOOKUP(C22,Program1!$E$98:$BF$104,$C$3+2,FALSE)</f>
        <v>#REF!</v>
      </c>
      <c r="H22" s="96" t="e">
        <f>VLOOKUP(C22,Program1!$E$105:$BF$111,$C$3+2,FALSE)</f>
        <v>#REF!</v>
      </c>
      <c r="I22" s="96" t="e">
        <f>VLOOKUP(C22,Program1!$E$112:$BF$118,$C$3+2,FALSE)</f>
        <v>#REF!</v>
      </c>
      <c r="J22" s="96">
        <f>VLOOKUP(C22,Program1!$E$119:$BF$125,$C$3+2,FALSE)</f>
        <v>2543.9899999999998</v>
      </c>
      <c r="K22" s="96">
        <f>VLOOKUP(C22,Program1!$E$126:$BF$132,$C$3+2,FALSE)</f>
        <v>2326.2599999999984</v>
      </c>
      <c r="L22" s="99"/>
      <c r="M22" s="94">
        <v>1</v>
      </c>
      <c r="N22" s="95" t="str">
        <f>Program1!E142</f>
        <v>Ganti Lub Oil</v>
      </c>
      <c r="O22" s="95">
        <f>Program1!F142</f>
        <v>6000</v>
      </c>
      <c r="P22" s="96">
        <f>VLOOKUP(N22,Program1!$E$142:$BF$145,$C$3+2,FALSE)</f>
        <v>4239.2000000000007</v>
      </c>
      <c r="Q22" s="96">
        <f>VLOOKUP(N22,Program1!$E$146:$BF$149,$C$3+2,FALSE)</f>
        <v>4544.84</v>
      </c>
      <c r="S22" s="94">
        <v>1</v>
      </c>
      <c r="T22" s="95" t="str">
        <f>Program1!E213</f>
        <v>Ganti Oli</v>
      </c>
      <c r="U22" s="95">
        <f>Program1!F213</f>
        <v>8000</v>
      </c>
      <c r="V22" s="96">
        <f>VLOOKUP(T22,Program1!$E$213:$BF$217,$C$3+2,FALSE)</f>
        <v>6202</v>
      </c>
      <c r="W22" s="96">
        <f>VLOOKUP(T22,Program1!$E$218:$BF$222,$C$3+2,FALSE)</f>
        <v>7288</v>
      </c>
    </row>
    <row r="23" spans="2:23" ht="15.6" x14ac:dyDescent="0.3">
      <c r="B23" s="94">
        <f t="shared" ref="B23:B28" si="3">B22+1</f>
        <v>2</v>
      </c>
      <c r="C23" s="95" t="str">
        <f>Program1!E85</f>
        <v>Ganti Short Arm</v>
      </c>
      <c r="D23" s="95">
        <f>Program1!F85</f>
        <v>2500</v>
      </c>
      <c r="E23" s="96">
        <f>VLOOKUP(C23,Program1!$E$84:$BF$90,$C$3+2,FALSE)</f>
        <v>2354.8199999999997</v>
      </c>
      <c r="F23" s="96">
        <f>VLOOKUP(C23,Program1!$E$91:$BF$97,$C$3+2,FALSE)</f>
        <v>1951.0699999999997</v>
      </c>
      <c r="G23" s="96">
        <f>VLOOKUP(C23,Program1!$E$98:$BF$104,$C$3+2,FALSE)</f>
        <v>916.90999999999985</v>
      </c>
      <c r="H23" s="96">
        <f>VLOOKUP(C23,Program1!$E$105:$BF$111,$C$3+2,FALSE)</f>
        <v>1402.9000000000015</v>
      </c>
      <c r="I23" s="96">
        <f>VLOOKUP(C23,Program1!$E$112:$BF$118,$C$3+2,FALSE)</f>
        <v>1804.2700000000004</v>
      </c>
      <c r="J23" s="96">
        <f>VLOOKUP(C23,Program1!$E$119:$BF$125,$C$3+2,FALSE)</f>
        <v>732.98999999999978</v>
      </c>
      <c r="K23" s="96">
        <f>VLOOKUP(C23,Program1!$E$126:$BF$132,$C$3+2,FALSE)</f>
        <v>-173.7400000000016</v>
      </c>
      <c r="L23" s="99"/>
      <c r="M23" s="94">
        <f>M22+1</f>
        <v>2</v>
      </c>
      <c r="N23" s="95" t="str">
        <f>Program1!E143</f>
        <v>Ganti drive belt</v>
      </c>
      <c r="O23" s="95">
        <f>Program1!F143</f>
        <v>6000</v>
      </c>
      <c r="P23" s="96">
        <f>VLOOKUP(N23,Program1!$E$142:$BF$145,$C$3+2,FALSE)</f>
        <v>4956.2000000000007</v>
      </c>
      <c r="Q23" s="96">
        <f>VLOOKUP(N23,Program1!$E$146:$BF$149,$C$3+2,FALSE)</f>
        <v>4544.84</v>
      </c>
      <c r="S23" s="94">
        <f>S22+1</f>
        <v>2</v>
      </c>
      <c r="T23" s="95" t="str">
        <f>Program1!E214</f>
        <v>Fluid Filter Element</v>
      </c>
      <c r="U23" s="95">
        <f>Program1!F214</f>
        <v>2000</v>
      </c>
      <c r="V23" s="96">
        <f>VLOOKUP(T23,Program1!$E$213:$BF$217,$C$3+2,FALSE)</f>
        <v>202</v>
      </c>
      <c r="W23" s="96">
        <f>VLOOKUP(T23,Program1!$E$218:$BF$222,$C$3+2,FALSE)</f>
        <v>1288</v>
      </c>
    </row>
    <row r="24" spans="2:23" ht="15.6" x14ac:dyDescent="0.3">
      <c r="B24" s="94">
        <f t="shared" si="3"/>
        <v>3</v>
      </c>
      <c r="C24" s="95" t="str">
        <f>Program1!E86</f>
        <v>Ganti Long Arm</v>
      </c>
      <c r="D24" s="95">
        <f>Program1!F86</f>
        <v>2500</v>
      </c>
      <c r="E24" s="96">
        <f>VLOOKUP(C24,Program1!$E$84:$BF$90,$C$3+2,FALSE)</f>
        <v>2354.8199999999997</v>
      </c>
      <c r="F24" s="96">
        <f>VLOOKUP(C24,Program1!$E$91:$BF$97,$C$3+2,FALSE)</f>
        <v>1951.0699999999997</v>
      </c>
      <c r="G24" s="96">
        <f>VLOOKUP(C24,Program1!$E$98:$BF$104,$C$3+2,FALSE)</f>
        <v>916.90999999999985</v>
      </c>
      <c r="H24" s="96">
        <f>VLOOKUP(C24,Program1!$E$105:$BF$111,$C$3+2,FALSE)</f>
        <v>1402.9000000000015</v>
      </c>
      <c r="I24" s="96">
        <f>VLOOKUP(C24,Program1!$E$112:$BF$118,$C$3+2,FALSE)</f>
        <v>1804.2700000000004</v>
      </c>
      <c r="J24" s="96">
        <f>VLOOKUP(C24,Program1!$E$119:$BF$125,$C$3+2,FALSE)</f>
        <v>732.98999999999978</v>
      </c>
      <c r="K24" s="96">
        <f>VLOOKUP(C24,Program1!$E$126:$BF$132,$C$3+2,FALSE)</f>
        <v>-173.7400000000016</v>
      </c>
      <c r="L24" s="99"/>
      <c r="M24" s="94">
        <f>M23+1</f>
        <v>3</v>
      </c>
      <c r="N24" s="95" t="str">
        <f>Program1!E144</f>
        <v>Overhaul intermediate</v>
      </c>
      <c r="O24" s="95">
        <f>Program1!F144</f>
        <v>3000</v>
      </c>
      <c r="P24" s="96">
        <f>VLOOKUP(N24,Program1!$E$142:$BF$145,$C$3+2,FALSE)</f>
        <v>1239.2000000000007</v>
      </c>
      <c r="Q24" s="96">
        <f>VLOOKUP(N24,Program1!$E$146:$BF$149,$C$3+2,FALSE)</f>
        <v>1544.8400000000001</v>
      </c>
      <c r="S24" s="94">
        <f>S23+1</f>
        <v>3</v>
      </c>
      <c r="T24" s="95" t="str">
        <f>Program1!E215</f>
        <v>Air Filter Element</v>
      </c>
      <c r="U24" s="95">
        <f>Program1!F215</f>
        <v>2000</v>
      </c>
      <c r="V24" s="96">
        <f>VLOOKUP(T24,Program1!$E$213:$BF$217,$C$3+2,FALSE)</f>
        <v>202</v>
      </c>
      <c r="W24" s="96">
        <f>VLOOKUP(T24,Program1!$E$218:$BF$222,$C$3+2,FALSE)</f>
        <v>1288</v>
      </c>
    </row>
    <row r="25" spans="2:23" ht="15.6" x14ac:dyDescent="0.3">
      <c r="B25" s="94">
        <f t="shared" si="3"/>
        <v>4</v>
      </c>
      <c r="C25" s="95" t="str">
        <f>Program1!E87</f>
        <v>Ganti Expeller arm</v>
      </c>
      <c r="D25" s="95">
        <f>Program1!F87</f>
        <v>2500</v>
      </c>
      <c r="E25" s="96">
        <f>VLOOKUP(C25,Program1!$E$84:$BF$90,$C$3+2,FALSE)</f>
        <v>2354.8199999999997</v>
      </c>
      <c r="F25" s="96">
        <f>VLOOKUP(C25,Program1!$E$91:$BF$97,$C$3+2,FALSE)</f>
        <v>1951.0699999999997</v>
      </c>
      <c r="G25" s="96">
        <f>VLOOKUP(C25,Program1!$E$98:$BF$104,$C$3+2,FALSE)</f>
        <v>916.90999999999985</v>
      </c>
      <c r="H25" s="96">
        <f>VLOOKUP(C25,Program1!$E$105:$BF$111,$C$3+2,FALSE)</f>
        <v>1402.9000000000015</v>
      </c>
      <c r="I25" s="96">
        <f>VLOOKUP(C25,Program1!$E$112:$BF$118,$C$3+2,FALSE)</f>
        <v>1804.2700000000004</v>
      </c>
      <c r="J25" s="96">
        <f>VLOOKUP(C25,Program1!$E$119:$BF$125,$C$3+2,FALSE)</f>
        <v>732.98999999999978</v>
      </c>
      <c r="K25" s="96">
        <f>VLOOKUP(C25,Program1!$E$126:$BF$132,$C$3+2,FALSE)</f>
        <v>-173.7400000000016</v>
      </c>
      <c r="L25" s="108"/>
      <c r="M25" s="94">
        <f>M24+1</f>
        <v>4</v>
      </c>
      <c r="N25" s="95" t="str">
        <f>Program1!E145</f>
        <v>Overhaul Mayor</v>
      </c>
      <c r="O25" s="95">
        <f>Program1!F145</f>
        <v>6000</v>
      </c>
      <c r="P25" s="96">
        <f>VLOOKUP(N25,Program1!$E$142:$BF$145,$C$3+2,FALSE)</f>
        <v>4239.2000000000007</v>
      </c>
      <c r="Q25" s="96">
        <f>VLOOKUP(N25,Program1!$E$146:$BF$149,$C$3+2,FALSE)</f>
        <v>4544.84</v>
      </c>
      <c r="S25" s="94">
        <f>S24+1</f>
        <v>4</v>
      </c>
      <c r="T25" s="95" t="str">
        <f>Program1!E216</f>
        <v>Separator Element</v>
      </c>
      <c r="U25" s="95">
        <f>Program1!F216</f>
        <v>8000</v>
      </c>
      <c r="V25" s="96">
        <f>VLOOKUP(T25,Program1!$E$213:$BF$217,$C$3+2,FALSE)</f>
        <v>6202</v>
      </c>
      <c r="W25" s="96">
        <f>VLOOKUP(T25,Program1!$E$218:$BF$222,$C$3+2,FALSE)</f>
        <v>7288</v>
      </c>
    </row>
    <row r="26" spans="2:23" s="92" customFormat="1" ht="15.75" customHeight="1" thickBot="1" x14ac:dyDescent="0.35">
      <c r="B26" s="94">
        <f t="shared" si="3"/>
        <v>5</v>
      </c>
      <c r="C26" s="95" t="str">
        <f>Program1!E88</f>
        <v>Ganti V Block</v>
      </c>
      <c r="D26" s="95">
        <f>Program1!F88</f>
        <v>2500</v>
      </c>
      <c r="E26" s="96">
        <f>VLOOKUP(C26,Program1!$E$84:$BF$90,$C$3+2,FALSE)</f>
        <v>2354.8199999999997</v>
      </c>
      <c r="F26" s="96">
        <f>VLOOKUP(C26,Program1!$E$91:$BF$97,$C$3+2,FALSE)</f>
        <v>1951.0699999999997</v>
      </c>
      <c r="G26" s="96">
        <f>VLOOKUP(C26,Program1!$E$98:$BF$104,$C$3+2,FALSE)</f>
        <v>916.90999999999985</v>
      </c>
      <c r="H26" s="96">
        <f>VLOOKUP(C26,Program1!$E$105:$BF$111,$C$3+2,FALSE)</f>
        <v>1402.9000000000015</v>
      </c>
      <c r="I26" s="96">
        <f>VLOOKUP(C26,Program1!$E$112:$BF$118,$C$3+2,FALSE)</f>
        <v>1804.2700000000004</v>
      </c>
      <c r="J26" s="96">
        <f>VLOOKUP(C26,Program1!$E$119:$BF$125,$C$3+2,FALSE)</f>
        <v>732.98999999999978</v>
      </c>
      <c r="K26" s="96">
        <f>VLOOKUP(C26,Program1!$E$126:$BF$132,$C$3+2,FALSE)</f>
        <v>-173.7400000000016</v>
      </c>
      <c r="L26" s="91"/>
      <c r="M26" s="101"/>
      <c r="N26" s="102"/>
      <c r="O26" s="101"/>
      <c r="P26" s="14"/>
      <c r="Q26" s="104">
        <f>COUNTIF(P22:P25,"&gt;=0")/COUNT(P22:P25)</f>
        <v>1</v>
      </c>
      <c r="S26" s="94">
        <f>S25+1</f>
        <v>5</v>
      </c>
      <c r="T26" s="95" t="str">
        <f>Program1!E217</f>
        <v>Coupling Element</v>
      </c>
      <c r="U26" s="95">
        <f>Program1!F217</f>
        <v>8000</v>
      </c>
      <c r="V26" s="96">
        <f>VLOOKUP(T26,Program1!$E$213:$BF$217,$C$3+2,FALSE)</f>
        <v>6202</v>
      </c>
      <c r="W26" s="96">
        <f>VLOOKUP(T26,Program1!$E$218:$BF$222,$C$3+2,FALSE)</f>
        <v>7288</v>
      </c>
    </row>
    <row r="27" spans="2:23" ht="16.2" thickBot="1" x14ac:dyDescent="0.35">
      <c r="B27" s="94">
        <f t="shared" si="3"/>
        <v>6</v>
      </c>
      <c r="C27" s="95" t="str">
        <f>Program1!E89</f>
        <v>Ganti Bottom Plate</v>
      </c>
      <c r="D27" s="95">
        <f>Program1!F89</f>
        <v>6000</v>
      </c>
      <c r="E27" s="96">
        <f>VLOOKUP(C27,Program1!$E$84:$BF$90,$C$3+2,FALSE)</f>
        <v>5854.82</v>
      </c>
      <c r="F27" s="96">
        <f>VLOOKUP(C27,Program1!$E$91:$BF$97,$C$3+2,FALSE)</f>
        <v>5451.07</v>
      </c>
      <c r="G27" s="96">
        <f>VLOOKUP(C27,Program1!$E$98:$BF$104,$C$3+2,FALSE)</f>
        <v>4416.91</v>
      </c>
      <c r="H27" s="96">
        <f>VLOOKUP(C27,Program1!$E$105:$BF$111,$C$3+2,FALSE)</f>
        <v>4902.9000000000015</v>
      </c>
      <c r="I27" s="96">
        <f>VLOOKUP(C27,Program1!$E$112:$BF$118,$C$3+2,FALSE)</f>
        <v>5304.27</v>
      </c>
      <c r="J27" s="96">
        <f>VLOOKUP(C27,Program1!$E$119:$BF$125,$C$3+2,FALSE)</f>
        <v>4232.99</v>
      </c>
      <c r="K27" s="96">
        <f>VLOOKUP(C27,Program1!$E$126:$BF$132,$C$3+2,FALSE)</f>
        <v>3326.2599999999984</v>
      </c>
      <c r="W27" s="104">
        <f>COUNTIF(V22:W26,"&gt;=0")/COUNT(V22:W26)</f>
        <v>1</v>
      </c>
    </row>
    <row r="28" spans="2:23" ht="18" x14ac:dyDescent="0.3">
      <c r="B28" s="94">
        <f t="shared" si="3"/>
        <v>7</v>
      </c>
      <c r="C28" s="95" t="str">
        <f>Program1!E90</f>
        <v>Ganti Bevel Plate/angle bar</v>
      </c>
      <c r="D28" s="95">
        <f>Program1!F90</f>
        <v>4000</v>
      </c>
      <c r="E28" s="96">
        <f>VLOOKUP(C28,Program1!$E$84:$BF$90,$C$3+2,FALSE)</f>
        <v>3854.8199999999997</v>
      </c>
      <c r="F28" s="96">
        <f>VLOOKUP(C28,Program1!$E$91:$BF$97,$C$3+2,FALSE)</f>
        <v>3451.0699999999997</v>
      </c>
      <c r="G28" s="96">
        <f>VLOOKUP(C28,Program1!$E$98:$BF$104,$C$3+2,FALSE)</f>
        <v>2416.91</v>
      </c>
      <c r="H28" s="96">
        <f>VLOOKUP(C28,Program1!$E$105:$BF$111,$C$3+2,FALSE)</f>
        <v>2902.9000000000015</v>
      </c>
      <c r="I28" s="96">
        <f>VLOOKUP(C28,Program1!$E$112:$BF$118,$C$3+2,FALSE)</f>
        <v>3304.2700000000004</v>
      </c>
      <c r="J28" s="96">
        <f>VLOOKUP(C28,Program1!$E$119:$BF$125,$C$3+2,FALSE)</f>
        <v>2232.9899999999998</v>
      </c>
      <c r="K28" s="96">
        <f>VLOOKUP(C28,Program1!$E$126:$BF$132,$C$3+2,FALSE)</f>
        <v>1326.2599999999984</v>
      </c>
      <c r="M28" s="182" t="s">
        <v>74</v>
      </c>
      <c r="N28" s="182" t="s">
        <v>75</v>
      </c>
      <c r="O28" s="184" t="s">
        <v>77</v>
      </c>
      <c r="P28" s="189" t="s">
        <v>65</v>
      </c>
      <c r="Q28" s="191"/>
      <c r="S28" s="92"/>
      <c r="T28" s="92"/>
      <c r="U28" s="92"/>
      <c r="V28" s="92"/>
    </row>
    <row r="29" spans="2:23" ht="18" x14ac:dyDescent="0.3">
      <c r="B29" s="101"/>
      <c r="C29" s="102"/>
      <c r="D29" s="101"/>
      <c r="E29" s="103"/>
      <c r="F29" s="103"/>
      <c r="G29" s="103"/>
      <c r="I29" s="99"/>
      <c r="J29" s="99"/>
      <c r="K29" s="109">
        <f>COUNTIF(E22:K28,"&gt;=0")/COUNT(E22:K28)</f>
        <v>0.91111111111111109</v>
      </c>
      <c r="M29" s="183"/>
      <c r="N29" s="183"/>
      <c r="O29" s="185"/>
      <c r="P29" s="93">
        <v>1</v>
      </c>
      <c r="Q29" s="93">
        <v>2</v>
      </c>
      <c r="S29" s="182" t="s">
        <v>74</v>
      </c>
      <c r="T29" s="182" t="s">
        <v>75</v>
      </c>
      <c r="U29" s="184" t="s">
        <v>77</v>
      </c>
      <c r="V29" s="180" t="s">
        <v>390</v>
      </c>
      <c r="W29" s="181"/>
    </row>
    <row r="30" spans="2:23" ht="15.6" x14ac:dyDescent="0.3">
      <c r="M30" s="94">
        <v>1</v>
      </c>
      <c r="N30" s="95" t="str">
        <f>Program1!E184</f>
        <v>Ganti oil</v>
      </c>
      <c r="O30" s="95">
        <f>Program1!F184</f>
        <v>250</v>
      </c>
      <c r="P30" s="96">
        <f>VLOOKUP(N30,Program1!$E$184:$BF$194,$C$3+2,FALSE)</f>
        <v>159.29999999999927</v>
      </c>
      <c r="Q30" s="96">
        <f>VLOOKUP(N30,Program1!$E$195:$BF$205,$C$3+2,FALSE)</f>
        <v>135.29999999999927</v>
      </c>
      <c r="S30" s="183"/>
      <c r="T30" s="183"/>
      <c r="U30" s="185"/>
      <c r="V30" s="93">
        <v>1</v>
      </c>
      <c r="W30" s="93">
        <v>2</v>
      </c>
    </row>
    <row r="31" spans="2:23" ht="18" x14ac:dyDescent="0.3">
      <c r="B31" s="182" t="s">
        <v>74</v>
      </c>
      <c r="C31" s="182" t="s">
        <v>75</v>
      </c>
      <c r="D31" s="184" t="s">
        <v>77</v>
      </c>
      <c r="E31" s="187" t="s">
        <v>80</v>
      </c>
      <c r="F31" s="187"/>
      <c r="G31" s="187"/>
      <c r="M31" s="94">
        <f>M30+1</f>
        <v>2</v>
      </c>
      <c r="N31" s="95" t="str">
        <f>Program1!E185</f>
        <v>Ganti oil filter</v>
      </c>
      <c r="O31" s="95">
        <f>Program1!F185</f>
        <v>250</v>
      </c>
      <c r="P31" s="96">
        <f>VLOOKUP(N31,Program1!$E$184:$BF$194,$C$3+2,FALSE)</f>
        <v>159.29999999999927</v>
      </c>
      <c r="Q31" s="96">
        <f>VLOOKUP(N31,Program1!$E$195:$BF$205,$C$3+2,FALSE)</f>
        <v>135.29999999999927</v>
      </c>
      <c r="S31" s="94">
        <v>1</v>
      </c>
      <c r="T31" s="95" t="str">
        <f>Program1!E223</f>
        <v>Ganti Oli</v>
      </c>
      <c r="U31" s="95">
        <f>Program1!F223</f>
        <v>6000</v>
      </c>
      <c r="V31" s="96" t="str">
        <f>VLOOKUP(T31,Program1!$E$223:$BF$225,$C$3+2,FALSE)</f>
        <v/>
      </c>
      <c r="W31" s="96" t="str">
        <f>VLOOKUP(T31,Program1!$E$226:$BF$228,$C$3+2,FALSE)</f>
        <v/>
      </c>
    </row>
    <row r="32" spans="2:23" ht="15.6" x14ac:dyDescent="0.3">
      <c r="B32" s="183"/>
      <c r="C32" s="183"/>
      <c r="D32" s="185"/>
      <c r="E32" s="93">
        <v>1</v>
      </c>
      <c r="F32" s="93">
        <v>2</v>
      </c>
      <c r="G32" s="93">
        <v>3</v>
      </c>
      <c r="M32" s="94">
        <f>M31+1</f>
        <v>3</v>
      </c>
      <c r="N32" s="95" t="str">
        <f>Program1!E186</f>
        <v>Ganti fuel filter</v>
      </c>
      <c r="O32" s="95">
        <f>Program1!F186</f>
        <v>250</v>
      </c>
      <c r="P32" s="96">
        <f>VLOOKUP(N32,Program1!$E$184:$BF$194,$C$3+2,FALSE)</f>
        <v>159.29999999999927</v>
      </c>
      <c r="Q32" s="96">
        <f>VLOOKUP(N32,Program1!$E$195:$BF$205,$C$3+2,FALSE)</f>
        <v>135.29999999999927</v>
      </c>
      <c r="S32" s="94">
        <f>S31+1</f>
        <v>2</v>
      </c>
      <c r="T32" s="95" t="str">
        <f>Program1!E224</f>
        <v>Ganti Air Filter</v>
      </c>
      <c r="U32" s="95">
        <f>Program1!F224</f>
        <v>2000</v>
      </c>
      <c r="V32" s="96" t="str">
        <f>VLOOKUP(T32,Program1!$E$223:$BF$225,$C$3+2,FALSE)</f>
        <v/>
      </c>
      <c r="W32" s="96" t="str">
        <f>VLOOKUP(T32,Program1!$E$226:$BF$228,$C$3+2,FALSE)</f>
        <v/>
      </c>
    </row>
    <row r="33" spans="2:23" ht="15.6" x14ac:dyDescent="0.3">
      <c r="B33" s="94">
        <v>1</v>
      </c>
      <c r="C33" s="95" t="str">
        <f>Program1!E133</f>
        <v>Greasing Cyclo gear</v>
      </c>
      <c r="D33" s="95">
        <f>Program1!F133</f>
        <v>500</v>
      </c>
      <c r="E33" s="96">
        <f>VLOOKUP(C33,Program1!$E$133:$BF$135,$C$3+2,FALSE)</f>
        <v>415.86999999999898</v>
      </c>
      <c r="F33" s="96">
        <f>VLOOKUP(C33,Program1!$E$136:$BF$138,$C$3+2,FALSE)</f>
        <v>419.61000000000058</v>
      </c>
      <c r="G33" s="96">
        <f>VLOOKUP(C33,Program1!$E$139:$BF$141,$C$3+2,FALSE)</f>
        <v>500</v>
      </c>
      <c r="M33" s="94">
        <f t="shared" ref="M33:M40" si="4">M32+1</f>
        <v>4</v>
      </c>
      <c r="N33" s="95" t="str">
        <f>Program1!E187</f>
        <v>Ganti Oli Hydraulic</v>
      </c>
      <c r="O33" s="95">
        <f>Program1!F187</f>
        <v>3000</v>
      </c>
      <c r="P33" s="96">
        <f>VLOOKUP(N33,Program1!$E$184:$BF$194,$C$3+2,FALSE)</f>
        <v>2909.2999999999993</v>
      </c>
      <c r="Q33" s="96">
        <f>VLOOKUP(N33,Program1!$E$195:$BF$205,$C$3+2,FALSE)</f>
        <v>2228.7999999999993</v>
      </c>
      <c r="R33" s="108"/>
      <c r="S33" s="94">
        <f>S32+1</f>
        <v>3</v>
      </c>
      <c r="T33" s="95" t="str">
        <f>Program1!E225</f>
        <v>Ganti Belting</v>
      </c>
      <c r="U33" s="95">
        <f>Program1!F225</f>
        <v>12000</v>
      </c>
      <c r="V33" s="96" t="str">
        <f>VLOOKUP(T33,Program1!$E$223:$BF$225,$C$3+2,FALSE)</f>
        <v/>
      </c>
      <c r="W33" s="96" t="str">
        <f>VLOOKUP(T33,Program1!$E$226:$BF$228,$C$3+2,FALSE)</f>
        <v/>
      </c>
    </row>
    <row r="34" spans="2:23" ht="16.2" thickBot="1" x14ac:dyDescent="0.35">
      <c r="B34" s="94">
        <f>B33+1</f>
        <v>2</v>
      </c>
      <c r="C34" s="95" t="str">
        <f>Program1!E134</f>
        <v>Service Intermediate</v>
      </c>
      <c r="D34" s="95">
        <f>Program1!F134</f>
        <v>3000</v>
      </c>
      <c r="E34" s="96">
        <f>VLOOKUP(C34,Program1!$E$133:$BF$135,$C$3+2,FALSE)</f>
        <v>1135.869999999999</v>
      </c>
      <c r="F34" s="96">
        <f>VLOOKUP(C34,Program1!$E$136:$BF$138,$C$3+2,FALSE)</f>
        <v>1076.6100000000006</v>
      </c>
      <c r="G34" s="96">
        <f>VLOOKUP(C34,Program1!$E$139:$BF$141,$C$3+2,FALSE)</f>
        <v>3000</v>
      </c>
      <c r="M34" s="94">
        <f t="shared" si="4"/>
        <v>5</v>
      </c>
      <c r="N34" s="95" t="str">
        <f>Program1!E188</f>
        <v>Ganti filter Oli hydraulic</v>
      </c>
      <c r="O34" s="95">
        <f>Program1!F188</f>
        <v>250</v>
      </c>
      <c r="P34" s="96">
        <f>VLOOKUP(N34,Program1!$E$184:$BF$194,$C$3+2,FALSE)</f>
        <v>159.29999999999927</v>
      </c>
      <c r="Q34" s="96">
        <f>VLOOKUP(N34,Program1!$E$195:$BF$205,$C$3+2,FALSE)</f>
        <v>135.29999999999927</v>
      </c>
      <c r="W34" s="104" t="e">
        <f>COUNTIF(V31:W33,"&gt;=0")/COUNT(V31:W33)</f>
        <v>#DIV/0!</v>
      </c>
    </row>
    <row r="35" spans="2:23" ht="15.6" x14ac:dyDescent="0.3">
      <c r="B35" s="94">
        <f>B34+1</f>
        <v>3</v>
      </c>
      <c r="C35" s="95" t="str">
        <f>Program1!E135</f>
        <v>Overhaul/service bowl (Mayor)</v>
      </c>
      <c r="D35" s="95">
        <f>Program1!F135</f>
        <v>6000</v>
      </c>
      <c r="E35" s="96">
        <f>VLOOKUP(C35,Program1!$E$133:$BF$135,$C$3+2,FALSE)</f>
        <v>4135.869999999999</v>
      </c>
      <c r="F35" s="96">
        <f>VLOOKUP(C35,Program1!$E$136:$BF$138,$C$3+2,FALSE)</f>
        <v>4076.6100000000006</v>
      </c>
      <c r="G35" s="96">
        <f>VLOOKUP(C35,Program1!$E$139:$BF$141,$C$3+2,FALSE)</f>
        <v>6000</v>
      </c>
      <c r="M35" s="94">
        <f t="shared" si="4"/>
        <v>6</v>
      </c>
      <c r="N35" s="95" t="str">
        <f>Program1!E189</f>
        <v>Ganti air filter</v>
      </c>
      <c r="O35" s="95">
        <f>Program1!F189</f>
        <v>250</v>
      </c>
      <c r="P35" s="96">
        <f>VLOOKUP(N35,Program1!$E$184:$BF$194,$C$3+2,FALSE)</f>
        <v>159.29999999999927</v>
      </c>
      <c r="Q35" s="96">
        <f>VLOOKUP(N35,Program1!$E$195:$BF$205,$C$3+2,FALSE)</f>
        <v>135.29999999999927</v>
      </c>
    </row>
    <row r="36" spans="2:23" ht="16.2" thickBot="1" x14ac:dyDescent="0.35">
      <c r="B36" s="101"/>
      <c r="C36" s="102"/>
      <c r="D36" s="101"/>
      <c r="E36" s="103"/>
      <c r="F36" s="103"/>
      <c r="G36" s="104">
        <f>COUNTIF(E33:G35,"&gt;=0")/COUNT(E33:G35)</f>
        <v>1</v>
      </c>
      <c r="M36" s="94">
        <f t="shared" si="4"/>
        <v>7</v>
      </c>
      <c r="N36" s="95" t="str">
        <f>Program1!E190</f>
        <v>Ganti Belting radiator</v>
      </c>
      <c r="O36" s="95">
        <f>Program1!F190</f>
        <v>3000</v>
      </c>
      <c r="P36" s="96">
        <f>VLOOKUP(N36,Program1!$E$184:$BF$194,$C$3+2,FALSE)</f>
        <v>2909.2999999999993</v>
      </c>
      <c r="Q36" s="96">
        <f>VLOOKUP(N36,Program1!$E$195:$BF$205,$C$3+2,FALSE)</f>
        <v>2032.7000000000007</v>
      </c>
    </row>
    <row r="37" spans="2:23" ht="15.6" x14ac:dyDescent="0.3">
      <c r="B37" s="110"/>
      <c r="C37" s="111"/>
      <c r="D37" s="90"/>
      <c r="E37" s="90"/>
      <c r="F37" s="92"/>
      <c r="G37" s="110"/>
      <c r="H37" s="111"/>
      <c r="I37" s="111"/>
      <c r="J37" s="111"/>
      <c r="K37" s="111"/>
      <c r="M37" s="94">
        <f t="shared" si="4"/>
        <v>8</v>
      </c>
      <c r="N37" s="95" t="str">
        <f>Program1!E191</f>
        <v>Ganti belting alternator</v>
      </c>
      <c r="O37" s="95">
        <f>Program1!F191</f>
        <v>3000</v>
      </c>
      <c r="P37" s="96">
        <f>VLOOKUP(N37,Program1!$E$184:$BF$194,$C$3+2,FALSE)</f>
        <v>2909.2999999999993</v>
      </c>
      <c r="Q37" s="96">
        <f>VLOOKUP(N37,Program1!$E$195:$BF$205,$C$3+2,FALSE)</f>
        <v>2032.7000000000007</v>
      </c>
    </row>
    <row r="38" spans="2:23" ht="18.75" customHeight="1" x14ac:dyDescent="0.3">
      <c r="B38" s="182" t="s">
        <v>74</v>
      </c>
      <c r="C38" s="182" t="s">
        <v>75</v>
      </c>
      <c r="D38" s="184" t="s">
        <v>77</v>
      </c>
      <c r="E38" s="187" t="s">
        <v>76</v>
      </c>
      <c r="F38" s="187"/>
      <c r="G38" s="187"/>
      <c r="H38" s="186"/>
      <c r="I38" s="113"/>
      <c r="J38" s="113"/>
      <c r="K38" s="113"/>
      <c r="M38" s="94">
        <f t="shared" si="4"/>
        <v>9</v>
      </c>
      <c r="N38" s="95" t="str">
        <f>Program1!E192</f>
        <v>Ganti water coolant</v>
      </c>
      <c r="O38" s="95">
        <f>Program1!F192</f>
        <v>10000</v>
      </c>
      <c r="P38" s="96">
        <f>VLOOKUP(N38,Program1!$E$184:$BF$194,$C$3+2,FALSE)</f>
        <v>9909.2999999999993</v>
      </c>
      <c r="Q38" s="96">
        <f>VLOOKUP(N38,Program1!$E$195:$BF$205,$C$3+2,FALSE)</f>
        <v>9032.7000000000007</v>
      </c>
    </row>
    <row r="39" spans="2:23" ht="15.6" x14ac:dyDescent="0.3">
      <c r="B39" s="183"/>
      <c r="C39" s="183"/>
      <c r="D39" s="185"/>
      <c r="E39" s="106">
        <v>1</v>
      </c>
      <c r="F39" s="93">
        <v>2</v>
      </c>
      <c r="G39" s="93">
        <v>3</v>
      </c>
      <c r="H39" s="186"/>
      <c r="I39" s="113"/>
      <c r="J39" s="113"/>
      <c r="K39" s="113"/>
      <c r="M39" s="94">
        <f t="shared" si="4"/>
        <v>10</v>
      </c>
      <c r="N39" s="95" t="str">
        <f>Program1!E193</f>
        <v>Overhaul intermediate</v>
      </c>
      <c r="O39" s="95">
        <f>Program1!F193</f>
        <v>6000</v>
      </c>
      <c r="P39" s="96">
        <f>VLOOKUP(N39,Program1!$E$184:$BF$194,$C$3+2,FALSE)</f>
        <v>5909.2999999999993</v>
      </c>
      <c r="Q39" s="96">
        <f>VLOOKUP(N39,Program1!$E$195:$BF$205,$C$3+2,FALSE)</f>
        <v>5032.7000000000007</v>
      </c>
    </row>
    <row r="40" spans="2:23" ht="15.6" x14ac:dyDescent="0.3">
      <c r="B40" s="94">
        <v>1</v>
      </c>
      <c r="C40" s="95" t="str">
        <f>Program1!E176</f>
        <v>Ganti oli turbin</v>
      </c>
      <c r="D40" s="95">
        <f>Program1!F176</f>
        <v>5000</v>
      </c>
      <c r="E40" s="107">
        <f>VLOOKUP(C40,Program1!$E$172:$BF$175,$C$3+2,FALSE)</f>
        <v>4194.4000000000015</v>
      </c>
      <c r="F40" s="96">
        <f>VLOOKUP(C40,Program1!$E$176:$BF$179,$C$3+2,FALSE)</f>
        <v>4336.0200000000004</v>
      </c>
      <c r="G40" s="96">
        <f>VLOOKUP(C40,Program1!$E$180:$BF$183,$C$3+2,FALSE)</f>
        <v>4043.61</v>
      </c>
      <c r="H40" s="112"/>
      <c r="I40" s="112"/>
      <c r="J40" s="112"/>
      <c r="K40" s="112"/>
      <c r="M40" s="94">
        <f t="shared" si="4"/>
        <v>11</v>
      </c>
      <c r="N40" s="95" t="str">
        <f>Program1!E194</f>
        <v>Overhaul Mayor</v>
      </c>
      <c r="O40" s="95">
        <f>Program1!F194</f>
        <v>12000</v>
      </c>
      <c r="P40" s="96">
        <f>VLOOKUP(N40,Program1!$E$184:$BF$194,$C$3+2,FALSE)</f>
        <v>11909.3</v>
      </c>
      <c r="Q40" s="96">
        <f>VLOOKUP(N40,Program1!$E$195:$BF$205,$C$3+2,FALSE)</f>
        <v>11032.7</v>
      </c>
    </row>
    <row r="41" spans="2:23" ht="16.2" thickBot="1" x14ac:dyDescent="0.35">
      <c r="B41" s="94">
        <f>B40+1</f>
        <v>2</v>
      </c>
      <c r="C41" s="95" t="str">
        <f>Program1!E177</f>
        <v>Ganti oli governor</v>
      </c>
      <c r="D41" s="95">
        <f>Program1!F177</f>
        <v>5000</v>
      </c>
      <c r="E41" s="107">
        <f>VLOOKUP(C41,Program1!$E$172:$BF$175,$C$3+2,FALSE)</f>
        <v>4194.4000000000015</v>
      </c>
      <c r="F41" s="96">
        <f>VLOOKUP(C41,Program1!$E$176:$BF$179,$C$3+2,FALSE)</f>
        <v>4336.0200000000004</v>
      </c>
      <c r="G41" s="96">
        <f>VLOOKUP(C41,Program1!$E$180:$BF$183,$C$3+2,FALSE)</f>
        <v>4043.61</v>
      </c>
      <c r="H41" s="112"/>
      <c r="I41" s="112"/>
      <c r="J41" s="112"/>
      <c r="K41" s="112"/>
      <c r="M41" s="101"/>
      <c r="N41" s="102"/>
      <c r="O41" s="101"/>
      <c r="P41" s="103"/>
      <c r="Q41" s="104">
        <f>COUNTIF(P30:Q40,"&gt;=0")/COUNT(P30:Q40)</f>
        <v>1</v>
      </c>
    </row>
    <row r="42" spans="2:23" ht="15.6" x14ac:dyDescent="0.3">
      <c r="B42" s="94">
        <f>B41+1</f>
        <v>3</v>
      </c>
      <c r="C42" s="95" t="str">
        <f>Program1!E178</f>
        <v>Service Turbine</v>
      </c>
      <c r="D42" s="95">
        <f>Program1!F178</f>
        <v>6000</v>
      </c>
      <c r="E42" s="107">
        <f>VLOOKUP(C42,Program1!$E$172:$BF$175,$C$3+2,FALSE)</f>
        <v>-80.599999999998545</v>
      </c>
      <c r="F42" s="96">
        <f>VLOOKUP(C42,Program1!$E$176:$BF$179,$C$3+2,FALSE)</f>
        <v>5336.02</v>
      </c>
      <c r="G42" s="96">
        <f>VLOOKUP(C42,Program1!$E$180:$BF$183,$C$3+2,FALSE)</f>
        <v>5043.6099999999997</v>
      </c>
      <c r="H42" s="112"/>
      <c r="I42" s="112"/>
      <c r="J42" s="112"/>
      <c r="K42" s="112"/>
    </row>
    <row r="43" spans="2:23" ht="15.6" x14ac:dyDescent="0.3">
      <c r="B43" s="94">
        <f>B42+1</f>
        <v>4</v>
      </c>
      <c r="C43" s="95" t="str">
        <f>Program1!E179</f>
        <v>Service Alternator</v>
      </c>
      <c r="D43" s="95">
        <f>Program1!F179</f>
        <v>12000</v>
      </c>
      <c r="E43" s="107">
        <f>VLOOKUP(C43,Program1!$E$172:$BF$175,$C$3+2,FALSE)</f>
        <v>3593.4000000000015</v>
      </c>
      <c r="F43" s="96">
        <f>VLOOKUP(C43,Program1!$E$176:$BF$179,$C$3+2,FALSE)</f>
        <v>8264.02</v>
      </c>
      <c r="G43" s="96">
        <f>VLOOKUP(C43,Program1!$E$180:$BF$183,$C$3+2,FALSE)</f>
        <v>11043.61</v>
      </c>
      <c r="H43" s="112"/>
      <c r="I43" s="112"/>
      <c r="J43" s="112"/>
      <c r="K43" s="112"/>
    </row>
    <row r="44" spans="2:23" ht="15.6" x14ac:dyDescent="0.3">
      <c r="B44" s="101"/>
      <c r="C44" s="102"/>
      <c r="D44" s="101"/>
      <c r="E44" s="103"/>
      <c r="F44" s="92"/>
      <c r="G44" s="105">
        <f>COUNTIF(E40:G43,"&gt;=0")/COUNT(E40:G43)</f>
        <v>0.91666666666666663</v>
      </c>
      <c r="H44" s="112"/>
      <c r="I44" s="112"/>
      <c r="J44" s="112"/>
      <c r="K44" s="112"/>
    </row>
    <row r="45" spans="2:23" ht="15.6" x14ac:dyDescent="0.3">
      <c r="H45" s="112"/>
      <c r="I45" s="112"/>
      <c r="J45" s="112"/>
      <c r="K45" s="112"/>
    </row>
    <row r="46" spans="2:23" x14ac:dyDescent="0.3">
      <c r="L46" s="14"/>
    </row>
    <row r="47" spans="2:23" x14ac:dyDescent="0.3">
      <c r="L47" s="14"/>
    </row>
  </sheetData>
  <sheetProtection algorithmName="SHA-512" hashValue="B229sGkGd52Py24Ahhn9XWoWWGgXj5LtddWrLzh2Oc0z84vtdjMa8IhvAdtJlk3e+Rd14hd854gDb5uR+6IegQ==" saltValue="oPPBMn0I4mIDmK0DN7pWpA==" spinCount="100000" sheet="1" objects="1" scenarios="1"/>
  <mergeCells count="43">
    <mergeCell ref="B38:B39"/>
    <mergeCell ref="B20:B21"/>
    <mergeCell ref="C20:C21"/>
    <mergeCell ref="D20:D21"/>
    <mergeCell ref="C38:C39"/>
    <mergeCell ref="D38:D39"/>
    <mergeCell ref="B1:AH1"/>
    <mergeCell ref="P20:Q20"/>
    <mergeCell ref="M20:M21"/>
    <mergeCell ref="N20:N21"/>
    <mergeCell ref="B31:B32"/>
    <mergeCell ref="C31:C32"/>
    <mergeCell ref="D31:D32"/>
    <mergeCell ref="B5:B6"/>
    <mergeCell ref="M28:M29"/>
    <mergeCell ref="N28:N29"/>
    <mergeCell ref="P5:Q5"/>
    <mergeCell ref="E31:G31"/>
    <mergeCell ref="O28:O29"/>
    <mergeCell ref="P28:Q28"/>
    <mergeCell ref="M2:P2"/>
    <mergeCell ref="M3:P3"/>
    <mergeCell ref="D5:D6"/>
    <mergeCell ref="C5:C6"/>
    <mergeCell ref="O20:O21"/>
    <mergeCell ref="M5:M6"/>
    <mergeCell ref="N5:N6"/>
    <mergeCell ref="O5:O6"/>
    <mergeCell ref="E5:K5"/>
    <mergeCell ref="E20:K20"/>
    <mergeCell ref="S5:S6"/>
    <mergeCell ref="T5:T6"/>
    <mergeCell ref="U5:U6"/>
    <mergeCell ref="H38:H39"/>
    <mergeCell ref="E38:G38"/>
    <mergeCell ref="V20:W20"/>
    <mergeCell ref="S29:S30"/>
    <mergeCell ref="T29:T30"/>
    <mergeCell ref="U29:U30"/>
    <mergeCell ref="V29:W29"/>
    <mergeCell ref="S20:S21"/>
    <mergeCell ref="T20:T21"/>
    <mergeCell ref="U20:U21"/>
  </mergeCells>
  <conditionalFormatting sqref="L14:L24 E40:F40 E7:K17 E22:K28">
    <cfRule type="cellIs" dxfId="19" priority="106" operator="lessThan">
      <formula>0</formula>
    </cfRule>
  </conditionalFormatting>
  <conditionalFormatting sqref="E33:G35">
    <cfRule type="cellIs" dxfId="18" priority="28" operator="lessThan">
      <formula>0</formula>
    </cfRule>
  </conditionalFormatting>
  <conditionalFormatting sqref="P22:P25">
    <cfRule type="cellIs" dxfId="17" priority="27" operator="lessThan">
      <formula>0</formula>
    </cfRule>
  </conditionalFormatting>
  <conditionalFormatting sqref="P7:Q17">
    <cfRule type="cellIs" dxfId="16" priority="25" operator="lessThan">
      <formula>0</formula>
    </cfRule>
  </conditionalFormatting>
  <conditionalFormatting sqref="P30:Q30">
    <cfRule type="cellIs" dxfId="15" priority="21" operator="lessThan">
      <formula>0</formula>
    </cfRule>
  </conditionalFormatting>
  <conditionalFormatting sqref="P31:Q40">
    <cfRule type="cellIs" dxfId="14" priority="18" operator="lessThan">
      <formula>0</formula>
    </cfRule>
  </conditionalFormatting>
  <conditionalFormatting sqref="Q22:Q25">
    <cfRule type="cellIs" dxfId="13" priority="17" operator="lessThan">
      <formula>0</formula>
    </cfRule>
  </conditionalFormatting>
  <conditionalFormatting sqref="G40">
    <cfRule type="cellIs" dxfId="12" priority="16" operator="lessThan">
      <formula>0</formula>
    </cfRule>
  </conditionalFormatting>
  <conditionalFormatting sqref="E41:F43">
    <cfRule type="cellIs" dxfId="11" priority="15" operator="lessThan">
      <formula>0</formula>
    </cfRule>
  </conditionalFormatting>
  <conditionalFormatting sqref="G41:G43">
    <cfRule type="cellIs" dxfId="10" priority="14" operator="lessThan">
      <formula>0</formula>
    </cfRule>
  </conditionalFormatting>
  <conditionalFormatting sqref="I18:K18">
    <cfRule type="cellIs" dxfId="9" priority="13" operator="lessThan">
      <formula>0</formula>
    </cfRule>
  </conditionalFormatting>
  <conditionalFormatting sqref="I29:K29">
    <cfRule type="cellIs" dxfId="8" priority="12" operator="lessThan">
      <formula>0</formula>
    </cfRule>
  </conditionalFormatting>
  <conditionalFormatting sqref="V22">
    <cfRule type="cellIs" dxfId="7" priority="11" operator="lessThan">
      <formula>0</formula>
    </cfRule>
  </conditionalFormatting>
  <conditionalFormatting sqref="W22">
    <cfRule type="cellIs" dxfId="6" priority="10" operator="lessThan">
      <formula>0</formula>
    </cfRule>
  </conditionalFormatting>
  <conditionalFormatting sqref="V31:V33">
    <cfRule type="cellIs" dxfId="5" priority="7" operator="lessThan">
      <formula>0</formula>
    </cfRule>
  </conditionalFormatting>
  <conditionalFormatting sqref="W31:W34">
    <cfRule type="cellIs" dxfId="4" priority="6" operator="lessThan">
      <formula>0</formula>
    </cfRule>
  </conditionalFormatting>
  <conditionalFormatting sqref="V7">
    <cfRule type="cellIs" dxfId="3" priority="5" operator="lessThan">
      <formula>0</formula>
    </cfRule>
  </conditionalFormatting>
  <conditionalFormatting sqref="V8:V13">
    <cfRule type="cellIs" dxfId="2" priority="3" operator="lessThan">
      <formula>0</formula>
    </cfRule>
  </conditionalFormatting>
  <conditionalFormatting sqref="V23:V26">
    <cfRule type="cellIs" dxfId="1" priority="2" operator="lessThan">
      <formula>0</formula>
    </cfRule>
  </conditionalFormatting>
  <conditionalFormatting sqref="W23:W26">
    <cfRule type="cellIs" dxfId="0" priority="1" operator="lessThan">
      <formula>0</formula>
    </cfRule>
  </conditionalFormatting>
  <pageMargins left="0.2" right="0.2" top="0.25" bottom="0.25" header="0.05" footer="0.05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Pencatatan HM</vt:lpstr>
      <vt:lpstr>Task list</vt:lpstr>
      <vt:lpstr>Program1</vt:lpstr>
      <vt:lpstr>Report</vt:lpstr>
      <vt:lpstr>'Pencatatan HM'!Print_Area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 Suryawardana</dc:creator>
  <cp:lastModifiedBy>Normansyah Simorangkir</cp:lastModifiedBy>
  <cp:lastPrinted>2017-02-14T08:33:04Z</cp:lastPrinted>
  <dcterms:created xsi:type="dcterms:W3CDTF">2013-08-02T07:32:55Z</dcterms:created>
  <dcterms:modified xsi:type="dcterms:W3CDTF">2019-04-12T03:33:29Z</dcterms:modified>
</cp:coreProperties>
</file>