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NGINEERING-SHARE\A. manismata-mill\31. MAINTENANCE MMM\001. Maintenance Monthly Report MMM\06. Maintenance Report FY2021\7. Desember 2020\"/>
    </mc:Choice>
  </mc:AlternateContent>
  <xr:revisionPtr revIDLastSave="0" documentId="13_ncr:1_{849C35C7-CE1E-4F58-9E4B-6857A17B7334}" xr6:coauthVersionLast="45" xr6:coauthVersionMax="45" xr10:uidLastSave="{00000000-0000-0000-0000-000000000000}"/>
  <bookViews>
    <workbookView xWindow="-120" yWindow="-120" windowWidth="20730" windowHeight="11160" xr2:uid="{9AC4A453-0AA2-417F-BEB8-193468666B00}"/>
  </bookViews>
  <sheets>
    <sheet name="Downtime Recap" sheetId="6" r:id="rId1"/>
    <sheet name="Sheet4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9" i="6" l="1"/>
  <c r="S77" i="6" l="1"/>
  <c r="R77" i="6"/>
  <c r="D77" i="6"/>
  <c r="R78" i="6"/>
  <c r="O77" i="6"/>
  <c r="N77" i="6"/>
  <c r="N78" i="6"/>
  <c r="K77" i="6"/>
  <c r="K78" i="6" s="1"/>
  <c r="J77" i="6"/>
  <c r="J78" i="6"/>
  <c r="G77" i="6"/>
  <c r="G78" i="6" s="1"/>
  <c r="F77" i="6"/>
  <c r="F78" i="6"/>
  <c r="E77" i="6"/>
  <c r="C77" i="6"/>
  <c r="U76" i="6"/>
  <c r="T76" i="6"/>
  <c r="Q76" i="6"/>
  <c r="P76" i="6"/>
  <c r="M76" i="6"/>
  <c r="L76" i="6"/>
  <c r="I76" i="6"/>
  <c r="H76" i="6"/>
  <c r="U75" i="6"/>
  <c r="T75" i="6"/>
  <c r="Q75" i="6"/>
  <c r="P75" i="6"/>
  <c r="M75" i="6"/>
  <c r="L75" i="6"/>
  <c r="I75" i="6"/>
  <c r="H75" i="6"/>
  <c r="U74" i="6"/>
  <c r="T74" i="6"/>
  <c r="Q74" i="6"/>
  <c r="P74" i="6"/>
  <c r="M74" i="6"/>
  <c r="L74" i="6"/>
  <c r="I74" i="6"/>
  <c r="H74" i="6"/>
  <c r="U73" i="6"/>
  <c r="T73" i="6"/>
  <c r="Q73" i="6"/>
  <c r="P73" i="6"/>
  <c r="M73" i="6"/>
  <c r="L73" i="6"/>
  <c r="I73" i="6"/>
  <c r="H73" i="6"/>
  <c r="U72" i="6"/>
  <c r="T72" i="6"/>
  <c r="Q72" i="6"/>
  <c r="P72" i="6"/>
  <c r="M72" i="6"/>
  <c r="L72" i="6"/>
  <c r="I72" i="6"/>
  <c r="H72" i="6"/>
  <c r="U71" i="6"/>
  <c r="T71" i="6"/>
  <c r="Q71" i="6"/>
  <c r="P71" i="6"/>
  <c r="M71" i="6"/>
  <c r="L71" i="6"/>
  <c r="I71" i="6"/>
  <c r="H71" i="6"/>
  <c r="U70" i="6"/>
  <c r="T70" i="6"/>
  <c r="Q70" i="6"/>
  <c r="P70" i="6"/>
  <c r="M70" i="6"/>
  <c r="L70" i="6"/>
  <c r="I70" i="6"/>
  <c r="H70" i="6"/>
  <c r="U69" i="6"/>
  <c r="T69" i="6"/>
  <c r="Q69" i="6"/>
  <c r="P69" i="6"/>
  <c r="M69" i="6"/>
  <c r="L69" i="6"/>
  <c r="H69" i="6"/>
  <c r="U68" i="6"/>
  <c r="T68" i="6"/>
  <c r="Q68" i="6"/>
  <c r="P68" i="6"/>
  <c r="M68" i="6"/>
  <c r="L68" i="6"/>
  <c r="I68" i="6"/>
  <c r="H68" i="6"/>
  <c r="U67" i="6"/>
  <c r="T67" i="6"/>
  <c r="Q67" i="6"/>
  <c r="P67" i="6"/>
  <c r="M67" i="6"/>
  <c r="L67" i="6"/>
  <c r="I67" i="6"/>
  <c r="H67" i="6"/>
  <c r="U66" i="6"/>
  <c r="T66" i="6"/>
  <c r="Q66" i="6"/>
  <c r="P66" i="6"/>
  <c r="M66" i="6"/>
  <c r="L66" i="6"/>
  <c r="I66" i="6"/>
  <c r="H66" i="6"/>
  <c r="U65" i="6"/>
  <c r="T65" i="6"/>
  <c r="Q65" i="6"/>
  <c r="P65" i="6"/>
  <c r="M65" i="6"/>
  <c r="L65" i="6"/>
  <c r="I65" i="6"/>
  <c r="H65" i="6"/>
  <c r="C57" i="6"/>
  <c r="U54" i="6"/>
  <c r="Q54" i="6"/>
  <c r="I54" i="6"/>
  <c r="M54" i="6"/>
  <c r="S57" i="6"/>
  <c r="R57" i="6"/>
  <c r="O57" i="6"/>
  <c r="N57" i="6"/>
  <c r="K57" i="6"/>
  <c r="J57" i="6"/>
  <c r="G57" i="6"/>
  <c r="F57" i="6"/>
  <c r="E57" i="6"/>
  <c r="D57" i="6"/>
  <c r="U56" i="6"/>
  <c r="T56" i="6"/>
  <c r="Q56" i="6"/>
  <c r="P56" i="6"/>
  <c r="M56" i="6"/>
  <c r="L56" i="6"/>
  <c r="I56" i="6"/>
  <c r="H56" i="6"/>
  <c r="U55" i="6"/>
  <c r="T55" i="6"/>
  <c r="Q55" i="6"/>
  <c r="P55" i="6"/>
  <c r="M55" i="6"/>
  <c r="L55" i="6"/>
  <c r="I55" i="6"/>
  <c r="H55" i="6"/>
  <c r="T54" i="6"/>
  <c r="P54" i="6"/>
  <c r="L54" i="6"/>
  <c r="H54" i="6"/>
  <c r="U53" i="6"/>
  <c r="T53" i="6"/>
  <c r="Q53" i="6"/>
  <c r="P53" i="6"/>
  <c r="M53" i="6"/>
  <c r="L53" i="6"/>
  <c r="I53" i="6"/>
  <c r="H53" i="6"/>
  <c r="U52" i="6"/>
  <c r="T52" i="6"/>
  <c r="Q52" i="6"/>
  <c r="P52" i="6"/>
  <c r="M52" i="6"/>
  <c r="L52" i="6"/>
  <c r="I52" i="6"/>
  <c r="H52" i="6"/>
  <c r="U51" i="6"/>
  <c r="T51" i="6"/>
  <c r="Q51" i="6"/>
  <c r="P51" i="6"/>
  <c r="M51" i="6"/>
  <c r="L51" i="6"/>
  <c r="I51" i="6"/>
  <c r="H51" i="6"/>
  <c r="U50" i="6"/>
  <c r="T50" i="6"/>
  <c r="Q50" i="6"/>
  <c r="P50" i="6"/>
  <c r="M50" i="6"/>
  <c r="L50" i="6"/>
  <c r="I50" i="6"/>
  <c r="H50" i="6"/>
  <c r="U49" i="6"/>
  <c r="T49" i="6"/>
  <c r="Q49" i="6"/>
  <c r="P49" i="6"/>
  <c r="M49" i="6"/>
  <c r="L49" i="6"/>
  <c r="I49" i="6"/>
  <c r="H49" i="6"/>
  <c r="U48" i="6"/>
  <c r="T48" i="6"/>
  <c r="Q48" i="6"/>
  <c r="P48" i="6"/>
  <c r="M48" i="6"/>
  <c r="L48" i="6"/>
  <c r="I48" i="6"/>
  <c r="H48" i="6"/>
  <c r="U47" i="6"/>
  <c r="T47" i="6"/>
  <c r="Q47" i="6"/>
  <c r="P47" i="6"/>
  <c r="M47" i="6"/>
  <c r="L47" i="6"/>
  <c r="I47" i="6"/>
  <c r="H47" i="6"/>
  <c r="U46" i="6"/>
  <c r="T46" i="6"/>
  <c r="Q46" i="6"/>
  <c r="P46" i="6"/>
  <c r="M46" i="6"/>
  <c r="L46" i="6"/>
  <c r="I46" i="6"/>
  <c r="H46" i="6"/>
  <c r="U45" i="6"/>
  <c r="T45" i="6"/>
  <c r="Q45" i="6"/>
  <c r="P45" i="6"/>
  <c r="M45" i="6"/>
  <c r="L45" i="6"/>
  <c r="I45" i="6"/>
  <c r="H45" i="6"/>
  <c r="F58" i="6"/>
  <c r="N58" i="6"/>
  <c r="J58" i="6"/>
  <c r="R58" i="6"/>
  <c r="G58" i="6"/>
  <c r="O58" i="6"/>
  <c r="K58" i="6"/>
  <c r="S58" i="6"/>
  <c r="I29" i="6"/>
  <c r="I30" i="6"/>
  <c r="I31" i="6"/>
  <c r="I32" i="6"/>
  <c r="I33" i="6"/>
  <c r="I35" i="6"/>
  <c r="I36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T35" i="6"/>
  <c r="U35" i="6"/>
  <c r="T36" i="6"/>
  <c r="U36" i="6"/>
  <c r="U25" i="6"/>
  <c r="T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P35" i="6"/>
  <c r="Q35" i="6"/>
  <c r="P36" i="6"/>
  <c r="Q36" i="6"/>
  <c r="Q25" i="6"/>
  <c r="P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L35" i="6"/>
  <c r="M35" i="6"/>
  <c r="L36" i="6"/>
  <c r="M36" i="6"/>
  <c r="M25" i="6"/>
  <c r="L25" i="6"/>
  <c r="H26" i="6"/>
  <c r="I26" i="6"/>
  <c r="H27" i="6"/>
  <c r="I27" i="6"/>
  <c r="H28" i="6"/>
  <c r="I28" i="6"/>
  <c r="H29" i="6"/>
  <c r="H30" i="6"/>
  <c r="H31" i="6"/>
  <c r="H32" i="6"/>
  <c r="H33" i="6"/>
  <c r="H34" i="6"/>
  <c r="H35" i="6"/>
  <c r="H36" i="6"/>
  <c r="H25" i="6"/>
  <c r="I25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U6" i="6"/>
  <c r="T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Q6" i="6"/>
  <c r="P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M6" i="6"/>
  <c r="L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I6" i="6"/>
  <c r="H6" i="6"/>
  <c r="G18" i="6"/>
  <c r="F18" i="6"/>
  <c r="S18" i="6"/>
  <c r="G19" i="6"/>
  <c r="R18" i="6"/>
  <c r="F19" i="6"/>
  <c r="O18" i="6"/>
  <c r="N18" i="6"/>
  <c r="K18" i="6"/>
  <c r="J18" i="6"/>
  <c r="E18" i="6"/>
  <c r="D18" i="6"/>
  <c r="E37" i="6"/>
  <c r="F37" i="6"/>
  <c r="G37" i="6"/>
  <c r="J37" i="6"/>
  <c r="K37" i="6"/>
  <c r="N37" i="6"/>
  <c r="O37" i="6"/>
  <c r="R37" i="6"/>
  <c r="S37" i="6"/>
  <c r="D37" i="6"/>
  <c r="S38" i="6"/>
  <c r="K38" i="6"/>
  <c r="N38" i="6"/>
  <c r="F38" i="6"/>
  <c r="J38" i="6"/>
  <c r="O19" i="6"/>
  <c r="N19" i="6"/>
  <c r="O38" i="6"/>
  <c r="G38" i="6"/>
  <c r="J19" i="6"/>
  <c r="R19" i="6"/>
  <c r="K19" i="6"/>
  <c r="S19" i="6"/>
  <c r="R38" i="6"/>
  <c r="O78" i="6" l="1"/>
  <c r="S78" i="6"/>
</calcChain>
</file>

<file path=xl/sharedStrings.xml><?xml version="1.0" encoding="utf-8"?>
<sst xmlns="http://schemas.openxmlformats.org/spreadsheetml/2006/main" count="232" uniqueCount="44">
  <si>
    <t>EDT Hours</t>
  </si>
  <si>
    <t>EDTe - Equipment EDT</t>
  </si>
  <si>
    <t>EDTp - Production EDT</t>
  </si>
  <si>
    <t>EDTs - Safety EDT</t>
  </si>
  <si>
    <t>EDTpo - Power EDT</t>
  </si>
  <si>
    <t>Line - 1</t>
  </si>
  <si>
    <t xml:space="preserve">Line -2 </t>
  </si>
  <si>
    <t>Month</t>
  </si>
  <si>
    <t>Line-1</t>
  </si>
  <si>
    <t>Line-2</t>
  </si>
  <si>
    <t>Available Hours</t>
  </si>
  <si>
    <t>Milling Hours</t>
  </si>
  <si>
    <t>YTD</t>
  </si>
  <si>
    <t>SDT Hours</t>
  </si>
  <si>
    <t>CDT Hours</t>
  </si>
  <si>
    <t>%</t>
  </si>
  <si>
    <t>Downtime Recap</t>
  </si>
  <si>
    <t>FY1819</t>
  </si>
  <si>
    <t>FY1718</t>
  </si>
  <si>
    <t>FY</t>
  </si>
  <si>
    <t>FY 1617</t>
  </si>
  <si>
    <t>FY 1718</t>
  </si>
  <si>
    <t>Milling Hours %</t>
  </si>
  <si>
    <t>FY 1819</t>
  </si>
  <si>
    <t>EDT Hours %</t>
  </si>
  <si>
    <t>SDT Hours %</t>
  </si>
  <si>
    <t>CDT Hours %</t>
  </si>
  <si>
    <t>SDT Houirs %</t>
  </si>
  <si>
    <t>CDT Hoiurs %</t>
  </si>
  <si>
    <t>FFB Crushed Volume, MT</t>
  </si>
  <si>
    <t>FY 0708</t>
  </si>
  <si>
    <t>FY 0809</t>
  </si>
  <si>
    <t>FY 0910</t>
  </si>
  <si>
    <t>FY 1011</t>
  </si>
  <si>
    <t>FY 1112</t>
  </si>
  <si>
    <t>FY 1213</t>
  </si>
  <si>
    <t>FY 1314</t>
  </si>
  <si>
    <t>FY 1415</t>
  </si>
  <si>
    <t>FY 1516</t>
  </si>
  <si>
    <t>MMM</t>
  </si>
  <si>
    <t>FY1920</t>
  </si>
  <si>
    <t>FY 1920</t>
  </si>
  <si>
    <t>FY2021</t>
  </si>
  <si>
    <t>Troughput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</si>
</sst>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548235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 style="medium">
        <color rgb="FFA6A6A6"/>
      </left>
      <right/>
      <top style="medium">
        <color rgb="FFA6A6A6"/>
      </top>
      <bottom style="medium">
        <color rgb="FFA6A6A6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3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1" xfId="1" applyFont="1" applyBorder="1"/>
    <xf numFmtId="17" fontId="3" fillId="0" borderId="1" xfId="0" applyNumberFormat="1" applyFont="1" applyBorder="1"/>
    <xf numFmtId="0" fontId="3" fillId="2" borderId="1" xfId="0" applyFont="1" applyFill="1" applyBorder="1"/>
    <xf numFmtId="0" fontId="3" fillId="4" borderId="1" xfId="0" applyFont="1" applyFill="1" applyBorder="1"/>
    <xf numFmtId="43" fontId="3" fillId="2" borderId="1" xfId="1" applyFont="1" applyFill="1" applyBorder="1"/>
    <xf numFmtId="10" fontId="3" fillId="4" borderId="1" xfId="0" applyNumberFormat="1" applyFont="1" applyFill="1" applyBorder="1"/>
    <xf numFmtId="3" fontId="3" fillId="2" borderId="1" xfId="0" applyNumberFormat="1" applyFont="1" applyFill="1" applyBorder="1"/>
    <xf numFmtId="10" fontId="0" fillId="0" borderId="1" xfId="1" applyNumberFormat="1" applyFont="1" applyBorder="1"/>
    <xf numFmtId="10" fontId="3" fillId="2" borderId="1" xfId="1" applyNumberFormat="1" applyFont="1" applyFill="1" applyBorder="1"/>
    <xf numFmtId="10" fontId="0" fillId="0" borderId="1" xfId="0" applyNumberFormat="1" applyBorder="1"/>
    <xf numFmtId="3" fontId="0" fillId="0" borderId="1" xfId="1" applyNumberFormat="1" applyFont="1" applyBorder="1"/>
    <xf numFmtId="3" fontId="3" fillId="2" borderId="1" xfId="1" applyNumberFormat="1" applyFont="1" applyFill="1" applyBorder="1"/>
    <xf numFmtId="3" fontId="0" fillId="0" borderId="0" xfId="0" applyNumberFormat="1"/>
    <xf numFmtId="3" fontId="1" fillId="3" borderId="1" xfId="0" applyNumberFormat="1" applyFont="1" applyFill="1" applyBorder="1" applyAlignment="1">
      <alignment horizontal="center" vertical="center"/>
    </xf>
    <xf numFmtId="39" fontId="0" fillId="0" borderId="1" xfId="1" applyNumberFormat="1" applyFont="1" applyBorder="1"/>
    <xf numFmtId="39" fontId="3" fillId="2" borderId="1" xfId="1" applyNumberFormat="1" applyFont="1" applyFill="1" applyBorder="1"/>
    <xf numFmtId="3" fontId="0" fillId="0" borderId="1" xfId="0" applyNumberFormat="1" applyFont="1" applyBorder="1"/>
    <xf numFmtId="3" fontId="0" fillId="2" borderId="1" xfId="0" applyNumberFormat="1" applyFont="1" applyFill="1" applyBorder="1"/>
    <xf numFmtId="3" fontId="0" fillId="4" borderId="1" xfId="0" applyNumberFormat="1" applyFont="1" applyFill="1" applyBorder="1"/>
    <xf numFmtId="0" fontId="5" fillId="5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3" fontId="7" fillId="0" borderId="5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vertical="center"/>
    </xf>
    <xf numFmtId="10" fontId="7" fillId="0" borderId="5" xfId="0" applyNumberFormat="1" applyFont="1" applyBorder="1" applyAlignment="1">
      <alignment horizontal="righ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10" fontId="0" fillId="0" borderId="0" xfId="1" applyNumberFormat="1" applyFont="1" applyBorder="1"/>
    <xf numFmtId="43" fontId="3" fillId="2" borderId="0" xfId="1" applyFont="1" applyFill="1" applyBorder="1"/>
    <xf numFmtId="10" fontId="3" fillId="4" borderId="0" xfId="0" applyNumberFormat="1" applyFont="1" applyFill="1" applyBorder="1"/>
    <xf numFmtId="10" fontId="0" fillId="0" borderId="0" xfId="0" applyNumberFormat="1" applyBorder="1"/>
    <xf numFmtId="3" fontId="3" fillId="2" borderId="0" xfId="0" applyNumberFormat="1" applyFont="1" applyFill="1" applyBorder="1"/>
    <xf numFmtId="2" fontId="0" fillId="0" borderId="0" xfId="0" applyNumberFormat="1" applyBorder="1"/>
    <xf numFmtId="2" fontId="3" fillId="2" borderId="0" xfId="0" applyNumberFormat="1" applyFont="1" applyFill="1" applyBorder="1"/>
    <xf numFmtId="2" fontId="3" fillId="4" borderId="0" xfId="0" applyNumberFormat="1" applyFont="1" applyFill="1" applyBorder="1"/>
    <xf numFmtId="2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/>
    <xf numFmtId="3" fontId="1" fillId="3" borderId="1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Time History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Recap'!$AF$4:$AG$4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'Downtime Recap'!$Y$6:$Y$14</c15:sqref>
                  </c15:fullRef>
                </c:ext>
              </c:extLst>
              <c:f>'Downtime Recap'!$Y$6:$Y$14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'Downtime Recap'!$AG$6:$AG$17</c15:sqref>
                  </c15:fullRef>
                </c:ext>
              </c:extLst>
              <c:f>'Downtime Recap'!$AG$6:$AG$14</c:f>
              <c:numCache>
                <c:formatCode>0.00%</c:formatCode>
                <c:ptCount val="9"/>
                <c:pt idx="0">
                  <c:v>2.4400000000000002E-2</c:v>
                </c:pt>
                <c:pt idx="1">
                  <c:v>9.7000000000000003E-3</c:v>
                </c:pt>
                <c:pt idx="2">
                  <c:v>1.44E-2</c:v>
                </c:pt>
                <c:pt idx="3">
                  <c:v>1.6500000000000001E-2</c:v>
                </c:pt>
                <c:pt idx="4">
                  <c:v>3.0099999999999998E-2</c:v>
                </c:pt>
                <c:pt idx="5">
                  <c:v>3.5900000000000001E-2</c:v>
                </c:pt>
                <c:pt idx="6">
                  <c:v>3.6799999999999999E-2</c:v>
                </c:pt>
                <c:pt idx="7">
                  <c:v>1.2E-2</c:v>
                </c:pt>
                <c:pt idx="8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97E-8B78-DDA9A0DA483C}"/>
            </c:ext>
          </c:extLst>
        </c:ser>
        <c:ser>
          <c:idx val="1"/>
          <c:order val="1"/>
          <c:tx>
            <c:strRef>
              <c:f>'Downtime Recap'!$AJ$4:$AK$4</c:f>
              <c:strCache>
                <c:ptCount val="1"/>
                <c:pt idx="0">
                  <c:v>SDT Houirs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'Downtime Recap'!$Y$6:$Y$14</c15:sqref>
                  </c15:fullRef>
                </c:ext>
              </c:extLst>
              <c:f>'Downtime Recap'!$Y$6:$Y$14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'Downtime Recap'!$AK$6:$AK$18</c15:sqref>
                  </c15:fullRef>
                </c:ext>
              </c:extLst>
              <c:f>'Downtime Recap'!$AK$6:$AK$14</c:f>
              <c:numCache>
                <c:formatCode>0.00%</c:formatCode>
                <c:ptCount val="9"/>
                <c:pt idx="0">
                  <c:v>8.2600000000000007E-2</c:v>
                </c:pt>
                <c:pt idx="1">
                  <c:v>8.9800000000000005E-2</c:v>
                </c:pt>
                <c:pt idx="2">
                  <c:v>0.1295</c:v>
                </c:pt>
                <c:pt idx="3">
                  <c:v>0.13289999999999999</c:v>
                </c:pt>
                <c:pt idx="4">
                  <c:v>0.14099999999999999</c:v>
                </c:pt>
                <c:pt idx="5">
                  <c:v>0.27089999999999997</c:v>
                </c:pt>
                <c:pt idx="6">
                  <c:v>0.26319999999999999</c:v>
                </c:pt>
                <c:pt idx="7">
                  <c:v>0.1709</c:v>
                </c:pt>
                <c:pt idx="8">
                  <c:v>4.2200000000000001E-2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97E-8B78-DDA9A0DA483C}"/>
            </c:ext>
          </c:extLst>
        </c:ser>
        <c:ser>
          <c:idx val="2"/>
          <c:order val="2"/>
          <c:tx>
            <c:strRef>
              <c:f>'Downtime Recap'!$AN$4:$AO$4</c:f>
              <c:strCache>
                <c:ptCount val="1"/>
                <c:pt idx="0">
                  <c:v>CDT Hoiurs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'Downtime Recap'!$Y$6:$Y$14</c15:sqref>
                  </c15:fullRef>
                </c:ext>
              </c:extLst>
              <c:f>'Downtime Recap'!$Y$6:$Y$14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'Downtime Recap'!$AO$6:$AO$17</c15:sqref>
                  </c15:fullRef>
                </c:ext>
              </c:extLst>
              <c:f>'Downtime Recap'!$AO$6:$AO$14</c:f>
              <c:numCache>
                <c:formatCode>0.00%</c:formatCode>
                <c:ptCount val="9"/>
                <c:pt idx="0">
                  <c:v>0.38900000000000001</c:v>
                </c:pt>
                <c:pt idx="1">
                  <c:v>0.44540000000000002</c:v>
                </c:pt>
                <c:pt idx="2">
                  <c:v>0.4839</c:v>
                </c:pt>
                <c:pt idx="3">
                  <c:v>0.39760000000000001</c:v>
                </c:pt>
                <c:pt idx="4">
                  <c:v>0.40629999999999999</c:v>
                </c:pt>
                <c:pt idx="5">
                  <c:v>0.28289999999999998</c:v>
                </c:pt>
                <c:pt idx="6">
                  <c:v>0.35320000000000001</c:v>
                </c:pt>
                <c:pt idx="7">
                  <c:v>0.52549999999999997</c:v>
                </c:pt>
                <c:pt idx="8">
                  <c:v>0.64049999999999996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97E-8B78-DDA9A0DA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3"/>
          <c:tx>
            <c:strRef>
              <c:f>'Downtime Recap'!$Z$4:$AA$4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'Downtime Recap'!$Y$6:$Y$16</c15:sqref>
                  </c15:fullRef>
                </c:ext>
              </c:extLst>
              <c:f>'Downtime Recap'!$Y$6:$Y$14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'Downtime Recap'!$AA$6:$AA$17</c15:sqref>
                  </c15:fullRef>
                </c:ext>
              </c:extLst>
              <c:f>'Downtime Recap'!$AA$6:$AA$14</c:f>
              <c:numCache>
                <c:formatCode>#,##0</c:formatCode>
                <c:ptCount val="9"/>
                <c:pt idx="0">
                  <c:v>152838.51999999999</c:v>
                </c:pt>
                <c:pt idx="1">
                  <c:v>238116.8</c:v>
                </c:pt>
                <c:pt idx="2">
                  <c:v>200242.45</c:v>
                </c:pt>
                <c:pt idx="3">
                  <c:v>221550.56</c:v>
                </c:pt>
                <c:pt idx="4">
                  <c:v>205185.2</c:v>
                </c:pt>
                <c:pt idx="5">
                  <c:v>197920.04</c:v>
                </c:pt>
                <c:pt idx="6">
                  <c:v>181564</c:v>
                </c:pt>
                <c:pt idx="7">
                  <c:v>155339.16</c:v>
                </c:pt>
                <c:pt idx="8">
                  <c:v>83460.639999999999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6-497E-8B78-DDA9A0DA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catAx>
        <c:axId val="7456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Algn val="ctr"/>
        <c:lblOffset val="100"/>
        <c:noMultiLvlLbl val="0"/>
      </c:cat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catAx>
        <c:axId val="60742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425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History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Recap'!$AF$4:$AG$4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'Downtime Recap'!$Y$6:$Y$17</c15:sqref>
                  </c15:fullRef>
                </c:ext>
              </c:extLst>
              <c:f>'Downtime Recap'!$Y$6:$Y$14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'Downtime Recap'!$AG$6:$AG$17</c15:sqref>
                  </c15:fullRef>
                </c:ext>
              </c:extLst>
              <c:f>'Downtime Recap'!$AG$6:$AG$14</c:f>
              <c:numCache>
                <c:formatCode>0.00%</c:formatCode>
                <c:ptCount val="9"/>
                <c:pt idx="0">
                  <c:v>2.4400000000000002E-2</c:v>
                </c:pt>
                <c:pt idx="1">
                  <c:v>9.7000000000000003E-3</c:v>
                </c:pt>
                <c:pt idx="2">
                  <c:v>1.44E-2</c:v>
                </c:pt>
                <c:pt idx="3">
                  <c:v>1.6500000000000001E-2</c:v>
                </c:pt>
                <c:pt idx="4">
                  <c:v>3.0099999999999998E-2</c:v>
                </c:pt>
                <c:pt idx="5">
                  <c:v>3.5900000000000001E-2</c:v>
                </c:pt>
                <c:pt idx="6">
                  <c:v>3.6799999999999999E-2</c:v>
                </c:pt>
                <c:pt idx="7">
                  <c:v>1.2E-2</c:v>
                </c:pt>
                <c:pt idx="8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C-488D-AE68-0B534DA2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1"/>
          <c:tx>
            <c:strRef>
              <c:f>'Downtime Recap'!$Z$4:$AA$4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'Downtime Recap'!$Y$6:$Y$16</c15:sqref>
                  </c15:fullRef>
                </c:ext>
              </c:extLst>
              <c:f>'Downtime Recap'!$Y$6:$Y$14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'Downtime Recap'!$AA$6:$AA$17</c15:sqref>
                  </c15:fullRef>
                </c:ext>
              </c:extLst>
              <c:f>'Downtime Recap'!$AA$6:$AA$14</c:f>
              <c:numCache>
                <c:formatCode>#,##0</c:formatCode>
                <c:ptCount val="9"/>
                <c:pt idx="0">
                  <c:v>152838.51999999999</c:v>
                </c:pt>
                <c:pt idx="1">
                  <c:v>238116.8</c:v>
                </c:pt>
                <c:pt idx="2">
                  <c:v>200242.45</c:v>
                </c:pt>
                <c:pt idx="3">
                  <c:v>221550.56</c:v>
                </c:pt>
                <c:pt idx="4">
                  <c:v>205185.2</c:v>
                </c:pt>
                <c:pt idx="5">
                  <c:v>197920.04</c:v>
                </c:pt>
                <c:pt idx="6">
                  <c:v>181564</c:v>
                </c:pt>
                <c:pt idx="7">
                  <c:v>155339.16</c:v>
                </c:pt>
                <c:pt idx="8">
                  <c:v>83460.639999999999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C-488D-AE68-0B534DA2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catAx>
        <c:axId val="7456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Algn val="ctr"/>
        <c:lblOffset val="100"/>
        <c:noMultiLvlLbl val="0"/>
      </c:cat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catAx>
        <c:axId val="60742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42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Down Time FY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Recap'!$H$43:$I$43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'Downtime Recap'!$A$65:$A$76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'Downtime Recap'!$I$65:$I$76</c:f>
              <c:numCache>
                <c:formatCode>0.00%</c:formatCode>
                <c:ptCount val="12"/>
                <c:pt idx="0">
                  <c:v>0</c:v>
                </c:pt>
                <c:pt idx="1">
                  <c:v>4.5766590389016018E-3</c:v>
                </c:pt>
                <c:pt idx="2">
                  <c:v>0</c:v>
                </c:pt>
                <c:pt idx="3">
                  <c:v>0</c:v>
                </c:pt>
                <c:pt idx="4">
                  <c:v>4.4943820224719105E-3</c:v>
                </c:pt>
                <c:pt idx="5">
                  <c:v>2.0057306590257881E-2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3-4610-95AC-D5C6B9980D86}"/>
            </c:ext>
          </c:extLst>
        </c:ser>
        <c:ser>
          <c:idx val="1"/>
          <c:order val="1"/>
          <c:tx>
            <c:strRef>
              <c:f>'Downtime Recap'!$L$63:$M$63</c:f>
              <c:strCache>
                <c:ptCount val="1"/>
                <c:pt idx="0">
                  <c:v>SDT Hours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'Downtime Recap'!$A$65:$A$76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'Downtime Recap'!$M$65:$M$76</c:f>
              <c:numCache>
                <c:formatCode>0.00%</c:formatCode>
                <c:ptCount val="12"/>
                <c:pt idx="0">
                  <c:v>4.583333333333333E-2</c:v>
                </c:pt>
                <c:pt idx="1">
                  <c:v>4.3010752688172046E-2</c:v>
                </c:pt>
                <c:pt idx="2">
                  <c:v>4.0322580645161289E-2</c:v>
                </c:pt>
                <c:pt idx="3">
                  <c:v>4.1666666666666664E-2</c:v>
                </c:pt>
                <c:pt idx="4">
                  <c:v>4.0322580645161289E-2</c:v>
                </c:pt>
                <c:pt idx="5">
                  <c:v>3.0555555555555555E-2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3-4610-95AC-D5C6B9980D86}"/>
            </c:ext>
          </c:extLst>
        </c:ser>
        <c:ser>
          <c:idx val="2"/>
          <c:order val="2"/>
          <c:tx>
            <c:strRef>
              <c:f>'Downtime Recap'!$P$63:$Q$63</c:f>
              <c:strCache>
                <c:ptCount val="1"/>
                <c:pt idx="0">
                  <c:v>CDT Hours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'Downtime Recap'!$A$65:$A$76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'Downtime Recap'!$Q$65:$Q$76</c:f>
              <c:numCache>
                <c:formatCode>0.00%</c:formatCode>
                <c:ptCount val="12"/>
                <c:pt idx="0">
                  <c:v>0.6430555555555556</c:v>
                </c:pt>
                <c:pt idx="1">
                  <c:v>0.6626344086021505</c:v>
                </c:pt>
                <c:pt idx="2">
                  <c:v>0.6411290322580645</c:v>
                </c:pt>
                <c:pt idx="3">
                  <c:v>0.62638888888888888</c:v>
                </c:pt>
                <c:pt idx="4">
                  <c:v>0.62836021505376349</c:v>
                </c:pt>
                <c:pt idx="5">
                  <c:v>0.7270833333333333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3-4610-95AC-D5C6B998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3"/>
          <c:tx>
            <c:strRef>
              <c:f>'Downtime Recap'!$B$63:$C$63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'Downtime Recap'!$A$25:$A$36</c:f>
              <c:numCache>
                <c:formatCode>mmm\-yy</c:formatCode>
                <c:ptCount val="12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'Downtime Recap'!$C$65:$C$76</c:f>
              <c:numCache>
                <c:formatCode>#,##0</c:formatCode>
                <c:ptCount val="12"/>
                <c:pt idx="0">
                  <c:v>14227.66</c:v>
                </c:pt>
                <c:pt idx="1">
                  <c:v>13911</c:v>
                </c:pt>
                <c:pt idx="2">
                  <c:v>15139.07</c:v>
                </c:pt>
                <c:pt idx="3">
                  <c:v>15015.62</c:v>
                </c:pt>
                <c:pt idx="4">
                  <c:v>14103.61</c:v>
                </c:pt>
                <c:pt idx="5">
                  <c:v>11063.24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3-4610-95AC-D5C6B998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Trend FY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Recap'!$H$63:$I$63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'Downtime Recap'!$A$65:$A$76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'Downtime Recap'!$I$65:$I$76</c:f>
              <c:numCache>
                <c:formatCode>0.00%</c:formatCode>
                <c:ptCount val="12"/>
                <c:pt idx="0">
                  <c:v>0</c:v>
                </c:pt>
                <c:pt idx="1">
                  <c:v>4.5766590389016018E-3</c:v>
                </c:pt>
                <c:pt idx="2">
                  <c:v>0</c:v>
                </c:pt>
                <c:pt idx="3">
                  <c:v>0</c:v>
                </c:pt>
                <c:pt idx="4">
                  <c:v>4.4943820224719105E-3</c:v>
                </c:pt>
                <c:pt idx="5">
                  <c:v>2.0057306590257881E-2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8-4490-ADDB-B26CAEA7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1"/>
          <c:tx>
            <c:strRef>
              <c:f>'Downtime Recap'!$B$63:$C$63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'Downtime Recap'!$A$45:$A$56</c:f>
              <c:numCache>
                <c:formatCode>mmm\-yy</c:formatCode>
                <c:ptCount val="1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</c:numCache>
            </c:numRef>
          </c:cat>
          <c:val>
            <c:numRef>
              <c:f>'Downtime Recap'!$C$65:$C$76</c:f>
              <c:numCache>
                <c:formatCode>#,##0</c:formatCode>
                <c:ptCount val="12"/>
                <c:pt idx="0">
                  <c:v>14227.66</c:v>
                </c:pt>
                <c:pt idx="1">
                  <c:v>13911</c:v>
                </c:pt>
                <c:pt idx="2">
                  <c:v>15139.07</c:v>
                </c:pt>
                <c:pt idx="3">
                  <c:v>15015.62</c:v>
                </c:pt>
                <c:pt idx="4">
                  <c:v>14103.61</c:v>
                </c:pt>
                <c:pt idx="5">
                  <c:v>11063.24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8-4490-ADDB-B26CAEA7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Down Time FY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Recap'!$H$43:$I$43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'Downtime Recap'!$A$65:$A$76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'Downtime Recap'!$I$65:$I$76</c:f>
              <c:numCache>
                <c:formatCode>0.00%</c:formatCode>
                <c:ptCount val="12"/>
                <c:pt idx="0">
                  <c:v>0</c:v>
                </c:pt>
                <c:pt idx="1">
                  <c:v>4.5766590389016018E-3</c:v>
                </c:pt>
                <c:pt idx="2">
                  <c:v>0</c:v>
                </c:pt>
                <c:pt idx="3">
                  <c:v>0</c:v>
                </c:pt>
                <c:pt idx="4">
                  <c:v>4.4943820224719105E-3</c:v>
                </c:pt>
                <c:pt idx="5">
                  <c:v>2.0057306590257881E-2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5-4C46-A3B5-CC7DF2654B9B}"/>
            </c:ext>
          </c:extLst>
        </c:ser>
        <c:ser>
          <c:idx val="1"/>
          <c:order val="1"/>
          <c:tx>
            <c:strRef>
              <c:f>'Downtime Recap'!$L$63:$M$63</c:f>
              <c:strCache>
                <c:ptCount val="1"/>
                <c:pt idx="0">
                  <c:v>SDT Hours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'Downtime Recap'!$A$65:$A$76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'Downtime Recap'!$M$65:$M$76</c:f>
              <c:numCache>
                <c:formatCode>0.00%</c:formatCode>
                <c:ptCount val="12"/>
                <c:pt idx="0">
                  <c:v>4.583333333333333E-2</c:v>
                </c:pt>
                <c:pt idx="1">
                  <c:v>4.3010752688172046E-2</c:v>
                </c:pt>
                <c:pt idx="2">
                  <c:v>4.0322580645161289E-2</c:v>
                </c:pt>
                <c:pt idx="3">
                  <c:v>4.1666666666666664E-2</c:v>
                </c:pt>
                <c:pt idx="4">
                  <c:v>4.0322580645161289E-2</c:v>
                </c:pt>
                <c:pt idx="5">
                  <c:v>3.0555555555555555E-2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5-4C46-A3B5-CC7DF2654B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5672288"/>
        <c:axId val="7456686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'Downtime Recap'!$P$63:$Q$63</c15:sqref>
                        </c15:formulaRef>
                      </c:ext>
                    </c:extLst>
                    <c:strCache>
                      <c:ptCount val="1"/>
                      <c:pt idx="0">
                        <c:v>CDT Hours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'Downtime Recap'!$A$65:$A$76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43983</c:v>
                      </c:pt>
                      <c:pt idx="1">
                        <c:v>44013</c:v>
                      </c:pt>
                      <c:pt idx="2">
                        <c:v>44044</c:v>
                      </c:pt>
                      <c:pt idx="3">
                        <c:v>44075</c:v>
                      </c:pt>
                      <c:pt idx="4">
                        <c:v>44105</c:v>
                      </c:pt>
                      <c:pt idx="5">
                        <c:v>44136</c:v>
                      </c:pt>
                      <c:pt idx="6">
                        <c:v>44166</c:v>
                      </c:pt>
                      <c:pt idx="7">
                        <c:v>44197</c:v>
                      </c:pt>
                      <c:pt idx="8">
                        <c:v>44228</c:v>
                      </c:pt>
                      <c:pt idx="9">
                        <c:v>44256</c:v>
                      </c:pt>
                      <c:pt idx="10">
                        <c:v>44287</c:v>
                      </c:pt>
                      <c:pt idx="11">
                        <c:v>44317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'Downtime Recap'!$Q$65:$Q$76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0.6430555555555556</c:v>
                      </c:pt>
                      <c:pt idx="1">
                        <c:v>0.6626344086021505</c:v>
                      </c:pt>
                      <c:pt idx="2">
                        <c:v>0.6411290322580645</c:v>
                      </c:pt>
                      <c:pt idx="3">
                        <c:v>0.62638888888888888</c:v>
                      </c:pt>
                      <c:pt idx="4">
                        <c:v>0.62836021505376349</c:v>
                      </c:pt>
                      <c:pt idx="5">
                        <c:v>0.7270833333333333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E35-4C46-A3B5-CC7DF2654B9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'Downtime Recap'!$B$63:$C$63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'Downtime Recap'!$A$25:$A$36</c:f>
              <c:numCache>
                <c:formatCode>mmm\-yy</c:formatCode>
                <c:ptCount val="12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'Downtime Recap'!$C$65:$C$76</c:f>
              <c:numCache>
                <c:formatCode>#,##0</c:formatCode>
                <c:ptCount val="12"/>
                <c:pt idx="0">
                  <c:v>14227.66</c:v>
                </c:pt>
                <c:pt idx="1">
                  <c:v>13911</c:v>
                </c:pt>
                <c:pt idx="2">
                  <c:v>15139.07</c:v>
                </c:pt>
                <c:pt idx="3">
                  <c:v>15015.62</c:v>
                </c:pt>
                <c:pt idx="4">
                  <c:v>14103.61</c:v>
                </c:pt>
                <c:pt idx="5">
                  <c:v>11063.24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5-4C46-A3B5-CC7DF2654B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 Troughput FY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Recap'!$V$63</c:f>
              <c:strCache>
                <c:ptCount val="1"/>
                <c:pt idx="0">
                  <c:v>Troughput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'Downtime Recap'!$A$65:$A$76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'Downtime Recap'!$V$65:$V$76</c:f>
              <c:numCache>
                <c:formatCode>0.00</c:formatCode>
                <c:ptCount val="12"/>
                <c:pt idx="0">
                  <c:v>63.52</c:v>
                </c:pt>
                <c:pt idx="1">
                  <c:v>63.67</c:v>
                </c:pt>
                <c:pt idx="2">
                  <c:v>63.88</c:v>
                </c:pt>
                <c:pt idx="3">
                  <c:v>62.83</c:v>
                </c:pt>
                <c:pt idx="4">
                  <c:v>63.39</c:v>
                </c:pt>
                <c:pt idx="5">
                  <c:v>62.54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D-485D-A078-3635FB393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1"/>
          <c:tx>
            <c:strRef>
              <c:f>'Downtime Recap'!$B$63:$C$63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'Downtime Recap'!$A$25:$A$36</c:f>
              <c:numCache>
                <c:formatCode>mmm\-yy</c:formatCode>
                <c:ptCount val="12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'Downtime Recap'!$C$65:$C$76</c:f>
              <c:numCache>
                <c:formatCode>#,##0</c:formatCode>
                <c:ptCount val="12"/>
                <c:pt idx="0">
                  <c:v>14227.66</c:v>
                </c:pt>
                <c:pt idx="1">
                  <c:v>13911</c:v>
                </c:pt>
                <c:pt idx="2">
                  <c:v>15139.07</c:v>
                </c:pt>
                <c:pt idx="3">
                  <c:v>15015.62</c:v>
                </c:pt>
                <c:pt idx="4">
                  <c:v>14103.61</c:v>
                </c:pt>
                <c:pt idx="5">
                  <c:v>11063.24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D-485D-A078-3635FB393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</a:t>
            </a:r>
            <a:r>
              <a:rPr lang="en-US"/>
              <a:t>Down Time Line-2 FY 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Recap'!$H$4:$I$4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'Downtime Recap'!$A$6:$A$17</c:f>
              <c:numCache>
                <c:formatCode>mmm\-yy</c:formatCode>
                <c:ptCount val="1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</c:numCache>
            </c:numRef>
          </c:cat>
          <c:val>
            <c:numRef>
              <c:f>'Downtime Recap'!$I$6:$I$17</c:f>
              <c:numCache>
                <c:formatCode>0.00%</c:formatCode>
                <c:ptCount val="12"/>
                <c:pt idx="0">
                  <c:v>0</c:v>
                </c:pt>
                <c:pt idx="1">
                  <c:v>2.4137931034482758E-2</c:v>
                </c:pt>
                <c:pt idx="2">
                  <c:v>2.8169014084507043E-2</c:v>
                </c:pt>
                <c:pt idx="3">
                  <c:v>4.898828541001065E-2</c:v>
                </c:pt>
                <c:pt idx="4">
                  <c:v>5.627705627705628E-2</c:v>
                </c:pt>
                <c:pt idx="5">
                  <c:v>3.4226190476190479E-2</c:v>
                </c:pt>
                <c:pt idx="6">
                  <c:v>6.8904593639575976E-2</c:v>
                </c:pt>
                <c:pt idx="7">
                  <c:v>8.1632653061224483E-2</c:v>
                </c:pt>
                <c:pt idx="8">
                  <c:v>3.7463976945244955E-2</c:v>
                </c:pt>
                <c:pt idx="9">
                  <c:v>7.3126142595978062E-3</c:v>
                </c:pt>
                <c:pt idx="10">
                  <c:v>1.6207455429497569E-2</c:v>
                </c:pt>
                <c:pt idx="11">
                  <c:v>1.6091954022988506E-2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5-4837-AD48-93ACFEC78F21}"/>
            </c:ext>
          </c:extLst>
        </c:ser>
        <c:ser>
          <c:idx val="1"/>
          <c:order val="1"/>
          <c:tx>
            <c:strRef>
              <c:f>'Downtime Recap'!$L$4:$M$4</c:f>
              <c:strCache>
                <c:ptCount val="1"/>
                <c:pt idx="0">
                  <c:v>SDT Hours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'Downtime Recap'!$A$6:$A$17</c:f>
              <c:numCache>
                <c:formatCode>mmm\-yy</c:formatCode>
                <c:ptCount val="1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</c:numCache>
            </c:numRef>
          </c:cat>
          <c:val>
            <c:numRef>
              <c:f>'Downtime Recap'!$M$6:$M$17</c:f>
              <c:numCache>
                <c:formatCode>0.00%</c:formatCode>
                <c:ptCount val="12"/>
                <c:pt idx="0">
                  <c:v>0.15486111111111112</c:v>
                </c:pt>
                <c:pt idx="1">
                  <c:v>0.19018817204301075</c:v>
                </c:pt>
                <c:pt idx="2">
                  <c:v>0.22580645161290322</c:v>
                </c:pt>
                <c:pt idx="3">
                  <c:v>0.24722222222222223</c:v>
                </c:pt>
                <c:pt idx="4">
                  <c:v>0.29166666666666669</c:v>
                </c:pt>
                <c:pt idx="5">
                  <c:v>0.26319444444444445</c:v>
                </c:pt>
                <c:pt idx="6">
                  <c:v>0.27889784946236557</c:v>
                </c:pt>
                <c:pt idx="7">
                  <c:v>0.32190860215053763</c:v>
                </c:pt>
                <c:pt idx="8">
                  <c:v>0.22023809523809523</c:v>
                </c:pt>
                <c:pt idx="9">
                  <c:v>0.22782258064516128</c:v>
                </c:pt>
                <c:pt idx="10">
                  <c:v>0.27500000000000002</c:v>
                </c:pt>
                <c:pt idx="11">
                  <c:v>0.54502688172043012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837-AD48-93ACFEC78F21}"/>
            </c:ext>
          </c:extLst>
        </c:ser>
        <c:ser>
          <c:idx val="2"/>
          <c:order val="2"/>
          <c:tx>
            <c:strRef>
              <c:f>'Downtime Recap'!$P$4:$Q$4</c:f>
              <c:strCache>
                <c:ptCount val="1"/>
                <c:pt idx="0">
                  <c:v>CDT Hours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'Downtime Recap'!$A$6:$A$17</c:f>
              <c:numCache>
                <c:formatCode>mmm\-yy</c:formatCode>
                <c:ptCount val="1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</c:numCache>
            </c:numRef>
          </c:cat>
          <c:val>
            <c:numRef>
              <c:f>'Downtime Recap'!$Q$6:$Q$17</c:f>
              <c:numCache>
                <c:formatCode>0.00%</c:formatCode>
                <c:ptCount val="12"/>
                <c:pt idx="0">
                  <c:v>0.50694444444444442</c:v>
                </c:pt>
                <c:pt idx="1">
                  <c:v>0.22513440860215053</c:v>
                </c:pt>
                <c:pt idx="2">
                  <c:v>0.15389784946236559</c:v>
                </c:pt>
                <c:pt idx="3">
                  <c:v>0.10069444444444445</c:v>
                </c:pt>
                <c:pt idx="4">
                  <c:v>8.7365591397849468E-2</c:v>
                </c:pt>
                <c:pt idx="5">
                  <c:v>0.27013888888888887</c:v>
                </c:pt>
                <c:pt idx="6">
                  <c:v>0.34072580645161288</c:v>
                </c:pt>
                <c:pt idx="7">
                  <c:v>0.34879032258064518</c:v>
                </c:pt>
                <c:pt idx="8">
                  <c:v>0.52157738095238093</c:v>
                </c:pt>
                <c:pt idx="9">
                  <c:v>0.40456989247311825</c:v>
                </c:pt>
                <c:pt idx="10">
                  <c:v>0.29652777777777778</c:v>
                </c:pt>
                <c:pt idx="11">
                  <c:v>0.16263440860215053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5-4837-AD48-93ACFEC7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3"/>
          <c:tx>
            <c:strRef>
              <c:f>'Downtime Recap'!$B$4:$C$4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'Downtime Recap'!$A$6:$A$17</c:f>
              <c:numCache>
                <c:formatCode>mmm\-yy</c:formatCode>
                <c:ptCount val="1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</c:numCache>
            </c:numRef>
          </c:cat>
          <c:val>
            <c:numRef>
              <c:f>'Downtime Recap'!$C$6:$C$17</c:f>
              <c:numCache>
                <c:formatCode>#,##0</c:formatCode>
                <c:ptCount val="12"/>
                <c:pt idx="0">
                  <c:v>12193</c:v>
                </c:pt>
                <c:pt idx="1">
                  <c:v>22101.96</c:v>
                </c:pt>
                <c:pt idx="2">
                  <c:v>22357.22</c:v>
                </c:pt>
                <c:pt idx="3">
                  <c:v>22181.599999999999</c:v>
                </c:pt>
                <c:pt idx="4">
                  <c:v>20947.27</c:v>
                </c:pt>
                <c:pt idx="5">
                  <c:v>17643.87</c:v>
                </c:pt>
                <c:pt idx="6">
                  <c:v>13994.47</c:v>
                </c:pt>
                <c:pt idx="7">
                  <c:v>11897.33</c:v>
                </c:pt>
                <c:pt idx="8">
                  <c:v>8904.6299999999992</c:v>
                </c:pt>
                <c:pt idx="9">
                  <c:v>15898.09</c:v>
                </c:pt>
                <c:pt idx="10">
                  <c:v>17402.810000000001</c:v>
                </c:pt>
                <c:pt idx="11">
                  <c:v>12396.93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5-4837-AD48-93ACFEC7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Down Time Line-2 FY 1819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Recap'!$H$23:$I$23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'Downtime Recap'!$A$25:$A$36</c:f>
              <c:numCache>
                <c:formatCode>mmm\-yy</c:formatCode>
                <c:ptCount val="12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'Downtime Recap'!$I$25:$I$36</c:f>
              <c:numCache>
                <c:formatCode>0.00%</c:formatCode>
                <c:ptCount val="12"/>
                <c:pt idx="0">
                  <c:v>1.2345679012345678E-2</c:v>
                </c:pt>
                <c:pt idx="1">
                  <c:v>3.7671232876712327E-2</c:v>
                </c:pt>
                <c:pt idx="2">
                  <c:v>1.7341040462427744E-2</c:v>
                </c:pt>
                <c:pt idx="3">
                  <c:v>3.5714285714285712E-2</c:v>
                </c:pt>
                <c:pt idx="4">
                  <c:v>3.5799522673031027E-2</c:v>
                </c:pt>
                <c:pt idx="5">
                  <c:v>9.2979127134724851E-2</c:v>
                </c:pt>
                <c:pt idx="6">
                  <c:v>1.1400651465798045E-2</c:v>
                </c:pt>
                <c:pt idx="7">
                  <c:v>7.7009767092411724E-2</c:v>
                </c:pt>
                <c:pt idx="8">
                  <c:v>2.7459954233409609E-2</c:v>
                </c:pt>
                <c:pt idx="9">
                  <c:v>2.2200000000000001E-2</c:v>
                </c:pt>
                <c:pt idx="10">
                  <c:v>4.4871794871794872E-2</c:v>
                </c:pt>
                <c:pt idx="11">
                  <c:v>2.6595744680851064E-2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9-4CFC-BA66-30C3A575E7AA}"/>
            </c:ext>
          </c:extLst>
        </c:ser>
        <c:ser>
          <c:idx val="1"/>
          <c:order val="1"/>
          <c:tx>
            <c:strRef>
              <c:f>'Downtime Recap'!$L$23:$M$23</c:f>
              <c:strCache>
                <c:ptCount val="1"/>
                <c:pt idx="0">
                  <c:v>SDT Hours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'Downtime Recap'!$A$25:$A$36</c:f>
              <c:numCache>
                <c:formatCode>mmm\-yy</c:formatCode>
                <c:ptCount val="12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'Downtime Recap'!$M$25:$M$36</c:f>
              <c:numCache>
                <c:formatCode>0.00%</c:formatCode>
                <c:ptCount val="12"/>
                <c:pt idx="0">
                  <c:v>0.28125</c:v>
                </c:pt>
                <c:pt idx="1">
                  <c:v>0.23454301075268819</c:v>
                </c:pt>
                <c:pt idx="2">
                  <c:v>0.24126344086021506</c:v>
                </c:pt>
                <c:pt idx="3">
                  <c:v>0.23055555555555557</c:v>
                </c:pt>
                <c:pt idx="4">
                  <c:v>0.20026881720430106</c:v>
                </c:pt>
                <c:pt idx="5">
                  <c:v>0.3840277777777778</c:v>
                </c:pt>
                <c:pt idx="6">
                  <c:v>0.20555555555555555</c:v>
                </c:pt>
                <c:pt idx="7">
                  <c:v>0.18010752688172044</c:v>
                </c:pt>
                <c:pt idx="8">
                  <c:v>0.18154761904761904</c:v>
                </c:pt>
                <c:pt idx="9">
                  <c:v>0.53359999999999996</c:v>
                </c:pt>
                <c:pt idx="10">
                  <c:v>0.29305555555555557</c:v>
                </c:pt>
                <c:pt idx="11">
                  <c:v>0.16263440860215053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9-4CFC-BA66-30C3A575E7AA}"/>
            </c:ext>
          </c:extLst>
        </c:ser>
        <c:ser>
          <c:idx val="2"/>
          <c:order val="2"/>
          <c:tx>
            <c:strRef>
              <c:f>'Downtime Recap'!$P$23:$Q$23</c:f>
              <c:strCache>
                <c:ptCount val="1"/>
                <c:pt idx="0">
                  <c:v>CDT Hours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'Downtime Recap'!$A$25:$A$36</c:f>
              <c:numCache>
                <c:formatCode>mmm\-yy</c:formatCode>
                <c:ptCount val="12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'Downtime Recap'!$Q$25:$Q$36</c:f>
              <c:numCache>
                <c:formatCode>0.00%</c:formatCode>
                <c:ptCount val="12"/>
                <c:pt idx="0">
                  <c:v>0.38124999999999998</c:v>
                </c:pt>
                <c:pt idx="1">
                  <c:v>0.176747311827957</c:v>
                </c:pt>
                <c:pt idx="2">
                  <c:v>0.29368279569892475</c:v>
                </c:pt>
                <c:pt idx="3">
                  <c:v>0.22500000000000001</c:v>
                </c:pt>
                <c:pt idx="4">
                  <c:v>0.23655913978494625</c:v>
                </c:pt>
                <c:pt idx="5">
                  <c:v>0.25</c:v>
                </c:pt>
                <c:pt idx="6">
                  <c:v>0.36805555555555558</c:v>
                </c:pt>
                <c:pt idx="7">
                  <c:v>0.46209677419354839</c:v>
                </c:pt>
                <c:pt idx="8">
                  <c:v>0.49330357142857145</c:v>
                </c:pt>
                <c:pt idx="9">
                  <c:v>0.28289999999999998</c:v>
                </c:pt>
                <c:pt idx="10">
                  <c:v>0.49027777777777776</c:v>
                </c:pt>
                <c:pt idx="11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9-4CFC-BA66-30C3A575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3"/>
          <c:tx>
            <c:strRef>
              <c:f>'Downtime Recap'!$B$23:$C$23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'Downtime Recap'!$A$25:$A$36</c:f>
              <c:numCache>
                <c:formatCode>mmm\-yy</c:formatCode>
                <c:ptCount val="12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'Downtime Recap'!$C$25:$C$36</c:f>
              <c:numCache>
                <c:formatCode>#,##0</c:formatCode>
                <c:ptCount val="12"/>
                <c:pt idx="0">
                  <c:v>13718</c:v>
                </c:pt>
                <c:pt idx="1">
                  <c:v>22979.24</c:v>
                </c:pt>
                <c:pt idx="2">
                  <c:v>18441.03</c:v>
                </c:pt>
                <c:pt idx="3">
                  <c:v>20837</c:v>
                </c:pt>
                <c:pt idx="4">
                  <c:v>22771.17</c:v>
                </c:pt>
                <c:pt idx="5">
                  <c:v>13134.62</c:v>
                </c:pt>
                <c:pt idx="6">
                  <c:v>16728</c:v>
                </c:pt>
                <c:pt idx="7">
                  <c:v>14154.49</c:v>
                </c:pt>
                <c:pt idx="8">
                  <c:v>12258.67</c:v>
                </c:pt>
                <c:pt idx="9">
                  <c:v>6375</c:v>
                </c:pt>
                <c:pt idx="10">
                  <c:v>8765</c:v>
                </c:pt>
                <c:pt idx="11">
                  <c:v>10920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9-4CFC-BA66-30C3A575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History Line-2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Recap'!$AF$4:$AG$4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Recap'!$Y$6:$Y$17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f>'Downtime Recap'!$AG$6:$AG$17</c:f>
              <c:numCache>
                <c:formatCode>0.00%</c:formatCode>
                <c:ptCount val="12"/>
                <c:pt idx="0">
                  <c:v>2.4400000000000002E-2</c:v>
                </c:pt>
                <c:pt idx="1">
                  <c:v>9.7000000000000003E-3</c:v>
                </c:pt>
                <c:pt idx="2">
                  <c:v>1.44E-2</c:v>
                </c:pt>
                <c:pt idx="3">
                  <c:v>1.6500000000000001E-2</c:v>
                </c:pt>
                <c:pt idx="4">
                  <c:v>3.0099999999999998E-2</c:v>
                </c:pt>
                <c:pt idx="5">
                  <c:v>3.5900000000000001E-2</c:v>
                </c:pt>
                <c:pt idx="6">
                  <c:v>3.6799999999999999E-2</c:v>
                </c:pt>
                <c:pt idx="7">
                  <c:v>1.2E-2</c:v>
                </c:pt>
                <c:pt idx="8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5-48DD-94A2-DBB550D8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1"/>
          <c:tx>
            <c:strRef>
              <c:f>'Downtime Recap'!$Z$4:$AA$4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Recap'!$Y$6:$Y$16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f>'Downtime Recap'!$AA$6:$AA$17</c:f>
              <c:numCache>
                <c:formatCode>#,##0</c:formatCode>
                <c:ptCount val="12"/>
                <c:pt idx="0">
                  <c:v>152838.51999999999</c:v>
                </c:pt>
                <c:pt idx="1">
                  <c:v>238116.8</c:v>
                </c:pt>
                <c:pt idx="2">
                  <c:v>200242.45</c:v>
                </c:pt>
                <c:pt idx="3">
                  <c:v>221550.56</c:v>
                </c:pt>
                <c:pt idx="4">
                  <c:v>205185.2</c:v>
                </c:pt>
                <c:pt idx="5">
                  <c:v>197920.04</c:v>
                </c:pt>
                <c:pt idx="6">
                  <c:v>181564</c:v>
                </c:pt>
                <c:pt idx="7">
                  <c:v>155339.16</c:v>
                </c:pt>
                <c:pt idx="8">
                  <c:v>83460.639999999999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5-48DD-94A2-DBB550D8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catAx>
        <c:axId val="7456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Algn val="ctr"/>
        <c:lblOffset val="100"/>
        <c:noMultiLvlLbl val="0"/>
      </c:cat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catAx>
        <c:axId val="60742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42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Trend FY 1920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Recap'!$H$43:$I$43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'Downtime Recap'!$A$45:$A$56</c:f>
              <c:numCache>
                <c:formatCode>mmm\-yy</c:formatCode>
                <c:ptCount val="1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</c:numCache>
            </c:numRef>
          </c:cat>
          <c:val>
            <c:numRef>
              <c:f>'Downtime Recap'!$I$45:$I$56</c:f>
              <c:numCache>
                <c:formatCode>0.00%</c:formatCode>
                <c:ptCount val="12"/>
                <c:pt idx="0">
                  <c:v>1.9900497512437811E-2</c:v>
                </c:pt>
                <c:pt idx="1">
                  <c:v>9.0361445783132526E-3</c:v>
                </c:pt>
                <c:pt idx="2">
                  <c:v>4.267161410018553E-2</c:v>
                </c:pt>
                <c:pt idx="3">
                  <c:v>0</c:v>
                </c:pt>
                <c:pt idx="4">
                  <c:v>1.0676156583629894E-2</c:v>
                </c:pt>
                <c:pt idx="5">
                  <c:v>2.1568627450980392E-2</c:v>
                </c:pt>
                <c:pt idx="6">
                  <c:v>5.1282051282051282E-3</c:v>
                </c:pt>
                <c:pt idx="7">
                  <c:v>1.2500000000000001E-2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9.6852300242130755E-3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B-46B0-B190-60B7F01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1"/>
          <c:tx>
            <c:strRef>
              <c:f>'Downtime Recap'!$B$43:$C$43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'Downtime Recap'!$A$45:$A$56</c:f>
              <c:numCache>
                <c:formatCode>mmm\-yy</c:formatCode>
                <c:ptCount val="1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</c:numCache>
            </c:numRef>
          </c:cat>
          <c:val>
            <c:numRef>
              <c:f>'Downtime Recap'!$C$45:$C$56</c:f>
              <c:numCache>
                <c:formatCode>#,##0</c:formatCode>
                <c:ptCount val="12"/>
                <c:pt idx="0">
                  <c:v>11428</c:v>
                </c:pt>
                <c:pt idx="1">
                  <c:v>18279</c:v>
                </c:pt>
                <c:pt idx="2">
                  <c:v>15028</c:v>
                </c:pt>
                <c:pt idx="3">
                  <c:v>17855</c:v>
                </c:pt>
                <c:pt idx="4">
                  <c:v>15397.4</c:v>
                </c:pt>
                <c:pt idx="5">
                  <c:v>14860.6</c:v>
                </c:pt>
                <c:pt idx="6">
                  <c:v>12019.83</c:v>
                </c:pt>
                <c:pt idx="7">
                  <c:v>9754</c:v>
                </c:pt>
                <c:pt idx="8">
                  <c:v>9182</c:v>
                </c:pt>
                <c:pt idx="9">
                  <c:v>8851</c:v>
                </c:pt>
                <c:pt idx="10">
                  <c:v>10286</c:v>
                </c:pt>
                <c:pt idx="11">
                  <c:v>12403.52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2B-46B0-B190-60B7F01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Down Time FY 1920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Recap'!$H$43:$I$43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'Downtime Recap'!$A$45:$A$56</c:f>
              <c:numCache>
                <c:formatCode>mmm\-yy</c:formatCode>
                <c:ptCount val="1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</c:numCache>
            </c:numRef>
          </c:cat>
          <c:val>
            <c:numRef>
              <c:f>'Downtime Recap'!$I$45:$I$56</c:f>
              <c:numCache>
                <c:formatCode>0.00%</c:formatCode>
                <c:ptCount val="12"/>
                <c:pt idx="0">
                  <c:v>1.9900497512437811E-2</c:v>
                </c:pt>
                <c:pt idx="1">
                  <c:v>9.0361445783132526E-3</c:v>
                </c:pt>
                <c:pt idx="2">
                  <c:v>4.267161410018553E-2</c:v>
                </c:pt>
                <c:pt idx="3">
                  <c:v>0</c:v>
                </c:pt>
                <c:pt idx="4">
                  <c:v>1.0676156583629894E-2</c:v>
                </c:pt>
                <c:pt idx="5">
                  <c:v>2.1568627450980392E-2</c:v>
                </c:pt>
                <c:pt idx="6">
                  <c:v>5.1282051282051282E-3</c:v>
                </c:pt>
                <c:pt idx="7">
                  <c:v>1.2500000000000001E-2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9.6852300242130755E-3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9-40AE-A618-B2D2FD696011}"/>
            </c:ext>
          </c:extLst>
        </c:ser>
        <c:ser>
          <c:idx val="1"/>
          <c:order val="1"/>
          <c:tx>
            <c:strRef>
              <c:f>'Downtime Recap'!$L$43:$M$43</c:f>
              <c:strCache>
                <c:ptCount val="1"/>
                <c:pt idx="0">
                  <c:v>SDT Hours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'Downtime Recap'!$A$45:$A$56</c:f>
              <c:numCache>
                <c:formatCode>mmm\-yy</c:formatCode>
                <c:ptCount val="1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</c:numCache>
            </c:numRef>
          </c:cat>
          <c:val>
            <c:numRef>
              <c:f>'Downtime Recap'!$M$45:$M$56</c:f>
              <c:numCache>
                <c:formatCode>0.00%</c:formatCode>
                <c:ptCount val="12"/>
                <c:pt idx="0">
                  <c:v>6.9444444444444448E-2</c:v>
                </c:pt>
                <c:pt idx="1">
                  <c:v>0.12634408602150538</c:v>
                </c:pt>
                <c:pt idx="2">
                  <c:v>0.15456989247311828</c:v>
                </c:pt>
                <c:pt idx="3">
                  <c:v>0.1388888888888889</c:v>
                </c:pt>
                <c:pt idx="4">
                  <c:v>9.9462365591397844E-2</c:v>
                </c:pt>
                <c:pt idx="5">
                  <c:v>8.1013888888888885E-2</c:v>
                </c:pt>
                <c:pt idx="6">
                  <c:v>0.11021505376344086</c:v>
                </c:pt>
                <c:pt idx="7">
                  <c:v>3.4139784946236554E-2</c:v>
                </c:pt>
                <c:pt idx="8">
                  <c:v>5.1408045977011499E-2</c:v>
                </c:pt>
                <c:pt idx="9">
                  <c:v>0.32795698924731181</c:v>
                </c:pt>
                <c:pt idx="10">
                  <c:v>0.22638888888888889</c:v>
                </c:pt>
                <c:pt idx="11">
                  <c:v>9.8118279569892469E-2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0AE-A618-B2D2FD696011}"/>
            </c:ext>
          </c:extLst>
        </c:ser>
        <c:ser>
          <c:idx val="2"/>
          <c:order val="2"/>
          <c:tx>
            <c:strRef>
              <c:f>'Downtime Recap'!$P$43:$Q$43</c:f>
              <c:strCache>
                <c:ptCount val="1"/>
                <c:pt idx="0">
                  <c:v>CDT Hours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'Downtime Recap'!$A$45:$A$56</c:f>
              <c:numCache>
                <c:formatCode>mmm\-yy</c:formatCode>
                <c:ptCount val="12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</c:numCache>
            </c:numRef>
          </c:cat>
          <c:val>
            <c:numRef>
              <c:f>'Downtime Recap'!$Q$45:$Q$56</c:f>
              <c:numCache>
                <c:formatCode>0.00%</c:formatCode>
                <c:ptCount val="12"/>
                <c:pt idx="0">
                  <c:v>0.65138888888888891</c:v>
                </c:pt>
                <c:pt idx="1">
                  <c:v>0.42607526881720431</c:v>
                </c:pt>
                <c:pt idx="2">
                  <c:v>0.48319892473118281</c:v>
                </c:pt>
                <c:pt idx="3">
                  <c:v>0.42499999999999999</c:v>
                </c:pt>
                <c:pt idx="4">
                  <c:v>0.52284946236559138</c:v>
                </c:pt>
                <c:pt idx="5">
                  <c:v>0.55138888888888893</c:v>
                </c:pt>
                <c:pt idx="6">
                  <c:v>0.62768817204301075</c:v>
                </c:pt>
                <c:pt idx="7">
                  <c:v>0.53091397849462363</c:v>
                </c:pt>
                <c:pt idx="8">
                  <c:v>0.4295977011494253</c:v>
                </c:pt>
                <c:pt idx="9">
                  <c:v>0.48252688172043012</c:v>
                </c:pt>
                <c:pt idx="10">
                  <c:v>0.5493055555555556</c:v>
                </c:pt>
                <c:pt idx="11">
                  <c:v>0.62432795698924726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9-40AE-A618-B2D2FD69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3"/>
          <c:tx>
            <c:strRef>
              <c:f>'Downtime Recap'!$B$43:$C$43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'Downtime Recap'!$A$25:$A$36</c:f>
              <c:numCache>
                <c:formatCode>mmm\-yy</c:formatCode>
                <c:ptCount val="12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'Downtime Recap'!$C$45:$C$56</c:f>
              <c:numCache>
                <c:formatCode>#,##0</c:formatCode>
                <c:ptCount val="12"/>
                <c:pt idx="0">
                  <c:v>11428</c:v>
                </c:pt>
                <c:pt idx="1">
                  <c:v>18279</c:v>
                </c:pt>
                <c:pt idx="2">
                  <c:v>15028</c:v>
                </c:pt>
                <c:pt idx="3">
                  <c:v>17855</c:v>
                </c:pt>
                <c:pt idx="4">
                  <c:v>15397.4</c:v>
                </c:pt>
                <c:pt idx="5">
                  <c:v>14860.6</c:v>
                </c:pt>
                <c:pt idx="6">
                  <c:v>12019.83</c:v>
                </c:pt>
                <c:pt idx="7">
                  <c:v>9754</c:v>
                </c:pt>
                <c:pt idx="8">
                  <c:v>9182</c:v>
                </c:pt>
                <c:pt idx="9">
                  <c:v>8851</c:v>
                </c:pt>
                <c:pt idx="10">
                  <c:v>10286</c:v>
                </c:pt>
                <c:pt idx="11">
                  <c:v>12403.52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9-40AE-A618-B2D2FD69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History FY 1920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Recap'!$AF$4:$AG$4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Recap'!$Y$6:$Y$17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f>'Downtime Recap'!$AG$6:$AG$17</c:f>
              <c:numCache>
                <c:formatCode>0.00%</c:formatCode>
                <c:ptCount val="12"/>
                <c:pt idx="0">
                  <c:v>2.4400000000000002E-2</c:v>
                </c:pt>
                <c:pt idx="1">
                  <c:v>9.7000000000000003E-3</c:v>
                </c:pt>
                <c:pt idx="2">
                  <c:v>1.44E-2</c:v>
                </c:pt>
                <c:pt idx="3">
                  <c:v>1.6500000000000001E-2</c:v>
                </c:pt>
                <c:pt idx="4">
                  <c:v>3.0099999999999998E-2</c:v>
                </c:pt>
                <c:pt idx="5">
                  <c:v>3.5900000000000001E-2</c:v>
                </c:pt>
                <c:pt idx="6">
                  <c:v>3.6799999999999999E-2</c:v>
                </c:pt>
                <c:pt idx="7">
                  <c:v>1.2E-2</c:v>
                </c:pt>
                <c:pt idx="8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8-4C3D-B92E-B286C764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1"/>
          <c:tx>
            <c:strRef>
              <c:f>'Downtime Recap'!$Z$4:$AA$4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Recap'!$Y$6:$Y$16</c:f>
              <c:strCache>
                <c:ptCount val="9"/>
                <c:pt idx="0">
                  <c:v>FY 1213</c:v>
                </c:pt>
                <c:pt idx="1">
                  <c:v>FY 1314</c:v>
                </c:pt>
                <c:pt idx="2">
                  <c:v>FY 1415</c:v>
                </c:pt>
                <c:pt idx="3">
                  <c:v>FY 1516</c:v>
                </c:pt>
                <c:pt idx="4">
                  <c:v>FY 1617</c:v>
                </c:pt>
                <c:pt idx="5">
                  <c:v>FY 1718</c:v>
                </c:pt>
                <c:pt idx="6">
                  <c:v>FY 1819</c:v>
                </c:pt>
                <c:pt idx="7">
                  <c:v>FY 1920</c:v>
                </c:pt>
                <c:pt idx="8">
                  <c:v>FY2021</c:v>
                </c:pt>
              </c:strCache>
            </c:strRef>
          </c:cat>
          <c:val>
            <c:numRef>
              <c:f>'Downtime Recap'!$AA$6:$AA$17</c:f>
              <c:numCache>
                <c:formatCode>#,##0</c:formatCode>
                <c:ptCount val="12"/>
                <c:pt idx="0">
                  <c:v>152838.51999999999</c:v>
                </c:pt>
                <c:pt idx="1">
                  <c:v>238116.8</c:v>
                </c:pt>
                <c:pt idx="2">
                  <c:v>200242.45</c:v>
                </c:pt>
                <c:pt idx="3">
                  <c:v>221550.56</c:v>
                </c:pt>
                <c:pt idx="4">
                  <c:v>205185.2</c:v>
                </c:pt>
                <c:pt idx="5">
                  <c:v>197920.04</c:v>
                </c:pt>
                <c:pt idx="6">
                  <c:v>181564</c:v>
                </c:pt>
                <c:pt idx="7">
                  <c:v>155339.16</c:v>
                </c:pt>
                <c:pt idx="8">
                  <c:v>83460.639999999999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8-4C3D-B92E-B286C764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catAx>
        <c:axId val="7456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Algn val="ctr"/>
        <c:lblOffset val="100"/>
        <c:noMultiLvlLbl val="0"/>
      </c:cat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catAx>
        <c:axId val="60742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42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Trend Line-2 FY 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Recap'!$H$4:$I$4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>
                        <a:lumMod val="40000"/>
                        <a:lumOff val="60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'Downtime Recap'!$A$6:$A$17</c:f>
              <c:numCache>
                <c:formatCode>mmm\-yy</c:formatCode>
                <c:ptCount val="1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</c:numCache>
            </c:numRef>
          </c:cat>
          <c:val>
            <c:numRef>
              <c:f>'Downtime Recap'!$I$6:$I$17</c:f>
              <c:numCache>
                <c:formatCode>0.00%</c:formatCode>
                <c:ptCount val="12"/>
                <c:pt idx="0">
                  <c:v>0</c:v>
                </c:pt>
                <c:pt idx="1">
                  <c:v>2.4137931034482758E-2</c:v>
                </c:pt>
                <c:pt idx="2">
                  <c:v>2.8169014084507043E-2</c:v>
                </c:pt>
                <c:pt idx="3">
                  <c:v>4.898828541001065E-2</c:v>
                </c:pt>
                <c:pt idx="4">
                  <c:v>5.627705627705628E-2</c:v>
                </c:pt>
                <c:pt idx="5">
                  <c:v>3.4226190476190479E-2</c:v>
                </c:pt>
                <c:pt idx="6">
                  <c:v>6.8904593639575976E-2</c:v>
                </c:pt>
                <c:pt idx="7">
                  <c:v>8.1632653061224483E-2</c:v>
                </c:pt>
                <c:pt idx="8">
                  <c:v>3.7463976945244955E-2</c:v>
                </c:pt>
                <c:pt idx="9">
                  <c:v>7.3126142595978062E-3</c:v>
                </c:pt>
                <c:pt idx="10">
                  <c:v>1.6207455429497569E-2</c:v>
                </c:pt>
                <c:pt idx="11">
                  <c:v>1.6091954022988506E-2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3-4BFB-8FA8-9BED13D2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1"/>
          <c:tx>
            <c:strRef>
              <c:f>'Downtime Recap'!$B$4:$C$4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'Downtime Recap'!$A$6:$A$17</c:f>
              <c:numCache>
                <c:formatCode>mmm\-yy</c:formatCode>
                <c:ptCount val="1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</c:numCache>
            </c:numRef>
          </c:cat>
          <c:val>
            <c:numRef>
              <c:f>'Downtime Recap'!$C$6:$C$17</c:f>
              <c:numCache>
                <c:formatCode>#,##0</c:formatCode>
                <c:ptCount val="12"/>
                <c:pt idx="0">
                  <c:v>12193</c:v>
                </c:pt>
                <c:pt idx="1">
                  <c:v>22101.96</c:v>
                </c:pt>
                <c:pt idx="2">
                  <c:v>22357.22</c:v>
                </c:pt>
                <c:pt idx="3">
                  <c:v>22181.599999999999</c:v>
                </c:pt>
                <c:pt idx="4">
                  <c:v>20947.27</c:v>
                </c:pt>
                <c:pt idx="5">
                  <c:v>17643.87</c:v>
                </c:pt>
                <c:pt idx="6">
                  <c:v>13994.47</c:v>
                </c:pt>
                <c:pt idx="7">
                  <c:v>11897.33</c:v>
                </c:pt>
                <c:pt idx="8">
                  <c:v>8904.6299999999992</c:v>
                </c:pt>
                <c:pt idx="9">
                  <c:v>15898.09</c:v>
                </c:pt>
                <c:pt idx="10">
                  <c:v>17402.810000000001</c:v>
                </c:pt>
                <c:pt idx="11">
                  <c:v>12396.93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3-4BFB-8FA8-9BED13D2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Trend Line-2 FY 1819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Recap'!$H$23:$I$23</c:f>
              <c:strCache>
                <c:ptCount val="1"/>
                <c:pt idx="0">
                  <c:v>EDT Hours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39-4AB9-AD56-41637D6B4108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5C-4F40-B06E-EA3F66A1F7F2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39-4AB9-AD56-41637D6B4108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39-4AB9-AD56-41637D6B4108}"/>
                </c:ext>
              </c:extLst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39-4AB9-AD56-41637D6B4108}"/>
                </c:ext>
              </c:extLst>
            </c:dLbl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39-4AB9-AD56-41637D6B4108}"/>
                </c:ext>
              </c:extLst>
            </c:dLbl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39-4AB9-AD56-41637D6B4108}"/>
                </c:ext>
              </c:extLst>
            </c:dLbl>
            <c:dLbl>
              <c:idx val="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39-4AB9-AD56-41637D6B41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>
                        <a:lumMod val="40000"/>
                        <a:lumOff val="60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'Downtime Recap'!$A$6:$A$17</c:f>
              <c:numCache>
                <c:formatCode>mmm\-yy</c:formatCode>
                <c:ptCount val="1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</c:numCache>
            </c:numRef>
          </c:cat>
          <c:val>
            <c:numRef>
              <c:f>'Downtime Recap'!$I$25:$I$36</c:f>
              <c:numCache>
                <c:formatCode>0.00%</c:formatCode>
                <c:ptCount val="12"/>
                <c:pt idx="0">
                  <c:v>1.2345679012345678E-2</c:v>
                </c:pt>
                <c:pt idx="1">
                  <c:v>3.7671232876712327E-2</c:v>
                </c:pt>
                <c:pt idx="2">
                  <c:v>1.7341040462427744E-2</c:v>
                </c:pt>
                <c:pt idx="3">
                  <c:v>3.5714285714285712E-2</c:v>
                </c:pt>
                <c:pt idx="4">
                  <c:v>3.5799522673031027E-2</c:v>
                </c:pt>
                <c:pt idx="5">
                  <c:v>9.2979127134724851E-2</c:v>
                </c:pt>
                <c:pt idx="6">
                  <c:v>1.1400651465798045E-2</c:v>
                </c:pt>
                <c:pt idx="7">
                  <c:v>7.7009767092411724E-2</c:v>
                </c:pt>
                <c:pt idx="8">
                  <c:v>2.7459954233409609E-2</c:v>
                </c:pt>
                <c:pt idx="9">
                  <c:v>2.2200000000000001E-2</c:v>
                </c:pt>
                <c:pt idx="10">
                  <c:v>4.4871794871794872E-2</c:v>
                </c:pt>
                <c:pt idx="11">
                  <c:v>2.6595744680851064E-2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C-4F40-B06E-EA3F66A1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45672288"/>
        <c:axId val="745668680"/>
      </c:barChart>
      <c:lineChart>
        <c:grouping val="standard"/>
        <c:varyColors val="0"/>
        <c:ser>
          <c:idx val="3"/>
          <c:order val="1"/>
          <c:tx>
            <c:strRef>
              <c:f>'Downtime Recap'!$B$23:$C$23</c:f>
              <c:strCache>
                <c:ptCount val="1"/>
                <c:pt idx="0">
                  <c:v>FFB Crushed Volume, 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'Downtime Recap'!$A$25:$A$36</c:f>
              <c:numCache>
                <c:formatCode>mmm\-yy</c:formatCode>
                <c:ptCount val="12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'Downtime Recap'!$C$25:$C$36</c:f>
              <c:numCache>
                <c:formatCode>#,##0</c:formatCode>
                <c:ptCount val="12"/>
                <c:pt idx="0">
                  <c:v>13718</c:v>
                </c:pt>
                <c:pt idx="1">
                  <c:v>22979.24</c:v>
                </c:pt>
                <c:pt idx="2">
                  <c:v>18441.03</c:v>
                </c:pt>
                <c:pt idx="3">
                  <c:v>20837</c:v>
                </c:pt>
                <c:pt idx="4">
                  <c:v>22771.17</c:v>
                </c:pt>
                <c:pt idx="5">
                  <c:v>13134.62</c:v>
                </c:pt>
                <c:pt idx="6">
                  <c:v>16728</c:v>
                </c:pt>
                <c:pt idx="7">
                  <c:v>14154.49</c:v>
                </c:pt>
                <c:pt idx="8">
                  <c:v>12258.67</c:v>
                </c:pt>
                <c:pt idx="9">
                  <c:v>6375</c:v>
                </c:pt>
                <c:pt idx="10">
                  <c:v>8765</c:v>
                </c:pt>
                <c:pt idx="11">
                  <c:v>10920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C-4F40-B06E-EA3F66A1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7432"/>
        <c:axId val="607425136"/>
      </c:lineChart>
      <c:dateAx>
        <c:axId val="7456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8680"/>
        <c:crosses val="autoZero"/>
        <c:auto val="1"/>
        <c:lblOffset val="100"/>
        <c:baseTimeUnit val="months"/>
      </c:dateAx>
      <c:valAx>
        <c:axId val="745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2288"/>
        <c:crosses val="autoZero"/>
        <c:crossBetween val="between"/>
      </c:valAx>
      <c:valAx>
        <c:axId val="607425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7432"/>
        <c:crosses val="max"/>
        <c:crossBetween val="between"/>
      </c:valAx>
      <c:dateAx>
        <c:axId val="607427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251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71120</xdr:colOff>
      <xdr:row>21</xdr:row>
      <xdr:rowOff>114300</xdr:rowOff>
    </xdr:from>
    <xdr:to>
      <xdr:col>31</xdr:col>
      <xdr:colOff>355600</xdr:colOff>
      <xdr:row>45</xdr:row>
      <xdr:rowOff>1270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247E1-1465-4E96-97A7-573426BA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127000</xdr:colOff>
      <xdr:row>21</xdr:row>
      <xdr:rowOff>96520</xdr:rowOff>
    </xdr:from>
    <xdr:to>
      <xdr:col>39</xdr:col>
      <xdr:colOff>505460</xdr:colOff>
      <xdr:row>44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5A346-0D79-41A0-B1FE-627E5A34A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127000</xdr:colOff>
      <xdr:row>47</xdr:row>
      <xdr:rowOff>50800</xdr:rowOff>
    </xdr:from>
    <xdr:to>
      <xdr:col>39</xdr:col>
      <xdr:colOff>505460</xdr:colOff>
      <xdr:row>70</xdr:row>
      <xdr:rowOff>156210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7AB65-F8D9-41E4-8645-01D21B299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101600</xdr:colOff>
      <xdr:row>47</xdr:row>
      <xdr:rowOff>60960</xdr:rowOff>
    </xdr:from>
    <xdr:to>
      <xdr:col>31</xdr:col>
      <xdr:colOff>363220</xdr:colOff>
      <xdr:row>70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F9E245-F4D9-4B35-AA89-E11601F3E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355600</xdr:colOff>
      <xdr:row>73</xdr:row>
      <xdr:rowOff>25400</xdr:rowOff>
    </xdr:from>
    <xdr:to>
      <xdr:col>48</xdr:col>
      <xdr:colOff>480060</xdr:colOff>
      <xdr:row>96</xdr:row>
      <xdr:rowOff>143510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FD2B74-A735-4162-8328-C4B5DFBD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127000</xdr:colOff>
      <xdr:row>72</xdr:row>
      <xdr:rowOff>152400</xdr:rowOff>
    </xdr:from>
    <xdr:to>
      <xdr:col>39</xdr:col>
      <xdr:colOff>505460</xdr:colOff>
      <xdr:row>96</xdr:row>
      <xdr:rowOff>92710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689E379-0E5F-4E81-AF09-9DAF06180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101600</xdr:colOff>
      <xdr:row>73</xdr:row>
      <xdr:rowOff>0</xdr:rowOff>
    </xdr:from>
    <xdr:to>
      <xdr:col>31</xdr:col>
      <xdr:colOff>363220</xdr:colOff>
      <xdr:row>96</xdr:row>
      <xdr:rowOff>110490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E0021A2-6E74-409A-A5E1-3F3EC4A15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355600</xdr:colOff>
      <xdr:row>21</xdr:row>
      <xdr:rowOff>114300</xdr:rowOff>
    </xdr:from>
    <xdr:to>
      <xdr:col>48</xdr:col>
      <xdr:colOff>480060</xdr:colOff>
      <xdr:row>45</xdr:row>
      <xdr:rowOff>1270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B7AD927-2632-4A03-831F-43EFD87D2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355600</xdr:colOff>
      <xdr:row>47</xdr:row>
      <xdr:rowOff>76200</xdr:rowOff>
    </xdr:from>
    <xdr:to>
      <xdr:col>48</xdr:col>
      <xdr:colOff>480060</xdr:colOff>
      <xdr:row>71</xdr:row>
      <xdr:rowOff>3810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B99BD77-185B-43BD-8C68-333B484E3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99</xdr:row>
      <xdr:rowOff>0</xdr:rowOff>
    </xdr:from>
    <xdr:to>
      <xdr:col>31</xdr:col>
      <xdr:colOff>261620</xdr:colOff>
      <xdr:row>122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B85D0-EF79-4C0C-889B-B0A3BB16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99</xdr:row>
      <xdr:rowOff>0</xdr:rowOff>
    </xdr:from>
    <xdr:to>
      <xdr:col>39</xdr:col>
      <xdr:colOff>378460</xdr:colOff>
      <xdr:row>122</xdr:row>
      <xdr:rowOff>130810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63F2263-8989-4061-8021-2FA55225F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99</xdr:row>
      <xdr:rowOff>0</xdr:rowOff>
    </xdr:from>
    <xdr:to>
      <xdr:col>48</xdr:col>
      <xdr:colOff>124460</xdr:colOff>
      <xdr:row>122</xdr:row>
      <xdr:rowOff>118110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C5B655D-ECF1-4FAE-93EE-AD6A38401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58</xdr:col>
      <xdr:colOff>0</xdr:colOff>
      <xdr:row>21</xdr:row>
      <xdr:rowOff>0</xdr:rowOff>
    </xdr:from>
    <xdr:to>
      <xdr:col>66</xdr:col>
      <xdr:colOff>555353</xdr:colOff>
      <xdr:row>44</xdr:row>
      <xdr:rowOff>35560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2B0DAD-6515-4CAE-B9E0-5BA314CF0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58</xdr:col>
      <xdr:colOff>0</xdr:colOff>
      <xdr:row>45</xdr:row>
      <xdr:rowOff>0</xdr:rowOff>
    </xdr:from>
    <xdr:to>
      <xdr:col>66</xdr:col>
      <xdr:colOff>555352</xdr:colOff>
      <xdr:row>68</xdr:row>
      <xdr:rowOff>76381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3D8875D-2400-4DD1-B14E-A6E8E6F25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B063-2857-4066-92D7-E42CB9BB29A1}">
  <dimension ref="A1:BO78"/>
  <sheetViews>
    <sheetView tabSelected="1" zoomScale="48" zoomScaleNormal="48" workbookViewId="0">
      <selection activeCell="AA14" sqref="AA14"/>
    </sheetView>
  </sheetViews>
  <sheetFormatPr defaultRowHeight="15" x14ac:dyDescent="0.25"/>
  <cols>
    <col min="1" max="1" width="10.5703125" customWidth="1"/>
    <col min="3" max="3" width="11.28515625" bestFit="1" customWidth="1"/>
    <col min="4" max="21" width="10.5703125" customWidth="1"/>
    <col min="22" max="22" width="13.42578125" bestFit="1" customWidth="1"/>
    <col min="26" max="27" width="11.42578125" customWidth="1"/>
    <col min="28" max="28" width="10.85546875" customWidth="1"/>
    <col min="29" max="29" width="11.5703125" customWidth="1"/>
    <col min="30" max="34" width="10.85546875" customWidth="1"/>
    <col min="35" max="35" width="12.140625" customWidth="1"/>
    <col min="36" max="37" width="10.85546875" customWidth="1"/>
    <col min="38" max="38" width="11.140625" bestFit="1" customWidth="1"/>
    <col min="39" max="39" width="13.7109375" customWidth="1"/>
    <col min="42" max="43" width="11.140625" bestFit="1" customWidth="1"/>
    <col min="49" max="49" width="10.140625" customWidth="1"/>
    <col min="51" max="51" width="11.42578125" customWidth="1"/>
    <col min="52" max="52" width="11.85546875" bestFit="1" customWidth="1"/>
    <col min="57" max="57" width="11.140625" customWidth="1"/>
    <col min="60" max="60" width="8.85546875" customWidth="1"/>
    <col min="61" max="61" width="12.28515625" customWidth="1"/>
    <col min="65" max="65" width="10.7109375" customWidth="1"/>
  </cols>
  <sheetData>
    <row r="1" spans="1:67" x14ac:dyDescent="0.25">
      <c r="A1" t="s">
        <v>39</v>
      </c>
    </row>
    <row r="2" spans="1:67" x14ac:dyDescent="0.25">
      <c r="A2" s="4" t="s">
        <v>18</v>
      </c>
      <c r="B2" s="4"/>
      <c r="C2" s="4"/>
    </row>
    <row r="3" spans="1:67" ht="19.5" thickBot="1" x14ac:dyDescent="0.35">
      <c r="A3" s="1" t="s">
        <v>16</v>
      </c>
      <c r="B3" s="1"/>
      <c r="C3" s="1"/>
    </row>
    <row r="4" spans="1:67" ht="28.7" customHeight="1" thickBot="1" x14ac:dyDescent="0.3">
      <c r="A4" s="40" t="s">
        <v>7</v>
      </c>
      <c r="B4" s="40" t="s">
        <v>29</v>
      </c>
      <c r="C4" s="40"/>
      <c r="D4" s="40" t="s">
        <v>10</v>
      </c>
      <c r="E4" s="40"/>
      <c r="F4" s="40" t="s">
        <v>0</v>
      </c>
      <c r="G4" s="40"/>
      <c r="H4" s="40" t="s">
        <v>24</v>
      </c>
      <c r="I4" s="40"/>
      <c r="J4" s="40" t="s">
        <v>13</v>
      </c>
      <c r="K4" s="40"/>
      <c r="L4" s="40" t="s">
        <v>25</v>
      </c>
      <c r="M4" s="40"/>
      <c r="N4" s="40" t="s">
        <v>14</v>
      </c>
      <c r="O4" s="40"/>
      <c r="P4" s="40" t="s">
        <v>26</v>
      </c>
      <c r="Q4" s="40"/>
      <c r="R4" s="40" t="s">
        <v>11</v>
      </c>
      <c r="S4" s="40"/>
      <c r="T4" s="40" t="s">
        <v>22</v>
      </c>
      <c r="U4" s="40"/>
      <c r="V4" s="29"/>
      <c r="Y4" s="40" t="s">
        <v>19</v>
      </c>
      <c r="Z4" s="40" t="s">
        <v>29</v>
      </c>
      <c r="AA4" s="40"/>
      <c r="AB4" s="40" t="s">
        <v>10</v>
      </c>
      <c r="AC4" s="40"/>
      <c r="AD4" s="40" t="s">
        <v>0</v>
      </c>
      <c r="AE4" s="40"/>
      <c r="AF4" s="40" t="s">
        <v>24</v>
      </c>
      <c r="AG4" s="40"/>
      <c r="AH4" s="40" t="s">
        <v>13</v>
      </c>
      <c r="AI4" s="40"/>
      <c r="AJ4" s="40" t="s">
        <v>27</v>
      </c>
      <c r="AK4" s="40"/>
      <c r="AL4" s="40" t="s">
        <v>14</v>
      </c>
      <c r="AM4" s="40"/>
      <c r="AN4" s="40" t="s">
        <v>28</v>
      </c>
      <c r="AO4" s="40"/>
      <c r="AP4" s="40" t="s">
        <v>11</v>
      </c>
      <c r="AQ4" s="40"/>
      <c r="AR4" s="40" t="s">
        <v>22</v>
      </c>
      <c r="AS4" s="40"/>
      <c r="AU4" s="45" t="s">
        <v>19</v>
      </c>
      <c r="AV4" s="43" t="s">
        <v>29</v>
      </c>
      <c r="AW4" s="44"/>
      <c r="AX4" s="43" t="s">
        <v>10</v>
      </c>
      <c r="AY4" s="44"/>
      <c r="AZ4" s="43" t="s">
        <v>0</v>
      </c>
      <c r="BA4" s="44"/>
      <c r="BB4" s="43" t="s">
        <v>24</v>
      </c>
      <c r="BC4" s="44"/>
      <c r="BD4" s="43" t="s">
        <v>13</v>
      </c>
      <c r="BE4" s="44"/>
      <c r="BF4" s="43" t="s">
        <v>27</v>
      </c>
      <c r="BG4" s="44"/>
      <c r="BH4" s="43" t="s">
        <v>14</v>
      </c>
      <c r="BI4" s="44"/>
      <c r="BJ4" s="43" t="s">
        <v>28</v>
      </c>
      <c r="BK4" s="44"/>
      <c r="BL4" s="43" t="s">
        <v>11</v>
      </c>
      <c r="BM4" s="44"/>
      <c r="BN4" s="43" t="s">
        <v>22</v>
      </c>
      <c r="BO4" s="44"/>
    </row>
    <row r="5" spans="1:67" ht="15.75" thickBot="1" x14ac:dyDescent="0.3">
      <c r="A5" s="40"/>
      <c r="B5" s="3" t="s">
        <v>8</v>
      </c>
      <c r="C5" s="3" t="s">
        <v>9</v>
      </c>
      <c r="D5" s="3" t="s">
        <v>8</v>
      </c>
      <c r="E5" s="3" t="s">
        <v>9</v>
      </c>
      <c r="F5" s="3" t="s">
        <v>8</v>
      </c>
      <c r="G5" s="3" t="s">
        <v>9</v>
      </c>
      <c r="H5" s="3" t="s">
        <v>8</v>
      </c>
      <c r="I5" s="3" t="s">
        <v>9</v>
      </c>
      <c r="J5" s="3" t="s">
        <v>8</v>
      </c>
      <c r="K5" s="3" t="s">
        <v>9</v>
      </c>
      <c r="L5" s="3" t="s">
        <v>8</v>
      </c>
      <c r="M5" s="3" t="s">
        <v>9</v>
      </c>
      <c r="N5" s="3" t="s">
        <v>8</v>
      </c>
      <c r="O5" s="3" t="s">
        <v>9</v>
      </c>
      <c r="P5" s="3" t="s">
        <v>8</v>
      </c>
      <c r="Q5" s="3" t="s">
        <v>9</v>
      </c>
      <c r="R5" s="3" t="s">
        <v>8</v>
      </c>
      <c r="S5" s="3" t="s">
        <v>9</v>
      </c>
      <c r="T5" s="3" t="s">
        <v>8</v>
      </c>
      <c r="U5" s="3" t="s">
        <v>9</v>
      </c>
      <c r="V5" s="30"/>
      <c r="Y5" s="40"/>
      <c r="Z5" s="3" t="s">
        <v>8</v>
      </c>
      <c r="AA5" s="3" t="s">
        <v>9</v>
      </c>
      <c r="AB5" s="3" t="s">
        <v>8</v>
      </c>
      <c r="AC5" s="3" t="s">
        <v>9</v>
      </c>
      <c r="AD5" s="3" t="s">
        <v>8</v>
      </c>
      <c r="AE5" s="3" t="s">
        <v>9</v>
      </c>
      <c r="AF5" s="3" t="s">
        <v>8</v>
      </c>
      <c r="AG5" s="3" t="s">
        <v>9</v>
      </c>
      <c r="AH5" s="3" t="s">
        <v>8</v>
      </c>
      <c r="AI5" s="3" t="s">
        <v>9</v>
      </c>
      <c r="AJ5" s="3" t="s">
        <v>8</v>
      </c>
      <c r="AK5" s="3" t="s">
        <v>9</v>
      </c>
      <c r="AL5" s="3" t="s">
        <v>8</v>
      </c>
      <c r="AM5" s="3" t="s">
        <v>9</v>
      </c>
      <c r="AN5" s="3" t="s">
        <v>8</v>
      </c>
      <c r="AO5" s="3" t="s">
        <v>9</v>
      </c>
      <c r="AP5" s="3" t="s">
        <v>8</v>
      </c>
      <c r="AQ5" s="3" t="s">
        <v>9</v>
      </c>
      <c r="AR5" s="3" t="s">
        <v>8</v>
      </c>
      <c r="AS5" s="3" t="s">
        <v>9</v>
      </c>
      <c r="AU5" s="46"/>
      <c r="AV5" s="24" t="s">
        <v>8</v>
      </c>
      <c r="AW5" s="24" t="s">
        <v>9</v>
      </c>
      <c r="AX5" s="24" t="s">
        <v>8</v>
      </c>
      <c r="AY5" s="24" t="s">
        <v>9</v>
      </c>
      <c r="AZ5" s="24" t="s">
        <v>8</v>
      </c>
      <c r="BA5" s="24" t="s">
        <v>9</v>
      </c>
      <c r="BB5" s="24" t="s">
        <v>8</v>
      </c>
      <c r="BC5" s="24" t="s">
        <v>9</v>
      </c>
      <c r="BD5" s="24" t="s">
        <v>8</v>
      </c>
      <c r="BE5" s="24" t="s">
        <v>9</v>
      </c>
      <c r="BF5" s="24" t="s">
        <v>8</v>
      </c>
      <c r="BG5" s="24" t="s">
        <v>9</v>
      </c>
      <c r="BH5" s="24" t="s">
        <v>8</v>
      </c>
      <c r="BI5" s="24" t="s">
        <v>9</v>
      </c>
      <c r="BJ5" s="24" t="s">
        <v>8</v>
      </c>
      <c r="BK5" s="24" t="s">
        <v>9</v>
      </c>
      <c r="BL5" s="24" t="s">
        <v>8</v>
      </c>
      <c r="BM5" s="24" t="s">
        <v>9</v>
      </c>
      <c r="BN5" s="24" t="s">
        <v>8</v>
      </c>
      <c r="BO5" s="24" t="s">
        <v>9</v>
      </c>
    </row>
    <row r="6" spans="1:67" ht="15.75" thickBot="1" x14ac:dyDescent="0.3">
      <c r="A6" s="6">
        <v>42887</v>
      </c>
      <c r="B6" s="21">
        <v>0</v>
      </c>
      <c r="C6" s="21">
        <v>12193</v>
      </c>
      <c r="D6" s="15">
        <v>0</v>
      </c>
      <c r="E6" s="15">
        <v>720</v>
      </c>
      <c r="F6" s="19">
        <v>0</v>
      </c>
      <c r="G6" s="19">
        <v>0</v>
      </c>
      <c r="H6" s="12" t="e">
        <f>F6/R6</f>
        <v>#DIV/0!</v>
      </c>
      <c r="I6" s="12">
        <f>G6/S6</f>
        <v>0</v>
      </c>
      <c r="J6" s="5">
        <v>0</v>
      </c>
      <c r="K6" s="5">
        <v>111.5</v>
      </c>
      <c r="L6" s="12" t="e">
        <f>J6/D6</f>
        <v>#DIV/0!</v>
      </c>
      <c r="M6" s="12">
        <f>K6/E6</f>
        <v>0.15486111111111112</v>
      </c>
      <c r="N6" s="5">
        <v>0</v>
      </c>
      <c r="O6" s="5">
        <v>365</v>
      </c>
      <c r="P6" s="12" t="e">
        <f>N6/D6</f>
        <v>#DIV/0!</v>
      </c>
      <c r="Q6" s="12">
        <f>O6/E6</f>
        <v>0.50694444444444442</v>
      </c>
      <c r="R6" s="5">
        <v>0</v>
      </c>
      <c r="S6" s="5">
        <v>243.5</v>
      </c>
      <c r="T6" s="12" t="e">
        <f>R6/D6</f>
        <v>#DIV/0!</v>
      </c>
      <c r="U6" s="12">
        <f>S6/E6</f>
        <v>0.33819444444444446</v>
      </c>
      <c r="V6" s="31"/>
      <c r="Y6" s="6" t="s">
        <v>35</v>
      </c>
      <c r="Z6" s="21">
        <v>126794.94</v>
      </c>
      <c r="AA6" s="21">
        <v>152838.51999999999</v>
      </c>
      <c r="AB6" s="5">
        <v>8760</v>
      </c>
      <c r="AC6" s="5">
        <v>8760</v>
      </c>
      <c r="AD6" s="5">
        <v>109.75</v>
      </c>
      <c r="AE6" s="5">
        <v>111.75</v>
      </c>
      <c r="AF6" s="12">
        <v>2.53E-2</v>
      </c>
      <c r="AG6" s="12">
        <v>2.4400000000000002E-2</v>
      </c>
      <c r="AH6" s="5">
        <v>686.25</v>
      </c>
      <c r="AI6" s="5">
        <v>723.25</v>
      </c>
      <c r="AJ6" s="12">
        <v>7.8299999999999995E-2</v>
      </c>
      <c r="AK6" s="12">
        <v>8.2600000000000007E-2</v>
      </c>
      <c r="AL6" s="5">
        <v>3033.75</v>
      </c>
      <c r="AM6" s="5">
        <v>3407.75</v>
      </c>
      <c r="AN6" s="12">
        <v>0.3463</v>
      </c>
      <c r="AO6" s="12">
        <v>0.38900000000000001</v>
      </c>
      <c r="AP6" s="5">
        <v>4344</v>
      </c>
      <c r="AQ6" s="5">
        <v>4581</v>
      </c>
      <c r="AR6" s="12">
        <v>0.49590000000000001</v>
      </c>
      <c r="AS6" s="12">
        <v>0.52290000000000003</v>
      </c>
      <c r="AU6" s="25" t="s">
        <v>30</v>
      </c>
      <c r="AV6" s="26"/>
      <c r="AW6" s="26"/>
      <c r="AX6" s="27"/>
      <c r="AY6" s="27"/>
      <c r="AZ6" s="27"/>
      <c r="BA6" s="27"/>
      <c r="BB6" s="28"/>
      <c r="BC6" s="28"/>
      <c r="BD6" s="27"/>
      <c r="BE6" s="27"/>
      <c r="BF6" s="28"/>
      <c r="BG6" s="28"/>
      <c r="BH6" s="27"/>
      <c r="BI6" s="27"/>
      <c r="BJ6" s="28"/>
      <c r="BK6" s="28"/>
      <c r="BL6" s="27"/>
      <c r="BM6" s="27"/>
      <c r="BN6" s="28"/>
      <c r="BO6" s="28"/>
    </row>
    <row r="7" spans="1:67" ht="15.75" thickBot="1" x14ac:dyDescent="0.3">
      <c r="A7" s="6">
        <v>42917</v>
      </c>
      <c r="B7" s="21">
        <v>0</v>
      </c>
      <c r="C7" s="21">
        <v>22101.96</v>
      </c>
      <c r="D7" s="15">
        <v>0</v>
      </c>
      <c r="E7" s="15">
        <v>744</v>
      </c>
      <c r="F7" s="19">
        <v>0</v>
      </c>
      <c r="G7" s="19">
        <v>10.5</v>
      </c>
      <c r="H7" s="12" t="e">
        <f t="shared" ref="H7:H17" si="0">F7/R7</f>
        <v>#DIV/0!</v>
      </c>
      <c r="I7" s="12">
        <f t="shared" ref="I7:I17" si="1">G7/S7</f>
        <v>2.4137931034482758E-2</v>
      </c>
      <c r="J7" s="5">
        <v>0</v>
      </c>
      <c r="K7" s="5">
        <v>141.5</v>
      </c>
      <c r="L7" s="12" t="e">
        <f t="shared" ref="L7:L17" si="2">J7/D7</f>
        <v>#DIV/0!</v>
      </c>
      <c r="M7" s="12">
        <f t="shared" ref="M7:M17" si="3">K7/E7</f>
        <v>0.19018817204301075</v>
      </c>
      <c r="N7" s="5">
        <v>0</v>
      </c>
      <c r="O7" s="5">
        <v>167.5</v>
      </c>
      <c r="P7" s="12" t="e">
        <f t="shared" ref="P7:P17" si="4">N7/D7</f>
        <v>#DIV/0!</v>
      </c>
      <c r="Q7" s="12">
        <f t="shared" ref="Q7:Q17" si="5">O7/E7</f>
        <v>0.22513440860215053</v>
      </c>
      <c r="R7" s="5">
        <v>0</v>
      </c>
      <c r="S7" s="5">
        <v>435</v>
      </c>
      <c r="T7" s="12" t="e">
        <f t="shared" ref="T7:T17" si="6">R7/D7</f>
        <v>#DIV/0!</v>
      </c>
      <c r="U7" s="12">
        <f t="shared" ref="U7:U17" si="7">S7/E7</f>
        <v>0.58467741935483875</v>
      </c>
      <c r="V7" s="31"/>
      <c r="Y7" s="6" t="s">
        <v>36</v>
      </c>
      <c r="Z7" s="21"/>
      <c r="AA7" s="21">
        <v>238116.8</v>
      </c>
      <c r="AB7" s="5"/>
      <c r="AC7" s="5">
        <v>8760</v>
      </c>
      <c r="AD7" s="5"/>
      <c r="AE7" s="5">
        <v>39.35</v>
      </c>
      <c r="AF7" s="12"/>
      <c r="AG7" s="12">
        <v>9.7000000000000003E-3</v>
      </c>
      <c r="AH7" s="5"/>
      <c r="AI7" s="5">
        <v>787</v>
      </c>
      <c r="AJ7" s="12"/>
      <c r="AK7" s="12">
        <v>8.9800000000000005E-2</v>
      </c>
      <c r="AL7" s="5"/>
      <c r="AM7" s="5">
        <v>3902</v>
      </c>
      <c r="AN7" s="12"/>
      <c r="AO7" s="12">
        <v>0.44540000000000002</v>
      </c>
      <c r="AP7" s="19"/>
      <c r="AQ7" s="19">
        <v>4071</v>
      </c>
      <c r="AR7" s="12"/>
      <c r="AS7" s="12">
        <v>0.4647</v>
      </c>
      <c r="AU7" s="25" t="s">
        <v>31</v>
      </c>
      <c r="AV7" s="26"/>
      <c r="AW7" s="26"/>
      <c r="AX7" s="27"/>
      <c r="AY7" s="27"/>
      <c r="AZ7" s="27"/>
      <c r="BA7" s="27"/>
      <c r="BB7" s="28"/>
      <c r="BC7" s="28"/>
      <c r="BD7" s="27"/>
      <c r="BE7" s="27"/>
      <c r="BF7" s="28"/>
      <c r="BG7" s="28"/>
      <c r="BH7" s="27"/>
      <c r="BI7" s="27"/>
      <c r="BJ7" s="28"/>
      <c r="BK7" s="28"/>
      <c r="BL7" s="27"/>
      <c r="BM7" s="27"/>
      <c r="BN7" s="28"/>
      <c r="BO7" s="28"/>
    </row>
    <row r="8" spans="1:67" ht="15.75" thickBot="1" x14ac:dyDescent="0.3">
      <c r="A8" s="6">
        <v>42948</v>
      </c>
      <c r="B8" s="21">
        <v>0</v>
      </c>
      <c r="C8" s="21">
        <v>22357.22</v>
      </c>
      <c r="D8" s="15">
        <v>0</v>
      </c>
      <c r="E8" s="15">
        <v>744</v>
      </c>
      <c r="F8" s="19">
        <v>0</v>
      </c>
      <c r="G8" s="19">
        <v>13</v>
      </c>
      <c r="H8" s="12" t="e">
        <f t="shared" si="0"/>
        <v>#DIV/0!</v>
      </c>
      <c r="I8" s="12">
        <f t="shared" si="1"/>
        <v>2.8169014084507043E-2</v>
      </c>
      <c r="J8" s="5">
        <v>0</v>
      </c>
      <c r="K8" s="5">
        <v>168</v>
      </c>
      <c r="L8" s="12" t="e">
        <f t="shared" si="2"/>
        <v>#DIV/0!</v>
      </c>
      <c r="M8" s="12">
        <f t="shared" si="3"/>
        <v>0.22580645161290322</v>
      </c>
      <c r="N8" s="5">
        <v>0</v>
      </c>
      <c r="O8" s="5">
        <v>114.5</v>
      </c>
      <c r="P8" s="12" t="e">
        <f t="shared" si="4"/>
        <v>#DIV/0!</v>
      </c>
      <c r="Q8" s="12">
        <f t="shared" si="5"/>
        <v>0.15389784946236559</v>
      </c>
      <c r="R8" s="5">
        <v>0</v>
      </c>
      <c r="S8" s="5">
        <v>461.5</v>
      </c>
      <c r="T8" s="12" t="e">
        <f t="shared" si="6"/>
        <v>#DIV/0!</v>
      </c>
      <c r="U8" s="12">
        <f t="shared" si="7"/>
        <v>0.62029569892473113</v>
      </c>
      <c r="V8" s="31"/>
      <c r="Y8" s="6" t="s">
        <v>37</v>
      </c>
      <c r="Z8" s="21"/>
      <c r="AA8" s="21">
        <v>200242.45</v>
      </c>
      <c r="AB8" s="5"/>
      <c r="AC8" s="5">
        <v>8760</v>
      </c>
      <c r="AD8" s="5"/>
      <c r="AE8" s="5">
        <v>48.75</v>
      </c>
      <c r="AF8" s="12"/>
      <c r="AG8" s="12">
        <v>1.44E-2</v>
      </c>
      <c r="AH8" s="5"/>
      <c r="AI8" s="5">
        <v>1134</v>
      </c>
      <c r="AJ8" s="12"/>
      <c r="AK8" s="12">
        <v>0.1295</v>
      </c>
      <c r="AL8" s="5"/>
      <c r="AM8" s="5">
        <v>4239</v>
      </c>
      <c r="AN8" s="12"/>
      <c r="AO8" s="12">
        <v>0.4839</v>
      </c>
      <c r="AP8" s="19"/>
      <c r="AQ8" s="19">
        <v>3387</v>
      </c>
      <c r="AR8" s="12"/>
      <c r="AS8" s="12">
        <v>0.3866</v>
      </c>
      <c r="AU8" s="25" t="s">
        <v>32</v>
      </c>
      <c r="AV8" s="26"/>
      <c r="AW8" s="26"/>
      <c r="AX8" s="27"/>
      <c r="AY8" s="27"/>
      <c r="AZ8" s="27"/>
      <c r="BA8" s="27"/>
      <c r="BB8" s="28"/>
      <c r="BC8" s="28"/>
      <c r="BD8" s="27"/>
      <c r="BE8" s="27"/>
      <c r="BF8" s="28"/>
      <c r="BG8" s="28"/>
      <c r="BH8" s="27"/>
      <c r="BI8" s="27"/>
      <c r="BJ8" s="28"/>
      <c r="BK8" s="28"/>
      <c r="BL8" s="27"/>
      <c r="BM8" s="27"/>
      <c r="BN8" s="28"/>
      <c r="BO8" s="28"/>
    </row>
    <row r="9" spans="1:67" ht="15.75" thickBot="1" x14ac:dyDescent="0.3">
      <c r="A9" s="6">
        <v>42979</v>
      </c>
      <c r="B9" s="21">
        <v>0</v>
      </c>
      <c r="C9" s="21">
        <v>22181.599999999999</v>
      </c>
      <c r="D9" s="15">
        <v>0</v>
      </c>
      <c r="E9" s="15">
        <v>720</v>
      </c>
      <c r="F9" s="19">
        <v>0</v>
      </c>
      <c r="G9" s="19">
        <v>23</v>
      </c>
      <c r="H9" s="12" t="e">
        <f t="shared" si="0"/>
        <v>#DIV/0!</v>
      </c>
      <c r="I9" s="12">
        <f t="shared" si="1"/>
        <v>4.898828541001065E-2</v>
      </c>
      <c r="J9" s="5">
        <v>0</v>
      </c>
      <c r="K9" s="5">
        <v>178</v>
      </c>
      <c r="L9" s="12" t="e">
        <f t="shared" si="2"/>
        <v>#DIV/0!</v>
      </c>
      <c r="M9" s="12">
        <f t="shared" si="3"/>
        <v>0.24722222222222223</v>
      </c>
      <c r="N9" s="5">
        <v>0</v>
      </c>
      <c r="O9" s="5">
        <v>72.5</v>
      </c>
      <c r="P9" s="12" t="e">
        <f t="shared" si="4"/>
        <v>#DIV/0!</v>
      </c>
      <c r="Q9" s="12">
        <f t="shared" si="5"/>
        <v>0.10069444444444445</v>
      </c>
      <c r="R9" s="5">
        <v>0</v>
      </c>
      <c r="S9" s="5">
        <v>469.5</v>
      </c>
      <c r="T9" s="12" t="e">
        <f t="shared" si="6"/>
        <v>#DIV/0!</v>
      </c>
      <c r="U9" s="12">
        <f t="shared" si="7"/>
        <v>0.65208333333333335</v>
      </c>
      <c r="V9" s="31"/>
      <c r="Y9" s="6" t="s">
        <v>38</v>
      </c>
      <c r="Z9" s="21"/>
      <c r="AA9" s="21">
        <v>221550.56</v>
      </c>
      <c r="AB9" s="5"/>
      <c r="AC9" s="5">
        <v>8784</v>
      </c>
      <c r="AD9" s="5"/>
      <c r="AE9" s="5">
        <v>68</v>
      </c>
      <c r="AF9" s="12"/>
      <c r="AG9" s="12">
        <v>1.6500000000000001E-2</v>
      </c>
      <c r="AH9" s="5"/>
      <c r="AI9" s="5">
        <v>1167</v>
      </c>
      <c r="AJ9" s="12"/>
      <c r="AK9" s="12">
        <v>0.13289999999999999</v>
      </c>
      <c r="AL9" s="5"/>
      <c r="AM9" s="5">
        <v>3492.75</v>
      </c>
      <c r="AN9" s="12"/>
      <c r="AO9" s="12">
        <v>0.39760000000000001</v>
      </c>
      <c r="AP9" s="19"/>
      <c r="AQ9" s="19">
        <v>4124.25</v>
      </c>
      <c r="AR9" s="12"/>
      <c r="AS9" s="12">
        <v>0.46949999999999997</v>
      </c>
      <c r="AU9" s="25" t="s">
        <v>33</v>
      </c>
      <c r="AV9" s="26"/>
      <c r="AW9" s="26"/>
      <c r="AX9" s="27"/>
      <c r="AY9" s="27"/>
      <c r="AZ9" s="27"/>
      <c r="BA9" s="27"/>
      <c r="BB9" s="28"/>
      <c r="BC9" s="28"/>
      <c r="BD9" s="27"/>
      <c r="BE9" s="27"/>
      <c r="BF9" s="28"/>
      <c r="BG9" s="28"/>
      <c r="BH9" s="27"/>
      <c r="BI9" s="27"/>
      <c r="BJ9" s="28"/>
      <c r="BK9" s="28"/>
      <c r="BL9" s="27"/>
      <c r="BM9" s="27"/>
      <c r="BN9" s="28"/>
      <c r="BO9" s="28"/>
    </row>
    <row r="10" spans="1:67" ht="15.75" thickBot="1" x14ac:dyDescent="0.3">
      <c r="A10" s="6">
        <v>43009</v>
      </c>
      <c r="B10" s="21">
        <v>0</v>
      </c>
      <c r="C10" s="21">
        <v>20947.27</v>
      </c>
      <c r="D10" s="15">
        <v>0</v>
      </c>
      <c r="E10" s="15">
        <v>744</v>
      </c>
      <c r="F10" s="19">
        <v>0</v>
      </c>
      <c r="G10" s="19">
        <v>26</v>
      </c>
      <c r="H10" s="12" t="e">
        <f t="shared" si="0"/>
        <v>#DIV/0!</v>
      </c>
      <c r="I10" s="12">
        <f t="shared" si="1"/>
        <v>5.627705627705628E-2</v>
      </c>
      <c r="J10" s="5">
        <v>0</v>
      </c>
      <c r="K10" s="5">
        <v>217</v>
      </c>
      <c r="L10" s="12" t="e">
        <f t="shared" si="2"/>
        <v>#DIV/0!</v>
      </c>
      <c r="M10" s="12">
        <f t="shared" si="3"/>
        <v>0.29166666666666669</v>
      </c>
      <c r="N10" s="5">
        <v>0</v>
      </c>
      <c r="O10" s="5">
        <v>65</v>
      </c>
      <c r="P10" s="12" t="e">
        <f t="shared" si="4"/>
        <v>#DIV/0!</v>
      </c>
      <c r="Q10" s="12">
        <f t="shared" si="5"/>
        <v>8.7365591397849468E-2</v>
      </c>
      <c r="R10" s="5">
        <v>0</v>
      </c>
      <c r="S10" s="5">
        <v>462</v>
      </c>
      <c r="T10" s="12" t="e">
        <f t="shared" si="6"/>
        <v>#DIV/0!</v>
      </c>
      <c r="U10" s="12">
        <f t="shared" si="7"/>
        <v>0.62096774193548387</v>
      </c>
      <c r="V10" s="31"/>
      <c r="Y10" s="6" t="s">
        <v>20</v>
      </c>
      <c r="Z10" s="21"/>
      <c r="AA10" s="21">
        <v>205185.2</v>
      </c>
      <c r="AB10" s="5"/>
      <c r="AC10" s="5">
        <v>8760</v>
      </c>
      <c r="AD10" s="5"/>
      <c r="AE10" s="5">
        <v>118.5</v>
      </c>
      <c r="AF10" s="12"/>
      <c r="AG10" s="12">
        <v>3.0099999999999998E-2</v>
      </c>
      <c r="AH10" s="5"/>
      <c r="AI10" s="5">
        <v>1234.75</v>
      </c>
      <c r="AJ10" s="12"/>
      <c r="AK10" s="12">
        <v>0.14099999999999999</v>
      </c>
      <c r="AL10" s="5"/>
      <c r="AM10" s="5">
        <v>3559</v>
      </c>
      <c r="AN10" s="12"/>
      <c r="AO10" s="12">
        <v>0.40629999999999999</v>
      </c>
      <c r="AP10" s="5"/>
      <c r="AQ10" s="5">
        <v>3942.25</v>
      </c>
      <c r="AR10" s="12"/>
      <c r="AS10" s="12">
        <v>0.45</v>
      </c>
      <c r="AU10" s="25" t="s">
        <v>34</v>
      </c>
      <c r="AV10" s="26"/>
      <c r="AW10" s="26"/>
      <c r="AX10" s="27"/>
      <c r="AY10" s="27"/>
      <c r="AZ10" s="27"/>
      <c r="BA10" s="27"/>
      <c r="BB10" s="28"/>
      <c r="BC10" s="28"/>
      <c r="BD10" s="27"/>
      <c r="BE10" s="27"/>
      <c r="BF10" s="28"/>
      <c r="BG10" s="28"/>
      <c r="BH10" s="27"/>
      <c r="BI10" s="27"/>
      <c r="BJ10" s="28"/>
      <c r="BK10" s="28"/>
      <c r="BL10" s="27"/>
      <c r="BM10" s="27"/>
      <c r="BN10" s="28"/>
      <c r="BO10" s="28"/>
    </row>
    <row r="11" spans="1:67" ht="15.75" thickBot="1" x14ac:dyDescent="0.3">
      <c r="A11" s="6">
        <v>43040</v>
      </c>
      <c r="B11" s="21">
        <v>0</v>
      </c>
      <c r="C11" s="21">
        <v>17643.87</v>
      </c>
      <c r="D11" s="15">
        <v>0</v>
      </c>
      <c r="E11" s="15">
        <v>720</v>
      </c>
      <c r="F11" s="19">
        <v>0</v>
      </c>
      <c r="G11" s="19">
        <v>11.5</v>
      </c>
      <c r="H11" s="12" t="e">
        <f t="shared" si="0"/>
        <v>#DIV/0!</v>
      </c>
      <c r="I11" s="12">
        <f t="shared" si="1"/>
        <v>3.4226190476190479E-2</v>
      </c>
      <c r="J11" s="5">
        <v>0</v>
      </c>
      <c r="K11" s="5">
        <v>189.5</v>
      </c>
      <c r="L11" s="12" t="e">
        <f t="shared" si="2"/>
        <v>#DIV/0!</v>
      </c>
      <c r="M11" s="12">
        <f t="shared" si="3"/>
        <v>0.26319444444444445</v>
      </c>
      <c r="N11" s="5">
        <v>0</v>
      </c>
      <c r="O11" s="5">
        <v>194.5</v>
      </c>
      <c r="P11" s="12" t="e">
        <f t="shared" si="4"/>
        <v>#DIV/0!</v>
      </c>
      <c r="Q11" s="12">
        <f t="shared" si="5"/>
        <v>0.27013888888888887</v>
      </c>
      <c r="R11" s="5">
        <v>0</v>
      </c>
      <c r="S11" s="5">
        <v>336</v>
      </c>
      <c r="T11" s="12" t="e">
        <f t="shared" si="6"/>
        <v>#DIV/0!</v>
      </c>
      <c r="U11" s="12">
        <f t="shared" si="7"/>
        <v>0.46666666666666667</v>
      </c>
      <c r="V11" s="31"/>
      <c r="Y11" s="6" t="s">
        <v>21</v>
      </c>
      <c r="Z11" s="21"/>
      <c r="AA11" s="21">
        <v>197920.04</v>
      </c>
      <c r="AB11" s="5"/>
      <c r="AC11" s="5">
        <v>8760</v>
      </c>
      <c r="AD11" s="5"/>
      <c r="AE11" s="5">
        <v>140.5</v>
      </c>
      <c r="AF11" s="12"/>
      <c r="AG11" s="12">
        <v>3.5900000000000001E-2</v>
      </c>
      <c r="AH11" s="5"/>
      <c r="AI11" s="5">
        <v>2373.5</v>
      </c>
      <c r="AJ11" s="12"/>
      <c r="AK11" s="12">
        <v>0.27089999999999997</v>
      </c>
      <c r="AL11" s="5"/>
      <c r="AM11" s="5">
        <v>2478</v>
      </c>
      <c r="AN11" s="12"/>
      <c r="AO11" s="12">
        <v>0.28289999999999998</v>
      </c>
      <c r="AP11" s="5"/>
      <c r="AQ11" s="5">
        <v>3908.5</v>
      </c>
      <c r="AR11" s="12"/>
      <c r="AS11" s="12">
        <v>0.44619999999999999</v>
      </c>
      <c r="AU11" s="25" t="s">
        <v>35</v>
      </c>
      <c r="AV11" s="26"/>
      <c r="AW11" s="26"/>
      <c r="AX11" s="27"/>
      <c r="AY11" s="27"/>
      <c r="AZ11" s="27"/>
      <c r="BA11" s="27"/>
      <c r="BB11" s="28"/>
      <c r="BC11" s="28"/>
      <c r="BD11" s="27"/>
      <c r="BE11" s="27"/>
      <c r="BF11" s="28"/>
      <c r="BG11" s="28"/>
      <c r="BH11" s="27"/>
      <c r="BI11" s="27"/>
      <c r="BJ11" s="28"/>
      <c r="BK11" s="28"/>
      <c r="BL11" s="27"/>
      <c r="BM11" s="27"/>
      <c r="BN11" s="28"/>
      <c r="BO11" s="28"/>
    </row>
    <row r="12" spans="1:67" ht="15.75" thickBot="1" x14ac:dyDescent="0.3">
      <c r="A12" s="6">
        <v>43070</v>
      </c>
      <c r="B12" s="21">
        <v>0</v>
      </c>
      <c r="C12" s="21">
        <v>13994.47</v>
      </c>
      <c r="D12" s="15">
        <v>0</v>
      </c>
      <c r="E12" s="15">
        <v>744</v>
      </c>
      <c r="F12" s="19">
        <v>0</v>
      </c>
      <c r="G12" s="19">
        <v>19.5</v>
      </c>
      <c r="H12" s="12" t="e">
        <f t="shared" si="0"/>
        <v>#DIV/0!</v>
      </c>
      <c r="I12" s="12">
        <f t="shared" si="1"/>
        <v>6.8904593639575976E-2</v>
      </c>
      <c r="J12" s="5">
        <v>0</v>
      </c>
      <c r="K12" s="5">
        <v>207.5</v>
      </c>
      <c r="L12" s="12" t="e">
        <f t="shared" si="2"/>
        <v>#DIV/0!</v>
      </c>
      <c r="M12" s="12">
        <f t="shared" si="3"/>
        <v>0.27889784946236557</v>
      </c>
      <c r="N12" s="5">
        <v>0</v>
      </c>
      <c r="O12" s="5">
        <v>253.5</v>
      </c>
      <c r="P12" s="12" t="e">
        <f t="shared" si="4"/>
        <v>#DIV/0!</v>
      </c>
      <c r="Q12" s="12">
        <f t="shared" si="5"/>
        <v>0.34072580645161288</v>
      </c>
      <c r="R12" s="5">
        <v>0</v>
      </c>
      <c r="S12" s="5">
        <v>283</v>
      </c>
      <c r="T12" s="12" t="e">
        <f t="shared" si="6"/>
        <v>#DIV/0!</v>
      </c>
      <c r="U12" s="12">
        <f t="shared" si="7"/>
        <v>0.3803763440860215</v>
      </c>
      <c r="V12" s="31"/>
      <c r="Y12" s="6" t="s">
        <v>23</v>
      </c>
      <c r="Z12" s="21"/>
      <c r="AA12" s="21">
        <v>181564</v>
      </c>
      <c r="AB12" s="5"/>
      <c r="AC12" s="5">
        <v>8760</v>
      </c>
      <c r="AD12" s="5"/>
      <c r="AE12" s="5">
        <v>123.5</v>
      </c>
      <c r="AF12" s="12"/>
      <c r="AG12" s="12">
        <v>3.6799999999999999E-2</v>
      </c>
      <c r="AH12" s="5"/>
      <c r="AI12" s="5">
        <v>2306</v>
      </c>
      <c r="AJ12" s="12"/>
      <c r="AK12" s="12">
        <v>0.26319999999999999</v>
      </c>
      <c r="AL12" s="5"/>
      <c r="AM12" s="5">
        <v>3094.3</v>
      </c>
      <c r="AN12" s="12"/>
      <c r="AO12" s="12">
        <v>0.35320000000000001</v>
      </c>
      <c r="AP12" s="19"/>
      <c r="AQ12" s="19">
        <v>3359.7</v>
      </c>
      <c r="AR12" s="12"/>
      <c r="AS12" s="12">
        <v>0.38350000000000001</v>
      </c>
      <c r="AU12" s="25" t="s">
        <v>36</v>
      </c>
      <c r="AV12" s="26"/>
      <c r="AW12" s="26">
        <v>238116.8</v>
      </c>
      <c r="AX12" s="27"/>
      <c r="AY12" s="27">
        <v>8760</v>
      </c>
      <c r="AZ12" s="27"/>
      <c r="BA12" s="27">
        <v>39.35</v>
      </c>
      <c r="BB12" s="28"/>
      <c r="BC12" s="28">
        <v>9.7000000000000003E-3</v>
      </c>
      <c r="BD12" s="27"/>
      <c r="BE12" s="27">
        <v>787</v>
      </c>
      <c r="BF12" s="28"/>
      <c r="BG12" s="28">
        <v>8.9800000000000005E-2</v>
      </c>
      <c r="BH12" s="27"/>
      <c r="BI12" s="27">
        <v>3902</v>
      </c>
      <c r="BJ12" s="28"/>
      <c r="BK12" s="28">
        <v>0.44540000000000002</v>
      </c>
      <c r="BL12" s="27"/>
      <c r="BM12" s="27">
        <v>4071</v>
      </c>
      <c r="BN12" s="28"/>
      <c r="BO12" s="28">
        <v>0.4647</v>
      </c>
    </row>
    <row r="13" spans="1:67" ht="15.75" thickBot="1" x14ac:dyDescent="0.3">
      <c r="A13" s="6">
        <v>43101</v>
      </c>
      <c r="B13" s="21">
        <v>0</v>
      </c>
      <c r="C13" s="21">
        <v>11897.33</v>
      </c>
      <c r="D13" s="15">
        <v>0</v>
      </c>
      <c r="E13" s="15">
        <v>744</v>
      </c>
      <c r="F13" s="19">
        <v>0</v>
      </c>
      <c r="G13" s="19">
        <v>20</v>
      </c>
      <c r="H13" s="12" t="e">
        <f t="shared" si="0"/>
        <v>#DIV/0!</v>
      </c>
      <c r="I13" s="12">
        <f t="shared" si="1"/>
        <v>8.1632653061224483E-2</v>
      </c>
      <c r="J13" s="5">
        <v>0</v>
      </c>
      <c r="K13" s="5">
        <v>239.5</v>
      </c>
      <c r="L13" s="12" t="e">
        <f t="shared" si="2"/>
        <v>#DIV/0!</v>
      </c>
      <c r="M13" s="12">
        <f t="shared" si="3"/>
        <v>0.32190860215053763</v>
      </c>
      <c r="N13" s="5">
        <v>0</v>
      </c>
      <c r="O13" s="5">
        <v>259.5</v>
      </c>
      <c r="P13" s="12" t="e">
        <f t="shared" si="4"/>
        <v>#DIV/0!</v>
      </c>
      <c r="Q13" s="12">
        <f t="shared" si="5"/>
        <v>0.34879032258064518</v>
      </c>
      <c r="R13" s="5">
        <v>0</v>
      </c>
      <c r="S13" s="5">
        <v>245</v>
      </c>
      <c r="T13" s="12" t="e">
        <f t="shared" si="6"/>
        <v>#DIV/0!</v>
      </c>
      <c r="U13" s="12">
        <f t="shared" si="7"/>
        <v>0.32930107526881719</v>
      </c>
      <c r="V13" s="31"/>
      <c r="Y13" s="6" t="s">
        <v>41</v>
      </c>
      <c r="Z13" s="21"/>
      <c r="AA13" s="21">
        <v>155339.16</v>
      </c>
      <c r="AB13" s="5"/>
      <c r="AC13" s="5">
        <v>8784</v>
      </c>
      <c r="AD13" s="5"/>
      <c r="AE13" s="5">
        <v>32</v>
      </c>
      <c r="AF13" s="12"/>
      <c r="AG13" s="12">
        <v>1.2E-2</v>
      </c>
      <c r="AH13" s="5"/>
      <c r="AI13" s="5">
        <v>1501.5</v>
      </c>
      <c r="AJ13" s="12"/>
      <c r="AK13" s="12">
        <v>0.1709</v>
      </c>
      <c r="AL13" s="5"/>
      <c r="AM13" s="5">
        <v>4616</v>
      </c>
      <c r="AN13" s="12"/>
      <c r="AO13" s="12">
        <v>0.52549999999999997</v>
      </c>
      <c r="AP13" s="19"/>
      <c r="AQ13" s="19">
        <v>2666.5</v>
      </c>
      <c r="AR13" s="12"/>
      <c r="AS13" s="12">
        <v>0.30359999999999998</v>
      </c>
      <c r="AU13" s="25" t="s">
        <v>37</v>
      </c>
      <c r="AV13" s="26"/>
      <c r="AW13" s="26">
        <v>200242.45</v>
      </c>
      <c r="AX13" s="27"/>
      <c r="AY13" s="27">
        <v>8760</v>
      </c>
      <c r="AZ13" s="27"/>
      <c r="BA13" s="27">
        <v>48.75</v>
      </c>
      <c r="BB13" s="28"/>
      <c r="BC13" s="28">
        <v>1.44E-2</v>
      </c>
      <c r="BD13" s="27"/>
      <c r="BE13" s="27">
        <v>1134</v>
      </c>
      <c r="BF13" s="28"/>
      <c r="BG13" s="28">
        <v>0.1295</v>
      </c>
      <c r="BH13" s="27"/>
      <c r="BI13" s="27">
        <v>4239</v>
      </c>
      <c r="BJ13" s="28"/>
      <c r="BK13" s="28">
        <v>0.4839</v>
      </c>
      <c r="BL13" s="27"/>
      <c r="BM13" s="27">
        <v>3387</v>
      </c>
      <c r="BN13" s="28"/>
      <c r="BO13" s="28">
        <v>0.3866</v>
      </c>
    </row>
    <row r="14" spans="1:67" ht="15.75" thickBot="1" x14ac:dyDescent="0.3">
      <c r="A14" s="6">
        <v>43132</v>
      </c>
      <c r="B14" s="21">
        <v>0</v>
      </c>
      <c r="C14" s="21">
        <v>8904.6299999999992</v>
      </c>
      <c r="D14" s="15">
        <v>0</v>
      </c>
      <c r="E14" s="15">
        <v>672</v>
      </c>
      <c r="F14" s="19">
        <v>0</v>
      </c>
      <c r="G14" s="19">
        <v>6.5</v>
      </c>
      <c r="H14" s="12" t="e">
        <f t="shared" si="0"/>
        <v>#DIV/0!</v>
      </c>
      <c r="I14" s="12">
        <f t="shared" si="1"/>
        <v>3.7463976945244955E-2</v>
      </c>
      <c r="J14" s="5">
        <v>0</v>
      </c>
      <c r="K14" s="5">
        <v>148</v>
      </c>
      <c r="L14" s="12" t="e">
        <f t="shared" si="2"/>
        <v>#DIV/0!</v>
      </c>
      <c r="M14" s="12">
        <f t="shared" si="3"/>
        <v>0.22023809523809523</v>
      </c>
      <c r="N14" s="5">
        <v>0</v>
      </c>
      <c r="O14" s="5">
        <v>350.5</v>
      </c>
      <c r="P14" s="12" t="e">
        <f t="shared" si="4"/>
        <v>#DIV/0!</v>
      </c>
      <c r="Q14" s="12">
        <f t="shared" si="5"/>
        <v>0.52157738095238093</v>
      </c>
      <c r="R14" s="5">
        <v>0</v>
      </c>
      <c r="S14" s="5">
        <v>173.5</v>
      </c>
      <c r="T14" s="12" t="e">
        <f t="shared" si="6"/>
        <v>#DIV/0!</v>
      </c>
      <c r="U14" s="12">
        <f t="shared" si="7"/>
        <v>0.25818452380952384</v>
      </c>
      <c r="V14" s="31"/>
      <c r="Y14" s="6" t="s">
        <v>42</v>
      </c>
      <c r="Z14" s="21"/>
      <c r="AA14" s="21">
        <v>83460.639999999999</v>
      </c>
      <c r="AB14" s="5"/>
      <c r="AC14" s="5">
        <v>4392</v>
      </c>
      <c r="AD14" s="5"/>
      <c r="AE14" s="5">
        <v>5.5</v>
      </c>
      <c r="AF14" s="12"/>
      <c r="AG14" s="12">
        <v>1.8E-3</v>
      </c>
      <c r="AH14" s="5"/>
      <c r="AI14" s="5">
        <v>177</v>
      </c>
      <c r="AJ14" s="12"/>
      <c r="AK14" s="12">
        <v>4.2200000000000001E-2</v>
      </c>
      <c r="AL14" s="5"/>
      <c r="AM14" s="5">
        <v>2899.5</v>
      </c>
      <c r="AN14" s="12"/>
      <c r="AO14" s="12">
        <v>0.64049999999999996</v>
      </c>
      <c r="AP14" s="19"/>
      <c r="AQ14" s="19">
        <v>1315.5</v>
      </c>
      <c r="AR14" s="12"/>
      <c r="AS14" s="12">
        <v>0.31069999999999998</v>
      </c>
      <c r="AU14" s="25" t="s">
        <v>38</v>
      </c>
      <c r="AV14" s="26"/>
      <c r="AW14" s="26">
        <v>221550.56</v>
      </c>
      <c r="AX14" s="27"/>
      <c r="AY14" s="27">
        <v>8784</v>
      </c>
      <c r="AZ14" s="27"/>
      <c r="BA14" s="27">
        <v>68</v>
      </c>
      <c r="BB14" s="28"/>
      <c r="BC14" s="28">
        <v>1.6500000000000001E-2</v>
      </c>
      <c r="BD14" s="27"/>
      <c r="BE14" s="27">
        <v>1167</v>
      </c>
      <c r="BF14" s="28"/>
      <c r="BG14" s="28">
        <v>0.13289999999999999</v>
      </c>
      <c r="BH14" s="27"/>
      <c r="BI14" s="27">
        <v>3492.75</v>
      </c>
      <c r="BJ14" s="28"/>
      <c r="BK14" s="28">
        <v>0.39760000000000001</v>
      </c>
      <c r="BL14" s="27"/>
      <c r="BM14" s="27">
        <v>4124.25</v>
      </c>
      <c r="BN14" s="28"/>
      <c r="BO14" s="28">
        <v>0.46949999999999997</v>
      </c>
    </row>
    <row r="15" spans="1:67" ht="15.75" thickBot="1" x14ac:dyDescent="0.3">
      <c r="A15" s="6">
        <v>43160</v>
      </c>
      <c r="B15" s="21">
        <v>0</v>
      </c>
      <c r="C15" s="21">
        <v>15898.09</v>
      </c>
      <c r="D15" s="15">
        <v>0</v>
      </c>
      <c r="E15" s="15">
        <v>744</v>
      </c>
      <c r="F15" s="19">
        <v>0</v>
      </c>
      <c r="G15" s="19">
        <v>2</v>
      </c>
      <c r="H15" s="12" t="e">
        <f t="shared" si="0"/>
        <v>#DIV/0!</v>
      </c>
      <c r="I15" s="12">
        <f t="shared" si="1"/>
        <v>7.3126142595978062E-3</v>
      </c>
      <c r="J15" s="5">
        <v>0</v>
      </c>
      <c r="K15" s="5">
        <v>169.5</v>
      </c>
      <c r="L15" s="12" t="e">
        <f t="shared" si="2"/>
        <v>#DIV/0!</v>
      </c>
      <c r="M15" s="12">
        <f t="shared" si="3"/>
        <v>0.22782258064516128</v>
      </c>
      <c r="N15" s="5">
        <v>0</v>
      </c>
      <c r="O15" s="5">
        <v>301</v>
      </c>
      <c r="P15" s="12" t="e">
        <f t="shared" si="4"/>
        <v>#DIV/0!</v>
      </c>
      <c r="Q15" s="12">
        <f t="shared" si="5"/>
        <v>0.40456989247311825</v>
      </c>
      <c r="R15" s="5">
        <v>0</v>
      </c>
      <c r="S15" s="5">
        <v>273.5</v>
      </c>
      <c r="T15" s="12" t="e">
        <f t="shared" si="6"/>
        <v>#DIV/0!</v>
      </c>
      <c r="U15" s="12">
        <f t="shared" si="7"/>
        <v>0.36760752688172044</v>
      </c>
      <c r="V15" s="31"/>
      <c r="Y15" s="6"/>
      <c r="Z15" s="21"/>
      <c r="AA15" s="21"/>
      <c r="AB15" s="5"/>
      <c r="AC15" s="5"/>
      <c r="AD15" s="5"/>
      <c r="AE15" s="5"/>
      <c r="AF15" s="12"/>
      <c r="AG15" s="12"/>
      <c r="AH15" s="5"/>
      <c r="AI15" s="5"/>
      <c r="AJ15" s="12"/>
      <c r="AK15" s="12"/>
      <c r="AL15" s="5"/>
      <c r="AM15" s="5"/>
      <c r="AN15" s="12"/>
      <c r="AO15" s="12"/>
      <c r="AP15" s="19"/>
      <c r="AQ15" s="19"/>
      <c r="AR15" s="12"/>
      <c r="AS15" s="12"/>
      <c r="AU15" s="25" t="s">
        <v>20</v>
      </c>
      <c r="AV15" s="26"/>
      <c r="AW15" s="26">
        <v>205185.2</v>
      </c>
      <c r="AX15" s="27"/>
      <c r="AY15" s="27">
        <v>8760</v>
      </c>
      <c r="AZ15" s="27"/>
      <c r="BA15" s="27">
        <v>118.5</v>
      </c>
      <c r="BB15" s="28"/>
      <c r="BC15" s="28">
        <v>3.0099999999999998E-2</v>
      </c>
      <c r="BD15" s="27"/>
      <c r="BE15" s="27">
        <v>1234.75</v>
      </c>
      <c r="BF15" s="28"/>
      <c r="BG15" s="28">
        <v>0.14099999999999999</v>
      </c>
      <c r="BH15" s="27"/>
      <c r="BI15" s="27">
        <v>3559</v>
      </c>
      <c r="BJ15" s="28"/>
      <c r="BK15" s="28">
        <v>0.40629999999999999</v>
      </c>
      <c r="BL15" s="27"/>
      <c r="BM15" s="27">
        <v>3942.25</v>
      </c>
      <c r="BN15" s="28"/>
      <c r="BO15" s="28">
        <v>0.45</v>
      </c>
    </row>
    <row r="16" spans="1:67" ht="15.75" thickBot="1" x14ac:dyDescent="0.3">
      <c r="A16" s="6">
        <v>43191</v>
      </c>
      <c r="B16" s="21">
        <v>0</v>
      </c>
      <c r="C16" s="21">
        <v>17402.810000000001</v>
      </c>
      <c r="D16" s="15">
        <v>0</v>
      </c>
      <c r="E16" s="15">
        <v>720</v>
      </c>
      <c r="F16" s="19">
        <v>0</v>
      </c>
      <c r="G16" s="19">
        <v>5</v>
      </c>
      <c r="H16" s="12" t="e">
        <f t="shared" si="0"/>
        <v>#DIV/0!</v>
      </c>
      <c r="I16" s="12">
        <f t="shared" si="1"/>
        <v>1.6207455429497569E-2</v>
      </c>
      <c r="J16" s="5">
        <v>0</v>
      </c>
      <c r="K16" s="5">
        <v>198</v>
      </c>
      <c r="L16" s="12" t="e">
        <f t="shared" si="2"/>
        <v>#DIV/0!</v>
      </c>
      <c r="M16" s="12">
        <f t="shared" si="3"/>
        <v>0.27500000000000002</v>
      </c>
      <c r="N16" s="5">
        <v>0</v>
      </c>
      <c r="O16" s="5">
        <v>213.5</v>
      </c>
      <c r="P16" s="12" t="e">
        <f t="shared" si="4"/>
        <v>#DIV/0!</v>
      </c>
      <c r="Q16" s="12">
        <f t="shared" si="5"/>
        <v>0.29652777777777778</v>
      </c>
      <c r="R16" s="5">
        <v>0</v>
      </c>
      <c r="S16" s="5">
        <v>308.5</v>
      </c>
      <c r="T16" s="12" t="e">
        <f t="shared" si="6"/>
        <v>#DIV/0!</v>
      </c>
      <c r="U16" s="12">
        <f t="shared" si="7"/>
        <v>0.4284722222222222</v>
      </c>
      <c r="V16" s="31"/>
      <c r="Y16" s="6"/>
      <c r="Z16" s="21"/>
      <c r="AA16" s="21"/>
      <c r="AB16" s="5"/>
      <c r="AC16" s="5"/>
      <c r="AD16" s="5"/>
      <c r="AE16" s="5"/>
      <c r="AF16" s="12"/>
      <c r="AG16" s="12"/>
      <c r="AH16" s="5"/>
      <c r="AI16" s="5"/>
      <c r="AJ16" s="12"/>
      <c r="AK16" s="12"/>
      <c r="AL16" s="5"/>
      <c r="AM16" s="5"/>
      <c r="AN16" s="12"/>
      <c r="AO16" s="12"/>
      <c r="AP16" s="19"/>
      <c r="AQ16" s="19"/>
      <c r="AR16" s="12"/>
      <c r="AS16" s="12"/>
      <c r="AU16" s="25" t="s">
        <v>21</v>
      </c>
      <c r="AV16" s="26"/>
      <c r="AW16" s="26">
        <v>197920.04</v>
      </c>
      <c r="AX16" s="27"/>
      <c r="AY16" s="27">
        <v>8760</v>
      </c>
      <c r="AZ16" s="27"/>
      <c r="BA16" s="27">
        <v>140.5</v>
      </c>
      <c r="BB16" s="28"/>
      <c r="BC16" s="28">
        <v>3.5900000000000001E-2</v>
      </c>
      <c r="BD16" s="27"/>
      <c r="BE16" s="27">
        <v>2373.5</v>
      </c>
      <c r="BF16" s="28"/>
      <c r="BG16" s="28">
        <v>0.27089999999999997</v>
      </c>
      <c r="BH16" s="27"/>
      <c r="BI16" s="27">
        <v>2478</v>
      </c>
      <c r="BJ16" s="28"/>
      <c r="BK16" s="28">
        <v>0.28289999999999998</v>
      </c>
      <c r="BL16" s="27"/>
      <c r="BM16" s="27">
        <v>3908.5</v>
      </c>
      <c r="BN16" s="28"/>
      <c r="BO16" s="28">
        <v>0.44619999999999999</v>
      </c>
    </row>
    <row r="17" spans="1:67" x14ac:dyDescent="0.25">
      <c r="A17" s="6">
        <v>43221</v>
      </c>
      <c r="B17" s="21">
        <v>0</v>
      </c>
      <c r="C17" s="21">
        <v>12396.93</v>
      </c>
      <c r="D17" s="15">
        <v>0</v>
      </c>
      <c r="E17" s="15">
        <v>744</v>
      </c>
      <c r="F17" s="19">
        <v>0</v>
      </c>
      <c r="G17" s="19">
        <v>3.5</v>
      </c>
      <c r="H17" s="12" t="e">
        <f t="shared" si="0"/>
        <v>#DIV/0!</v>
      </c>
      <c r="I17" s="12">
        <f t="shared" si="1"/>
        <v>1.6091954022988506E-2</v>
      </c>
      <c r="J17" s="5">
        <v>0</v>
      </c>
      <c r="K17" s="5">
        <v>405.5</v>
      </c>
      <c r="L17" s="12" t="e">
        <f t="shared" si="2"/>
        <v>#DIV/0!</v>
      </c>
      <c r="M17" s="12">
        <f t="shared" si="3"/>
        <v>0.54502688172043012</v>
      </c>
      <c r="N17" s="5">
        <v>0</v>
      </c>
      <c r="O17" s="5">
        <v>121</v>
      </c>
      <c r="P17" s="12" t="e">
        <f t="shared" si="4"/>
        <v>#DIV/0!</v>
      </c>
      <c r="Q17" s="12">
        <f t="shared" si="5"/>
        <v>0.16263440860215053</v>
      </c>
      <c r="R17" s="5">
        <v>0</v>
      </c>
      <c r="S17" s="5">
        <v>217.5</v>
      </c>
      <c r="T17" s="12" t="e">
        <f t="shared" si="6"/>
        <v>#DIV/0!</v>
      </c>
      <c r="U17" s="12">
        <f t="shared" si="7"/>
        <v>0.29233870967741937</v>
      </c>
      <c r="V17" s="31"/>
      <c r="Y17" s="6"/>
      <c r="Z17" s="21"/>
      <c r="AA17" s="21"/>
      <c r="AB17" s="5"/>
      <c r="AC17" s="5"/>
      <c r="AD17" s="5"/>
      <c r="AE17" s="5"/>
      <c r="AF17" s="12"/>
      <c r="AG17" s="12"/>
      <c r="AH17" s="5"/>
      <c r="AI17" s="5"/>
      <c r="AJ17" s="12"/>
      <c r="AK17" s="12"/>
      <c r="AL17" s="5"/>
      <c r="AM17" s="5"/>
      <c r="AN17" s="12"/>
      <c r="AO17" s="12"/>
      <c r="AP17" s="19"/>
      <c r="AQ17" s="19"/>
      <c r="AR17" s="12"/>
      <c r="AS17" s="12"/>
      <c r="AU17" s="6" t="s">
        <v>23</v>
      </c>
      <c r="AV17" s="21"/>
      <c r="AW17" s="21">
        <v>170644</v>
      </c>
      <c r="AX17" s="5"/>
      <c r="AY17" s="5">
        <v>8016</v>
      </c>
      <c r="AZ17" s="5"/>
      <c r="BA17" s="5">
        <v>118.5</v>
      </c>
      <c r="BB17" s="12"/>
      <c r="BC17" s="12">
        <v>3.7400000000000003E-2</v>
      </c>
      <c r="BD17" s="5"/>
      <c r="BE17" s="5">
        <v>2185</v>
      </c>
      <c r="BF17" s="12"/>
      <c r="BG17" s="12">
        <v>0.27260000000000001</v>
      </c>
      <c r="BH17" s="5"/>
      <c r="BI17" s="5">
        <v>2659.8</v>
      </c>
      <c r="BJ17" s="12"/>
      <c r="BK17" s="12">
        <v>0.33179999999999998</v>
      </c>
      <c r="BL17" s="19"/>
      <c r="BM17" s="19">
        <v>3171.2</v>
      </c>
      <c r="BN17" s="12"/>
      <c r="BO17" s="12">
        <v>0.39560000000000001</v>
      </c>
    </row>
    <row r="18" spans="1:67" x14ac:dyDescent="0.25">
      <c r="A18" s="7" t="s">
        <v>12</v>
      </c>
      <c r="B18" s="7"/>
      <c r="C18" s="7"/>
      <c r="D18" s="16">
        <f>SUM(D6:D17)</f>
        <v>0</v>
      </c>
      <c r="E18" s="16">
        <f t="shared" ref="E18:G18" si="8">SUM(E6:E17)</f>
        <v>8760</v>
      </c>
      <c r="F18" s="20">
        <f>SUM(F6:F17)</f>
        <v>0</v>
      </c>
      <c r="G18" s="20">
        <f t="shared" si="8"/>
        <v>140.5</v>
      </c>
      <c r="H18" s="9"/>
      <c r="I18" s="9"/>
      <c r="J18" s="9">
        <f t="shared" ref="J18" si="9">SUM(J6:J17)</f>
        <v>0</v>
      </c>
      <c r="K18" s="9">
        <f t="shared" ref="K18" si="10">SUM(K6:K17)</f>
        <v>2373.5</v>
      </c>
      <c r="L18" s="9"/>
      <c r="M18" s="9"/>
      <c r="N18" s="9">
        <f t="shared" ref="N18" si="11">SUM(N6:N17)</f>
        <v>0</v>
      </c>
      <c r="O18" s="9">
        <f t="shared" ref="O18" si="12">SUM(O6:O17)</f>
        <v>2478</v>
      </c>
      <c r="P18" s="9"/>
      <c r="Q18" s="9"/>
      <c r="R18" s="9">
        <f t="shared" ref="R18" si="13">SUM(R6:R17)</f>
        <v>0</v>
      </c>
      <c r="S18" s="9">
        <f t="shared" ref="S18" si="14">SUM(S6:S17)</f>
        <v>3908.5</v>
      </c>
      <c r="T18" s="9"/>
      <c r="U18" s="9"/>
      <c r="V18" s="32"/>
      <c r="Y18" s="7"/>
      <c r="Z18" s="22"/>
      <c r="AA18" s="22"/>
      <c r="AB18" s="9"/>
      <c r="AC18" s="9"/>
      <c r="AD18" s="9"/>
      <c r="AE18" s="9"/>
      <c r="AF18" s="13"/>
      <c r="AG18" s="13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U18" s="6" t="s">
        <v>41</v>
      </c>
      <c r="AV18" s="21"/>
      <c r="AW18" s="21">
        <v>72397.399999999994</v>
      </c>
      <c r="AX18" s="5"/>
      <c r="AY18" s="5">
        <v>3672</v>
      </c>
      <c r="AZ18" s="5"/>
      <c r="BA18" s="5">
        <v>2</v>
      </c>
      <c r="BB18" s="12"/>
      <c r="BC18" s="12">
        <v>1.8E-3</v>
      </c>
      <c r="BD18" s="5"/>
      <c r="BE18" s="5">
        <v>155</v>
      </c>
      <c r="BF18" s="12"/>
      <c r="BG18" s="12">
        <v>4.2200000000000001E-2</v>
      </c>
      <c r="BH18" s="5"/>
      <c r="BI18" s="5">
        <v>2352</v>
      </c>
      <c r="BJ18" s="12"/>
      <c r="BK18" s="12">
        <v>0.64049999999999996</v>
      </c>
      <c r="BL18" s="19"/>
      <c r="BM18" s="19">
        <v>1141</v>
      </c>
      <c r="BN18" s="12"/>
      <c r="BO18" s="12">
        <v>0.31069999999999998</v>
      </c>
    </row>
    <row r="19" spans="1:67" x14ac:dyDescent="0.25">
      <c r="A19" s="8" t="s">
        <v>15</v>
      </c>
      <c r="B19" s="8"/>
      <c r="C19" s="8"/>
      <c r="D19" s="41"/>
      <c r="E19" s="41"/>
      <c r="F19" s="10" t="e">
        <f>F18/R18</f>
        <v>#DIV/0!</v>
      </c>
      <c r="G19" s="10">
        <f>G18/S18</f>
        <v>3.5947294358449532E-2</v>
      </c>
      <c r="H19" s="10"/>
      <c r="I19" s="10"/>
      <c r="J19" s="10" t="e">
        <f>J18/D18</f>
        <v>#DIV/0!</v>
      </c>
      <c r="K19" s="10">
        <f>K18/E18</f>
        <v>0.27094748858447487</v>
      </c>
      <c r="L19" s="10"/>
      <c r="M19" s="10"/>
      <c r="N19" s="10" t="e">
        <f>N18/D18</f>
        <v>#DIV/0!</v>
      </c>
      <c r="O19" s="10">
        <f>O18/E18</f>
        <v>0.2828767123287671</v>
      </c>
      <c r="P19" s="10"/>
      <c r="Q19" s="10"/>
      <c r="R19" s="10" t="e">
        <f>R18/D18</f>
        <v>#DIV/0!</v>
      </c>
      <c r="S19" s="10">
        <f>S18/E18</f>
        <v>0.44617579908675797</v>
      </c>
      <c r="T19" s="10"/>
      <c r="U19" s="10"/>
      <c r="V19" s="33"/>
      <c r="Y19" s="8"/>
      <c r="Z19" s="23"/>
      <c r="AA19" s="23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67" x14ac:dyDescent="0.25">
      <c r="D20" s="17"/>
      <c r="E20" s="17"/>
    </row>
    <row r="21" spans="1:67" x14ac:dyDescent="0.25">
      <c r="A21" s="4" t="s">
        <v>17</v>
      </c>
      <c r="B21" s="4"/>
      <c r="C21" s="4"/>
      <c r="D21" s="17"/>
      <c r="E21" s="17"/>
    </row>
    <row r="22" spans="1:67" ht="18.75" x14ac:dyDescent="0.3">
      <c r="A22" s="1" t="s">
        <v>16</v>
      </c>
      <c r="B22" s="1"/>
      <c r="C22" s="1"/>
      <c r="D22" s="17"/>
      <c r="E22" s="17"/>
    </row>
    <row r="23" spans="1:67" ht="14.45" customHeight="1" x14ac:dyDescent="0.25">
      <c r="A23" s="40" t="s">
        <v>7</v>
      </c>
      <c r="B23" s="40" t="s">
        <v>29</v>
      </c>
      <c r="C23" s="40"/>
      <c r="D23" s="42" t="s">
        <v>10</v>
      </c>
      <c r="E23" s="42"/>
      <c r="F23" s="40" t="s">
        <v>0</v>
      </c>
      <c r="G23" s="40"/>
      <c r="H23" s="40" t="s">
        <v>24</v>
      </c>
      <c r="I23" s="40"/>
      <c r="J23" s="40" t="s">
        <v>13</v>
      </c>
      <c r="K23" s="40"/>
      <c r="L23" s="40" t="s">
        <v>25</v>
      </c>
      <c r="M23" s="40"/>
      <c r="N23" s="40" t="s">
        <v>14</v>
      </c>
      <c r="O23" s="40"/>
      <c r="P23" s="40" t="s">
        <v>26</v>
      </c>
      <c r="Q23" s="40"/>
      <c r="R23" s="40" t="s">
        <v>11</v>
      </c>
      <c r="S23" s="40"/>
      <c r="T23" s="40" t="s">
        <v>22</v>
      </c>
      <c r="U23" s="40"/>
      <c r="V23" s="29"/>
    </row>
    <row r="24" spans="1:67" x14ac:dyDescent="0.25">
      <c r="A24" s="40"/>
      <c r="B24" s="3" t="s">
        <v>8</v>
      </c>
      <c r="C24" s="3" t="s">
        <v>9</v>
      </c>
      <c r="D24" s="18" t="s">
        <v>8</v>
      </c>
      <c r="E24" s="18" t="s">
        <v>9</v>
      </c>
      <c r="F24" s="3" t="s">
        <v>8</v>
      </c>
      <c r="G24" s="3" t="s">
        <v>9</v>
      </c>
      <c r="H24" s="3" t="s">
        <v>8</v>
      </c>
      <c r="I24" s="3" t="s">
        <v>9</v>
      </c>
      <c r="J24" s="3" t="s">
        <v>8</v>
      </c>
      <c r="K24" s="3" t="s">
        <v>9</v>
      </c>
      <c r="L24" s="3" t="s">
        <v>8</v>
      </c>
      <c r="M24" s="3" t="s">
        <v>9</v>
      </c>
      <c r="N24" s="3" t="s">
        <v>8</v>
      </c>
      <c r="O24" s="3" t="s">
        <v>9</v>
      </c>
      <c r="P24" s="3" t="s">
        <v>8</v>
      </c>
      <c r="Q24" s="3" t="s">
        <v>9</v>
      </c>
      <c r="R24" s="3" t="s">
        <v>8</v>
      </c>
      <c r="S24" s="3" t="s">
        <v>9</v>
      </c>
      <c r="T24" s="3" t="s">
        <v>8</v>
      </c>
      <c r="U24" s="3" t="s">
        <v>9</v>
      </c>
      <c r="V24" s="30"/>
    </row>
    <row r="25" spans="1:67" x14ac:dyDescent="0.25">
      <c r="A25" s="6">
        <v>43252</v>
      </c>
      <c r="B25" s="21">
        <v>0</v>
      </c>
      <c r="C25" s="21">
        <v>13718</v>
      </c>
      <c r="D25" s="2">
        <v>0</v>
      </c>
      <c r="E25" s="2">
        <v>720</v>
      </c>
      <c r="F25" s="2">
        <v>0</v>
      </c>
      <c r="G25" s="2">
        <v>3</v>
      </c>
      <c r="H25" s="14" t="e">
        <f>F25/R25</f>
        <v>#DIV/0!</v>
      </c>
      <c r="I25" s="14">
        <f>G25/S25</f>
        <v>1.2345679012345678E-2</v>
      </c>
      <c r="J25" s="2">
        <v>0</v>
      </c>
      <c r="K25" s="2">
        <v>202.5</v>
      </c>
      <c r="L25" s="14" t="e">
        <f>J25/D25</f>
        <v>#DIV/0!</v>
      </c>
      <c r="M25" s="14">
        <f>K25/E25</f>
        <v>0.28125</v>
      </c>
      <c r="N25" s="2">
        <v>0</v>
      </c>
      <c r="O25" s="2">
        <v>274.5</v>
      </c>
      <c r="P25" s="14" t="e">
        <f>N25/D25</f>
        <v>#DIV/0!</v>
      </c>
      <c r="Q25" s="14">
        <f>O25/E25</f>
        <v>0.38124999999999998</v>
      </c>
      <c r="R25" s="2">
        <v>0</v>
      </c>
      <c r="S25" s="2">
        <v>243</v>
      </c>
      <c r="T25" s="14" t="e">
        <f>R25/D25</f>
        <v>#DIV/0!</v>
      </c>
      <c r="U25" s="14">
        <f>S25/E25</f>
        <v>0.33750000000000002</v>
      </c>
      <c r="V25" s="34"/>
    </row>
    <row r="26" spans="1:67" x14ac:dyDescent="0.25">
      <c r="A26" s="6">
        <v>43282</v>
      </c>
      <c r="B26" s="21">
        <v>0</v>
      </c>
      <c r="C26" s="21">
        <v>22979.24</v>
      </c>
      <c r="D26" s="2">
        <v>0</v>
      </c>
      <c r="E26" s="2">
        <v>744</v>
      </c>
      <c r="F26" s="2">
        <v>0</v>
      </c>
      <c r="G26" s="2">
        <v>16.5</v>
      </c>
      <c r="H26" s="14" t="e">
        <f t="shared" ref="H26:H36" si="15">F26/R26</f>
        <v>#DIV/0!</v>
      </c>
      <c r="I26" s="14">
        <f t="shared" ref="I26:I36" si="16">G26/S26</f>
        <v>3.7671232876712327E-2</v>
      </c>
      <c r="J26" s="2">
        <v>0</v>
      </c>
      <c r="K26" s="2">
        <v>174.5</v>
      </c>
      <c r="L26" s="14" t="e">
        <f t="shared" ref="L26:L36" si="17">J26/D26</f>
        <v>#DIV/0!</v>
      </c>
      <c r="M26" s="14">
        <f t="shared" ref="M26:M36" si="18">K26/E26</f>
        <v>0.23454301075268819</v>
      </c>
      <c r="N26" s="2">
        <v>0</v>
      </c>
      <c r="O26" s="2">
        <v>131.5</v>
      </c>
      <c r="P26" s="14" t="e">
        <f t="shared" ref="P26:P36" si="19">N26/D26</f>
        <v>#DIV/0!</v>
      </c>
      <c r="Q26" s="14">
        <f t="shared" ref="Q26:Q36" si="20">O26/E26</f>
        <v>0.176747311827957</v>
      </c>
      <c r="R26" s="2">
        <v>0</v>
      </c>
      <c r="S26" s="2">
        <v>438</v>
      </c>
      <c r="T26" s="14" t="e">
        <f t="shared" ref="T26:T36" si="21">R26/D26</f>
        <v>#DIV/0!</v>
      </c>
      <c r="U26" s="14">
        <f t="shared" ref="U26:U36" si="22">S26/E26</f>
        <v>0.58870967741935487</v>
      </c>
      <c r="V26" s="34"/>
    </row>
    <row r="27" spans="1:67" x14ac:dyDescent="0.25">
      <c r="A27" s="6">
        <v>43313</v>
      </c>
      <c r="B27" s="21">
        <v>0</v>
      </c>
      <c r="C27" s="21">
        <v>18441.03</v>
      </c>
      <c r="D27" s="2">
        <v>0</v>
      </c>
      <c r="E27" s="2">
        <v>744</v>
      </c>
      <c r="F27" s="2">
        <v>0</v>
      </c>
      <c r="G27" s="2">
        <v>6</v>
      </c>
      <c r="H27" s="14" t="e">
        <f t="shared" si="15"/>
        <v>#DIV/0!</v>
      </c>
      <c r="I27" s="14">
        <f t="shared" si="16"/>
        <v>1.7341040462427744E-2</v>
      </c>
      <c r="J27" s="2">
        <v>0</v>
      </c>
      <c r="K27" s="2">
        <v>179.5</v>
      </c>
      <c r="L27" s="14" t="e">
        <f t="shared" si="17"/>
        <v>#DIV/0!</v>
      </c>
      <c r="M27" s="14">
        <f t="shared" si="18"/>
        <v>0.24126344086021506</v>
      </c>
      <c r="N27" s="2">
        <v>0</v>
      </c>
      <c r="O27" s="2">
        <v>218.5</v>
      </c>
      <c r="P27" s="14" t="e">
        <f t="shared" si="19"/>
        <v>#DIV/0!</v>
      </c>
      <c r="Q27" s="14">
        <f t="shared" si="20"/>
        <v>0.29368279569892475</v>
      </c>
      <c r="R27" s="2">
        <v>0</v>
      </c>
      <c r="S27" s="2">
        <v>346</v>
      </c>
      <c r="T27" s="14" t="e">
        <f t="shared" si="21"/>
        <v>#DIV/0!</v>
      </c>
      <c r="U27" s="14">
        <f t="shared" si="22"/>
        <v>0.46505376344086019</v>
      </c>
      <c r="V27" s="34"/>
    </row>
    <row r="28" spans="1:67" x14ac:dyDescent="0.25">
      <c r="A28" s="6">
        <v>43344</v>
      </c>
      <c r="B28" s="21">
        <v>0</v>
      </c>
      <c r="C28" s="21">
        <v>20837</v>
      </c>
      <c r="D28" s="2">
        <v>0</v>
      </c>
      <c r="E28" s="2">
        <v>720</v>
      </c>
      <c r="F28" s="2">
        <v>0</v>
      </c>
      <c r="G28" s="2">
        <v>14</v>
      </c>
      <c r="H28" s="14" t="e">
        <f t="shared" si="15"/>
        <v>#DIV/0!</v>
      </c>
      <c r="I28" s="14">
        <f t="shared" si="16"/>
        <v>3.5714285714285712E-2</v>
      </c>
      <c r="J28" s="2">
        <v>0</v>
      </c>
      <c r="K28" s="2">
        <v>166</v>
      </c>
      <c r="L28" s="14" t="e">
        <f t="shared" si="17"/>
        <v>#DIV/0!</v>
      </c>
      <c r="M28" s="14">
        <f t="shared" si="18"/>
        <v>0.23055555555555557</v>
      </c>
      <c r="N28" s="2">
        <v>0</v>
      </c>
      <c r="O28" s="2">
        <v>162</v>
      </c>
      <c r="P28" s="14" t="e">
        <f t="shared" si="19"/>
        <v>#DIV/0!</v>
      </c>
      <c r="Q28" s="14">
        <f t="shared" si="20"/>
        <v>0.22500000000000001</v>
      </c>
      <c r="R28" s="2">
        <v>0</v>
      </c>
      <c r="S28" s="2">
        <v>392</v>
      </c>
      <c r="T28" s="14" t="e">
        <f t="shared" si="21"/>
        <v>#DIV/0!</v>
      </c>
      <c r="U28" s="14">
        <f t="shared" si="22"/>
        <v>0.5444444444444444</v>
      </c>
      <c r="V28" s="34"/>
    </row>
    <row r="29" spans="1:67" x14ac:dyDescent="0.25">
      <c r="A29" s="6">
        <v>43374</v>
      </c>
      <c r="B29" s="21">
        <v>0</v>
      </c>
      <c r="C29" s="21">
        <v>22771.17</v>
      </c>
      <c r="D29" s="2">
        <v>0</v>
      </c>
      <c r="E29" s="2">
        <v>744</v>
      </c>
      <c r="F29" s="2">
        <v>0</v>
      </c>
      <c r="G29" s="2">
        <v>15</v>
      </c>
      <c r="H29" s="14" t="e">
        <f t="shared" si="15"/>
        <v>#DIV/0!</v>
      </c>
      <c r="I29" s="14">
        <f t="shared" si="16"/>
        <v>3.5799522673031027E-2</v>
      </c>
      <c r="J29" s="2">
        <v>0</v>
      </c>
      <c r="K29" s="2">
        <v>149</v>
      </c>
      <c r="L29" s="14" t="e">
        <f t="shared" si="17"/>
        <v>#DIV/0!</v>
      </c>
      <c r="M29" s="14">
        <f t="shared" si="18"/>
        <v>0.20026881720430106</v>
      </c>
      <c r="N29" s="2">
        <v>0</v>
      </c>
      <c r="O29" s="2">
        <v>176</v>
      </c>
      <c r="P29" s="14" t="e">
        <f t="shared" si="19"/>
        <v>#DIV/0!</v>
      </c>
      <c r="Q29" s="14">
        <f t="shared" si="20"/>
        <v>0.23655913978494625</v>
      </c>
      <c r="R29" s="2">
        <v>0</v>
      </c>
      <c r="S29" s="2">
        <v>419</v>
      </c>
      <c r="T29" s="14" t="e">
        <f t="shared" si="21"/>
        <v>#DIV/0!</v>
      </c>
      <c r="U29" s="14">
        <f t="shared" si="22"/>
        <v>0.56317204301075274</v>
      </c>
      <c r="V29" s="34"/>
    </row>
    <row r="30" spans="1:67" x14ac:dyDescent="0.25">
      <c r="A30" s="6">
        <v>43405</v>
      </c>
      <c r="B30" s="21">
        <v>0</v>
      </c>
      <c r="C30" s="21">
        <v>13134.62</v>
      </c>
      <c r="D30" s="2">
        <v>0</v>
      </c>
      <c r="E30" s="2">
        <v>720</v>
      </c>
      <c r="F30" s="2">
        <v>0</v>
      </c>
      <c r="G30" s="2">
        <v>24.5</v>
      </c>
      <c r="H30" s="14" t="e">
        <f t="shared" si="15"/>
        <v>#DIV/0!</v>
      </c>
      <c r="I30" s="14">
        <f t="shared" si="16"/>
        <v>9.2979127134724851E-2</v>
      </c>
      <c r="J30" s="2">
        <v>0</v>
      </c>
      <c r="K30" s="2">
        <v>276.5</v>
      </c>
      <c r="L30" s="14" t="e">
        <f t="shared" si="17"/>
        <v>#DIV/0!</v>
      </c>
      <c r="M30" s="14">
        <f t="shared" si="18"/>
        <v>0.3840277777777778</v>
      </c>
      <c r="N30" s="2">
        <v>0</v>
      </c>
      <c r="O30" s="2">
        <v>180</v>
      </c>
      <c r="P30" s="14" t="e">
        <f t="shared" si="19"/>
        <v>#DIV/0!</v>
      </c>
      <c r="Q30" s="14">
        <f t="shared" si="20"/>
        <v>0.25</v>
      </c>
      <c r="R30" s="2">
        <v>0</v>
      </c>
      <c r="S30" s="2">
        <v>263.5</v>
      </c>
      <c r="T30" s="14" t="e">
        <f t="shared" si="21"/>
        <v>#DIV/0!</v>
      </c>
      <c r="U30" s="14">
        <f t="shared" si="22"/>
        <v>0.3659722222222222</v>
      </c>
      <c r="V30" s="34"/>
    </row>
    <row r="31" spans="1:67" x14ac:dyDescent="0.25">
      <c r="A31" s="6">
        <v>43435</v>
      </c>
      <c r="B31" s="21">
        <v>0</v>
      </c>
      <c r="C31" s="21">
        <v>16728</v>
      </c>
      <c r="D31" s="2">
        <v>0</v>
      </c>
      <c r="E31" s="2">
        <v>720</v>
      </c>
      <c r="F31" s="2">
        <v>0</v>
      </c>
      <c r="G31" s="2">
        <v>3.5</v>
      </c>
      <c r="H31" s="14" t="e">
        <f t="shared" si="15"/>
        <v>#DIV/0!</v>
      </c>
      <c r="I31" s="14">
        <f t="shared" si="16"/>
        <v>1.1400651465798045E-2</v>
      </c>
      <c r="J31" s="2">
        <v>0</v>
      </c>
      <c r="K31" s="2">
        <v>148</v>
      </c>
      <c r="L31" s="14" t="e">
        <f t="shared" si="17"/>
        <v>#DIV/0!</v>
      </c>
      <c r="M31" s="14">
        <f t="shared" si="18"/>
        <v>0.20555555555555555</v>
      </c>
      <c r="N31" s="2">
        <v>0</v>
      </c>
      <c r="O31" s="2">
        <v>265</v>
      </c>
      <c r="P31" s="14" t="e">
        <f t="shared" si="19"/>
        <v>#DIV/0!</v>
      </c>
      <c r="Q31" s="14">
        <f t="shared" si="20"/>
        <v>0.36805555555555558</v>
      </c>
      <c r="R31" s="2">
        <v>0</v>
      </c>
      <c r="S31" s="2">
        <v>307</v>
      </c>
      <c r="T31" s="14" t="e">
        <f t="shared" si="21"/>
        <v>#DIV/0!</v>
      </c>
      <c r="U31" s="14">
        <f t="shared" si="22"/>
        <v>0.42638888888888887</v>
      </c>
      <c r="V31" s="34"/>
    </row>
    <row r="32" spans="1:67" x14ac:dyDescent="0.25">
      <c r="A32" s="6">
        <v>43466</v>
      </c>
      <c r="B32" s="21">
        <v>0</v>
      </c>
      <c r="C32" s="21">
        <v>14154.49</v>
      </c>
      <c r="D32" s="2">
        <v>0</v>
      </c>
      <c r="E32" s="2">
        <v>744</v>
      </c>
      <c r="F32" s="2">
        <v>0</v>
      </c>
      <c r="G32" s="2">
        <v>20.5</v>
      </c>
      <c r="H32" s="14" t="e">
        <f t="shared" si="15"/>
        <v>#DIV/0!</v>
      </c>
      <c r="I32" s="14">
        <f t="shared" si="16"/>
        <v>7.7009767092411724E-2</v>
      </c>
      <c r="J32" s="2">
        <v>0</v>
      </c>
      <c r="K32" s="2">
        <v>134</v>
      </c>
      <c r="L32" s="14" t="e">
        <f t="shared" si="17"/>
        <v>#DIV/0!</v>
      </c>
      <c r="M32" s="14">
        <f t="shared" si="18"/>
        <v>0.18010752688172044</v>
      </c>
      <c r="N32" s="2">
        <v>0</v>
      </c>
      <c r="O32" s="2">
        <v>343.8</v>
      </c>
      <c r="P32" s="14" t="e">
        <f t="shared" si="19"/>
        <v>#DIV/0!</v>
      </c>
      <c r="Q32" s="14">
        <f t="shared" si="20"/>
        <v>0.46209677419354839</v>
      </c>
      <c r="R32" s="2">
        <v>0</v>
      </c>
      <c r="S32" s="2">
        <v>266.2</v>
      </c>
      <c r="T32" s="14" t="e">
        <f t="shared" si="21"/>
        <v>#DIV/0!</v>
      </c>
      <c r="U32" s="14">
        <f t="shared" si="22"/>
        <v>0.35779569892473118</v>
      </c>
      <c r="V32" s="34"/>
    </row>
    <row r="33" spans="1:22" x14ac:dyDescent="0.25">
      <c r="A33" s="6">
        <v>43497</v>
      </c>
      <c r="B33" s="21">
        <v>0</v>
      </c>
      <c r="C33" s="21">
        <v>12258.67</v>
      </c>
      <c r="D33" s="2">
        <v>0</v>
      </c>
      <c r="E33" s="2">
        <v>672</v>
      </c>
      <c r="F33" s="2">
        <v>0</v>
      </c>
      <c r="G33" s="2">
        <v>6</v>
      </c>
      <c r="H33" s="14" t="e">
        <f t="shared" si="15"/>
        <v>#DIV/0!</v>
      </c>
      <c r="I33" s="14">
        <f t="shared" si="16"/>
        <v>2.7459954233409609E-2</v>
      </c>
      <c r="J33" s="2">
        <v>0</v>
      </c>
      <c r="K33" s="2">
        <v>122</v>
      </c>
      <c r="L33" s="14" t="e">
        <f t="shared" si="17"/>
        <v>#DIV/0!</v>
      </c>
      <c r="M33" s="14">
        <f t="shared" si="18"/>
        <v>0.18154761904761904</v>
      </c>
      <c r="N33" s="2">
        <v>0</v>
      </c>
      <c r="O33" s="2">
        <v>331.5</v>
      </c>
      <c r="P33" s="14" t="e">
        <f t="shared" si="19"/>
        <v>#DIV/0!</v>
      </c>
      <c r="Q33" s="14">
        <f t="shared" si="20"/>
        <v>0.49330357142857145</v>
      </c>
      <c r="R33" s="2">
        <v>0</v>
      </c>
      <c r="S33" s="2">
        <v>218.5</v>
      </c>
      <c r="T33" s="14" t="e">
        <f t="shared" si="21"/>
        <v>#DIV/0!</v>
      </c>
      <c r="U33" s="14">
        <f t="shared" si="22"/>
        <v>0.32514880952380953</v>
      </c>
      <c r="V33" s="34"/>
    </row>
    <row r="34" spans="1:22" x14ac:dyDescent="0.25">
      <c r="A34" s="6">
        <v>43525</v>
      </c>
      <c r="B34" s="21">
        <v>0</v>
      </c>
      <c r="C34" s="21">
        <v>6375</v>
      </c>
      <c r="D34" s="2">
        <v>0</v>
      </c>
      <c r="E34" s="2">
        <v>744</v>
      </c>
      <c r="F34" s="2">
        <v>0</v>
      </c>
      <c r="G34" s="2">
        <v>2.5</v>
      </c>
      <c r="H34" s="14" t="e">
        <f t="shared" si="15"/>
        <v>#DIV/0!</v>
      </c>
      <c r="I34" s="14">
        <v>2.2200000000000001E-2</v>
      </c>
      <c r="J34" s="2">
        <v>0</v>
      </c>
      <c r="K34" s="2">
        <v>397</v>
      </c>
      <c r="L34" s="14" t="e">
        <f t="shared" si="17"/>
        <v>#DIV/0!</v>
      </c>
      <c r="M34" s="14">
        <v>0.53359999999999996</v>
      </c>
      <c r="N34" s="2">
        <v>0</v>
      </c>
      <c r="O34" s="2">
        <v>210</v>
      </c>
      <c r="P34" s="14" t="e">
        <f t="shared" si="19"/>
        <v>#DIV/0!</v>
      </c>
      <c r="Q34" s="14">
        <v>0.28289999999999998</v>
      </c>
      <c r="R34" s="2">
        <v>0</v>
      </c>
      <c r="S34" s="2">
        <v>112</v>
      </c>
      <c r="T34" s="14" t="e">
        <f t="shared" si="21"/>
        <v>#DIV/0!</v>
      </c>
      <c r="U34" s="14">
        <v>0.1512</v>
      </c>
      <c r="V34" s="34"/>
    </row>
    <row r="35" spans="1:22" x14ac:dyDescent="0.25">
      <c r="A35" s="6">
        <v>43556</v>
      </c>
      <c r="B35" s="21">
        <v>0</v>
      </c>
      <c r="C35" s="21">
        <v>8765</v>
      </c>
      <c r="D35" s="2">
        <v>0</v>
      </c>
      <c r="E35" s="2">
        <v>720</v>
      </c>
      <c r="F35" s="2">
        <v>0</v>
      </c>
      <c r="G35" s="2">
        <v>7</v>
      </c>
      <c r="H35" s="14" t="e">
        <f t="shared" si="15"/>
        <v>#DIV/0!</v>
      </c>
      <c r="I35" s="14">
        <f t="shared" si="16"/>
        <v>4.4871794871794872E-2</v>
      </c>
      <c r="J35" s="2">
        <v>0</v>
      </c>
      <c r="K35" s="2">
        <v>211</v>
      </c>
      <c r="L35" s="14" t="e">
        <f t="shared" si="17"/>
        <v>#DIV/0!</v>
      </c>
      <c r="M35" s="14">
        <f t="shared" si="18"/>
        <v>0.29305555555555557</v>
      </c>
      <c r="N35" s="2">
        <v>0</v>
      </c>
      <c r="O35" s="2">
        <v>353</v>
      </c>
      <c r="P35" s="14" t="e">
        <f t="shared" si="19"/>
        <v>#DIV/0!</v>
      </c>
      <c r="Q35" s="14">
        <f t="shared" si="20"/>
        <v>0.49027777777777776</v>
      </c>
      <c r="R35" s="2">
        <v>0</v>
      </c>
      <c r="S35" s="2">
        <v>156</v>
      </c>
      <c r="T35" s="14" t="e">
        <f t="shared" si="21"/>
        <v>#DIV/0!</v>
      </c>
      <c r="U35" s="14">
        <f t="shared" si="22"/>
        <v>0.21666666666666667</v>
      </c>
      <c r="V35" s="34"/>
    </row>
    <row r="36" spans="1:22" x14ac:dyDescent="0.25">
      <c r="A36" s="6">
        <v>43586</v>
      </c>
      <c r="B36" s="21">
        <v>0</v>
      </c>
      <c r="C36" s="21">
        <v>10920</v>
      </c>
      <c r="D36" s="2">
        <v>0</v>
      </c>
      <c r="E36" s="2">
        <v>744</v>
      </c>
      <c r="F36" s="2">
        <v>0</v>
      </c>
      <c r="G36" s="2">
        <v>5</v>
      </c>
      <c r="H36" s="14" t="e">
        <f t="shared" si="15"/>
        <v>#DIV/0!</v>
      </c>
      <c r="I36" s="14">
        <f t="shared" si="16"/>
        <v>2.6595744680851064E-2</v>
      </c>
      <c r="J36" s="2">
        <v>0</v>
      </c>
      <c r="K36" s="2">
        <v>121</v>
      </c>
      <c r="L36" s="14" t="e">
        <f t="shared" si="17"/>
        <v>#DIV/0!</v>
      </c>
      <c r="M36" s="14">
        <f t="shared" si="18"/>
        <v>0.16263440860215053</v>
      </c>
      <c r="N36" s="2">
        <v>0</v>
      </c>
      <c r="O36" s="2">
        <v>434</v>
      </c>
      <c r="P36" s="14" t="e">
        <f t="shared" si="19"/>
        <v>#DIV/0!</v>
      </c>
      <c r="Q36" s="14">
        <f t="shared" si="20"/>
        <v>0.58333333333333337</v>
      </c>
      <c r="R36" s="2">
        <v>0</v>
      </c>
      <c r="S36" s="2">
        <v>188</v>
      </c>
      <c r="T36" s="14" t="e">
        <f t="shared" si="21"/>
        <v>#DIV/0!</v>
      </c>
      <c r="U36" s="14">
        <f t="shared" si="22"/>
        <v>0.25268817204301075</v>
      </c>
      <c r="V36" s="34"/>
    </row>
    <row r="37" spans="1:22" x14ac:dyDescent="0.25">
      <c r="A37" s="7" t="s">
        <v>12</v>
      </c>
      <c r="B37" s="7"/>
      <c r="C37" s="7"/>
      <c r="D37" s="11">
        <f>SUM(D25:D36)</f>
        <v>0</v>
      </c>
      <c r="E37" s="11">
        <f t="shared" ref="E37:S37" si="23">SUM(E25:E36)</f>
        <v>8736</v>
      </c>
      <c r="F37" s="11">
        <f t="shared" si="23"/>
        <v>0</v>
      </c>
      <c r="G37" s="11">
        <f t="shared" si="23"/>
        <v>123.5</v>
      </c>
      <c r="H37" s="11"/>
      <c r="I37" s="11"/>
      <c r="J37" s="11">
        <f t="shared" si="23"/>
        <v>0</v>
      </c>
      <c r="K37" s="11">
        <f t="shared" si="23"/>
        <v>2281</v>
      </c>
      <c r="L37" s="11"/>
      <c r="M37" s="11"/>
      <c r="N37" s="11">
        <f t="shared" si="23"/>
        <v>0</v>
      </c>
      <c r="O37" s="11">
        <f t="shared" si="23"/>
        <v>3079.8</v>
      </c>
      <c r="P37" s="11"/>
      <c r="Q37" s="11"/>
      <c r="R37" s="11">
        <f t="shared" si="23"/>
        <v>0</v>
      </c>
      <c r="S37" s="11">
        <f t="shared" si="23"/>
        <v>3349.2</v>
      </c>
      <c r="T37" s="11"/>
      <c r="U37" s="11"/>
      <c r="V37" s="35"/>
    </row>
    <row r="38" spans="1:22" x14ac:dyDescent="0.25">
      <c r="A38" s="8" t="s">
        <v>15</v>
      </c>
      <c r="B38" s="8"/>
      <c r="C38" s="8"/>
      <c r="D38" s="41"/>
      <c r="E38" s="41"/>
      <c r="F38" s="10" t="e">
        <f>F37/R37</f>
        <v>#DIV/0!</v>
      </c>
      <c r="G38" s="10">
        <f>G37/S37</f>
        <v>3.6874477487161113E-2</v>
      </c>
      <c r="H38" s="10"/>
      <c r="I38" s="10"/>
      <c r="J38" s="10" t="e">
        <f>J37/D37</f>
        <v>#DIV/0!</v>
      </c>
      <c r="K38" s="10">
        <f>K37/E37</f>
        <v>0.26110347985347987</v>
      </c>
      <c r="L38" s="10"/>
      <c r="M38" s="10"/>
      <c r="N38" s="10" t="e">
        <f>N37/D37</f>
        <v>#DIV/0!</v>
      </c>
      <c r="O38" s="10">
        <f>O37/E37</f>
        <v>0.35254120879120882</v>
      </c>
      <c r="P38" s="10"/>
      <c r="Q38" s="10"/>
      <c r="R38" s="10" t="e">
        <f>R37/D37</f>
        <v>#DIV/0!</v>
      </c>
      <c r="S38" s="10">
        <f>S37/E37</f>
        <v>0.38337912087912085</v>
      </c>
      <c r="T38" s="10"/>
      <c r="U38" s="10"/>
      <c r="V38" s="33"/>
    </row>
    <row r="41" spans="1:22" x14ac:dyDescent="0.25">
      <c r="A41" s="4" t="s">
        <v>40</v>
      </c>
      <c r="B41" s="4"/>
      <c r="C41" s="4"/>
      <c r="D41" s="17"/>
      <c r="E41" s="17"/>
    </row>
    <row r="42" spans="1:22" ht="18.75" x14ac:dyDescent="0.3">
      <c r="A42" s="1" t="s">
        <v>16</v>
      </c>
      <c r="B42" s="1"/>
      <c r="C42" s="1"/>
      <c r="D42" s="17"/>
      <c r="E42" s="17"/>
    </row>
    <row r="43" spans="1:22" x14ac:dyDescent="0.25">
      <c r="A43" s="40" t="s">
        <v>7</v>
      </c>
      <c r="B43" s="40" t="s">
        <v>29</v>
      </c>
      <c r="C43" s="40"/>
      <c r="D43" s="42" t="s">
        <v>10</v>
      </c>
      <c r="E43" s="42"/>
      <c r="F43" s="40" t="s">
        <v>0</v>
      </c>
      <c r="G43" s="40"/>
      <c r="H43" s="40" t="s">
        <v>24</v>
      </c>
      <c r="I43" s="40"/>
      <c r="J43" s="40" t="s">
        <v>13</v>
      </c>
      <c r="K43" s="40"/>
      <c r="L43" s="40" t="s">
        <v>25</v>
      </c>
      <c r="M43" s="40"/>
      <c r="N43" s="40" t="s">
        <v>14</v>
      </c>
      <c r="O43" s="40"/>
      <c r="P43" s="40" t="s">
        <v>26</v>
      </c>
      <c r="Q43" s="40"/>
      <c r="R43" s="40" t="s">
        <v>11</v>
      </c>
      <c r="S43" s="40"/>
      <c r="T43" s="40" t="s">
        <v>22</v>
      </c>
      <c r="U43" s="40"/>
      <c r="V43" s="29"/>
    </row>
    <row r="44" spans="1:22" x14ac:dyDescent="0.25">
      <c r="A44" s="40"/>
      <c r="B44" s="3" t="s">
        <v>8</v>
      </c>
      <c r="C44" s="3" t="s">
        <v>9</v>
      </c>
      <c r="D44" s="18" t="s">
        <v>8</v>
      </c>
      <c r="E44" s="18" t="s">
        <v>9</v>
      </c>
      <c r="F44" s="3" t="s">
        <v>8</v>
      </c>
      <c r="G44" s="3" t="s">
        <v>9</v>
      </c>
      <c r="H44" s="3" t="s">
        <v>8</v>
      </c>
      <c r="I44" s="3" t="s">
        <v>9</v>
      </c>
      <c r="J44" s="3" t="s">
        <v>8</v>
      </c>
      <c r="K44" s="3" t="s">
        <v>9</v>
      </c>
      <c r="L44" s="3" t="s">
        <v>8</v>
      </c>
      <c r="M44" s="3" t="s">
        <v>9</v>
      </c>
      <c r="N44" s="3" t="s">
        <v>8</v>
      </c>
      <c r="O44" s="3" t="s">
        <v>9</v>
      </c>
      <c r="P44" s="3" t="s">
        <v>8</v>
      </c>
      <c r="Q44" s="3" t="s">
        <v>9</v>
      </c>
      <c r="R44" s="3" t="s">
        <v>8</v>
      </c>
      <c r="S44" s="3" t="s">
        <v>9</v>
      </c>
      <c r="T44" s="3" t="s">
        <v>8</v>
      </c>
      <c r="U44" s="3" t="s">
        <v>9</v>
      </c>
      <c r="V44" s="30"/>
    </row>
    <row r="45" spans="1:22" x14ac:dyDescent="0.25">
      <c r="A45" s="6">
        <v>43617</v>
      </c>
      <c r="B45" s="21">
        <v>0</v>
      </c>
      <c r="C45" s="21">
        <v>11428</v>
      </c>
      <c r="D45" s="2">
        <v>0</v>
      </c>
      <c r="E45" s="2">
        <v>720</v>
      </c>
      <c r="F45" s="2">
        <v>0</v>
      </c>
      <c r="G45" s="2">
        <v>4</v>
      </c>
      <c r="H45" s="14" t="e">
        <f>F45/R45</f>
        <v>#DIV/0!</v>
      </c>
      <c r="I45" s="14">
        <f>G45/S45</f>
        <v>1.9900497512437811E-2</v>
      </c>
      <c r="J45" s="2">
        <v>0</v>
      </c>
      <c r="K45" s="2">
        <v>50</v>
      </c>
      <c r="L45" s="14" t="e">
        <f>J45/D45</f>
        <v>#DIV/0!</v>
      </c>
      <c r="M45" s="14">
        <f>K45/E45</f>
        <v>6.9444444444444448E-2</v>
      </c>
      <c r="N45" s="2">
        <v>0</v>
      </c>
      <c r="O45" s="2">
        <v>469</v>
      </c>
      <c r="P45" s="14" t="e">
        <f>N45/D45</f>
        <v>#DIV/0!</v>
      </c>
      <c r="Q45" s="14">
        <f>O45/E45</f>
        <v>0.65138888888888891</v>
      </c>
      <c r="R45" s="2">
        <v>0</v>
      </c>
      <c r="S45" s="2">
        <v>201</v>
      </c>
      <c r="T45" s="14" t="e">
        <f>R45/D45</f>
        <v>#DIV/0!</v>
      </c>
      <c r="U45" s="14">
        <f>S45/E45</f>
        <v>0.27916666666666667</v>
      </c>
      <c r="V45" s="34"/>
    </row>
    <row r="46" spans="1:22" x14ac:dyDescent="0.25">
      <c r="A46" s="6">
        <v>43647</v>
      </c>
      <c r="B46" s="21">
        <v>0</v>
      </c>
      <c r="C46" s="21">
        <v>18279</v>
      </c>
      <c r="D46" s="2">
        <v>0</v>
      </c>
      <c r="E46" s="2">
        <v>744</v>
      </c>
      <c r="F46" s="2">
        <v>0</v>
      </c>
      <c r="G46" s="2">
        <v>3</v>
      </c>
      <c r="H46" s="14" t="e">
        <f t="shared" ref="H46:H56" si="24">F46/R46</f>
        <v>#DIV/0!</v>
      </c>
      <c r="I46" s="14">
        <f t="shared" ref="I46:I54" si="25">G46/S46</f>
        <v>9.0361445783132526E-3</v>
      </c>
      <c r="J46" s="2">
        <v>0</v>
      </c>
      <c r="K46" s="2">
        <v>94</v>
      </c>
      <c r="L46" s="14" t="e">
        <f t="shared" ref="L46:L56" si="26">J46/D46</f>
        <v>#DIV/0!</v>
      </c>
      <c r="M46" s="14">
        <f t="shared" ref="M46:M54" si="27">K46/E46</f>
        <v>0.12634408602150538</v>
      </c>
      <c r="N46" s="2">
        <v>0</v>
      </c>
      <c r="O46" s="2">
        <v>317</v>
      </c>
      <c r="P46" s="14" t="e">
        <f t="shared" ref="P46:P56" si="28">N46/D46</f>
        <v>#DIV/0!</v>
      </c>
      <c r="Q46" s="14">
        <f t="shared" ref="Q46:Q54" si="29">O46/E46</f>
        <v>0.42607526881720431</v>
      </c>
      <c r="R46" s="2">
        <v>0</v>
      </c>
      <c r="S46" s="2">
        <v>332</v>
      </c>
      <c r="T46" s="14" t="e">
        <f t="shared" ref="T46:T56" si="30">R46/D46</f>
        <v>#DIV/0!</v>
      </c>
      <c r="U46" s="14">
        <f t="shared" ref="U46:U54" si="31">S46/E46</f>
        <v>0.44623655913978494</v>
      </c>
      <c r="V46" s="34"/>
    </row>
    <row r="47" spans="1:22" x14ac:dyDescent="0.25">
      <c r="A47" s="6">
        <v>43678</v>
      </c>
      <c r="B47" s="21">
        <v>0</v>
      </c>
      <c r="C47" s="21">
        <v>15028</v>
      </c>
      <c r="D47" s="2">
        <v>0</v>
      </c>
      <c r="E47" s="2">
        <v>744</v>
      </c>
      <c r="F47" s="2">
        <v>0</v>
      </c>
      <c r="G47" s="2">
        <v>11.5</v>
      </c>
      <c r="H47" s="14" t="e">
        <f t="shared" si="24"/>
        <v>#DIV/0!</v>
      </c>
      <c r="I47" s="14">
        <f t="shared" si="25"/>
        <v>4.267161410018553E-2</v>
      </c>
      <c r="J47" s="2">
        <v>0</v>
      </c>
      <c r="K47" s="2">
        <v>115</v>
      </c>
      <c r="L47" s="14" t="e">
        <f t="shared" si="26"/>
        <v>#DIV/0!</v>
      </c>
      <c r="M47" s="14">
        <f t="shared" si="27"/>
        <v>0.15456989247311828</v>
      </c>
      <c r="N47" s="2">
        <v>0</v>
      </c>
      <c r="O47" s="2">
        <v>359.5</v>
      </c>
      <c r="P47" s="14" t="e">
        <f t="shared" si="28"/>
        <v>#DIV/0!</v>
      </c>
      <c r="Q47" s="14">
        <f t="shared" si="29"/>
        <v>0.48319892473118281</v>
      </c>
      <c r="R47" s="2">
        <v>0</v>
      </c>
      <c r="S47" s="2">
        <v>269.5</v>
      </c>
      <c r="T47" s="14" t="e">
        <f t="shared" si="30"/>
        <v>#DIV/0!</v>
      </c>
      <c r="U47" s="14">
        <f t="shared" si="31"/>
        <v>0.36223118279569894</v>
      </c>
      <c r="V47" s="34"/>
    </row>
    <row r="48" spans="1:22" x14ac:dyDescent="0.25">
      <c r="A48" s="6">
        <v>43709</v>
      </c>
      <c r="B48" s="21">
        <v>0</v>
      </c>
      <c r="C48" s="21">
        <v>17855</v>
      </c>
      <c r="D48" s="2">
        <v>0</v>
      </c>
      <c r="E48" s="2">
        <v>720</v>
      </c>
      <c r="F48" s="2">
        <v>0</v>
      </c>
      <c r="G48" s="2">
        <v>0</v>
      </c>
      <c r="H48" s="14" t="e">
        <f t="shared" si="24"/>
        <v>#DIV/0!</v>
      </c>
      <c r="I48" s="14">
        <f t="shared" si="25"/>
        <v>0</v>
      </c>
      <c r="J48" s="2">
        <v>0</v>
      </c>
      <c r="K48" s="2">
        <v>100</v>
      </c>
      <c r="L48" s="14" t="e">
        <f t="shared" si="26"/>
        <v>#DIV/0!</v>
      </c>
      <c r="M48" s="14">
        <f t="shared" si="27"/>
        <v>0.1388888888888889</v>
      </c>
      <c r="N48" s="2">
        <v>0</v>
      </c>
      <c r="O48" s="2">
        <v>306</v>
      </c>
      <c r="P48" s="14" t="e">
        <f t="shared" si="28"/>
        <v>#DIV/0!</v>
      </c>
      <c r="Q48" s="14">
        <f t="shared" si="29"/>
        <v>0.42499999999999999</v>
      </c>
      <c r="R48" s="2">
        <v>0</v>
      </c>
      <c r="S48" s="2">
        <v>314</v>
      </c>
      <c r="T48" s="14" t="e">
        <f t="shared" si="30"/>
        <v>#DIV/0!</v>
      </c>
      <c r="U48" s="14">
        <f t="shared" si="31"/>
        <v>0.43611111111111112</v>
      </c>
      <c r="V48" s="34"/>
    </row>
    <row r="49" spans="1:22" x14ac:dyDescent="0.25">
      <c r="A49" s="6">
        <v>43739</v>
      </c>
      <c r="B49" s="21">
        <v>0</v>
      </c>
      <c r="C49" s="21">
        <v>15397.4</v>
      </c>
      <c r="D49" s="2">
        <v>0</v>
      </c>
      <c r="E49" s="2">
        <v>744</v>
      </c>
      <c r="F49" s="2">
        <v>0</v>
      </c>
      <c r="G49" s="2">
        <v>3</v>
      </c>
      <c r="H49" s="14" t="e">
        <f t="shared" si="24"/>
        <v>#DIV/0!</v>
      </c>
      <c r="I49" s="14">
        <f t="shared" si="25"/>
        <v>1.0676156583629894E-2</v>
      </c>
      <c r="J49" s="2">
        <v>0</v>
      </c>
      <c r="K49" s="2">
        <v>74</v>
      </c>
      <c r="L49" s="14" t="e">
        <f t="shared" si="26"/>
        <v>#DIV/0!</v>
      </c>
      <c r="M49" s="14">
        <f t="shared" si="27"/>
        <v>9.9462365591397844E-2</v>
      </c>
      <c r="N49" s="2">
        <v>0</v>
      </c>
      <c r="O49" s="2">
        <v>389</v>
      </c>
      <c r="P49" s="14" t="e">
        <f t="shared" si="28"/>
        <v>#DIV/0!</v>
      </c>
      <c r="Q49" s="14">
        <f t="shared" si="29"/>
        <v>0.52284946236559138</v>
      </c>
      <c r="R49" s="2">
        <v>0</v>
      </c>
      <c r="S49" s="2">
        <v>281</v>
      </c>
      <c r="T49" s="14" t="e">
        <f t="shared" si="30"/>
        <v>#DIV/0!</v>
      </c>
      <c r="U49" s="14">
        <f t="shared" si="31"/>
        <v>0.37768817204301075</v>
      </c>
      <c r="V49" s="34"/>
    </row>
    <row r="50" spans="1:22" x14ac:dyDescent="0.25">
      <c r="A50" s="6">
        <v>43770</v>
      </c>
      <c r="B50" s="21">
        <v>0</v>
      </c>
      <c r="C50" s="21">
        <v>14860.6</v>
      </c>
      <c r="D50" s="2">
        <v>0</v>
      </c>
      <c r="E50" s="2">
        <v>720</v>
      </c>
      <c r="F50" s="2">
        <v>0</v>
      </c>
      <c r="G50" s="2">
        <v>5.5</v>
      </c>
      <c r="H50" s="14" t="e">
        <f t="shared" si="24"/>
        <v>#DIV/0!</v>
      </c>
      <c r="I50" s="14">
        <f t="shared" si="25"/>
        <v>2.1568627450980392E-2</v>
      </c>
      <c r="J50" s="2">
        <v>0</v>
      </c>
      <c r="K50" s="2">
        <v>58.33</v>
      </c>
      <c r="L50" s="14" t="e">
        <f>J50/D50</f>
        <v>#DIV/0!</v>
      </c>
      <c r="M50" s="14">
        <f>K50/E50</f>
        <v>8.1013888888888885E-2</v>
      </c>
      <c r="N50" s="2">
        <v>0</v>
      </c>
      <c r="O50" s="2">
        <v>397</v>
      </c>
      <c r="P50" s="14" t="e">
        <f t="shared" si="28"/>
        <v>#DIV/0!</v>
      </c>
      <c r="Q50" s="14">
        <f t="shared" si="29"/>
        <v>0.55138888888888893</v>
      </c>
      <c r="R50" s="2">
        <v>0</v>
      </c>
      <c r="S50" s="2">
        <v>255</v>
      </c>
      <c r="T50" s="14" t="e">
        <f t="shared" si="30"/>
        <v>#DIV/0!</v>
      </c>
      <c r="U50" s="14">
        <f t="shared" si="31"/>
        <v>0.35416666666666669</v>
      </c>
      <c r="V50" s="34"/>
    </row>
    <row r="51" spans="1:22" x14ac:dyDescent="0.25">
      <c r="A51" s="6">
        <v>43800</v>
      </c>
      <c r="B51" s="21">
        <v>0</v>
      </c>
      <c r="C51" s="21">
        <v>12019.83</v>
      </c>
      <c r="D51" s="2">
        <v>0</v>
      </c>
      <c r="E51" s="2">
        <v>744</v>
      </c>
      <c r="F51" s="2">
        <v>0</v>
      </c>
      <c r="G51" s="2">
        <v>1</v>
      </c>
      <c r="H51" s="14" t="e">
        <f t="shared" si="24"/>
        <v>#DIV/0!</v>
      </c>
      <c r="I51" s="14">
        <f t="shared" si="25"/>
        <v>5.1282051282051282E-3</v>
      </c>
      <c r="J51" s="2">
        <v>0</v>
      </c>
      <c r="K51" s="2">
        <v>82</v>
      </c>
      <c r="L51" s="14" t="e">
        <f t="shared" si="26"/>
        <v>#DIV/0!</v>
      </c>
      <c r="M51" s="14">
        <f t="shared" si="27"/>
        <v>0.11021505376344086</v>
      </c>
      <c r="N51" s="2">
        <v>0</v>
      </c>
      <c r="O51" s="2">
        <v>467</v>
      </c>
      <c r="P51" s="14" t="e">
        <f t="shared" si="28"/>
        <v>#DIV/0!</v>
      </c>
      <c r="Q51" s="14">
        <f t="shared" si="29"/>
        <v>0.62768817204301075</v>
      </c>
      <c r="R51" s="2">
        <v>0</v>
      </c>
      <c r="S51" s="2">
        <v>195</v>
      </c>
      <c r="T51" s="14" t="e">
        <f t="shared" si="30"/>
        <v>#DIV/0!</v>
      </c>
      <c r="U51" s="14">
        <f t="shared" si="31"/>
        <v>0.26209677419354838</v>
      </c>
      <c r="V51" s="34"/>
    </row>
    <row r="52" spans="1:22" x14ac:dyDescent="0.25">
      <c r="A52" s="6">
        <v>43831</v>
      </c>
      <c r="B52" s="21">
        <v>0</v>
      </c>
      <c r="C52" s="21">
        <v>9754</v>
      </c>
      <c r="D52" s="2">
        <v>0</v>
      </c>
      <c r="E52" s="2">
        <v>744</v>
      </c>
      <c r="F52" s="2">
        <v>0</v>
      </c>
      <c r="G52" s="2">
        <v>2</v>
      </c>
      <c r="H52" s="14" t="e">
        <f t="shared" si="24"/>
        <v>#DIV/0!</v>
      </c>
      <c r="I52" s="14">
        <f t="shared" si="25"/>
        <v>1.2500000000000001E-2</v>
      </c>
      <c r="J52" s="2">
        <v>0</v>
      </c>
      <c r="K52" s="2">
        <v>25.4</v>
      </c>
      <c r="L52" s="14" t="e">
        <f t="shared" si="26"/>
        <v>#DIV/0!</v>
      </c>
      <c r="M52" s="14">
        <f t="shared" si="27"/>
        <v>3.4139784946236554E-2</v>
      </c>
      <c r="N52" s="2">
        <v>0</v>
      </c>
      <c r="O52" s="2">
        <v>395</v>
      </c>
      <c r="P52" s="14" t="e">
        <f t="shared" si="28"/>
        <v>#DIV/0!</v>
      </c>
      <c r="Q52" s="14">
        <f t="shared" si="29"/>
        <v>0.53091397849462363</v>
      </c>
      <c r="R52" s="2">
        <v>0</v>
      </c>
      <c r="S52" s="2">
        <v>160</v>
      </c>
      <c r="T52" s="14" t="e">
        <f t="shared" si="30"/>
        <v>#DIV/0!</v>
      </c>
      <c r="U52" s="14">
        <f t="shared" si="31"/>
        <v>0.21505376344086022</v>
      </c>
      <c r="V52" s="34"/>
    </row>
    <row r="53" spans="1:22" x14ac:dyDescent="0.25">
      <c r="A53" s="6">
        <v>43862</v>
      </c>
      <c r="B53" s="21">
        <v>0</v>
      </c>
      <c r="C53" s="21">
        <v>9182</v>
      </c>
      <c r="D53" s="2">
        <v>0</v>
      </c>
      <c r="E53" s="2">
        <v>696</v>
      </c>
      <c r="F53" s="2">
        <v>0</v>
      </c>
      <c r="G53" s="2">
        <v>0</v>
      </c>
      <c r="H53" s="14" t="e">
        <f t="shared" si="24"/>
        <v>#DIV/0!</v>
      </c>
      <c r="I53" s="14">
        <f t="shared" si="25"/>
        <v>0</v>
      </c>
      <c r="J53" s="2">
        <v>0</v>
      </c>
      <c r="K53" s="2">
        <v>35.78</v>
      </c>
      <c r="L53" s="14" t="e">
        <f t="shared" si="26"/>
        <v>#DIV/0!</v>
      </c>
      <c r="M53" s="14">
        <f t="shared" si="27"/>
        <v>5.1408045977011499E-2</v>
      </c>
      <c r="N53" s="2">
        <v>0</v>
      </c>
      <c r="O53" s="2">
        <v>299</v>
      </c>
      <c r="P53" s="14" t="e">
        <f t="shared" si="28"/>
        <v>#DIV/0!</v>
      </c>
      <c r="Q53" s="14">
        <f t="shared" si="29"/>
        <v>0.4295977011494253</v>
      </c>
      <c r="R53" s="2">
        <v>0</v>
      </c>
      <c r="S53" s="2">
        <v>148</v>
      </c>
      <c r="T53" s="14" t="e">
        <f t="shared" si="30"/>
        <v>#DIV/0!</v>
      </c>
      <c r="U53" s="14">
        <f t="shared" si="31"/>
        <v>0.21264367816091953</v>
      </c>
      <c r="V53" s="34"/>
    </row>
    <row r="54" spans="1:22" x14ac:dyDescent="0.25">
      <c r="A54" s="6">
        <v>43891</v>
      </c>
      <c r="B54" s="21">
        <v>0</v>
      </c>
      <c r="C54" s="21">
        <v>8851</v>
      </c>
      <c r="D54" s="2">
        <v>0</v>
      </c>
      <c r="E54" s="2">
        <v>744</v>
      </c>
      <c r="F54" s="2">
        <v>0</v>
      </c>
      <c r="G54" s="2">
        <v>0</v>
      </c>
      <c r="H54" s="14" t="e">
        <f t="shared" si="24"/>
        <v>#DIV/0!</v>
      </c>
      <c r="I54" s="14">
        <f t="shared" si="25"/>
        <v>0</v>
      </c>
      <c r="J54" s="2">
        <v>0</v>
      </c>
      <c r="K54" s="2">
        <v>244</v>
      </c>
      <c r="L54" s="14" t="e">
        <f t="shared" si="26"/>
        <v>#DIV/0!</v>
      </c>
      <c r="M54" s="14">
        <f t="shared" si="27"/>
        <v>0.32795698924731181</v>
      </c>
      <c r="N54" s="2">
        <v>0</v>
      </c>
      <c r="O54" s="2">
        <v>359</v>
      </c>
      <c r="P54" s="14" t="e">
        <f t="shared" si="28"/>
        <v>#DIV/0!</v>
      </c>
      <c r="Q54" s="14">
        <f t="shared" si="29"/>
        <v>0.48252688172043012</v>
      </c>
      <c r="R54" s="2">
        <v>0</v>
      </c>
      <c r="S54" s="2">
        <v>141</v>
      </c>
      <c r="T54" s="14" t="e">
        <f t="shared" si="30"/>
        <v>#DIV/0!</v>
      </c>
      <c r="U54" s="14">
        <f t="shared" si="31"/>
        <v>0.18951612903225806</v>
      </c>
      <c r="V54" s="34"/>
    </row>
    <row r="55" spans="1:22" x14ac:dyDescent="0.25">
      <c r="A55" s="6">
        <v>43922</v>
      </c>
      <c r="B55" s="21">
        <v>0</v>
      </c>
      <c r="C55" s="21">
        <v>10286</v>
      </c>
      <c r="D55" s="2">
        <v>0</v>
      </c>
      <c r="E55" s="2">
        <v>720</v>
      </c>
      <c r="F55" s="2">
        <v>0</v>
      </c>
      <c r="G55" s="2">
        <v>0</v>
      </c>
      <c r="H55" s="14" t="e">
        <f t="shared" si="24"/>
        <v>#DIV/0!</v>
      </c>
      <c r="I55" s="14">
        <f t="shared" ref="I55:I56" si="32">G55/S55</f>
        <v>0</v>
      </c>
      <c r="J55" s="2">
        <v>0</v>
      </c>
      <c r="K55" s="2">
        <v>163</v>
      </c>
      <c r="L55" s="14" t="e">
        <f t="shared" si="26"/>
        <v>#DIV/0!</v>
      </c>
      <c r="M55" s="14">
        <f t="shared" ref="M55:M56" si="33">K55/E55</f>
        <v>0.22638888888888889</v>
      </c>
      <c r="N55" s="2">
        <v>0</v>
      </c>
      <c r="O55" s="2">
        <v>395.5</v>
      </c>
      <c r="P55" s="14" t="e">
        <f t="shared" si="28"/>
        <v>#DIV/0!</v>
      </c>
      <c r="Q55" s="14">
        <f t="shared" ref="Q55:Q56" si="34">O55/E55</f>
        <v>0.5493055555555556</v>
      </c>
      <c r="R55" s="2">
        <v>0</v>
      </c>
      <c r="S55" s="2">
        <v>163.5</v>
      </c>
      <c r="T55" s="14" t="e">
        <f t="shared" si="30"/>
        <v>#DIV/0!</v>
      </c>
      <c r="U55" s="14">
        <f t="shared" ref="U55:U56" si="35">S55/E55</f>
        <v>0.22708333333333333</v>
      </c>
      <c r="V55" s="34"/>
    </row>
    <row r="56" spans="1:22" x14ac:dyDescent="0.25">
      <c r="A56" s="6">
        <v>43952</v>
      </c>
      <c r="B56" s="21">
        <v>0</v>
      </c>
      <c r="C56" s="21">
        <v>12403.52</v>
      </c>
      <c r="D56" s="2">
        <v>0</v>
      </c>
      <c r="E56" s="2">
        <v>744</v>
      </c>
      <c r="F56" s="2">
        <v>0</v>
      </c>
      <c r="G56" s="2">
        <v>2</v>
      </c>
      <c r="H56" s="14" t="e">
        <f t="shared" si="24"/>
        <v>#DIV/0!</v>
      </c>
      <c r="I56" s="14">
        <f t="shared" si="32"/>
        <v>9.6852300242130755E-3</v>
      </c>
      <c r="J56" s="2">
        <v>0</v>
      </c>
      <c r="K56" s="2">
        <v>73</v>
      </c>
      <c r="L56" s="14" t="e">
        <f t="shared" si="26"/>
        <v>#DIV/0!</v>
      </c>
      <c r="M56" s="14">
        <f t="shared" si="33"/>
        <v>9.8118279569892469E-2</v>
      </c>
      <c r="N56" s="2">
        <v>0</v>
      </c>
      <c r="O56" s="2">
        <v>464.5</v>
      </c>
      <c r="P56" s="14" t="e">
        <f t="shared" si="28"/>
        <v>#DIV/0!</v>
      </c>
      <c r="Q56" s="14">
        <f t="shared" si="34"/>
        <v>0.62432795698924726</v>
      </c>
      <c r="R56" s="2">
        <v>0</v>
      </c>
      <c r="S56" s="2">
        <v>206.5</v>
      </c>
      <c r="T56" s="14" t="e">
        <f t="shared" si="30"/>
        <v>#DIV/0!</v>
      </c>
      <c r="U56" s="14">
        <f t="shared" si="35"/>
        <v>0.27755376344086019</v>
      </c>
      <c r="V56" s="34"/>
    </row>
    <row r="57" spans="1:22" x14ac:dyDescent="0.25">
      <c r="A57" s="7" t="s">
        <v>12</v>
      </c>
      <c r="B57" s="7"/>
      <c r="C57" s="11">
        <f>SUM(C45:C56)</f>
        <v>155344.35</v>
      </c>
      <c r="D57" s="11">
        <f>SUM(D45:D56)</f>
        <v>0</v>
      </c>
      <c r="E57" s="11">
        <f t="shared" ref="E57:G57" si="36">SUM(E45:E56)</f>
        <v>8784</v>
      </c>
      <c r="F57" s="11">
        <f t="shared" si="36"/>
        <v>0</v>
      </c>
      <c r="G57" s="11">
        <f t="shared" si="36"/>
        <v>32</v>
      </c>
      <c r="H57" s="11"/>
      <c r="I57" s="11"/>
      <c r="J57" s="11">
        <f t="shared" ref="J57:K57" si="37">SUM(J45:J56)</f>
        <v>0</v>
      </c>
      <c r="K57" s="11">
        <f t="shared" si="37"/>
        <v>1114.5099999999998</v>
      </c>
      <c r="L57" s="11"/>
      <c r="M57" s="11"/>
      <c r="N57" s="11">
        <f t="shared" ref="N57:O57" si="38">SUM(N45:N56)</f>
        <v>0</v>
      </c>
      <c r="O57" s="11">
        <f t="shared" si="38"/>
        <v>4617.5</v>
      </c>
      <c r="P57" s="11"/>
      <c r="Q57" s="11"/>
      <c r="R57" s="11">
        <f t="shared" ref="R57:S57" si="39">SUM(R45:R56)</f>
        <v>0</v>
      </c>
      <c r="S57" s="11">
        <f t="shared" si="39"/>
        <v>2666.5</v>
      </c>
      <c r="T57" s="11"/>
      <c r="U57" s="11"/>
      <c r="V57" s="35"/>
    </row>
    <row r="58" spans="1:22" x14ac:dyDescent="0.25">
      <c r="A58" s="8" t="s">
        <v>15</v>
      </c>
      <c r="B58" s="8"/>
      <c r="C58" s="8"/>
      <c r="D58" s="41"/>
      <c r="E58" s="41"/>
      <c r="F58" s="10" t="e">
        <f>F57/R57</f>
        <v>#DIV/0!</v>
      </c>
      <c r="G58" s="10">
        <f>G57/S57</f>
        <v>1.200075004687793E-2</v>
      </c>
      <c r="H58" s="10"/>
      <c r="I58" s="10"/>
      <c r="J58" s="10" t="e">
        <f>J57/D57</f>
        <v>#DIV/0!</v>
      </c>
      <c r="K58" s="10">
        <f>K57/E57</f>
        <v>0.1268795537340619</v>
      </c>
      <c r="L58" s="10"/>
      <c r="M58" s="10"/>
      <c r="N58" s="10" t="e">
        <f>N57/D57</f>
        <v>#DIV/0!</v>
      </c>
      <c r="O58" s="10">
        <f>O57/E57</f>
        <v>0.52567167577413476</v>
      </c>
      <c r="P58" s="10"/>
      <c r="Q58" s="10"/>
      <c r="R58" s="10" t="e">
        <f>R57/D57</f>
        <v>#DIV/0!</v>
      </c>
      <c r="S58" s="10">
        <f>S57/E57</f>
        <v>0.30356329690346084</v>
      </c>
      <c r="T58" s="10"/>
      <c r="U58" s="10"/>
      <c r="V58" s="33"/>
    </row>
    <row r="61" spans="1:22" x14ac:dyDescent="0.25">
      <c r="A61" s="4" t="s">
        <v>42</v>
      </c>
      <c r="B61" s="4"/>
      <c r="C61" s="4"/>
      <c r="D61" s="17"/>
      <c r="E61" s="17"/>
    </row>
    <row r="62" spans="1:22" ht="18.75" x14ac:dyDescent="0.3">
      <c r="A62" s="1" t="s">
        <v>16</v>
      </c>
      <c r="B62" s="1"/>
      <c r="C62" s="1"/>
      <c r="D62" s="17"/>
      <c r="E62" s="17"/>
    </row>
    <row r="63" spans="1:22" x14ac:dyDescent="0.25">
      <c r="A63" s="40" t="s">
        <v>7</v>
      </c>
      <c r="B63" s="40" t="s">
        <v>29</v>
      </c>
      <c r="C63" s="40"/>
      <c r="D63" s="42" t="s">
        <v>10</v>
      </c>
      <c r="E63" s="42"/>
      <c r="F63" s="40" t="s">
        <v>0</v>
      </c>
      <c r="G63" s="40"/>
      <c r="H63" s="40" t="s">
        <v>24</v>
      </c>
      <c r="I63" s="40"/>
      <c r="J63" s="40" t="s">
        <v>13</v>
      </c>
      <c r="K63" s="40"/>
      <c r="L63" s="40" t="s">
        <v>25</v>
      </c>
      <c r="M63" s="40"/>
      <c r="N63" s="40" t="s">
        <v>14</v>
      </c>
      <c r="O63" s="40"/>
      <c r="P63" s="40" t="s">
        <v>26</v>
      </c>
      <c r="Q63" s="40"/>
      <c r="R63" s="40" t="s">
        <v>11</v>
      </c>
      <c r="S63" s="40"/>
      <c r="T63" s="40" t="s">
        <v>22</v>
      </c>
      <c r="U63" s="40"/>
      <c r="V63" s="29" t="s">
        <v>43</v>
      </c>
    </row>
    <row r="64" spans="1:22" x14ac:dyDescent="0.25">
      <c r="A64" s="40"/>
      <c r="B64" s="3" t="s">
        <v>8</v>
      </c>
      <c r="C64" s="3" t="s">
        <v>9</v>
      </c>
      <c r="D64" s="18" t="s">
        <v>8</v>
      </c>
      <c r="E64" s="18" t="s">
        <v>9</v>
      </c>
      <c r="F64" s="3" t="s">
        <v>8</v>
      </c>
      <c r="G64" s="3" t="s">
        <v>9</v>
      </c>
      <c r="H64" s="3" t="s">
        <v>8</v>
      </c>
      <c r="I64" s="3" t="s">
        <v>9</v>
      </c>
      <c r="J64" s="3" t="s">
        <v>8</v>
      </c>
      <c r="K64" s="3" t="s">
        <v>9</v>
      </c>
      <c r="L64" s="3" t="s">
        <v>8</v>
      </c>
      <c r="M64" s="3" t="s">
        <v>9</v>
      </c>
      <c r="N64" s="3" t="s">
        <v>8</v>
      </c>
      <c r="O64" s="3" t="s">
        <v>9</v>
      </c>
      <c r="P64" s="3" t="s">
        <v>8</v>
      </c>
      <c r="Q64" s="3" t="s">
        <v>9</v>
      </c>
      <c r="R64" s="3" t="s">
        <v>8</v>
      </c>
      <c r="S64" s="3" t="s">
        <v>9</v>
      </c>
      <c r="T64" s="3" t="s">
        <v>8</v>
      </c>
      <c r="U64" s="3" t="s">
        <v>9</v>
      </c>
      <c r="V64" s="30"/>
    </row>
    <row r="65" spans="1:23" x14ac:dyDescent="0.25">
      <c r="A65" s="6">
        <v>43983</v>
      </c>
      <c r="B65" s="21">
        <v>0</v>
      </c>
      <c r="C65" s="21">
        <v>14227.66</v>
      </c>
      <c r="D65" s="2">
        <v>0</v>
      </c>
      <c r="E65" s="2">
        <v>720</v>
      </c>
      <c r="F65" s="2">
        <v>0</v>
      </c>
      <c r="G65" s="2">
        <v>0</v>
      </c>
      <c r="H65" s="14" t="e">
        <f>F65/R65</f>
        <v>#DIV/0!</v>
      </c>
      <c r="I65" s="14">
        <f>G65/S65</f>
        <v>0</v>
      </c>
      <c r="J65" s="2">
        <v>0</v>
      </c>
      <c r="K65" s="2">
        <v>33</v>
      </c>
      <c r="L65" s="14" t="e">
        <f>J65/D65</f>
        <v>#DIV/0!</v>
      </c>
      <c r="M65" s="14">
        <f>K65/E65</f>
        <v>4.583333333333333E-2</v>
      </c>
      <c r="N65" s="2">
        <v>0</v>
      </c>
      <c r="O65" s="2">
        <v>463</v>
      </c>
      <c r="P65" s="14" t="e">
        <f>N65/D65</f>
        <v>#DIV/0!</v>
      </c>
      <c r="Q65" s="14">
        <f>O65/E65</f>
        <v>0.6430555555555556</v>
      </c>
      <c r="R65" s="2">
        <v>0</v>
      </c>
      <c r="S65" s="2">
        <v>224</v>
      </c>
      <c r="T65" s="14" t="e">
        <f>R65/D65</f>
        <v>#DIV/0!</v>
      </c>
      <c r="U65" s="14">
        <f>S65/E65</f>
        <v>0.31111111111111112</v>
      </c>
      <c r="V65" s="36">
        <v>63.52</v>
      </c>
      <c r="W65" s="39"/>
    </row>
    <row r="66" spans="1:23" x14ac:dyDescent="0.25">
      <c r="A66" s="6">
        <v>44013</v>
      </c>
      <c r="B66" s="21">
        <v>0</v>
      </c>
      <c r="C66" s="17">
        <v>13911</v>
      </c>
      <c r="D66" s="2">
        <v>0</v>
      </c>
      <c r="E66" s="2">
        <v>744</v>
      </c>
      <c r="F66" s="2">
        <v>0</v>
      </c>
      <c r="G66" s="2">
        <v>1</v>
      </c>
      <c r="H66" s="14" t="e">
        <f t="shared" ref="H66:H76" si="40">F66/R66</f>
        <v>#DIV/0!</v>
      </c>
      <c r="I66" s="14">
        <f t="shared" ref="I66:I76" si="41">G66/S66</f>
        <v>4.5766590389016018E-3</v>
      </c>
      <c r="J66" s="2">
        <v>0</v>
      </c>
      <c r="K66" s="2">
        <v>32</v>
      </c>
      <c r="L66" s="14" t="e">
        <f t="shared" ref="L66:L69" si="42">J66/D66</f>
        <v>#DIV/0!</v>
      </c>
      <c r="M66" s="14">
        <f t="shared" ref="M66:M69" si="43">K66/E66</f>
        <v>4.3010752688172046E-2</v>
      </c>
      <c r="N66" s="2">
        <v>0</v>
      </c>
      <c r="O66" s="2">
        <v>493</v>
      </c>
      <c r="P66" s="14" t="e">
        <f t="shared" ref="P66:P76" si="44">N66/D66</f>
        <v>#DIV/0!</v>
      </c>
      <c r="Q66" s="14">
        <f t="shared" ref="Q66:Q76" si="45">O66/E66</f>
        <v>0.6626344086021505</v>
      </c>
      <c r="R66" s="2">
        <v>0</v>
      </c>
      <c r="S66" s="2">
        <v>218.5</v>
      </c>
      <c r="T66" s="14" t="e">
        <f t="shared" ref="T66:T76" si="46">R66/D66</f>
        <v>#DIV/0!</v>
      </c>
      <c r="U66" s="14">
        <f t="shared" ref="U66:U76" si="47">S66/E66</f>
        <v>0.29368279569892475</v>
      </c>
      <c r="V66" s="36">
        <v>63.67</v>
      </c>
      <c r="W66" s="39"/>
    </row>
    <row r="67" spans="1:23" x14ac:dyDescent="0.25">
      <c r="A67" s="6">
        <v>44044</v>
      </c>
      <c r="B67" s="21">
        <v>0</v>
      </c>
      <c r="C67" s="21">
        <v>15139.07</v>
      </c>
      <c r="D67" s="2">
        <v>0</v>
      </c>
      <c r="E67" s="2">
        <v>744</v>
      </c>
      <c r="F67" s="2">
        <v>0</v>
      </c>
      <c r="G67" s="2">
        <v>0</v>
      </c>
      <c r="H67" s="14" t="e">
        <f t="shared" si="40"/>
        <v>#DIV/0!</v>
      </c>
      <c r="I67" s="14">
        <f t="shared" si="41"/>
        <v>0</v>
      </c>
      <c r="J67" s="2">
        <v>0</v>
      </c>
      <c r="K67" s="2">
        <v>30</v>
      </c>
      <c r="L67" s="14" t="e">
        <f t="shared" si="42"/>
        <v>#DIV/0!</v>
      </c>
      <c r="M67" s="14">
        <f t="shared" si="43"/>
        <v>4.0322580645161289E-2</v>
      </c>
      <c r="N67" s="2">
        <v>0</v>
      </c>
      <c r="O67" s="2">
        <v>477</v>
      </c>
      <c r="P67" s="14" t="e">
        <f t="shared" si="44"/>
        <v>#DIV/0!</v>
      </c>
      <c r="Q67" s="14">
        <f t="shared" si="45"/>
        <v>0.6411290322580645</v>
      </c>
      <c r="R67" s="2">
        <v>0</v>
      </c>
      <c r="S67" s="2">
        <v>237</v>
      </c>
      <c r="T67" s="14" t="e">
        <f t="shared" si="46"/>
        <v>#DIV/0!</v>
      </c>
      <c r="U67" s="14">
        <f t="shared" si="47"/>
        <v>0.31854838709677419</v>
      </c>
      <c r="V67" s="36">
        <v>63.88</v>
      </c>
      <c r="W67" s="39"/>
    </row>
    <row r="68" spans="1:23" x14ac:dyDescent="0.25">
      <c r="A68" s="6">
        <v>44075</v>
      </c>
      <c r="B68" s="21">
        <v>0</v>
      </c>
      <c r="C68" s="21">
        <v>15015.62</v>
      </c>
      <c r="D68" s="2">
        <v>0</v>
      </c>
      <c r="E68" s="2">
        <v>720</v>
      </c>
      <c r="F68" s="2">
        <v>0</v>
      </c>
      <c r="G68" s="2">
        <v>0</v>
      </c>
      <c r="H68" s="14" t="e">
        <f t="shared" si="40"/>
        <v>#DIV/0!</v>
      </c>
      <c r="I68" s="14">
        <f t="shared" si="41"/>
        <v>0</v>
      </c>
      <c r="J68" s="2">
        <v>0</v>
      </c>
      <c r="K68" s="2">
        <v>30</v>
      </c>
      <c r="L68" s="14" t="e">
        <f t="shared" si="42"/>
        <v>#DIV/0!</v>
      </c>
      <c r="M68" s="14">
        <f t="shared" si="43"/>
        <v>4.1666666666666664E-2</v>
      </c>
      <c r="N68" s="2">
        <v>0</v>
      </c>
      <c r="O68" s="2">
        <v>451</v>
      </c>
      <c r="P68" s="14" t="e">
        <f t="shared" si="44"/>
        <v>#DIV/0!</v>
      </c>
      <c r="Q68" s="14">
        <f t="shared" si="45"/>
        <v>0.62638888888888888</v>
      </c>
      <c r="R68" s="2">
        <v>0</v>
      </c>
      <c r="S68" s="2">
        <v>239</v>
      </c>
      <c r="T68" s="14" t="e">
        <f t="shared" si="46"/>
        <v>#DIV/0!</v>
      </c>
      <c r="U68" s="14">
        <f t="shared" si="47"/>
        <v>0.33194444444444443</v>
      </c>
      <c r="V68" s="36">
        <v>62.83</v>
      </c>
      <c r="W68" s="39"/>
    </row>
    <row r="69" spans="1:23" x14ac:dyDescent="0.25">
      <c r="A69" s="6">
        <v>44105</v>
      </c>
      <c r="B69" s="21">
        <v>0</v>
      </c>
      <c r="C69" s="21">
        <v>14103.61</v>
      </c>
      <c r="D69" s="2">
        <v>0</v>
      </c>
      <c r="E69" s="2">
        <v>744</v>
      </c>
      <c r="F69" s="2">
        <v>0</v>
      </c>
      <c r="G69" s="2">
        <v>1</v>
      </c>
      <c r="H69" s="14" t="e">
        <f t="shared" si="40"/>
        <v>#DIV/0!</v>
      </c>
      <c r="I69" s="14">
        <f>G69/S69</f>
        <v>4.4943820224719105E-3</v>
      </c>
      <c r="J69" s="2">
        <v>0</v>
      </c>
      <c r="K69" s="2">
        <v>30</v>
      </c>
      <c r="L69" s="14" t="e">
        <f t="shared" si="42"/>
        <v>#DIV/0!</v>
      </c>
      <c r="M69" s="14">
        <f t="shared" si="43"/>
        <v>4.0322580645161289E-2</v>
      </c>
      <c r="N69" s="2">
        <v>0</v>
      </c>
      <c r="O69" s="2">
        <v>467.5</v>
      </c>
      <c r="P69" s="14" t="e">
        <f t="shared" si="44"/>
        <v>#DIV/0!</v>
      </c>
      <c r="Q69" s="14">
        <f t="shared" si="45"/>
        <v>0.62836021505376349</v>
      </c>
      <c r="R69" s="2">
        <v>0</v>
      </c>
      <c r="S69" s="2">
        <v>222.5</v>
      </c>
      <c r="T69" s="14" t="e">
        <f t="shared" si="46"/>
        <v>#DIV/0!</v>
      </c>
      <c r="U69" s="14">
        <f t="shared" si="47"/>
        <v>0.29905913978494625</v>
      </c>
      <c r="V69" s="36">
        <v>63.39</v>
      </c>
    </row>
    <row r="70" spans="1:23" x14ac:dyDescent="0.25">
      <c r="A70" s="6">
        <v>44136</v>
      </c>
      <c r="B70" s="21">
        <v>0</v>
      </c>
      <c r="C70" s="21">
        <v>11063.24</v>
      </c>
      <c r="D70" s="2">
        <v>0</v>
      </c>
      <c r="E70" s="2">
        <v>720</v>
      </c>
      <c r="F70" s="2">
        <v>0</v>
      </c>
      <c r="G70" s="2">
        <v>3.5</v>
      </c>
      <c r="H70" s="14" t="e">
        <f t="shared" si="40"/>
        <v>#DIV/0!</v>
      </c>
      <c r="I70" s="14">
        <f t="shared" si="41"/>
        <v>2.0057306590257881E-2</v>
      </c>
      <c r="J70" s="2">
        <v>0</v>
      </c>
      <c r="K70" s="2">
        <v>22</v>
      </c>
      <c r="L70" s="14" t="e">
        <f>J70/D70</f>
        <v>#DIV/0!</v>
      </c>
      <c r="M70" s="14">
        <f>K70/E70</f>
        <v>3.0555555555555555E-2</v>
      </c>
      <c r="N70" s="2">
        <v>0</v>
      </c>
      <c r="O70" s="2">
        <v>523.5</v>
      </c>
      <c r="P70" s="14" t="e">
        <f t="shared" si="44"/>
        <v>#DIV/0!</v>
      </c>
      <c r="Q70" s="14">
        <f t="shared" si="45"/>
        <v>0.7270833333333333</v>
      </c>
      <c r="R70" s="2">
        <v>0</v>
      </c>
      <c r="S70" s="2">
        <v>174.5</v>
      </c>
      <c r="T70" s="14" t="e">
        <f t="shared" si="46"/>
        <v>#DIV/0!</v>
      </c>
      <c r="U70" s="14">
        <f t="shared" si="47"/>
        <v>0.24236111111111111</v>
      </c>
      <c r="V70" s="36">
        <v>62.54</v>
      </c>
    </row>
    <row r="71" spans="1:23" x14ac:dyDescent="0.25">
      <c r="A71" s="6">
        <v>44166</v>
      </c>
      <c r="B71" s="21">
        <v>0</v>
      </c>
      <c r="C71" s="21"/>
      <c r="D71" s="2">
        <v>0</v>
      </c>
      <c r="E71" s="2"/>
      <c r="F71" s="2">
        <v>0</v>
      </c>
      <c r="G71" s="2"/>
      <c r="H71" s="14" t="e">
        <f t="shared" si="40"/>
        <v>#DIV/0!</v>
      </c>
      <c r="I71" s="14" t="e">
        <f t="shared" si="41"/>
        <v>#DIV/0!</v>
      </c>
      <c r="J71" s="2">
        <v>0</v>
      </c>
      <c r="K71" s="2"/>
      <c r="L71" s="14" t="e">
        <f t="shared" ref="L71:L76" si="48">J71/D71</f>
        <v>#DIV/0!</v>
      </c>
      <c r="M71" s="14" t="e">
        <f t="shared" ref="M71:M76" si="49">K71/E71</f>
        <v>#DIV/0!</v>
      </c>
      <c r="N71" s="2">
        <v>0</v>
      </c>
      <c r="O71" s="2"/>
      <c r="P71" s="14" t="e">
        <f t="shared" si="44"/>
        <v>#DIV/0!</v>
      </c>
      <c r="Q71" s="14" t="e">
        <f t="shared" si="45"/>
        <v>#DIV/0!</v>
      </c>
      <c r="R71" s="2">
        <v>0</v>
      </c>
      <c r="S71" s="2"/>
      <c r="T71" s="14" t="e">
        <f t="shared" si="46"/>
        <v>#DIV/0!</v>
      </c>
      <c r="U71" s="14" t="e">
        <f t="shared" si="47"/>
        <v>#DIV/0!</v>
      </c>
      <c r="V71" s="36"/>
    </row>
    <row r="72" spans="1:23" x14ac:dyDescent="0.25">
      <c r="A72" s="6">
        <v>44197</v>
      </c>
      <c r="B72" s="21">
        <v>0</v>
      </c>
      <c r="C72" s="21"/>
      <c r="D72" s="2">
        <v>0</v>
      </c>
      <c r="E72" s="2"/>
      <c r="F72" s="2">
        <v>0</v>
      </c>
      <c r="G72" s="2"/>
      <c r="H72" s="14" t="e">
        <f t="shared" si="40"/>
        <v>#DIV/0!</v>
      </c>
      <c r="I72" s="14" t="e">
        <f t="shared" si="41"/>
        <v>#DIV/0!</v>
      </c>
      <c r="J72" s="2">
        <v>0</v>
      </c>
      <c r="K72" s="2"/>
      <c r="L72" s="14" t="e">
        <f t="shared" si="48"/>
        <v>#DIV/0!</v>
      </c>
      <c r="M72" s="14" t="e">
        <f t="shared" si="49"/>
        <v>#DIV/0!</v>
      </c>
      <c r="N72" s="2">
        <v>0</v>
      </c>
      <c r="O72" s="2"/>
      <c r="P72" s="14" t="e">
        <f t="shared" si="44"/>
        <v>#DIV/0!</v>
      </c>
      <c r="Q72" s="14" t="e">
        <f t="shared" si="45"/>
        <v>#DIV/0!</v>
      </c>
      <c r="R72" s="2">
        <v>0</v>
      </c>
      <c r="S72" s="2"/>
      <c r="T72" s="14" t="e">
        <f t="shared" si="46"/>
        <v>#DIV/0!</v>
      </c>
      <c r="U72" s="14" t="e">
        <f t="shared" si="47"/>
        <v>#DIV/0!</v>
      </c>
      <c r="V72" s="36"/>
    </row>
    <row r="73" spans="1:23" x14ac:dyDescent="0.25">
      <c r="A73" s="6">
        <v>44228</v>
      </c>
      <c r="B73" s="21">
        <v>0</v>
      </c>
      <c r="C73" s="21"/>
      <c r="D73" s="2">
        <v>0</v>
      </c>
      <c r="E73" s="2"/>
      <c r="F73" s="2">
        <v>0</v>
      </c>
      <c r="G73" s="2"/>
      <c r="H73" s="14" t="e">
        <f t="shared" si="40"/>
        <v>#DIV/0!</v>
      </c>
      <c r="I73" s="14" t="e">
        <f t="shared" si="41"/>
        <v>#DIV/0!</v>
      </c>
      <c r="J73" s="2">
        <v>0</v>
      </c>
      <c r="K73" s="2"/>
      <c r="L73" s="14" t="e">
        <f t="shared" si="48"/>
        <v>#DIV/0!</v>
      </c>
      <c r="M73" s="14" t="e">
        <f t="shared" si="49"/>
        <v>#DIV/0!</v>
      </c>
      <c r="N73" s="2">
        <v>0</v>
      </c>
      <c r="O73" s="2"/>
      <c r="P73" s="14" t="e">
        <f t="shared" si="44"/>
        <v>#DIV/0!</v>
      </c>
      <c r="Q73" s="14" t="e">
        <f t="shared" si="45"/>
        <v>#DIV/0!</v>
      </c>
      <c r="R73" s="2">
        <v>0</v>
      </c>
      <c r="S73" s="2"/>
      <c r="T73" s="14" t="e">
        <f t="shared" si="46"/>
        <v>#DIV/0!</v>
      </c>
      <c r="U73" s="14" t="e">
        <f t="shared" si="47"/>
        <v>#DIV/0!</v>
      </c>
      <c r="V73" s="36"/>
    </row>
    <row r="74" spans="1:23" x14ac:dyDescent="0.25">
      <c r="A74" s="6">
        <v>44256</v>
      </c>
      <c r="B74" s="21">
        <v>0</v>
      </c>
      <c r="C74" s="21"/>
      <c r="D74" s="2">
        <v>0</v>
      </c>
      <c r="E74" s="2"/>
      <c r="F74" s="2">
        <v>0</v>
      </c>
      <c r="G74" s="2"/>
      <c r="H74" s="14" t="e">
        <f t="shared" si="40"/>
        <v>#DIV/0!</v>
      </c>
      <c r="I74" s="14" t="e">
        <f t="shared" si="41"/>
        <v>#DIV/0!</v>
      </c>
      <c r="J74" s="2">
        <v>0</v>
      </c>
      <c r="K74" s="2"/>
      <c r="L74" s="14" t="e">
        <f t="shared" si="48"/>
        <v>#DIV/0!</v>
      </c>
      <c r="M74" s="14" t="e">
        <f t="shared" si="49"/>
        <v>#DIV/0!</v>
      </c>
      <c r="N74" s="2">
        <v>0</v>
      </c>
      <c r="O74" s="2"/>
      <c r="P74" s="14" t="e">
        <f t="shared" si="44"/>
        <v>#DIV/0!</v>
      </c>
      <c r="Q74" s="14" t="e">
        <f t="shared" si="45"/>
        <v>#DIV/0!</v>
      </c>
      <c r="R74" s="2">
        <v>0</v>
      </c>
      <c r="S74" s="2"/>
      <c r="T74" s="14" t="e">
        <f t="shared" si="46"/>
        <v>#DIV/0!</v>
      </c>
      <c r="U74" s="14" t="e">
        <f t="shared" si="47"/>
        <v>#DIV/0!</v>
      </c>
      <c r="V74" s="36"/>
    </row>
    <row r="75" spans="1:23" x14ac:dyDescent="0.25">
      <c r="A75" s="6">
        <v>44287</v>
      </c>
      <c r="B75" s="21">
        <v>0</v>
      </c>
      <c r="C75" s="21"/>
      <c r="D75" s="2">
        <v>0</v>
      </c>
      <c r="E75" s="2"/>
      <c r="F75" s="2">
        <v>0</v>
      </c>
      <c r="G75" s="2"/>
      <c r="H75" s="14" t="e">
        <f t="shared" si="40"/>
        <v>#DIV/0!</v>
      </c>
      <c r="I75" s="14" t="e">
        <f t="shared" si="41"/>
        <v>#DIV/0!</v>
      </c>
      <c r="J75" s="2">
        <v>0</v>
      </c>
      <c r="K75" s="2"/>
      <c r="L75" s="14" t="e">
        <f t="shared" si="48"/>
        <v>#DIV/0!</v>
      </c>
      <c r="M75" s="14" t="e">
        <f t="shared" si="49"/>
        <v>#DIV/0!</v>
      </c>
      <c r="N75" s="2">
        <v>0</v>
      </c>
      <c r="O75" s="2"/>
      <c r="P75" s="14" t="e">
        <f t="shared" si="44"/>
        <v>#DIV/0!</v>
      </c>
      <c r="Q75" s="14" t="e">
        <f t="shared" si="45"/>
        <v>#DIV/0!</v>
      </c>
      <c r="R75" s="2">
        <v>0</v>
      </c>
      <c r="S75" s="2"/>
      <c r="T75" s="14" t="e">
        <f t="shared" si="46"/>
        <v>#DIV/0!</v>
      </c>
      <c r="U75" s="14" t="e">
        <f t="shared" si="47"/>
        <v>#DIV/0!</v>
      </c>
      <c r="V75" s="36"/>
    </row>
    <row r="76" spans="1:23" x14ac:dyDescent="0.25">
      <c r="A76" s="6">
        <v>44317</v>
      </c>
      <c r="B76" s="21">
        <v>0</v>
      </c>
      <c r="C76" s="21"/>
      <c r="D76" s="2">
        <v>0</v>
      </c>
      <c r="E76" s="2"/>
      <c r="F76" s="2">
        <v>0</v>
      </c>
      <c r="G76" s="2"/>
      <c r="H76" s="14" t="e">
        <f t="shared" si="40"/>
        <v>#DIV/0!</v>
      </c>
      <c r="I76" s="14" t="e">
        <f t="shared" si="41"/>
        <v>#DIV/0!</v>
      </c>
      <c r="J76" s="2">
        <v>0</v>
      </c>
      <c r="K76" s="2"/>
      <c r="L76" s="14" t="e">
        <f t="shared" si="48"/>
        <v>#DIV/0!</v>
      </c>
      <c r="M76" s="14" t="e">
        <f t="shared" si="49"/>
        <v>#DIV/0!</v>
      </c>
      <c r="N76" s="2">
        <v>0</v>
      </c>
      <c r="O76" s="2"/>
      <c r="P76" s="14" t="e">
        <f t="shared" si="44"/>
        <v>#DIV/0!</v>
      </c>
      <c r="Q76" s="14" t="e">
        <f t="shared" si="45"/>
        <v>#DIV/0!</v>
      </c>
      <c r="R76" s="2">
        <v>0</v>
      </c>
      <c r="S76" s="2"/>
      <c r="T76" s="14" t="e">
        <f t="shared" si="46"/>
        <v>#DIV/0!</v>
      </c>
      <c r="U76" s="14" t="e">
        <f t="shared" si="47"/>
        <v>#DIV/0!</v>
      </c>
      <c r="V76" s="36"/>
    </row>
    <row r="77" spans="1:23" x14ac:dyDescent="0.25">
      <c r="A77" s="7" t="s">
        <v>12</v>
      </c>
      <c r="B77" s="7"/>
      <c r="C77" s="11">
        <f>SUM(C65:C76)</f>
        <v>83460.2</v>
      </c>
      <c r="D77" s="11">
        <f>SUM(D65:D76)</f>
        <v>0</v>
      </c>
      <c r="E77" s="11">
        <f t="shared" ref="E77:G77" si="50">SUM(E65:E76)</f>
        <v>4392</v>
      </c>
      <c r="F77" s="11">
        <f t="shared" si="50"/>
        <v>0</v>
      </c>
      <c r="G77" s="11">
        <f t="shared" si="50"/>
        <v>5.5</v>
      </c>
      <c r="H77" s="11"/>
      <c r="I77" s="11"/>
      <c r="J77" s="11">
        <f t="shared" ref="J77:K77" si="51">SUM(J65:J76)</f>
        <v>0</v>
      </c>
      <c r="K77" s="11">
        <f t="shared" si="51"/>
        <v>177</v>
      </c>
      <c r="L77" s="11"/>
      <c r="M77" s="11"/>
      <c r="N77" s="11">
        <f t="shared" ref="N77:O77" si="52">SUM(N65:N76)</f>
        <v>0</v>
      </c>
      <c r="O77" s="11">
        <f t="shared" si="52"/>
        <v>2875</v>
      </c>
      <c r="P77" s="11"/>
      <c r="Q77" s="11"/>
      <c r="R77" s="11">
        <f t="shared" ref="R77:S77" si="53">SUM(R65:R76)</f>
        <v>0</v>
      </c>
      <c r="S77" s="11">
        <f t="shared" si="53"/>
        <v>1315.5</v>
      </c>
      <c r="T77" s="11"/>
      <c r="U77" s="11"/>
      <c r="V77" s="37"/>
    </row>
    <row r="78" spans="1:23" x14ac:dyDescent="0.25">
      <c r="A78" s="8" t="s">
        <v>15</v>
      </c>
      <c r="B78" s="8"/>
      <c r="C78" s="8"/>
      <c r="D78" s="41"/>
      <c r="E78" s="41"/>
      <c r="F78" s="10" t="e">
        <f>F77/R77</f>
        <v>#DIV/0!</v>
      </c>
      <c r="G78" s="10">
        <f>G77/S77</f>
        <v>4.1809198023565189E-3</v>
      </c>
      <c r="H78" s="10"/>
      <c r="I78" s="10"/>
      <c r="J78" s="10" t="e">
        <f>J77/D77</f>
        <v>#DIV/0!</v>
      </c>
      <c r="K78" s="10">
        <f>K77/E77</f>
        <v>4.0300546448087435E-2</v>
      </c>
      <c r="L78" s="10"/>
      <c r="M78" s="10"/>
      <c r="N78" s="10" t="e">
        <f>N77/D77</f>
        <v>#DIV/0!</v>
      </c>
      <c r="O78" s="10">
        <f>O77/E77</f>
        <v>0.65459927140255014</v>
      </c>
      <c r="P78" s="10"/>
      <c r="Q78" s="10"/>
      <c r="R78" s="10" t="e">
        <f>R77/D77</f>
        <v>#DIV/0!</v>
      </c>
      <c r="S78" s="10">
        <f>S77/E77</f>
        <v>0.29952185792349728</v>
      </c>
      <c r="T78" s="10"/>
      <c r="U78" s="10"/>
      <c r="V78" s="38"/>
    </row>
  </sheetData>
  <mergeCells count="70">
    <mergeCell ref="D38:E38"/>
    <mergeCell ref="A4:A5"/>
    <mergeCell ref="D4:E4"/>
    <mergeCell ref="F4:G4"/>
    <mergeCell ref="J4:K4"/>
    <mergeCell ref="D23:E23"/>
    <mergeCell ref="F23:G23"/>
    <mergeCell ref="J23:K23"/>
    <mergeCell ref="A23:A24"/>
    <mergeCell ref="H23:I23"/>
    <mergeCell ref="AN4:AO4"/>
    <mergeCell ref="AP4:AQ4"/>
    <mergeCell ref="AR4:AS4"/>
    <mergeCell ref="T4:U4"/>
    <mergeCell ref="H4:I4"/>
    <mergeCell ref="L4:M4"/>
    <mergeCell ref="P4:Q4"/>
    <mergeCell ref="AH4:AI4"/>
    <mergeCell ref="AF4:AG4"/>
    <mergeCell ref="AD4:AE4"/>
    <mergeCell ref="AL4:AM4"/>
    <mergeCell ref="Y4:Y5"/>
    <mergeCell ref="AB4:AC4"/>
    <mergeCell ref="AJ4:AK4"/>
    <mergeCell ref="R4:S4"/>
    <mergeCell ref="N4:O4"/>
    <mergeCell ref="P23:Q23"/>
    <mergeCell ref="T23:U23"/>
    <mergeCell ref="B4:C4"/>
    <mergeCell ref="Z4:AA4"/>
    <mergeCell ref="B23:C23"/>
    <mergeCell ref="D19:E19"/>
    <mergeCell ref="N23:O23"/>
    <mergeCell ref="R23:S23"/>
    <mergeCell ref="L23:M23"/>
    <mergeCell ref="AU4:AU5"/>
    <mergeCell ref="AV4:AW4"/>
    <mergeCell ref="AX4:AY4"/>
    <mergeCell ref="AZ4:BA4"/>
    <mergeCell ref="BB4:BC4"/>
    <mergeCell ref="BN4:BO4"/>
    <mergeCell ref="BD4:BE4"/>
    <mergeCell ref="BF4:BG4"/>
    <mergeCell ref="BH4:BI4"/>
    <mergeCell ref="BJ4:BK4"/>
    <mergeCell ref="BL4:BM4"/>
    <mergeCell ref="A43:A44"/>
    <mergeCell ref="B43:C43"/>
    <mergeCell ref="D43:E43"/>
    <mergeCell ref="F43:G43"/>
    <mergeCell ref="H43:I43"/>
    <mergeCell ref="T43:U43"/>
    <mergeCell ref="D58:E58"/>
    <mergeCell ref="J43:K43"/>
    <mergeCell ref="L43:M43"/>
    <mergeCell ref="N43:O43"/>
    <mergeCell ref="P43:Q43"/>
    <mergeCell ref="R43:S43"/>
    <mergeCell ref="A63:A64"/>
    <mergeCell ref="B63:C63"/>
    <mergeCell ref="D63:E63"/>
    <mergeCell ref="F63:G63"/>
    <mergeCell ref="H63:I63"/>
    <mergeCell ref="T63:U63"/>
    <mergeCell ref="D78:E78"/>
    <mergeCell ref="J63:K63"/>
    <mergeCell ref="L63:M63"/>
    <mergeCell ref="N63:O63"/>
    <mergeCell ref="P63:Q63"/>
    <mergeCell ref="R63:S6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FFE8-A7F5-42C5-9CEC-12E91E2580C2}">
  <dimension ref="A1:A8"/>
  <sheetViews>
    <sheetView workbookViewId="0">
      <selection activeCell="A7" sqref="A7"/>
    </sheetView>
  </sheetViews>
  <sheetFormatPr defaultRowHeight="15" x14ac:dyDescent="0.25"/>
  <cols>
    <col min="1" max="1" width="19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7" spans="1:1" x14ac:dyDescent="0.25">
      <c r="A7" t="s">
        <v>5</v>
      </c>
    </row>
    <row r="8" spans="1:1" x14ac:dyDescent="0.25">
      <c r="A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Downtime Recap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dedi@suryawardana.com</dc:creator>
  <cp:lastModifiedBy>Ryanda Zaim</cp:lastModifiedBy>
  <dcterms:created xsi:type="dcterms:W3CDTF">2018-08-08T01:16:29Z</dcterms:created>
  <dcterms:modified xsi:type="dcterms:W3CDTF">2020-12-04T10:32:20Z</dcterms:modified>
</cp:coreProperties>
</file>