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ENGINEERING-SHARE\A. manismata-mill\31. MAINTENANCE MMM\001. Maintenance Monthly Report MMM\06. Maintenance Report FY2021\7. Desember 2020\"/>
    </mc:Choice>
  </mc:AlternateContent>
  <xr:revisionPtr revIDLastSave="0" documentId="13_ncr:1_{D62A3D20-B0DF-4BBB-971A-12DBCC41889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ph" sheetId="68" r:id="rId1"/>
    <sheet name="FY2021" sheetId="70" r:id="rId2"/>
    <sheet name="Graph Data" sheetId="69" r:id="rId3"/>
    <sheet name="RECAPITULATION" sheetId="48" r:id="rId4"/>
    <sheet name="Sheet3" sheetId="5" state="hidden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69" l="1"/>
  <c r="G15" i="69"/>
  <c r="Q15" i="69" s="1"/>
  <c r="AR21" i="48"/>
  <c r="AR20" i="48"/>
  <c r="AR19" i="48"/>
  <c r="AR18" i="48"/>
  <c r="I12" i="48" l="1"/>
  <c r="I33" i="48"/>
  <c r="C32" i="48"/>
  <c r="D10" i="69"/>
  <c r="Z32" i="48" l="1"/>
  <c r="AF32" i="48"/>
  <c r="AF31" i="48"/>
  <c r="AL32" i="48"/>
  <c r="AR32" i="48"/>
  <c r="AX32" i="48"/>
  <c r="BD32" i="48"/>
  <c r="BJ32" i="48"/>
  <c r="BP32" i="48"/>
  <c r="BV32" i="48"/>
  <c r="CB32" i="48"/>
  <c r="CB31" i="48"/>
  <c r="AX17" i="48"/>
  <c r="AX16" i="48"/>
  <c r="AR17" i="48"/>
  <c r="AR16" i="48"/>
  <c r="AL17" i="48"/>
  <c r="AL16" i="48"/>
  <c r="AL15" i="48"/>
  <c r="AF17" i="48"/>
  <c r="AF16" i="48"/>
  <c r="Z17" i="48"/>
  <c r="Z16" i="48"/>
  <c r="T32" i="48"/>
  <c r="T17" i="48"/>
  <c r="T16" i="48"/>
  <c r="N32" i="48"/>
  <c r="N17" i="48"/>
  <c r="N16" i="48"/>
  <c r="G17" i="48"/>
  <c r="F17" i="48"/>
  <c r="E17" i="48"/>
  <c r="D17" i="48"/>
  <c r="C17" i="48"/>
  <c r="G16" i="48"/>
  <c r="F16" i="48"/>
  <c r="E16" i="48"/>
  <c r="D16" i="48"/>
  <c r="C16" i="48"/>
  <c r="G32" i="48"/>
  <c r="F32" i="48"/>
  <c r="E32" i="48"/>
  <c r="D32" i="48"/>
  <c r="H16" i="48" l="1"/>
  <c r="H17" i="48"/>
  <c r="H32" i="48"/>
  <c r="AR15" i="48"/>
  <c r="AF15" i="48" l="1"/>
  <c r="Z15" i="48" l="1"/>
  <c r="T15" i="48" l="1"/>
  <c r="N15" i="48"/>
  <c r="G33" i="48" l="1"/>
  <c r="F33" i="48"/>
  <c r="E33" i="48"/>
  <c r="D33" i="48"/>
  <c r="C33" i="48"/>
  <c r="H33" i="48" l="1"/>
  <c r="BD17" i="48"/>
  <c r="BJ17" i="48"/>
  <c r="BP17" i="48"/>
  <c r="BV17" i="48"/>
  <c r="CB17" i="48"/>
  <c r="AX15" i="48" l="1"/>
  <c r="CB30" i="48" l="1"/>
  <c r="CB34" i="48"/>
  <c r="CB35" i="48"/>
  <c r="CB36" i="48"/>
  <c r="CB29" i="48"/>
  <c r="CB9" i="48"/>
  <c r="CB10" i="48"/>
  <c r="CB11" i="48"/>
  <c r="CB12" i="48"/>
  <c r="CB13" i="48"/>
  <c r="CB14" i="48"/>
  <c r="CB15" i="48"/>
  <c r="CB16" i="48"/>
  <c r="CB8" i="48"/>
  <c r="BV30" i="48" l="1"/>
  <c r="BV31" i="48"/>
  <c r="BV34" i="48"/>
  <c r="BV35" i="48"/>
  <c r="BV36" i="48"/>
  <c r="BV29" i="48"/>
  <c r="BV9" i="48"/>
  <c r="BV10" i="48"/>
  <c r="BV11" i="48"/>
  <c r="BV12" i="48"/>
  <c r="BV13" i="48"/>
  <c r="BV14" i="48"/>
  <c r="BV15" i="48"/>
  <c r="BV16" i="48"/>
  <c r="BV8" i="48"/>
  <c r="BP30" i="48" l="1"/>
  <c r="BP31" i="48"/>
  <c r="BP34" i="48"/>
  <c r="BP35" i="48"/>
  <c r="BP36" i="48"/>
  <c r="BP29" i="48"/>
  <c r="BP9" i="48"/>
  <c r="BP10" i="48"/>
  <c r="BP11" i="48"/>
  <c r="BP12" i="48"/>
  <c r="BP13" i="48"/>
  <c r="BP14" i="48"/>
  <c r="BP15" i="48"/>
  <c r="BP16" i="48"/>
  <c r="BP8" i="48"/>
  <c r="BJ30" i="48" l="1"/>
  <c r="BJ31" i="48"/>
  <c r="BJ34" i="48"/>
  <c r="BJ35" i="48"/>
  <c r="BJ36" i="48"/>
  <c r="BJ29" i="48"/>
  <c r="BJ9" i="48"/>
  <c r="BJ10" i="48"/>
  <c r="BJ11" i="48"/>
  <c r="BJ12" i="48"/>
  <c r="BJ13" i="48"/>
  <c r="BJ14" i="48"/>
  <c r="BJ15" i="48"/>
  <c r="BJ16" i="48"/>
  <c r="BJ8" i="48"/>
  <c r="BD30" i="48" l="1"/>
  <c r="BD31" i="48"/>
  <c r="BD34" i="48"/>
  <c r="BD35" i="48"/>
  <c r="BD36" i="48"/>
  <c r="BD29" i="48"/>
  <c r="BD9" i="48"/>
  <c r="BD10" i="48"/>
  <c r="BD11" i="48"/>
  <c r="BD12" i="48"/>
  <c r="BD13" i="48"/>
  <c r="BD14" i="48"/>
  <c r="BD15" i="48"/>
  <c r="BD16" i="48"/>
  <c r="BD8" i="48"/>
  <c r="AX30" i="48" l="1"/>
  <c r="AX31" i="48"/>
  <c r="AX29" i="48"/>
  <c r="AX9" i="48"/>
  <c r="AX10" i="48"/>
  <c r="AX11" i="48"/>
  <c r="AX12" i="48"/>
  <c r="AX13" i="48"/>
  <c r="AX14" i="48"/>
  <c r="AX8" i="48"/>
  <c r="AR30" i="48" l="1"/>
  <c r="AR31" i="48"/>
  <c r="AR29" i="48"/>
  <c r="AR9" i="48"/>
  <c r="AR10" i="48"/>
  <c r="AR11" i="48"/>
  <c r="AR12" i="48"/>
  <c r="AR13" i="48"/>
  <c r="AR14" i="48"/>
  <c r="AR8" i="48"/>
  <c r="AL31" i="48" l="1"/>
  <c r="AL30" i="48"/>
  <c r="AL29" i="48"/>
  <c r="AL14" i="48"/>
  <c r="AL13" i="48"/>
  <c r="AL12" i="48"/>
  <c r="AL11" i="48"/>
  <c r="AL10" i="48"/>
  <c r="AL9" i="48"/>
  <c r="AL8" i="48"/>
  <c r="AF29" i="48" l="1"/>
  <c r="AF30" i="48"/>
  <c r="AE39" i="48"/>
  <c r="AD39" i="48"/>
  <c r="AC39" i="48"/>
  <c r="AB39" i="48"/>
  <c r="AF14" i="48"/>
  <c r="AF13" i="48"/>
  <c r="AF12" i="48"/>
  <c r="AF11" i="48"/>
  <c r="AF10" i="48"/>
  <c r="AF9" i="48"/>
  <c r="AF8" i="48"/>
  <c r="X39" i="48" l="1"/>
  <c r="Z11" i="48" l="1"/>
  <c r="Z9" i="48" l="1"/>
  <c r="Z10" i="48"/>
  <c r="Z12" i="48"/>
  <c r="Z13" i="48"/>
  <c r="Z14" i="48"/>
  <c r="Z29" i="48"/>
  <c r="Z30" i="48"/>
  <c r="Z31" i="48"/>
  <c r="Z8" i="48"/>
  <c r="Z39" i="48" l="1"/>
  <c r="S39" i="48"/>
  <c r="R39" i="48"/>
  <c r="Q39" i="48"/>
  <c r="P39" i="48"/>
  <c r="O39" i="48"/>
  <c r="T11" i="48"/>
  <c r="T9" i="48"/>
  <c r="T10" i="48"/>
  <c r="T12" i="48"/>
  <c r="T13" i="48"/>
  <c r="T14" i="48"/>
  <c r="T29" i="48"/>
  <c r="T30" i="48"/>
  <c r="T31" i="48"/>
  <c r="T8" i="48"/>
  <c r="N9" i="48" l="1"/>
  <c r="N10" i="48"/>
  <c r="N11" i="48"/>
  <c r="N12" i="48"/>
  <c r="N13" i="48"/>
  <c r="N14" i="48"/>
  <c r="N29" i="48"/>
  <c r="N30" i="48"/>
  <c r="N31" i="48"/>
  <c r="N8" i="48"/>
  <c r="I39" i="48"/>
  <c r="CA39" i="48" l="1"/>
  <c r="BZ39" i="48"/>
  <c r="BY39" i="48"/>
  <c r="BX39" i="48"/>
  <c r="BW39" i="48"/>
  <c r="BR39" i="48" l="1"/>
  <c r="BS39" i="48"/>
  <c r="BT39" i="48"/>
  <c r="BU39" i="48"/>
  <c r="BQ39" i="48"/>
  <c r="BV39" i="48" l="1"/>
  <c r="BO39" i="48"/>
  <c r="BN39" i="48"/>
  <c r="BM39" i="48"/>
  <c r="BL39" i="48"/>
  <c r="BK39" i="48"/>
  <c r="C35" i="48"/>
  <c r="D35" i="48"/>
  <c r="E35" i="48"/>
  <c r="F35" i="48"/>
  <c r="G35" i="48"/>
  <c r="BP39" i="48" l="1"/>
  <c r="H35" i="48"/>
  <c r="BF39" i="48"/>
  <c r="BG39" i="48"/>
  <c r="BH39" i="48"/>
  <c r="BI39" i="48"/>
  <c r="BE39" i="48"/>
  <c r="BJ39" i="48" l="1"/>
  <c r="AS39" i="48"/>
  <c r="AY39" i="48"/>
  <c r="AW39" i="48" l="1"/>
  <c r="AV39" i="48"/>
  <c r="AU39" i="48"/>
  <c r="AT39" i="48"/>
  <c r="AX39" i="48" l="1"/>
  <c r="AQ39" i="48" l="1"/>
  <c r="AP39" i="48"/>
  <c r="AO39" i="48"/>
  <c r="AM39" i="48"/>
  <c r="AN39" i="48"/>
  <c r="AR39" i="48" l="1"/>
  <c r="AO40" i="48" s="1"/>
  <c r="AK39" i="48"/>
  <c r="F14" i="69" s="1"/>
  <c r="AJ39" i="48"/>
  <c r="E14" i="69" s="1"/>
  <c r="AI39" i="48"/>
  <c r="D14" i="69" s="1"/>
  <c r="AH39" i="48"/>
  <c r="C14" i="69" s="1"/>
  <c r="AG39" i="48"/>
  <c r="B14" i="69" s="1"/>
  <c r="B15" i="69"/>
  <c r="C15" i="69"/>
  <c r="D15" i="69"/>
  <c r="F15" i="69"/>
  <c r="C10" i="48"/>
  <c r="D10" i="48"/>
  <c r="E10" i="48"/>
  <c r="F10" i="48"/>
  <c r="G10" i="48"/>
  <c r="AA39" i="48"/>
  <c r="AF39" i="48" s="1"/>
  <c r="F13" i="69"/>
  <c r="E13" i="69"/>
  <c r="D13" i="69"/>
  <c r="C13" i="69"/>
  <c r="V39" i="48"/>
  <c r="C12" i="69" s="1"/>
  <c r="W39" i="48"/>
  <c r="D12" i="69" s="1"/>
  <c r="E12" i="69"/>
  <c r="Y39" i="48"/>
  <c r="U39" i="48"/>
  <c r="B12" i="69" s="1"/>
  <c r="M39" i="48"/>
  <c r="F10" i="69" s="1"/>
  <c r="L39" i="48"/>
  <c r="E10" i="69" s="1"/>
  <c r="K10" i="69" s="1"/>
  <c r="K39" i="48"/>
  <c r="J10" i="69" s="1"/>
  <c r="J39" i="48"/>
  <c r="C10" i="69" s="1"/>
  <c r="B10" i="69"/>
  <c r="D12" i="48"/>
  <c r="E12" i="48"/>
  <c r="F21" i="69"/>
  <c r="E21" i="69"/>
  <c r="D21" i="69"/>
  <c r="C21" i="69"/>
  <c r="F20" i="69"/>
  <c r="D20" i="69"/>
  <c r="C20" i="69"/>
  <c r="B20" i="69"/>
  <c r="F19" i="69"/>
  <c r="E19" i="69"/>
  <c r="D19" i="69"/>
  <c r="C19" i="69"/>
  <c r="B19" i="69"/>
  <c r="F18" i="69"/>
  <c r="E18" i="69"/>
  <c r="D18" i="69"/>
  <c r="C18" i="69"/>
  <c r="B18" i="69"/>
  <c r="BC39" i="48"/>
  <c r="F17" i="69" s="1"/>
  <c r="BB39" i="48"/>
  <c r="BA39" i="48"/>
  <c r="D17" i="69" s="1"/>
  <c r="AZ39" i="48"/>
  <c r="C17" i="69" s="1"/>
  <c r="F16" i="69"/>
  <c r="E16" i="69"/>
  <c r="D16" i="69"/>
  <c r="C16" i="69"/>
  <c r="B16" i="69"/>
  <c r="AP40" i="48"/>
  <c r="G12" i="48"/>
  <c r="C12" i="48"/>
  <c r="E9" i="48"/>
  <c r="D9" i="48"/>
  <c r="F9" i="48"/>
  <c r="G9" i="48"/>
  <c r="C9" i="48"/>
  <c r="E29" i="48"/>
  <c r="D29" i="48"/>
  <c r="F29" i="48"/>
  <c r="G29" i="48"/>
  <c r="C29" i="48"/>
  <c r="E15" i="48"/>
  <c r="D15" i="48"/>
  <c r="F15" i="48"/>
  <c r="G15" i="48"/>
  <c r="C15" i="48"/>
  <c r="E14" i="48"/>
  <c r="D14" i="48"/>
  <c r="F14" i="48"/>
  <c r="G14" i="48"/>
  <c r="C14" i="48"/>
  <c r="E30" i="48"/>
  <c r="D30" i="48"/>
  <c r="F30" i="48"/>
  <c r="G30" i="48"/>
  <c r="C30" i="48"/>
  <c r="E31" i="48"/>
  <c r="D31" i="48"/>
  <c r="F31" i="48"/>
  <c r="G31" i="48"/>
  <c r="C31" i="48"/>
  <c r="E8" i="48"/>
  <c r="D8" i="48"/>
  <c r="F8" i="48"/>
  <c r="G8" i="48"/>
  <c r="C8" i="48"/>
  <c r="E13" i="48"/>
  <c r="D13" i="48"/>
  <c r="F13" i="48"/>
  <c r="G13" i="48"/>
  <c r="C13" i="48"/>
  <c r="E34" i="48"/>
  <c r="D34" i="48"/>
  <c r="F34" i="48"/>
  <c r="G34" i="48"/>
  <c r="C34" i="48"/>
  <c r="E11" i="48"/>
  <c r="D11" i="48"/>
  <c r="F11" i="48"/>
  <c r="G11" i="48"/>
  <c r="C11" i="48"/>
  <c r="AM40" i="48" l="1"/>
  <c r="AQ40" i="48"/>
  <c r="H8" i="48"/>
  <c r="AN40" i="48"/>
  <c r="B21" i="69"/>
  <c r="G21" i="69" s="1"/>
  <c r="O21" i="69" s="1"/>
  <c r="CB39" i="48"/>
  <c r="CA40" i="48" s="1"/>
  <c r="X40" i="48"/>
  <c r="C11" i="69"/>
  <c r="BI40" i="48"/>
  <c r="BQ40" i="48"/>
  <c r="G14" i="69"/>
  <c r="Q14" i="69" s="1"/>
  <c r="B13" i="69"/>
  <c r="G13" i="69" s="1"/>
  <c r="Q13" i="69" s="1"/>
  <c r="AL39" i="48"/>
  <c r="AG40" i="48" s="1"/>
  <c r="G19" i="69"/>
  <c r="N19" i="69" s="1"/>
  <c r="BK40" i="48"/>
  <c r="N39" i="48"/>
  <c r="K40" i="48" s="1"/>
  <c r="H10" i="48"/>
  <c r="B17" i="69"/>
  <c r="BD39" i="48"/>
  <c r="BB40" i="48" s="1"/>
  <c r="H10" i="69"/>
  <c r="G10" i="69"/>
  <c r="P10" i="69" s="1"/>
  <c r="I10" i="69"/>
  <c r="L10" i="69"/>
  <c r="F12" i="69"/>
  <c r="E20" i="69"/>
  <c r="G20" i="69" s="1"/>
  <c r="H11" i="48"/>
  <c r="H13" i="48"/>
  <c r="H14" i="48"/>
  <c r="BR40" i="48"/>
  <c r="G18" i="69"/>
  <c r="R18" i="69" s="1"/>
  <c r="E17" i="69"/>
  <c r="H34" i="48"/>
  <c r="E11" i="69"/>
  <c r="K11" i="69" s="1"/>
  <c r="K12" i="69" s="1"/>
  <c r="K13" i="69" s="1"/>
  <c r="K14" i="69" s="1"/>
  <c r="K15" i="69" s="1"/>
  <c r="K16" i="69" s="1"/>
  <c r="B11" i="69"/>
  <c r="H31" i="48"/>
  <c r="H30" i="48"/>
  <c r="H15" i="48"/>
  <c r="H29" i="48"/>
  <c r="H9" i="48"/>
  <c r="G39" i="48"/>
  <c r="F9" i="69" s="1"/>
  <c r="AW40" i="48"/>
  <c r="G16" i="69"/>
  <c r="E39" i="48"/>
  <c r="D9" i="69" s="1"/>
  <c r="O15" i="69"/>
  <c r="F11" i="69"/>
  <c r="D39" i="48"/>
  <c r="C9" i="69" s="1"/>
  <c r="F12" i="48"/>
  <c r="F39" i="48" s="1"/>
  <c r="E9" i="69" s="1"/>
  <c r="AK40" i="48" l="1"/>
  <c r="U40" i="48"/>
  <c r="V40" i="48"/>
  <c r="Y40" i="48"/>
  <c r="AH40" i="48"/>
  <c r="W40" i="48"/>
  <c r="BW40" i="48"/>
  <c r="BY40" i="48"/>
  <c r="BZ40" i="48"/>
  <c r="BX40" i="48"/>
  <c r="AI40" i="48"/>
  <c r="O14" i="69"/>
  <c r="P19" i="69"/>
  <c r="BF40" i="48"/>
  <c r="BH40" i="48"/>
  <c r="BG40" i="48"/>
  <c r="BE40" i="48"/>
  <c r="BU40" i="48"/>
  <c r="BS40" i="48"/>
  <c r="O10" i="69"/>
  <c r="AJ40" i="48"/>
  <c r="L40" i="48"/>
  <c r="N14" i="69"/>
  <c r="BL40" i="48"/>
  <c r="R14" i="69"/>
  <c r="P14" i="69"/>
  <c r="Q10" i="69"/>
  <c r="BO40" i="48"/>
  <c r="BN40" i="48"/>
  <c r="BM40" i="48"/>
  <c r="N13" i="69"/>
  <c r="P13" i="69"/>
  <c r="O13" i="69"/>
  <c r="R13" i="69"/>
  <c r="BT40" i="48"/>
  <c r="Q19" i="69"/>
  <c r="M40" i="48"/>
  <c r="O19" i="69"/>
  <c r="I40" i="48"/>
  <c r="J40" i="48"/>
  <c r="R10" i="69"/>
  <c r="R19" i="69"/>
  <c r="N15" i="69"/>
  <c r="BC40" i="48"/>
  <c r="AZ40" i="48"/>
  <c r="AY40" i="48"/>
  <c r="BA40" i="48"/>
  <c r="K17" i="69"/>
  <c r="K18" i="69" s="1"/>
  <c r="K19" i="69" s="1"/>
  <c r="K20" i="69" s="1"/>
  <c r="K21" i="69" s="1"/>
  <c r="G17" i="69"/>
  <c r="P18" i="69"/>
  <c r="O18" i="69"/>
  <c r="Q18" i="69"/>
  <c r="N10" i="69"/>
  <c r="P15" i="69"/>
  <c r="T39" i="48"/>
  <c r="R40" i="48" s="1"/>
  <c r="N21" i="69"/>
  <c r="P21" i="69"/>
  <c r="R21" i="69"/>
  <c r="M10" i="69"/>
  <c r="R15" i="69"/>
  <c r="Q21" i="69"/>
  <c r="N18" i="69"/>
  <c r="G12" i="69"/>
  <c r="AT40" i="48"/>
  <c r="AV40" i="48"/>
  <c r="AS40" i="48"/>
  <c r="AU40" i="48"/>
  <c r="Q16" i="69"/>
  <c r="R16" i="69"/>
  <c r="O16" i="69"/>
  <c r="P16" i="69"/>
  <c r="N16" i="69"/>
  <c r="D11" i="69"/>
  <c r="G11" i="69" s="1"/>
  <c r="I11" i="69"/>
  <c r="I12" i="69" s="1"/>
  <c r="I13" i="69" s="1"/>
  <c r="I14" i="69" s="1"/>
  <c r="I15" i="69" s="1"/>
  <c r="I16" i="69" s="1"/>
  <c r="I17" i="69" s="1"/>
  <c r="I18" i="69" s="1"/>
  <c r="I19" i="69" s="1"/>
  <c r="I20" i="69" s="1"/>
  <c r="I21" i="69" s="1"/>
  <c r="H11" i="69"/>
  <c r="C39" i="48"/>
  <c r="B9" i="69" s="1"/>
  <c r="H12" i="48"/>
  <c r="L11" i="69"/>
  <c r="L12" i="69" s="1"/>
  <c r="L13" i="69" s="1"/>
  <c r="L14" i="69" s="1"/>
  <c r="L15" i="69" s="1"/>
  <c r="L16" i="69" s="1"/>
  <c r="L17" i="69" s="1"/>
  <c r="L18" i="69" s="1"/>
  <c r="L19" i="69" s="1"/>
  <c r="L20" i="69" s="1"/>
  <c r="L21" i="69" s="1"/>
  <c r="AX40" i="48" l="1"/>
  <c r="Q40" i="48"/>
  <c r="O40" i="48"/>
  <c r="S40" i="48"/>
  <c r="P40" i="48"/>
  <c r="N12" i="69"/>
  <c r="O12" i="69"/>
  <c r="Q12" i="69"/>
  <c r="P12" i="69"/>
  <c r="R12" i="69"/>
  <c r="N20" i="69"/>
  <c r="O20" i="69"/>
  <c r="R20" i="69"/>
  <c r="P20" i="69"/>
  <c r="N17" i="69"/>
  <c r="R17" i="69"/>
  <c r="P17" i="69"/>
  <c r="O17" i="69"/>
  <c r="Q20" i="69"/>
  <c r="Q17" i="69"/>
  <c r="Q11" i="69"/>
  <c r="R11" i="69"/>
  <c r="H39" i="48"/>
  <c r="D40" i="48" s="1"/>
  <c r="O11" i="69"/>
  <c r="H12" i="69"/>
  <c r="G9" i="69"/>
  <c r="N11" i="69"/>
  <c r="J11" i="69"/>
  <c r="J12" i="69" s="1"/>
  <c r="J13" i="69" s="1"/>
  <c r="J14" i="69" s="1"/>
  <c r="J15" i="69" s="1"/>
  <c r="J16" i="69" s="1"/>
  <c r="J17" i="69" s="1"/>
  <c r="J18" i="69" s="1"/>
  <c r="J19" i="69" s="1"/>
  <c r="J20" i="69" s="1"/>
  <c r="J21" i="69" s="1"/>
  <c r="P11" i="69"/>
  <c r="E40" i="48" l="1"/>
  <c r="G40" i="48"/>
  <c r="C40" i="48"/>
  <c r="F40" i="48"/>
  <c r="N9" i="69"/>
  <c r="Q9" i="69"/>
  <c r="O9" i="69"/>
  <c r="R9" i="69"/>
  <c r="M11" i="69"/>
  <c r="P9" i="69"/>
  <c r="M12" i="69"/>
  <c r="H13" i="69"/>
  <c r="M13" i="69" l="1"/>
  <c r="H14" i="69"/>
  <c r="H15" i="69" l="1"/>
  <c r="M14" i="69"/>
  <c r="M15" i="69" l="1"/>
  <c r="H16" i="69"/>
  <c r="H17" i="69" l="1"/>
  <c r="M16" i="69"/>
  <c r="H18" i="69" l="1"/>
  <c r="M17" i="69"/>
  <c r="H19" i="69" l="1"/>
  <c r="M18" i="69"/>
  <c r="M19" i="69" l="1"/>
  <c r="H20" i="69"/>
  <c r="H21" i="69" l="1"/>
  <c r="M21" i="69" s="1"/>
  <c r="M20" i="69"/>
  <c r="AE40" i="48"/>
  <c r="AD40" i="48"/>
  <c r="AB40" i="48"/>
  <c r="AA40" i="48"/>
  <c r="AC40" i="48"/>
</calcChain>
</file>

<file path=xl/sharedStrings.xml><?xml version="1.0" encoding="utf-8"?>
<sst xmlns="http://schemas.openxmlformats.org/spreadsheetml/2006/main" count="138" uniqueCount="50">
  <si>
    <t xml:space="preserve">Total </t>
  </si>
  <si>
    <t>PM</t>
  </si>
  <si>
    <t>PdM</t>
  </si>
  <si>
    <t>Reactive</t>
  </si>
  <si>
    <t>Modification</t>
  </si>
  <si>
    <t>No</t>
  </si>
  <si>
    <t>Total</t>
  </si>
  <si>
    <t>Maintenance Monthly Man Hour Record</t>
  </si>
  <si>
    <t>Name</t>
  </si>
  <si>
    <t>Percentage (%)</t>
  </si>
  <si>
    <t>Remarks</t>
  </si>
  <si>
    <t>Normal Working Day</t>
  </si>
  <si>
    <t>Number of Employee</t>
  </si>
  <si>
    <t>Number of Working Day</t>
  </si>
  <si>
    <t>TOTAL</t>
  </si>
  <si>
    <t>Working Hours Recapitulation</t>
  </si>
  <si>
    <t>REACTIVE</t>
  </si>
  <si>
    <t>MODIFICATION</t>
  </si>
  <si>
    <t>PREVENTATIVE MAINTENANCE</t>
  </si>
  <si>
    <t>PREDICTIVE MAINTENANCE</t>
  </si>
  <si>
    <t>REACTIVE MAINTENANCE</t>
  </si>
  <si>
    <t>Month</t>
  </si>
  <si>
    <t>ACC HOURS</t>
  </si>
  <si>
    <t>%</t>
  </si>
  <si>
    <t>ACTUAL HOURS</t>
  </si>
  <si>
    <t>MODIF</t>
  </si>
  <si>
    <t>Others</t>
  </si>
  <si>
    <t>Cargill Tropical Crush</t>
  </si>
  <si>
    <t>OTHERS</t>
  </si>
  <si>
    <t>ELECTRICAL</t>
  </si>
  <si>
    <t>MECHANICAL</t>
  </si>
  <si>
    <t>Kisyam Nugroho</t>
  </si>
  <si>
    <t>Ujang Ridwan</t>
  </si>
  <si>
    <t>Manto</t>
  </si>
  <si>
    <t>Zainullah</t>
  </si>
  <si>
    <t>Suryono</t>
  </si>
  <si>
    <t>Indra Gunawan</t>
  </si>
  <si>
    <t>Sarmo</t>
  </si>
  <si>
    <t>Zisyam</t>
  </si>
  <si>
    <t>Agustinus Langseng</t>
  </si>
  <si>
    <t>Mufijar</t>
  </si>
  <si>
    <t>Rodi Hartono</t>
  </si>
  <si>
    <t>Sumadi</t>
  </si>
  <si>
    <t>Roni C</t>
  </si>
  <si>
    <t>Didi S</t>
  </si>
  <si>
    <t>FY 2021</t>
  </si>
  <si>
    <t>Edi Rusmani</t>
  </si>
  <si>
    <t>Heri Efendi</t>
  </si>
  <si>
    <t>David Hapani</t>
  </si>
  <si>
    <t>Dadang ISkandar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</si>
</sst>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[$-409]mmm\-yy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80000"/>
      <name val="Arial"/>
      <family val="2"/>
    </font>
    <font>
      <b/>
      <sz val="10"/>
      <color rgb="FF08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FF9900"/>
      <name val="Calibri"/>
      <family val="2"/>
      <scheme val="minor"/>
    </font>
    <font>
      <sz val="11"/>
      <color rgb="FF80008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80008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7" borderId="0">
      <alignment horizontal="left" vertical="top"/>
    </xf>
    <xf numFmtId="0" fontId="5" fillId="7" borderId="0">
      <alignment horizontal="center" vertical="center"/>
    </xf>
  </cellStyleXfs>
  <cellXfs count="14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17" fillId="3" borderId="0" xfId="0" applyFont="1" applyFill="1"/>
    <xf numFmtId="0" fontId="17" fillId="4" borderId="0" xfId="0" applyFont="1" applyFill="1"/>
    <xf numFmtId="0" fontId="17" fillId="5" borderId="0" xfId="0" applyFont="1" applyFill="1"/>
    <xf numFmtId="0" fontId="17" fillId="6" borderId="0" xfId="0" applyFont="1" applyFill="1"/>
    <xf numFmtId="3" fontId="16" fillId="2" borderId="6" xfId="0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/>
    </xf>
    <xf numFmtId="166" fontId="0" fillId="0" borderId="0" xfId="0" applyNumberFormat="1" applyFont="1" applyBorder="1" applyAlignment="1">
      <alignment vertical="center"/>
    </xf>
    <xf numFmtId="0" fontId="18" fillId="0" borderId="0" xfId="0" applyFont="1" applyFill="1" applyBorder="1" applyAlignment="1">
      <alignment horizontal="center" shrinkToFit="1"/>
    </xf>
    <xf numFmtId="0" fontId="18" fillId="11" borderId="10" xfId="0" applyFont="1" applyFill="1" applyBorder="1" applyAlignment="1">
      <alignment horizontal="center" shrinkToFit="1"/>
    </xf>
    <xf numFmtId="0" fontId="18" fillId="12" borderId="10" xfId="0" applyFont="1" applyFill="1" applyBorder="1" applyAlignment="1">
      <alignment horizontal="center" shrinkToFit="1"/>
    </xf>
    <xf numFmtId="0" fontId="18" fillId="13" borderId="10" xfId="0" applyFont="1" applyFill="1" applyBorder="1" applyAlignment="1">
      <alignment horizontal="center" shrinkToFit="1"/>
    </xf>
    <xf numFmtId="0" fontId="18" fillId="15" borderId="10" xfId="0" applyFont="1" applyFill="1" applyBorder="1" applyAlignment="1">
      <alignment horizontal="center" shrinkToFit="1"/>
    </xf>
    <xf numFmtId="0" fontId="18" fillId="14" borderId="10" xfId="0" applyFont="1" applyFill="1" applyBorder="1" applyAlignment="1">
      <alignment horizontal="center" shrinkToFit="1"/>
    </xf>
    <xf numFmtId="0" fontId="18" fillId="16" borderId="10" xfId="0" applyFont="1" applyFill="1" applyBorder="1" applyAlignment="1">
      <alignment horizontal="center" shrinkToFit="1"/>
    </xf>
    <xf numFmtId="0" fontId="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3" fontId="19" fillId="11" borderId="10" xfId="0" applyNumberFormat="1" applyFont="1" applyFill="1" applyBorder="1"/>
    <xf numFmtId="3" fontId="19" fillId="12" borderId="10" xfId="0" applyNumberFormat="1" applyFont="1" applyFill="1" applyBorder="1"/>
    <xf numFmtId="3" fontId="19" fillId="13" borderId="10" xfId="0" applyNumberFormat="1" applyFont="1" applyFill="1" applyBorder="1"/>
    <xf numFmtId="3" fontId="19" fillId="15" borderId="10" xfId="0" applyNumberFormat="1" applyFont="1" applyFill="1" applyBorder="1"/>
    <xf numFmtId="3" fontId="19" fillId="14" borderId="10" xfId="0" applyNumberFormat="1" applyFont="1" applyFill="1" applyBorder="1"/>
    <xf numFmtId="3" fontId="19" fillId="16" borderId="10" xfId="0" applyNumberFormat="1" applyFont="1" applyFill="1" applyBorder="1"/>
    <xf numFmtId="3" fontId="12" fillId="0" borderId="10" xfId="0" applyNumberFormat="1" applyFont="1" applyBorder="1"/>
    <xf numFmtId="3" fontId="13" fillId="0" borderId="10" xfId="0" applyNumberFormat="1" applyFont="1" applyBorder="1"/>
    <xf numFmtId="3" fontId="6" fillId="0" borderId="10" xfId="0" applyNumberFormat="1" applyFont="1" applyBorder="1"/>
    <xf numFmtId="3" fontId="14" fillId="0" borderId="10" xfId="0" applyNumberFormat="1" applyFont="1" applyBorder="1"/>
    <xf numFmtId="3" fontId="15" fillId="0" borderId="10" xfId="0" applyNumberFormat="1" applyFont="1" applyBorder="1"/>
    <xf numFmtId="3" fontId="16" fillId="0" borderId="10" xfId="0" applyNumberFormat="1" applyFont="1" applyBorder="1"/>
    <xf numFmtId="10" fontId="19" fillId="11" borderId="10" xfId="0" applyNumberFormat="1" applyFont="1" applyFill="1" applyBorder="1" applyAlignment="1">
      <alignment horizontal="right"/>
    </xf>
    <xf numFmtId="10" fontId="19" fillId="12" borderId="10" xfId="0" applyNumberFormat="1" applyFont="1" applyFill="1" applyBorder="1" applyAlignment="1">
      <alignment horizontal="right"/>
    </xf>
    <xf numFmtId="10" fontId="19" fillId="13" borderId="10" xfId="0" applyNumberFormat="1" applyFont="1" applyFill="1" applyBorder="1" applyAlignment="1">
      <alignment horizontal="right"/>
    </xf>
    <xf numFmtId="10" fontId="19" fillId="15" borderId="10" xfId="0" applyNumberFormat="1" applyFont="1" applyFill="1" applyBorder="1" applyAlignment="1">
      <alignment horizontal="right"/>
    </xf>
    <xf numFmtId="10" fontId="19" fillId="14" borderId="10" xfId="0" applyNumberFormat="1" applyFont="1" applyFill="1" applyBorder="1" applyAlignment="1">
      <alignment horizontal="right"/>
    </xf>
    <xf numFmtId="166" fontId="19" fillId="17" borderId="10" xfId="0" applyNumberFormat="1" applyFont="1" applyFill="1" applyBorder="1" applyAlignment="1">
      <alignment vertical="center"/>
    </xf>
    <xf numFmtId="3" fontId="24" fillId="0" borderId="10" xfId="0" applyNumberFormat="1" applyFont="1" applyBorder="1"/>
    <xf numFmtId="3" fontId="18" fillId="11" borderId="10" xfId="0" applyNumberFormat="1" applyFont="1" applyFill="1" applyBorder="1"/>
    <xf numFmtId="3" fontId="18" fillId="12" borderId="10" xfId="0" applyNumberFormat="1" applyFont="1" applyFill="1" applyBorder="1"/>
    <xf numFmtId="3" fontId="18" fillId="13" borderId="10" xfId="0" applyNumberFormat="1" applyFont="1" applyFill="1" applyBorder="1"/>
    <xf numFmtId="3" fontId="18" fillId="15" borderId="10" xfId="0" applyNumberFormat="1" applyFont="1" applyFill="1" applyBorder="1"/>
    <xf numFmtId="3" fontId="18" fillId="14" borderId="10" xfId="0" applyNumberFormat="1" applyFont="1" applyFill="1" applyBorder="1"/>
    <xf numFmtId="3" fontId="18" fillId="16" borderId="10" xfId="0" applyNumberFormat="1" applyFont="1" applyFill="1" applyBorder="1"/>
    <xf numFmtId="3" fontId="25" fillId="0" borderId="10" xfId="0" applyNumberFormat="1" applyFont="1" applyBorder="1"/>
    <xf numFmtId="3" fontId="26" fillId="0" borderId="10" xfId="0" applyNumberFormat="1" applyFont="1" applyBorder="1"/>
    <xf numFmtId="3" fontId="27" fillId="0" borderId="10" xfId="0" applyNumberFormat="1" applyFont="1" applyBorder="1"/>
    <xf numFmtId="3" fontId="28" fillId="0" borderId="10" xfId="0" applyNumberFormat="1" applyFont="1" applyBorder="1"/>
    <xf numFmtId="3" fontId="20" fillId="0" borderId="10" xfId="0" applyNumberFormat="1" applyFont="1" applyBorder="1"/>
    <xf numFmtId="10" fontId="18" fillId="11" borderId="10" xfId="0" applyNumberFormat="1" applyFont="1" applyFill="1" applyBorder="1" applyAlignment="1">
      <alignment horizontal="right"/>
    </xf>
    <xf numFmtId="10" fontId="18" fillId="12" borderId="10" xfId="0" applyNumberFormat="1" applyFont="1" applyFill="1" applyBorder="1" applyAlignment="1">
      <alignment horizontal="right"/>
    </xf>
    <xf numFmtId="10" fontId="18" fillId="13" borderId="10" xfId="0" applyNumberFormat="1" applyFont="1" applyFill="1" applyBorder="1" applyAlignment="1">
      <alignment horizontal="right"/>
    </xf>
    <xf numFmtId="10" fontId="18" fillId="15" borderId="10" xfId="0" applyNumberFormat="1" applyFont="1" applyFill="1" applyBorder="1" applyAlignment="1">
      <alignment horizontal="right"/>
    </xf>
    <xf numFmtId="10" fontId="18" fillId="14" borderId="10" xfId="0" applyNumberFormat="1" applyFont="1" applyFill="1" applyBorder="1" applyAlignment="1">
      <alignment horizontal="right"/>
    </xf>
    <xf numFmtId="0" fontId="18" fillId="17" borderId="10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/>
    <xf numFmtId="0" fontId="2" fillId="0" borderId="7" xfId="0" applyFont="1" applyFill="1" applyBorder="1"/>
    <xf numFmtId="3" fontId="2" fillId="10" borderId="6" xfId="0" applyNumberFormat="1" applyFont="1" applyFill="1" applyBorder="1" applyAlignment="1">
      <alignment horizontal="right"/>
    </xf>
    <xf numFmtId="3" fontId="2" fillId="8" borderId="8" xfId="0" applyNumberFormat="1" applyFont="1" applyFill="1" applyBorder="1" applyAlignment="1">
      <alignment horizontal="right" vertical="center"/>
    </xf>
    <xf numFmtId="3" fontId="2" fillId="8" borderId="6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10" fontId="0" fillId="8" borderId="8" xfId="0" applyNumberFormat="1" applyFont="1" applyFill="1" applyBorder="1" applyAlignment="1">
      <alignment horizontal="right" vertical="center"/>
    </xf>
    <xf numFmtId="10" fontId="0" fillId="8" borderId="6" xfId="0" applyNumberFormat="1" applyFont="1" applyFill="1" applyBorder="1" applyAlignment="1">
      <alignment horizontal="right" vertical="center"/>
    </xf>
    <xf numFmtId="10" fontId="0" fillId="2" borderId="6" xfId="0" applyNumberFormat="1" applyFont="1" applyFill="1" applyBorder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11" fillId="9" borderId="9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10" fontId="2" fillId="10" borderId="6" xfId="0" applyNumberFormat="1" applyFont="1" applyFill="1" applyBorder="1" applyAlignment="1">
      <alignment horizontal="right" vertical="center"/>
    </xf>
    <xf numFmtId="165" fontId="2" fillId="10" borderId="6" xfId="0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3" fontId="16" fillId="10" borderId="6" xfId="0" applyNumberFormat="1" applyFont="1" applyFill="1" applyBorder="1" applyAlignment="1">
      <alignment horizontal="right" vertical="center"/>
    </xf>
    <xf numFmtId="3" fontId="16" fillId="10" borderId="6" xfId="0" applyNumberFormat="1" applyFont="1" applyFill="1" applyBorder="1" applyAlignment="1">
      <alignment horizontal="right"/>
    </xf>
    <xf numFmtId="0" fontId="16" fillId="0" borderId="0" xfId="0" applyFont="1" applyFill="1"/>
    <xf numFmtId="0" fontId="16" fillId="0" borderId="0" xfId="0" applyFont="1"/>
    <xf numFmtId="10" fontId="0" fillId="0" borderId="0" xfId="0" applyNumberFormat="1" applyFont="1"/>
    <xf numFmtId="3" fontId="2" fillId="2" borderId="8" xfId="0" applyNumberFormat="1" applyFont="1" applyFill="1" applyBorder="1" applyAlignment="1">
      <alignment horizontal="right" vertical="center"/>
    </xf>
    <xf numFmtId="10" fontId="0" fillId="2" borderId="8" xfId="0" applyNumberFormat="1" applyFont="1" applyFill="1" applyBorder="1" applyAlignment="1">
      <alignment horizontal="right" vertical="center"/>
    </xf>
    <xf numFmtId="0" fontId="16" fillId="18" borderId="7" xfId="0" applyFont="1" applyFill="1" applyBorder="1" applyAlignment="1">
      <alignment vertical="center" wrapText="1"/>
    </xf>
    <xf numFmtId="0" fontId="16" fillId="18" borderId="14" xfId="0" applyFont="1" applyFill="1" applyBorder="1" applyAlignment="1">
      <alignment vertical="center" wrapText="1"/>
    </xf>
    <xf numFmtId="0" fontId="16" fillId="18" borderId="8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3" fontId="20" fillId="2" borderId="6" xfId="0" applyNumberFormat="1" applyFont="1" applyFill="1" applyBorder="1" applyAlignment="1">
      <alignment horizontal="right" vertical="center"/>
    </xf>
    <xf numFmtId="3" fontId="16" fillId="8" borderId="6" xfId="0" applyNumberFormat="1" applyFont="1" applyFill="1" applyBorder="1" applyAlignment="1" applyProtection="1">
      <alignment horizontal="right" vertical="center"/>
      <protection locked="0"/>
    </xf>
    <xf numFmtId="3" fontId="16" fillId="8" borderId="8" xfId="0" applyNumberFormat="1" applyFont="1" applyFill="1" applyBorder="1" applyAlignment="1" applyProtection="1">
      <alignment horizontal="right" vertical="center"/>
      <protection locked="0"/>
    </xf>
    <xf numFmtId="3" fontId="16" fillId="2" borderId="6" xfId="0" applyNumberFormat="1" applyFont="1" applyFill="1" applyBorder="1" applyAlignment="1" applyProtection="1">
      <alignment horizontal="right" vertical="center"/>
      <protection locked="0"/>
    </xf>
    <xf numFmtId="3" fontId="16" fillId="2" borderId="8" xfId="0" applyNumberFormat="1" applyFont="1" applyFill="1" applyBorder="1" applyAlignment="1" applyProtection="1">
      <alignment horizontal="right" vertical="center"/>
      <protection locked="0"/>
    </xf>
    <xf numFmtId="3" fontId="16" fillId="8" borderId="6" xfId="0" applyNumberFormat="1" applyFont="1" applyFill="1" applyBorder="1" applyAlignment="1" applyProtection="1">
      <alignment horizontal="right" vertical="center" wrapText="1"/>
      <protection locked="0"/>
    </xf>
    <xf numFmtId="3" fontId="16" fillId="2" borderId="6" xfId="0" applyNumberFormat="1" applyFont="1" applyFill="1" applyBorder="1" applyAlignment="1" applyProtection="1">
      <alignment horizontal="right" vertical="center" wrapText="1"/>
      <protection locked="0"/>
    </xf>
    <xf numFmtId="0" fontId="16" fillId="18" borderId="14" xfId="0" applyFont="1" applyFill="1" applyBorder="1" applyAlignment="1" applyProtection="1">
      <alignment vertical="center" wrapText="1"/>
      <protection locked="0"/>
    </xf>
    <xf numFmtId="0" fontId="16" fillId="2" borderId="14" xfId="0" applyFont="1" applyFill="1" applyBorder="1" applyAlignment="1" applyProtection="1">
      <alignment vertical="center" wrapText="1"/>
      <protection locked="0"/>
    </xf>
    <xf numFmtId="0" fontId="16" fillId="2" borderId="8" xfId="0" applyFont="1" applyFill="1" applyBorder="1" applyAlignment="1" applyProtection="1">
      <alignment vertical="center" wrapText="1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Protection="1">
      <protection locked="0"/>
    </xf>
    <xf numFmtId="0" fontId="16" fillId="18" borderId="7" xfId="0" applyFont="1" applyFill="1" applyBorder="1" applyAlignment="1" applyProtection="1">
      <alignment vertical="center" wrapText="1"/>
      <protection locked="0"/>
    </xf>
    <xf numFmtId="0" fontId="20" fillId="18" borderId="14" xfId="0" applyFont="1" applyFill="1" applyBorder="1" applyAlignment="1" applyProtection="1">
      <alignment vertical="center" wrapText="1"/>
      <protection locked="0"/>
    </xf>
    <xf numFmtId="0" fontId="0" fillId="8" borderId="0" xfId="0" applyFill="1"/>
    <xf numFmtId="0" fontId="0" fillId="8" borderId="0" xfId="0" applyFill="1" applyProtection="1">
      <protection locked="0"/>
    </xf>
    <xf numFmtId="0" fontId="18" fillId="17" borderId="10" xfId="0" applyFont="1" applyFill="1" applyBorder="1" applyAlignment="1">
      <alignment horizontal="center" vertical="center"/>
    </xf>
    <xf numFmtId="0" fontId="18" fillId="17" borderId="10" xfId="0" applyFont="1" applyFill="1" applyBorder="1" applyAlignment="1">
      <alignment horizontal="center" vertical="center" wrapText="1"/>
    </xf>
    <xf numFmtId="17" fontId="11" fillId="9" borderId="11" xfId="0" applyNumberFormat="1" applyFont="1" applyFill="1" applyBorder="1" applyAlignment="1">
      <alignment horizontal="center" vertical="center"/>
    </xf>
    <xf numFmtId="17" fontId="11" fillId="9" borderId="12" xfId="0" applyNumberFormat="1" applyFont="1" applyFill="1" applyBorder="1" applyAlignment="1">
      <alignment horizontal="center" vertical="center"/>
    </xf>
    <xf numFmtId="17" fontId="11" fillId="9" borderId="13" xfId="0" applyNumberFormat="1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S1" xfId="2" xr:uid="{00000000-0005-0000-0000-000001000000}"/>
    <cellStyle name="S2" xfId="1" xr:uid="{00000000-0005-0000-0000-000002000000}"/>
  </cellStyles>
  <dxfs count="0"/>
  <tableStyles count="0" defaultTableStyle="TableStyleMedium9" defaultPivotStyle="PivotStyleLight16"/>
  <colors>
    <mruColors>
      <color rgb="FF800080"/>
      <color rgb="FFFF9900"/>
      <color rgb="FFFF3300"/>
      <color rgb="FF006600"/>
      <color rgb="FFFF6600"/>
      <color rgb="FF339933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+mn-lt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+mn-lt"/>
              </a:rPr>
              <a:t>FY 2021</a:t>
            </a:r>
            <a:endParaRPr lang="en-US">
              <a:solidFill>
                <a:srgbClr val="FF66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28985582575985019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13089929548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Data'!$B$9:$F$9</c:f>
              <c:numCache>
                <c:formatCode>#,##0</c:formatCode>
                <c:ptCount val="5"/>
                <c:pt idx="0">
                  <c:v>9</c:v>
                </c:pt>
                <c:pt idx="1">
                  <c:v>11369</c:v>
                </c:pt>
                <c:pt idx="2">
                  <c:v>32</c:v>
                </c:pt>
                <c:pt idx="3">
                  <c:v>74</c:v>
                </c:pt>
                <c:pt idx="4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4B95-B415-0F68C1D9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28984"/>
        <c:axId val="253929376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dLbl>
              <c:idx val="0"/>
              <c:layout>
                <c:manualLayout>
                  <c:x val="-4.0759550132994822E-2"/>
                  <c:y val="-8.68265823338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7-412D-9F2E-856E91287867}"/>
                </c:ext>
              </c:extLst>
            </c:dLbl>
            <c:dLbl>
              <c:idx val="1"/>
              <c:layout>
                <c:manualLayout>
                  <c:x val="-4.5158679179582863E-2"/>
                  <c:y val="-7.058971533831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7-412D-9F2E-856E91287867}"/>
                </c:ext>
              </c:extLst>
            </c:dLbl>
            <c:dLbl>
              <c:idx val="4"/>
              <c:layout>
                <c:manualLayout>
                  <c:x val="-4.0759550132994947E-2"/>
                  <c:y val="-7.3837088737418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7-412D-9F2E-856E91287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Data'!$N$9:$R$9</c:f>
              <c:numCache>
                <c:formatCode>0.00%</c:formatCode>
                <c:ptCount val="5"/>
                <c:pt idx="0">
                  <c:v>6.8655122434968345E-4</c:v>
                </c:pt>
                <c:pt idx="1">
                  <c:v>0.86726676329239449</c:v>
                </c:pt>
                <c:pt idx="2">
                  <c:v>2.4410710199099855E-3</c:v>
                </c:pt>
                <c:pt idx="3">
                  <c:v>5.6449767335418413E-3</c:v>
                </c:pt>
                <c:pt idx="4">
                  <c:v>0.12396063772980395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9-4B95-B415-0F68C1D9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930160"/>
        <c:axId val="253929768"/>
      </c:lineChart>
      <c:catAx>
        <c:axId val="25392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392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392937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4704201694726556E-2"/>
              <c:y val="0.782919464014366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3928984"/>
        <c:crosses val="autoZero"/>
        <c:crossBetween val="between"/>
      </c:valAx>
      <c:valAx>
        <c:axId val="2539297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3930160"/>
        <c:crosses val="max"/>
        <c:crossBetween val="between"/>
      </c:valAx>
      <c:catAx>
        <c:axId val="25393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9297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237406827997831E-2"/>
          <c:y val="0.93134769995855782"/>
          <c:w val="0.85672839628641762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</a:rPr>
              <a:t>February </a:t>
            </a:r>
            <a:r>
              <a:rPr lang="id-ID" baseline="0">
                <a:solidFill>
                  <a:srgbClr val="FF6600"/>
                </a:solidFill>
              </a:rPr>
              <a:t>202</a:t>
            </a:r>
            <a:r>
              <a:rPr lang="en-US" baseline="0">
                <a:solidFill>
                  <a:srgbClr val="FF6600"/>
                </a:solidFill>
              </a:rPr>
              <a:t>1</a:t>
            </a:r>
            <a:endParaRPr lang="en-US">
              <a:solidFill>
                <a:srgbClr val="FF6600"/>
              </a:solidFill>
            </a:endParaRPr>
          </a:p>
        </c:rich>
      </c:tx>
      <c:layout>
        <c:manualLayout>
          <c:xMode val="edge"/>
          <c:yMode val="edge"/>
          <c:x val="0.2961029553185946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63940578477668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Data'!$B$18:$F$18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9-430F-8FEE-20CC93D59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223496"/>
        <c:axId val="25522388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Data'!$N$18:$R$18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9-430F-8FEE-20CC93D59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224672"/>
        <c:axId val="255224280"/>
      </c:lineChart>
      <c:catAx>
        <c:axId val="25522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2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22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FF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23496"/>
        <c:crosses val="autoZero"/>
        <c:crossBetween val="between"/>
      </c:valAx>
      <c:valAx>
        <c:axId val="255224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  <c:crossAx val="255224672"/>
        <c:crosses val="max"/>
        <c:crossBetween val="between"/>
      </c:valAx>
      <c:catAx>
        <c:axId val="25522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24280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2374078240220011E-2"/>
          <c:y val="0.90678628084882251"/>
          <c:w val="0.33196948055911618"/>
          <c:h val="6.8259980660312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Maintenance Hours Record </a:t>
            </a:r>
            <a:r>
              <a:rPr lang="en-US" baseline="0"/>
              <a:t>March </a:t>
            </a:r>
            <a:r>
              <a:rPr lang="id-ID" baseline="0"/>
              <a:t>202</a:t>
            </a:r>
            <a:r>
              <a:rPr lang="en-US" baseline="0"/>
              <a:t>1</a:t>
            </a:r>
            <a:endParaRPr lang="en-US"/>
          </a:p>
        </c:rich>
      </c:tx>
      <c:layout>
        <c:manualLayout>
          <c:xMode val="edge"/>
          <c:yMode val="edge"/>
          <c:x val="0.32733858267718074"/>
          <c:y val="2.9739773989352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63940578477668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Data'!$B$19:$F$19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3-48FC-973F-12A561A329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225456"/>
        <c:axId val="25522584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Data'!$N$19:$R$19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8FC-973F-12A561A329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226632"/>
        <c:axId val="255226240"/>
      </c:lineChart>
      <c:catAx>
        <c:axId val="2552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25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22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FF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25456"/>
        <c:crosses val="autoZero"/>
        <c:crossBetween val="between"/>
      </c:valAx>
      <c:valAx>
        <c:axId val="2552262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  <c:crossAx val="255226632"/>
        <c:crosses val="max"/>
        <c:crossBetween val="between"/>
      </c:valAx>
      <c:catAx>
        <c:axId val="25522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26240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chemeClr val="bg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2374078240220011E-2"/>
          <c:y val="0.90678628084882251"/>
          <c:w val="0.33196948055911618"/>
          <c:h val="6.8259980660312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Maintenance Hours Record </a:t>
            </a:r>
            <a:r>
              <a:rPr lang="en-US" baseline="0"/>
              <a:t>April </a:t>
            </a:r>
            <a:r>
              <a:rPr lang="id-ID" baseline="0"/>
              <a:t>202</a:t>
            </a:r>
            <a:r>
              <a:rPr lang="en-US" baseline="0"/>
              <a:t>1</a:t>
            </a:r>
            <a:endParaRPr lang="en-US"/>
          </a:p>
        </c:rich>
      </c:tx>
      <c:layout>
        <c:manualLayout>
          <c:xMode val="edge"/>
          <c:yMode val="edge"/>
          <c:x val="0.28152631968152425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63940578477668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Data'!$B$20:$F$20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3-407B-AF24-46813352B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523784"/>
        <c:axId val="255524176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9900"/>
              </a:solidFill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Data'!$N$20:$R$20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3-407B-AF24-46813352B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524960"/>
        <c:axId val="255524568"/>
      </c:lineChart>
      <c:catAx>
        <c:axId val="2555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52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5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FF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523784"/>
        <c:crosses val="autoZero"/>
        <c:crossBetween val="between"/>
      </c:valAx>
      <c:valAx>
        <c:axId val="2555245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55524960"/>
        <c:crosses val="max"/>
        <c:crossBetween val="between"/>
      </c:valAx>
      <c:catAx>
        <c:axId val="25552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24568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2374078240220011E-2"/>
          <c:y val="0.90678628084882251"/>
          <c:w val="0.33196948055911618"/>
          <c:h val="6.8259980660312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Maintenance Hours Record </a:t>
            </a:r>
            <a:r>
              <a:rPr lang="en-US" baseline="0"/>
              <a:t>May </a:t>
            </a:r>
            <a:r>
              <a:rPr lang="id-ID" baseline="0"/>
              <a:t>202</a:t>
            </a:r>
            <a:r>
              <a:rPr lang="en-US" baseline="0"/>
              <a:t>1</a:t>
            </a:r>
            <a:endParaRPr lang="en-US"/>
          </a:p>
        </c:rich>
      </c:tx>
      <c:layout>
        <c:manualLayout>
          <c:xMode val="edge"/>
          <c:yMode val="edge"/>
          <c:x val="0.32733858267718074"/>
          <c:y val="2.9739773989352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68196191349754E-2"/>
          <c:y val="0.14270534604227106"/>
          <c:w val="0.81894580305970788"/>
          <c:h val="0.63940578477668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Data'!$B$21:$F$21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818-8511-CBB09B77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25744"/>
        <c:axId val="255526136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Data'!$N$21:$R$21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9-4818-8511-CBB09B77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26920"/>
        <c:axId val="255526528"/>
      </c:lineChart>
      <c:catAx>
        <c:axId val="2555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526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52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FF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525744"/>
        <c:crosses val="autoZero"/>
        <c:crossBetween val="between"/>
      </c:valAx>
      <c:valAx>
        <c:axId val="255526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55526920"/>
        <c:crosses val="max"/>
        <c:crossBetween val="between"/>
      </c:valAx>
      <c:catAx>
        <c:axId val="255526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26528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2374078240220011E-2"/>
          <c:y val="0.90678628084882251"/>
          <c:w val="0.33196948055911618"/>
          <c:h val="6.8259980660312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Hours Maintenance FY2021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'Graph Data'!$O$7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dLbls>
            <c:dLbl>
              <c:idx val="5"/>
              <c:layout>
                <c:manualLayout>
                  <c:x val="-1.6260174167377368E-2"/>
                  <c:y val="-8.5816415937076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EB-44CA-AAC3-BEE908630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Data'!$A$10:$A$17</c:f>
              <c:numCache>
                <c:formatCode>[$-409]mmm\-yy;@</c:formatCode>
                <c:ptCount val="8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</c:numCache>
            </c:numRef>
          </c:cat>
          <c:val>
            <c:numRef>
              <c:f>'Graph Data'!$O$10:$O$21</c:f>
              <c:numCache>
                <c:formatCode>0.00%</c:formatCode>
                <c:ptCount val="12"/>
                <c:pt idx="0">
                  <c:v>0.96648351648351649</c:v>
                </c:pt>
                <c:pt idx="1">
                  <c:v>0.86126893939393945</c:v>
                </c:pt>
                <c:pt idx="2">
                  <c:v>0.83273862622658346</c:v>
                </c:pt>
                <c:pt idx="3">
                  <c:v>0.78109890109890112</c:v>
                </c:pt>
                <c:pt idx="4">
                  <c:v>0.86644267114657703</c:v>
                </c:pt>
                <c:pt idx="5">
                  <c:v>0.8975576662143826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B-44CA-AAC3-BEE90863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27736"/>
        <c:axId val="255827344"/>
      </c:areaChart>
      <c:barChart>
        <c:barDir val="col"/>
        <c:grouping val="clustered"/>
        <c:varyColors val="0"/>
        <c:ser>
          <c:idx val="0"/>
          <c:order val="0"/>
          <c:tx>
            <c:strRef>
              <c:f>'Graph Data'!$N$7</c:f>
              <c:strCache>
                <c:ptCount val="1"/>
                <c:pt idx="0">
                  <c:v>PdM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6"/>
              <c:layout>
                <c:manualLayout>
                  <c:x val="-2.348691824176731E-2"/>
                  <c:y val="3.1783857754472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EB-44CA-AAC3-BEE908630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Data'!$A$10:$A$21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'Graph Data'!$N$10:$N$21</c:f>
              <c:numCache>
                <c:formatCode>0.00%</c:formatCode>
                <c:ptCount val="12"/>
                <c:pt idx="0">
                  <c:v>4.9450549450549448E-3</c:v>
                </c:pt>
                <c:pt idx="1">
                  <c:v>3.3143939393939395E-3</c:v>
                </c:pt>
                <c:pt idx="2">
                  <c:v>2.6761819803746653E-3</c:v>
                </c:pt>
                <c:pt idx="3">
                  <c:v>1.7582417582417582E-3</c:v>
                </c:pt>
                <c:pt idx="4">
                  <c:v>5.8798824023519533E-3</c:v>
                </c:pt>
                <c:pt idx="5">
                  <c:v>1.0176390773405698E-3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B-44CA-AAC3-BEE908630F06}"/>
            </c:ext>
          </c:extLst>
        </c:ser>
        <c:ser>
          <c:idx val="2"/>
          <c:order val="2"/>
          <c:tx>
            <c:strRef>
              <c:f>'Graph Data'!$P$7</c:f>
              <c:strCache>
                <c:ptCount val="1"/>
                <c:pt idx="0">
                  <c:v>REACTIVE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sq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5"/>
              <c:layout>
                <c:manualLayout>
                  <c:x val="-1.8066860185974854E-3"/>
                  <c:y val="9.53515732634188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EB-44CA-AAC3-BEE908630F06}"/>
                </c:ext>
              </c:extLst>
            </c:dLbl>
            <c:dLbl>
              <c:idx val="6"/>
              <c:layout>
                <c:manualLayout>
                  <c:x val="-1.3248877750881876E-16"/>
                  <c:y val="1.27135431017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EB-44CA-AAC3-BEE908630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9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Data'!$A$10:$A$21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'Graph Data'!$P$10:$P$21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9.8126672613737739E-3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EB-44CA-AAC3-BEE908630F06}"/>
            </c:ext>
          </c:extLst>
        </c:ser>
        <c:ser>
          <c:idx val="3"/>
          <c:order val="3"/>
          <c:tx>
            <c:strRef>
              <c:f>'Graph Data'!$Q$7</c:f>
              <c:strCache>
                <c:ptCount val="1"/>
                <c:pt idx="0">
                  <c:v>MODIF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6"/>
              <c:layout>
                <c:manualLayout>
                  <c:x val="1.0840116111584912E-2"/>
                  <c:y val="1.2713543101789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EB-44CA-AAC3-BEE908630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Data'!$A$10:$A$21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'Graph Data'!$Q$10:$Q$21</c:f>
              <c:numCache>
                <c:formatCode>0.00%</c:formatCode>
                <c:ptCount val="12"/>
                <c:pt idx="0">
                  <c:v>2.8571428571428571E-2</c:v>
                </c:pt>
                <c:pt idx="1">
                  <c:v>0.13541666666666666</c:v>
                </c:pt>
                <c:pt idx="2">
                  <c:v>0.15477252453166815</c:v>
                </c:pt>
                <c:pt idx="3">
                  <c:v>0.21714285714285714</c:v>
                </c:pt>
                <c:pt idx="4">
                  <c:v>0.12767744645107099</c:v>
                </c:pt>
                <c:pt idx="5">
                  <c:v>0.10142469470827679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EB-44CA-AAC3-BEE90863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255827736"/>
        <c:axId val="255827344"/>
      </c:barChart>
      <c:valAx>
        <c:axId val="255827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7736"/>
        <c:crosses val="autoZero"/>
        <c:crossBetween val="between"/>
      </c:valAx>
      <c:dateAx>
        <c:axId val="255827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409]mmm\-yy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734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  <a:softEdge rad="190500"/>
        </a:effectLst>
      </c:spPr>
    </c:plotArea>
    <c:legend>
      <c:legendPos val="b"/>
      <c:layout>
        <c:manualLayout>
          <c:xMode val="edge"/>
          <c:yMode val="edge"/>
          <c:x val="0.17410407222760832"/>
          <c:y val="0.92729404998674836"/>
          <c:w val="0.57410421448634985"/>
          <c:h val="5.36356353605678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Man Hours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Data'!$A$10:$A$21</c:f>
              <c:numCache>
                <c:formatCode>[$-409]mmm\-yy;@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'Graph Data'!$G$10:$G$21</c:f>
              <c:numCache>
                <c:formatCode>#,##0</c:formatCode>
                <c:ptCount val="12"/>
                <c:pt idx="0">
                  <c:v>1820</c:v>
                </c:pt>
                <c:pt idx="1">
                  <c:v>2112</c:v>
                </c:pt>
                <c:pt idx="2">
                  <c:v>2242</c:v>
                </c:pt>
                <c:pt idx="3">
                  <c:v>2275</c:v>
                </c:pt>
                <c:pt idx="4">
                  <c:v>2381</c:v>
                </c:pt>
                <c:pt idx="5">
                  <c:v>2948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9B5-B1EF-8857A9780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5828520"/>
        <c:axId val="255828912"/>
      </c:barChart>
      <c:dateAx>
        <c:axId val="2558285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8912"/>
        <c:crosses val="autoZero"/>
        <c:auto val="1"/>
        <c:lblOffset val="100"/>
        <c:baseTimeUnit val="months"/>
      </c:dateAx>
      <c:valAx>
        <c:axId val="255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Calibri" panose="020F0502020204030204" pitchFamily="34" charset="0"/>
              </a:rPr>
              <a:t>June 2020</a:t>
            </a:r>
            <a:endParaRPr lang="en-US">
              <a:solidFill>
                <a:srgbClr val="FF6600"/>
              </a:solidFill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8777344924026871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67800221025003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Data'!$B$10:$F$10</c:f>
              <c:numCache>
                <c:formatCode>#,##0</c:formatCode>
                <c:ptCount val="5"/>
                <c:pt idx="0">
                  <c:v>9</c:v>
                </c:pt>
                <c:pt idx="1">
                  <c:v>1759</c:v>
                </c:pt>
                <c:pt idx="2">
                  <c:v>0</c:v>
                </c:pt>
                <c:pt idx="3">
                  <c:v>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4D6-A406-F0D33877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53816"/>
        <c:axId val="25455420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Data'!$N$10:$R$10</c:f>
              <c:numCache>
                <c:formatCode>0.00%</c:formatCode>
                <c:ptCount val="5"/>
                <c:pt idx="0">
                  <c:v>4.9450549450549448E-3</c:v>
                </c:pt>
                <c:pt idx="1">
                  <c:v>0.96648351648351649</c:v>
                </c:pt>
                <c:pt idx="2">
                  <c:v>0</c:v>
                </c:pt>
                <c:pt idx="3">
                  <c:v>2.8571428571428571E-2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D-44D6-A406-F0D33877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54992"/>
        <c:axId val="254554600"/>
      </c:lineChart>
      <c:catAx>
        <c:axId val="25455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554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5542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553816"/>
        <c:crosses val="autoZero"/>
        <c:crossBetween val="between"/>
      </c:valAx>
      <c:valAx>
        <c:axId val="254554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554992"/>
        <c:crosses val="max"/>
        <c:crossBetween val="between"/>
      </c:valAx>
      <c:catAx>
        <c:axId val="25455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554600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1939222152026278E-2"/>
          <c:y val="0.92433015609890867"/>
          <c:w val="0.82341037197311406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Calibri" panose="020F0502020204030204" pitchFamily="34" charset="0"/>
              </a:rPr>
              <a:t>July 2020</a:t>
            </a:r>
            <a:endParaRPr lang="en-US">
              <a:solidFill>
                <a:srgbClr val="FF6600"/>
              </a:solidFill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8152631968152425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1659870147810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Data'!$B$11:$F$11</c:f>
              <c:numCache>
                <c:formatCode>#,##0</c:formatCode>
                <c:ptCount val="5"/>
                <c:pt idx="0">
                  <c:v>7</c:v>
                </c:pt>
                <c:pt idx="1">
                  <c:v>1819</c:v>
                </c:pt>
                <c:pt idx="2">
                  <c:v>0</c:v>
                </c:pt>
                <c:pt idx="3">
                  <c:v>286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462-9C7D-133E9E4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55776"/>
        <c:axId val="25455616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Data'!$N$11:$R$11</c:f>
              <c:numCache>
                <c:formatCode>0.00%</c:formatCode>
                <c:ptCount val="5"/>
                <c:pt idx="0">
                  <c:v>3.3143939393939395E-3</c:v>
                </c:pt>
                <c:pt idx="1">
                  <c:v>0.86126893939393945</c:v>
                </c:pt>
                <c:pt idx="2">
                  <c:v>0</c:v>
                </c:pt>
                <c:pt idx="3">
                  <c:v>0.13541666666666666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6-4462-9C7D-133E9E4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56952"/>
        <c:axId val="254556560"/>
      </c:lineChart>
      <c:catAx>
        <c:axId val="2545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 panose="020B0606020202030204" pitchFamily="34" charset="0"/>
                <a:ea typeface="Arial Narrow"/>
                <a:cs typeface="Arial Narrow"/>
              </a:defRPr>
            </a:pPr>
            <a:endParaRPr lang="en-US"/>
          </a:p>
        </c:txPr>
        <c:crossAx val="254556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5561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555776"/>
        <c:crosses val="autoZero"/>
        <c:crossBetween val="between"/>
      </c:valAx>
      <c:valAx>
        <c:axId val="2545565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556952"/>
        <c:crosses val="max"/>
        <c:crossBetween val="between"/>
      </c:valAx>
      <c:catAx>
        <c:axId val="254556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556560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8186351710770721E-2"/>
          <c:y val="0.93134769995855782"/>
          <c:w val="0.80710880712454791"/>
          <c:h val="6.825998066031220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Maintenance Hours Record </a:t>
            </a:r>
            <a:r>
              <a:rPr lang="en-US" baseline="0"/>
              <a:t>August 2020</a:t>
            </a:r>
            <a:endParaRPr lang="en-US"/>
          </a:p>
        </c:rich>
      </c:tx>
      <c:layout>
        <c:manualLayout>
          <c:xMode val="edge"/>
          <c:yMode val="edge"/>
          <c:x val="0.25237304840738362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69554606989915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Data'!$B$12:$F$12</c:f>
              <c:numCache>
                <c:formatCode>#,##0</c:formatCode>
                <c:ptCount val="5"/>
                <c:pt idx="0">
                  <c:v>6</c:v>
                </c:pt>
                <c:pt idx="1">
                  <c:v>1867</c:v>
                </c:pt>
                <c:pt idx="2">
                  <c:v>22</c:v>
                </c:pt>
                <c:pt idx="3">
                  <c:v>347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A-4370-B96D-562D6B39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99144"/>
        <c:axId val="254799536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C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Data'!$N$12:$R$12</c:f>
              <c:numCache>
                <c:formatCode>0.00%</c:formatCode>
                <c:ptCount val="5"/>
                <c:pt idx="0">
                  <c:v>2.6761819803746653E-3</c:v>
                </c:pt>
                <c:pt idx="1">
                  <c:v>0.83273862622658346</c:v>
                </c:pt>
                <c:pt idx="2">
                  <c:v>9.8126672613737739E-3</c:v>
                </c:pt>
                <c:pt idx="3">
                  <c:v>0.15477252453166815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A-4370-B96D-562D6B39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00320"/>
        <c:axId val="254799928"/>
      </c:lineChart>
      <c:catAx>
        <c:axId val="2547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79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7995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799144"/>
        <c:crosses val="autoZero"/>
        <c:crossBetween val="between"/>
      </c:valAx>
      <c:valAx>
        <c:axId val="2547999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800320"/>
        <c:crosses val="max"/>
        <c:crossBetween val="between"/>
      </c:valAx>
      <c:catAx>
        <c:axId val="25480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799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7774469112863334E-2"/>
          <c:y val="0.93134769995855782"/>
          <c:w val="0.82965750153185847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Maintenance Hours Record </a:t>
            </a:r>
            <a:r>
              <a:rPr lang="en-US" baseline="0"/>
              <a:t>September 2020</a:t>
            </a:r>
            <a:endParaRPr lang="en-US"/>
          </a:p>
        </c:rich>
      </c:tx>
      <c:layout>
        <c:manualLayout>
          <c:xMode val="edge"/>
          <c:yMode val="edge"/>
          <c:x val="0.26486730752487253"/>
          <c:y val="3.67572869180826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1659870147810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Data'!$B$13:$F$13</c:f>
              <c:numCache>
                <c:formatCode>#,##0</c:formatCode>
                <c:ptCount val="5"/>
                <c:pt idx="0">
                  <c:v>4</c:v>
                </c:pt>
                <c:pt idx="1">
                  <c:v>1777</c:v>
                </c:pt>
                <c:pt idx="2">
                  <c:v>0</c:v>
                </c:pt>
                <c:pt idx="3">
                  <c:v>494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FD1-92E4-0B95FC24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02672"/>
        <c:axId val="254921544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Data'!$N$13:$R$13</c:f>
              <c:numCache>
                <c:formatCode>0.00%</c:formatCode>
                <c:ptCount val="5"/>
                <c:pt idx="0">
                  <c:v>1.7582417582417582E-3</c:v>
                </c:pt>
                <c:pt idx="1">
                  <c:v>0.78109890109890112</c:v>
                </c:pt>
                <c:pt idx="2">
                  <c:v>0</c:v>
                </c:pt>
                <c:pt idx="3">
                  <c:v>0.21714285714285714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9-4FD1-92E4-0B95FC24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22328"/>
        <c:axId val="254921936"/>
      </c:lineChart>
      <c:catAx>
        <c:axId val="25480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921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9215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802672"/>
        <c:crosses val="autoZero"/>
        <c:crossBetween val="between"/>
      </c:valAx>
      <c:valAx>
        <c:axId val="254921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922328"/>
        <c:crosses val="max"/>
        <c:crossBetween val="between"/>
      </c:valAx>
      <c:catAx>
        <c:axId val="25492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2193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6103975191189249E-2"/>
          <c:y val="0.93134769995855782"/>
          <c:w val="0.82132799545353263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Calibri" panose="020F0502020204030204" pitchFamily="34" charset="0"/>
              </a:rPr>
              <a:t>October 2020</a:t>
            </a:r>
            <a:endParaRPr lang="en-US">
              <a:solidFill>
                <a:srgbClr val="FF6600"/>
              </a:solidFill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607025544857095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236162453377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Data'!$B$14:$F$14</c:f>
              <c:numCache>
                <c:formatCode>#,##0</c:formatCode>
                <c:ptCount val="5"/>
                <c:pt idx="0">
                  <c:v>14</c:v>
                </c:pt>
                <c:pt idx="1">
                  <c:v>2063</c:v>
                </c:pt>
                <c:pt idx="2">
                  <c:v>0</c:v>
                </c:pt>
                <c:pt idx="3">
                  <c:v>304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2D1-89D5-4D14287C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23112"/>
        <c:axId val="254923504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Data'!$N$14:$R$14</c:f>
              <c:numCache>
                <c:formatCode>0.00%</c:formatCode>
                <c:ptCount val="5"/>
                <c:pt idx="0">
                  <c:v>5.8798824023519533E-3</c:v>
                </c:pt>
                <c:pt idx="1">
                  <c:v>0.86644267114657703</c:v>
                </c:pt>
                <c:pt idx="2">
                  <c:v>0</c:v>
                </c:pt>
                <c:pt idx="3">
                  <c:v>0.12767744645107099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2-42D1-89D5-4D14287C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24288"/>
        <c:axId val="254923896"/>
      </c:lineChart>
      <c:catAx>
        <c:axId val="25492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923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9235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923112"/>
        <c:crosses val="autoZero"/>
        <c:crossBetween val="between"/>
      </c:valAx>
      <c:valAx>
        <c:axId val="254923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924288"/>
        <c:crosses val="max"/>
        <c:crossBetween val="between"/>
      </c:valAx>
      <c:catAx>
        <c:axId val="2549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238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6103975191189221E-2"/>
          <c:y val="0.92783892802873325"/>
          <c:w val="0.81716324241436966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Calibri" panose="020F0502020204030204" pitchFamily="34" charset="0"/>
              </a:rPr>
              <a:t>November 2020</a:t>
            </a:r>
            <a:endParaRPr lang="en-US">
              <a:solidFill>
                <a:srgbClr val="FF6600"/>
              </a:solidFill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961029553185946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6819619134974E-2"/>
          <c:y val="0.11463517060367454"/>
          <c:w val="0.81894580305970788"/>
          <c:h val="0.7236162453377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Data'!$B$15:$F$15</c:f>
              <c:numCache>
                <c:formatCode>#,##0</c:formatCode>
                <c:ptCount val="5"/>
                <c:pt idx="0">
                  <c:v>3</c:v>
                </c:pt>
                <c:pt idx="1">
                  <c:v>2646</c:v>
                </c:pt>
                <c:pt idx="2">
                  <c:v>0</c:v>
                </c:pt>
                <c:pt idx="3">
                  <c:v>299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D-414E-9981-376B5E36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02280"/>
        <c:axId val="25480188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Data'!$N$15:$R$15</c:f>
              <c:numCache>
                <c:formatCode>0.00%</c:formatCode>
                <c:ptCount val="5"/>
                <c:pt idx="0">
                  <c:v>1.0176390773405698E-3</c:v>
                </c:pt>
                <c:pt idx="1">
                  <c:v>0.8975576662143826</c:v>
                </c:pt>
                <c:pt idx="2">
                  <c:v>0</c:v>
                </c:pt>
                <c:pt idx="3">
                  <c:v>0.10142469470827679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14E-9981-376B5E36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01104"/>
        <c:axId val="254801496"/>
      </c:lineChart>
      <c:catAx>
        <c:axId val="2548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801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48018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802280"/>
        <c:crosses val="autoZero"/>
        <c:crossBetween val="between"/>
      </c:valAx>
      <c:valAx>
        <c:axId val="254801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4801104"/>
        <c:crosses val="max"/>
        <c:crossBetween val="between"/>
      </c:valAx>
      <c:catAx>
        <c:axId val="254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01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268728230352165E-2"/>
          <c:y val="0.92433015609890867"/>
          <c:w val="0.82757512501227704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66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</a:t>
            </a:r>
            <a:r>
              <a:rPr lang="en-US" baseline="0">
                <a:solidFill>
                  <a:srgbClr val="FF6600"/>
                </a:solidFill>
                <a:latin typeface="Calibri" panose="020F0502020204030204" pitchFamily="34" charset="0"/>
              </a:rPr>
              <a:t>December 2020</a:t>
            </a:r>
            <a:endParaRPr lang="en-US">
              <a:solidFill>
                <a:srgbClr val="FF6600"/>
              </a:solidFill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2113740061366161"/>
          <c:y val="2.6230971128608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201074734079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66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Data'!$B$16:$G$16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4-4F33-B389-43AEEC5D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13256"/>
        <c:axId val="25521364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Data'!$N$16:$R$16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4-4F33-B389-43AEEC5D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14432"/>
        <c:axId val="255214040"/>
      </c:lineChart>
      <c:catAx>
        <c:axId val="2552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8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13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2136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FF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66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5213256"/>
        <c:crosses val="autoZero"/>
        <c:crossBetween val="between"/>
      </c:valAx>
      <c:valAx>
        <c:axId val="2552140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rgbClr val="FF6600"/>
                </a:solidFill>
              </a:defRPr>
            </a:pPr>
            <a:endParaRPr lang="en-US"/>
          </a:p>
        </c:txPr>
        <c:crossAx val="255214432"/>
        <c:crosses val="max"/>
        <c:crossBetween val="between"/>
      </c:valAx>
      <c:catAx>
        <c:axId val="2552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1404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9856845632444806E-2"/>
          <c:y val="0.92783892802873325"/>
          <c:w val="0.81508086589478812"/>
          <c:h val="6.825998066031219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6600"/>
                </a:solidFill>
              </a:defRPr>
            </a:pPr>
            <a:r>
              <a:rPr lang="en-US" sz="1400" b="1">
                <a:solidFill>
                  <a:srgbClr val="FF6600"/>
                </a:solidFill>
                <a:latin typeface="Calibri" panose="020F0502020204030204" pitchFamily="34" charset="0"/>
              </a:rPr>
              <a:t>Maintenance Hours Record January</a:t>
            </a:r>
            <a:r>
              <a:rPr lang="en-US" sz="1400" b="1" baseline="0">
                <a:solidFill>
                  <a:srgbClr val="FF6600"/>
                </a:solidFill>
                <a:latin typeface="Calibri" panose="020F0502020204030204" pitchFamily="34" charset="0"/>
              </a:rPr>
              <a:t> </a:t>
            </a:r>
            <a:r>
              <a:rPr lang="id-ID" sz="1400" b="1">
                <a:solidFill>
                  <a:srgbClr val="FF6600"/>
                </a:solidFill>
                <a:latin typeface="Calibri" panose="020F0502020204030204" pitchFamily="34" charset="0"/>
              </a:rPr>
              <a:t>20</a:t>
            </a:r>
            <a:r>
              <a:rPr lang="en-US" sz="1400" b="1">
                <a:solidFill>
                  <a:srgbClr val="FF6600"/>
                </a:solidFill>
                <a:latin typeface="Calibri" panose="020F0502020204030204" pitchFamily="34" charset="0"/>
              </a:rPr>
              <a:t>21</a:t>
            </a:r>
          </a:p>
        </c:rich>
      </c:tx>
      <c:layout>
        <c:manualLayout>
          <c:xMode val="edge"/>
          <c:yMode val="edge"/>
          <c:x val="0.24404354232905776"/>
          <c:y val="2.9739743058433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38698968987704E-2"/>
          <c:y val="0.13568785549040091"/>
          <c:w val="0.81894580305970788"/>
          <c:h val="0.72712501726757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Data'!$B$6:$G$6</c:f>
              <c:strCache>
                <c:ptCount val="6"/>
                <c:pt idx="0">
                  <c:v>ACTUAL HOURS</c:v>
                </c:pt>
              </c:strCache>
            </c:strRef>
          </c:tx>
          <c:spPr>
            <a:solidFill>
              <a:srgbClr val="0066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Data'!$B$17:$F$17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726-90B8-3E2002C27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215216"/>
        <c:axId val="255215608"/>
      </c:barChart>
      <c:lineChart>
        <c:grouping val="standard"/>
        <c:varyColors val="0"/>
        <c:ser>
          <c:idx val="1"/>
          <c:order val="1"/>
          <c:tx>
            <c:strRef>
              <c:f>'Graph Data'!$N$6:$R$6</c:f>
              <c:strCache>
                <c:ptCount val="5"/>
                <c:pt idx="0">
                  <c:v>%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ln>
                <a:solidFill>
                  <a:srgbClr val="FF6600"/>
                </a:solidFill>
              </a:ln>
            </c:spPr>
          </c:marker>
          <c:dLbls>
            <c:dLbl>
              <c:idx val="1"/>
              <c:layout>
                <c:manualLayout>
                  <c:x val="-4.3144644185323607E-2"/>
                  <c:y val="0.101754385964912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A9-4025-BBAA-E478F0BB3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Data'!$H$7:$L$7</c:f>
              <c:strCache>
                <c:ptCount val="5"/>
                <c:pt idx="0">
                  <c:v>PdM</c:v>
                </c:pt>
                <c:pt idx="1">
                  <c:v>PM</c:v>
                </c:pt>
                <c:pt idx="2">
                  <c:v>REACTIVE</c:v>
                </c:pt>
                <c:pt idx="3">
                  <c:v>MODIF</c:v>
                </c:pt>
                <c:pt idx="4">
                  <c:v>OTHERS</c:v>
                </c:pt>
              </c:strCache>
            </c:strRef>
          </c:cat>
          <c:val>
            <c:numRef>
              <c:f>'Graph Data'!$N$17:$R$17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726-90B8-3E2002C27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216392"/>
        <c:axId val="255216000"/>
      </c:lineChart>
      <c:catAx>
        <c:axId val="25521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aseline="0"/>
            </a:pPr>
            <a:endParaRPr lang="en-US"/>
          </a:p>
        </c:txPr>
        <c:crossAx val="255215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2156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W/H [Hrs]</a:t>
                </a:r>
              </a:p>
            </c:rich>
          </c:tx>
          <c:layout>
            <c:manualLayout>
              <c:xMode val="edge"/>
              <c:yMode val="edge"/>
              <c:x val="1.6786651668541461E-2"/>
              <c:y val="0.41449854821278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5215216"/>
        <c:crosses val="autoZero"/>
        <c:crossBetween val="between"/>
      </c:valAx>
      <c:valAx>
        <c:axId val="255216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FF6600"/>
                </a:solidFill>
              </a:defRPr>
            </a:pPr>
            <a:endParaRPr lang="en-US"/>
          </a:p>
        </c:txPr>
        <c:crossAx val="255216392"/>
        <c:crosses val="max"/>
        <c:crossBetween val="between"/>
      </c:valAx>
      <c:catAx>
        <c:axId val="255216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16000"/>
        <c:crosses val="autoZero"/>
        <c:auto val="0"/>
        <c:lblAlgn val="ctr"/>
        <c:lblOffset val="100"/>
        <c:noMultiLvlLbl val="0"/>
      </c:catAx>
      <c:spPr>
        <a:solidFill>
          <a:schemeClr val="bg1">
            <a:lumMod val="5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9856845632444806E-2"/>
          <c:y val="0.93134769995855782"/>
          <c:w val="0.28075911970238082"/>
          <c:h val="5.644950960077358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66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593288</xdr:colOff>
      <xdr:row>0</xdr:row>
      <xdr:rowOff>0</xdr:rowOff>
    </xdr:from>
    <xdr:to>
      <xdr:col>16</xdr:col>
      <xdr:colOff>10583</xdr:colOff>
      <xdr:row>20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47625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47625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47625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21</xdr:col>
      <xdr:colOff>47625</xdr:colOff>
      <xdr:row>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47625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47625</xdr:colOff>
      <xdr:row>82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47625</xdr:colOff>
      <xdr:row>102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21</xdr:col>
      <xdr:colOff>47625</xdr:colOff>
      <xdr:row>102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10</xdr:col>
      <xdr:colOff>47625</xdr:colOff>
      <xdr:row>122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103</xdr:row>
      <xdr:rowOff>0</xdr:rowOff>
    </xdr:from>
    <xdr:to>
      <xdr:col>21</xdr:col>
      <xdr:colOff>47625</xdr:colOff>
      <xdr:row>122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10</xdr:col>
      <xdr:colOff>47625</xdr:colOff>
      <xdr:row>142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123</xdr:row>
      <xdr:rowOff>0</xdr:rowOff>
    </xdr:from>
    <xdr:to>
      <xdr:col>21</xdr:col>
      <xdr:colOff>47625</xdr:colOff>
      <xdr:row>142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DE3D8EEC-63C4-44D5-8D19-6179659EBA0C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0.75068</cdr:x>
      <cdr:y>0.15286</cdr:y>
    </cdr:from>
    <cdr:to>
      <cdr:x>0.87948</cdr:x>
      <cdr:y>0.24056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00275635-C476-452B-9626-A3D7778839C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578276" y="553273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BCECC409-8D96-4472-87EA-B7367596BE11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0.02859</cdr:x>
      <cdr:y>0.01354</cdr:y>
    </cdr:from>
    <cdr:to>
      <cdr:x>0.15739</cdr:x>
      <cdr:y>0.10124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425BA0DF-1F90-422E-8673-91F8DEF0166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6218" y="71438"/>
          <a:ext cx="1019175" cy="462797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DC9F6A28-8D4A-4FDD-B432-D7CE3BE69382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0.02859</cdr:x>
      <cdr:y>0.01354</cdr:y>
    </cdr:from>
    <cdr:to>
      <cdr:x>0.15739</cdr:x>
      <cdr:y>0.10124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6226E80-33E6-4745-AF05-85DC2AFE4C8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6218" y="71438"/>
          <a:ext cx="1019175" cy="462797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FE710BB7-D358-4B54-A470-C6295E73E864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0.02859</cdr:x>
      <cdr:y>0.01354</cdr:y>
    </cdr:from>
    <cdr:to>
      <cdr:x>0.15739</cdr:x>
      <cdr:y>0.10124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1118F4D-FF18-44E6-AE40-04D6CA5A10D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6218" y="71438"/>
          <a:ext cx="1019175" cy="462797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65CC41DB-EDB3-4DF9-962E-E33DF46FC02B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0.02859</cdr:x>
      <cdr:y>0.01354</cdr:y>
    </cdr:from>
    <cdr:to>
      <cdr:x>0.15739</cdr:x>
      <cdr:y>0.10124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BD0D96D8-9D6F-43EB-BA03-BEC67CF1A3F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6218" y="71438"/>
          <a:ext cx="1019175" cy="462797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323845</xdr:colOff>
      <xdr:row>20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21</xdr:row>
      <xdr:rowOff>95251</xdr:rowOff>
    </xdr:from>
    <xdr:to>
      <xdr:col>11</xdr:col>
      <xdr:colOff>317500</xdr:colOff>
      <xdr:row>35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85725</xdr:rowOff>
    </xdr:from>
    <xdr:to>
      <xdr:col>1</xdr:col>
      <xdr:colOff>781050</xdr:colOff>
      <xdr:row>3</xdr:row>
      <xdr:rowOff>133350</xdr:rowOff>
    </xdr:to>
    <xdr:pic>
      <xdr:nvPicPr>
        <xdr:cNvPr id="232465" name="Picture 15" descr="C:\My Documents\LOGO">
          <a:extLst>
            <a:ext uri="{FF2B5EF4-FFF2-40B4-BE49-F238E27FC236}">
              <a16:creationId xmlns:a16="http://schemas.microsoft.com/office/drawing/2014/main" id="{00000000-0008-0000-0400-0000118C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230" t="21153" r="11230" b="17308"/>
        <a:stretch>
          <a:fillRect/>
        </a:stretch>
      </xdr:blipFill>
      <xdr:spPr bwMode="auto">
        <a:xfrm>
          <a:off x="142875" y="85725"/>
          <a:ext cx="9429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AE1CEE74-15DB-45CB-993D-873CA1E2B12B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0.75987</cdr:x>
      <cdr:y>0.14357</cdr:y>
    </cdr:from>
    <cdr:to>
      <cdr:x>0.88867</cdr:x>
      <cdr:y>0.23127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09D51836-FCBD-46BF-AF43-9AF5B712DB1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34307" y="519655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F5E458B7-8A44-487B-97D5-41FE01FA2C95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0.75803</cdr:x>
      <cdr:y>0.14667</cdr:y>
    </cdr:from>
    <cdr:to>
      <cdr:x>0.88683</cdr:x>
      <cdr:y>0.23437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075F3D2-C5EB-4CEB-A0B9-659DE2636C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23101" y="530861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15399F83-E6DB-4919-B8C5-E5C455946D4A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0.75803</cdr:x>
      <cdr:y>0.14976</cdr:y>
    </cdr:from>
    <cdr:to>
      <cdr:x>0.88683</cdr:x>
      <cdr:y>0.23746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93E8583A-5921-4FA5-932E-5D40813B664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23101" y="542067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7B615AE3-3A41-47FB-8042-D69D23D4878C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0.75803</cdr:x>
      <cdr:y>0.16215</cdr:y>
    </cdr:from>
    <cdr:to>
      <cdr:x>0.88683</cdr:x>
      <cdr:y>0.24985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FFB0F2A-EF1E-40F8-8C16-AA701F47976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23100" y="586891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50187F62-DF32-4D3E-A527-ADDB80B5ED31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0.7562</cdr:x>
      <cdr:y>0.15905</cdr:y>
    </cdr:from>
    <cdr:to>
      <cdr:x>0.885</cdr:x>
      <cdr:y>0.24675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C8C41763-8D13-4BD1-B496-B90663E8AF8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11894" y="575685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805192AC-8E9D-4AFB-8754-18AF155AE1B2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0.7562</cdr:x>
      <cdr:y>0.15286</cdr:y>
    </cdr:from>
    <cdr:to>
      <cdr:x>0.885</cdr:x>
      <cdr:y>0.24056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6A942B0-EDC5-4547-BE7B-73CBEF2F5AA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11894" y="553273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B57992EE-BCB3-4C7A-AE35-A9049B9B51AA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0.76171</cdr:x>
      <cdr:y>0.15595</cdr:y>
    </cdr:from>
    <cdr:to>
      <cdr:x>0.89051</cdr:x>
      <cdr:y>0.24365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F95CF593-C2ED-421F-B1F0-0F50415272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45512" y="564479"/>
          <a:ext cx="785525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0.73999</cdr:x>
      <cdr:y>0.8992</cdr:y>
    </cdr:from>
    <cdr:to>
      <cdr:x>0.95079</cdr:x>
      <cdr:y>0.98729</cdr:y>
    </cdr:to>
    <cdr:sp macro="" textlink="">
      <cdr:nvSpPr>
        <cdr:cNvPr id="7169" name="WordArt 1">
          <a:extLst xmlns:a="http://schemas.openxmlformats.org/drawingml/2006/main">
            <a:ext uri="{FF2B5EF4-FFF2-40B4-BE49-F238E27FC236}">
              <a16:creationId xmlns:a16="http://schemas.microsoft.com/office/drawing/2014/main" id="{F0D1EDFE-8DD1-4C62-8321-F8C5AE7E12AE}"/>
            </a:ext>
          </a:extLst>
        </cdr:cNvPr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5855494" y="4744963"/>
          <a:ext cx="1667974" cy="4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0.63485</cdr:x>
      <cdr:y>0.14391</cdr:y>
    </cdr:from>
    <cdr:to>
      <cdr:x>0.76365</cdr:x>
      <cdr:y>0.23161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90365DA4-4C2E-461F-A503-2C0EDBE49BE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27142" y="520889"/>
          <a:ext cx="796751" cy="31743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"/>
  <sheetViews>
    <sheetView showGridLines="0" zoomScale="90" zoomScaleNormal="90" workbookViewId="0">
      <selection activeCell="R22" sqref="R22"/>
    </sheetView>
  </sheetViews>
  <sheetFormatPr defaultColWidth="9.140625" defaultRowHeight="15" x14ac:dyDescent="0.25"/>
  <cols>
    <col min="1" max="10" width="9.140625" style="9"/>
    <col min="11" max="11" width="6.140625" style="9" customWidth="1"/>
    <col min="12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topLeftCell="A7" zoomScale="70" zoomScaleNormal="70" workbookViewId="0">
      <selection activeCell="O28" sqref="O2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S39"/>
  <sheetViews>
    <sheetView showGridLines="0" zoomScale="90" zoomScaleNormal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15" sqref="E15"/>
    </sheetView>
  </sheetViews>
  <sheetFormatPr defaultColWidth="9.140625" defaultRowHeight="15.75" x14ac:dyDescent="0.25"/>
  <cols>
    <col min="1" max="1" width="9.140625" style="9"/>
    <col min="2" max="6" width="10.7109375" style="18" customWidth="1"/>
    <col min="7" max="19" width="10.7109375" style="9" customWidth="1"/>
    <col min="20" max="16384" width="9.140625" style="9"/>
  </cols>
  <sheetData>
    <row r="1" spans="1:19" ht="15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5" x14ac:dyDescent="0.25">
      <c r="A2" s="12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" x14ac:dyDescent="0.25">
      <c r="A4" s="24" t="s">
        <v>15</v>
      </c>
      <c r="B4" s="24"/>
      <c r="C4" s="24"/>
      <c r="D4" s="24"/>
      <c r="E4" s="24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5" x14ac:dyDescent="0.25">
      <c r="A5" s="12"/>
      <c r="B5" s="24"/>
      <c r="C5" s="24"/>
      <c r="D5" s="24"/>
      <c r="E5" s="24"/>
      <c r="F5" s="24"/>
      <c r="G5" s="2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" x14ac:dyDescent="0.25">
      <c r="A6" s="125" t="s">
        <v>21</v>
      </c>
      <c r="B6" s="124" t="s">
        <v>24</v>
      </c>
      <c r="C6" s="124"/>
      <c r="D6" s="124"/>
      <c r="E6" s="124"/>
      <c r="F6" s="124"/>
      <c r="G6" s="124"/>
      <c r="H6" s="124" t="s">
        <v>22</v>
      </c>
      <c r="I6" s="124"/>
      <c r="J6" s="124"/>
      <c r="K6" s="124"/>
      <c r="L6" s="124"/>
      <c r="M6" s="124"/>
      <c r="N6" s="124" t="s">
        <v>23</v>
      </c>
      <c r="O6" s="124"/>
      <c r="P6" s="124"/>
      <c r="Q6" s="124"/>
      <c r="R6" s="124"/>
      <c r="S6" s="12"/>
    </row>
    <row r="7" spans="1:19" ht="15" x14ac:dyDescent="0.25">
      <c r="A7" s="125"/>
      <c r="B7" s="27" t="s">
        <v>2</v>
      </c>
      <c r="C7" s="28" t="s">
        <v>1</v>
      </c>
      <c r="D7" s="29" t="s">
        <v>16</v>
      </c>
      <c r="E7" s="30" t="s">
        <v>25</v>
      </c>
      <c r="F7" s="31" t="s">
        <v>28</v>
      </c>
      <c r="G7" s="32" t="s">
        <v>14</v>
      </c>
      <c r="H7" s="27" t="s">
        <v>2</v>
      </c>
      <c r="I7" s="28" t="s">
        <v>1</v>
      </c>
      <c r="J7" s="29" t="s">
        <v>16</v>
      </c>
      <c r="K7" s="30" t="s">
        <v>25</v>
      </c>
      <c r="L7" s="31" t="s">
        <v>28</v>
      </c>
      <c r="M7" s="32" t="s">
        <v>14</v>
      </c>
      <c r="N7" s="27" t="s">
        <v>2</v>
      </c>
      <c r="O7" s="28" t="s">
        <v>1</v>
      </c>
      <c r="P7" s="29" t="s">
        <v>16</v>
      </c>
      <c r="Q7" s="30" t="s">
        <v>25</v>
      </c>
      <c r="R7" s="31" t="s">
        <v>28</v>
      </c>
      <c r="S7" s="26"/>
    </row>
    <row r="8" spans="1:19" ht="6" customHeight="1" x14ac:dyDescent="0.25">
      <c r="A8" s="33"/>
      <c r="B8" s="34"/>
      <c r="C8" s="35"/>
      <c r="D8" s="36"/>
      <c r="E8" s="37"/>
      <c r="F8" s="38"/>
      <c r="G8" s="39"/>
      <c r="H8" s="40"/>
      <c r="I8" s="41"/>
      <c r="J8" s="42"/>
      <c r="K8" s="37"/>
      <c r="L8" s="38"/>
      <c r="M8" s="39"/>
      <c r="N8" s="40"/>
      <c r="O8" s="41"/>
      <c r="P8" s="42"/>
      <c r="Q8" s="37"/>
      <c r="R8" s="38"/>
      <c r="S8" s="12"/>
    </row>
    <row r="9" spans="1:19" ht="15" x14ac:dyDescent="0.25">
      <c r="A9" s="78" t="s">
        <v>45</v>
      </c>
      <c r="B9" s="62">
        <f>RECAPITULATION!$C$39</f>
        <v>9</v>
      </c>
      <c r="C9" s="63">
        <f>RECAPITULATION!$D$39</f>
        <v>11369</v>
      </c>
      <c r="D9" s="64">
        <f>RECAPITULATION!$E$39</f>
        <v>32</v>
      </c>
      <c r="E9" s="65">
        <f>RECAPITULATION!$F$39</f>
        <v>74</v>
      </c>
      <c r="F9" s="47">
        <f>RECAPITULATION!$G$39</f>
        <v>1625</v>
      </c>
      <c r="G9" s="67">
        <f>SUM(B9:F9)</f>
        <v>13109</v>
      </c>
      <c r="H9" s="68"/>
      <c r="I9" s="69"/>
      <c r="J9" s="61"/>
      <c r="K9" s="70"/>
      <c r="L9" s="71"/>
      <c r="M9" s="72"/>
      <c r="N9" s="73">
        <f>B9/G9</f>
        <v>6.8655122434968345E-4</v>
      </c>
      <c r="O9" s="74">
        <f>C9/G9</f>
        <v>0.86726676329239449</v>
      </c>
      <c r="P9" s="75">
        <f>D9/G9</f>
        <v>2.4410710199099855E-3</v>
      </c>
      <c r="Q9" s="76">
        <f>E9/G9</f>
        <v>5.6449767335418413E-3</v>
      </c>
      <c r="R9" s="77">
        <f>F9/G9</f>
        <v>0.12396063772980395</v>
      </c>
      <c r="S9" s="12"/>
    </row>
    <row r="10" spans="1:19" ht="15" x14ac:dyDescent="0.25">
      <c r="A10" s="60">
        <v>43983</v>
      </c>
      <c r="B10" s="43">
        <f>RECAPITULATION!I39</f>
        <v>9</v>
      </c>
      <c r="C10" s="44">
        <f>RECAPITULATION!J39</f>
        <v>1759</v>
      </c>
      <c r="D10" s="45">
        <f>RECAPITULATION!K39</f>
        <v>0</v>
      </c>
      <c r="E10" s="46">
        <f>RECAPITULATION!L39</f>
        <v>52</v>
      </c>
      <c r="F10" s="47">
        <f>RECAPITULATION!M39</f>
        <v>0</v>
      </c>
      <c r="G10" s="48">
        <f>SUM(B10:F10)</f>
        <v>1820</v>
      </c>
      <c r="H10" s="49">
        <f>B10</f>
        <v>9</v>
      </c>
      <c r="I10" s="50">
        <f>C10</f>
        <v>1759</v>
      </c>
      <c r="J10" s="61">
        <f>D10</f>
        <v>0</v>
      </c>
      <c r="K10" s="52">
        <f>E10</f>
        <v>52</v>
      </c>
      <c r="L10" s="53">
        <f>F10</f>
        <v>0</v>
      </c>
      <c r="M10" s="54">
        <f>SUM(H10:L10)</f>
        <v>1820</v>
      </c>
      <c r="N10" s="55">
        <f>B10/G10</f>
        <v>4.9450549450549448E-3</v>
      </c>
      <c r="O10" s="56">
        <f>C10/G10</f>
        <v>0.96648351648351649</v>
      </c>
      <c r="P10" s="57">
        <f>D10/G10</f>
        <v>0</v>
      </c>
      <c r="Q10" s="58">
        <f>E10/G10</f>
        <v>2.8571428571428571E-2</v>
      </c>
      <c r="R10" s="59">
        <f>F10/G10</f>
        <v>0</v>
      </c>
      <c r="S10" s="12"/>
    </row>
    <row r="11" spans="1:19" ht="15" x14ac:dyDescent="0.25">
      <c r="A11" s="60">
        <v>44013</v>
      </c>
      <c r="B11" s="43">
        <f>RECAPITULATION!O39</f>
        <v>7</v>
      </c>
      <c r="C11" s="44">
        <f>RECAPITULATION!P39</f>
        <v>1819</v>
      </c>
      <c r="D11" s="45">
        <f>RECAPITULATION!Q39</f>
        <v>0</v>
      </c>
      <c r="E11" s="46">
        <f>RECAPITULATION!R39</f>
        <v>286</v>
      </c>
      <c r="F11" s="47">
        <f>RECAPITULATION!S39</f>
        <v>0</v>
      </c>
      <c r="G11" s="48">
        <f t="shared" ref="G11:G21" si="0">SUM(B11:F11)</f>
        <v>2112</v>
      </c>
      <c r="H11" s="49">
        <f>B11+H10</f>
        <v>16</v>
      </c>
      <c r="I11" s="50">
        <f t="shared" ref="I11:L21" si="1">C11+I10</f>
        <v>3578</v>
      </c>
      <c r="J11" s="51">
        <f t="shared" si="1"/>
        <v>0</v>
      </c>
      <c r="K11" s="52">
        <f t="shared" si="1"/>
        <v>338</v>
      </c>
      <c r="L11" s="53">
        <f t="shared" si="1"/>
        <v>0</v>
      </c>
      <c r="M11" s="54">
        <f t="shared" ref="M11:M21" si="2">SUM(H11:L11)</f>
        <v>3932</v>
      </c>
      <c r="N11" s="55">
        <f t="shared" ref="N11:N21" si="3">B11/G11</f>
        <v>3.3143939393939395E-3</v>
      </c>
      <c r="O11" s="56">
        <f>C11/G11</f>
        <v>0.86126893939393945</v>
      </c>
      <c r="P11" s="57">
        <f t="shared" ref="P11:P21" si="4">D11/G11</f>
        <v>0</v>
      </c>
      <c r="Q11" s="58">
        <f t="shared" ref="Q11:Q21" si="5">E11/G11</f>
        <v>0.13541666666666666</v>
      </c>
      <c r="R11" s="59">
        <f t="shared" ref="R11:R21" si="6">F11/G11</f>
        <v>0</v>
      </c>
      <c r="S11" s="12"/>
    </row>
    <row r="12" spans="1:19" ht="15" x14ac:dyDescent="0.25">
      <c r="A12" s="60">
        <v>44044</v>
      </c>
      <c r="B12" s="43">
        <f>RECAPITULATION!U39</f>
        <v>6</v>
      </c>
      <c r="C12" s="44">
        <f>RECAPITULATION!V39</f>
        <v>1867</v>
      </c>
      <c r="D12" s="45">
        <f>RECAPITULATION!W39</f>
        <v>22</v>
      </c>
      <c r="E12" s="46">
        <f>RECAPITULATION!X39</f>
        <v>347</v>
      </c>
      <c r="F12" s="47">
        <f>RECAPITULATION!Y39</f>
        <v>0</v>
      </c>
      <c r="G12" s="48">
        <f t="shared" si="0"/>
        <v>2242</v>
      </c>
      <c r="H12" s="49">
        <f>B12+H11</f>
        <v>22</v>
      </c>
      <c r="I12" s="50">
        <f t="shared" si="1"/>
        <v>5445</v>
      </c>
      <c r="J12" s="51">
        <f t="shared" si="1"/>
        <v>22</v>
      </c>
      <c r="K12" s="52">
        <f t="shared" si="1"/>
        <v>685</v>
      </c>
      <c r="L12" s="53">
        <f t="shared" si="1"/>
        <v>0</v>
      </c>
      <c r="M12" s="54">
        <f t="shared" si="2"/>
        <v>6174</v>
      </c>
      <c r="N12" s="55">
        <f t="shared" si="3"/>
        <v>2.6761819803746653E-3</v>
      </c>
      <c r="O12" s="56">
        <f>C12/G12</f>
        <v>0.83273862622658346</v>
      </c>
      <c r="P12" s="57">
        <f t="shared" si="4"/>
        <v>9.8126672613737739E-3</v>
      </c>
      <c r="Q12" s="58">
        <f t="shared" si="5"/>
        <v>0.15477252453166815</v>
      </c>
      <c r="R12" s="59">
        <f t="shared" si="6"/>
        <v>0</v>
      </c>
      <c r="S12" s="12"/>
    </row>
    <row r="13" spans="1:19" ht="15" x14ac:dyDescent="0.25">
      <c r="A13" s="60">
        <v>44075</v>
      </c>
      <c r="B13" s="43">
        <f>RECAPITULATION!AA39</f>
        <v>4</v>
      </c>
      <c r="C13" s="44">
        <f>RECAPITULATION!AB39</f>
        <v>1777</v>
      </c>
      <c r="D13" s="45">
        <f>RECAPITULATION!AC39</f>
        <v>0</v>
      </c>
      <c r="E13" s="46">
        <f>RECAPITULATION!AD39</f>
        <v>494</v>
      </c>
      <c r="F13" s="47">
        <f>RECAPITULATION!AE39</f>
        <v>0</v>
      </c>
      <c r="G13" s="48">
        <f t="shared" si="0"/>
        <v>2275</v>
      </c>
      <c r="H13" s="49">
        <f>B13+H12</f>
        <v>26</v>
      </c>
      <c r="I13" s="50">
        <f t="shared" si="1"/>
        <v>7222</v>
      </c>
      <c r="J13" s="51">
        <f t="shared" si="1"/>
        <v>22</v>
      </c>
      <c r="K13" s="52">
        <f t="shared" si="1"/>
        <v>1179</v>
      </c>
      <c r="L13" s="53">
        <f t="shared" si="1"/>
        <v>0</v>
      </c>
      <c r="M13" s="54">
        <f t="shared" si="2"/>
        <v>8449</v>
      </c>
      <c r="N13" s="55">
        <f t="shared" si="3"/>
        <v>1.7582417582417582E-3</v>
      </c>
      <c r="O13" s="56">
        <f>C13/G13</f>
        <v>0.78109890109890112</v>
      </c>
      <c r="P13" s="57">
        <f t="shared" si="4"/>
        <v>0</v>
      </c>
      <c r="Q13" s="58">
        <f t="shared" si="5"/>
        <v>0.21714285714285714</v>
      </c>
      <c r="R13" s="59">
        <f t="shared" si="6"/>
        <v>0</v>
      </c>
      <c r="S13" s="12"/>
    </row>
    <row r="14" spans="1:19" ht="15" x14ac:dyDescent="0.25">
      <c r="A14" s="60">
        <v>44105</v>
      </c>
      <c r="B14" s="43">
        <f>RECAPITULATION!AG39</f>
        <v>14</v>
      </c>
      <c r="C14" s="44">
        <f>RECAPITULATION!AH39</f>
        <v>2063</v>
      </c>
      <c r="D14" s="45">
        <f>RECAPITULATION!AI39</f>
        <v>0</v>
      </c>
      <c r="E14" s="46">
        <f>RECAPITULATION!AJ39</f>
        <v>304</v>
      </c>
      <c r="F14" s="47">
        <f>RECAPITULATION!AK39</f>
        <v>0</v>
      </c>
      <c r="G14" s="48">
        <f>SUM(B14:F14)</f>
        <v>2381</v>
      </c>
      <c r="H14" s="49">
        <f>B14+H13</f>
        <v>40</v>
      </c>
      <c r="I14" s="50">
        <f t="shared" si="1"/>
        <v>9285</v>
      </c>
      <c r="J14" s="51">
        <f t="shared" si="1"/>
        <v>22</v>
      </c>
      <c r="K14" s="52">
        <f t="shared" si="1"/>
        <v>1483</v>
      </c>
      <c r="L14" s="53">
        <f t="shared" si="1"/>
        <v>0</v>
      </c>
      <c r="M14" s="54">
        <f t="shared" si="2"/>
        <v>10830</v>
      </c>
      <c r="N14" s="55">
        <f t="shared" si="3"/>
        <v>5.8798824023519533E-3</v>
      </c>
      <c r="O14" s="56">
        <f t="shared" ref="O14:O21" si="7">C14/G14</f>
        <v>0.86644267114657703</v>
      </c>
      <c r="P14" s="57">
        <f t="shared" si="4"/>
        <v>0</v>
      </c>
      <c r="Q14" s="58">
        <f t="shared" si="5"/>
        <v>0.12767744645107099</v>
      </c>
      <c r="R14" s="59">
        <f t="shared" si="6"/>
        <v>0</v>
      </c>
      <c r="S14" s="12"/>
    </row>
    <row r="15" spans="1:19" ht="15" x14ac:dyDescent="0.25">
      <c r="A15" s="60">
        <v>44136</v>
      </c>
      <c r="B15" s="43">
        <f>RECAPITULATION!AM39</f>
        <v>3</v>
      </c>
      <c r="C15" s="44">
        <f>RECAPITULATION!AN39</f>
        <v>2646</v>
      </c>
      <c r="D15" s="45">
        <f>RECAPITULATION!AO39</f>
        <v>0</v>
      </c>
      <c r="E15" s="46">
        <f>RECAPITULATION!AP39</f>
        <v>299</v>
      </c>
      <c r="F15" s="47">
        <f>RECAPITULATION!AQ39</f>
        <v>0</v>
      </c>
      <c r="G15" s="48">
        <f>SUM(B15:F15)</f>
        <v>2948</v>
      </c>
      <c r="H15" s="49">
        <f t="shared" ref="H15:H21" si="8">B15+H14</f>
        <v>43</v>
      </c>
      <c r="I15" s="50">
        <f t="shared" si="1"/>
        <v>11931</v>
      </c>
      <c r="J15" s="51">
        <f t="shared" si="1"/>
        <v>22</v>
      </c>
      <c r="K15" s="52">
        <f t="shared" si="1"/>
        <v>1782</v>
      </c>
      <c r="L15" s="53">
        <f t="shared" si="1"/>
        <v>0</v>
      </c>
      <c r="M15" s="54">
        <f t="shared" si="2"/>
        <v>13778</v>
      </c>
      <c r="N15" s="55">
        <f t="shared" si="3"/>
        <v>1.0176390773405698E-3</v>
      </c>
      <c r="O15" s="56">
        <f t="shared" si="7"/>
        <v>0.8975576662143826</v>
      </c>
      <c r="P15" s="57">
        <f t="shared" si="4"/>
        <v>0</v>
      </c>
      <c r="Q15" s="58">
        <f>E15/G15</f>
        <v>0.10142469470827679</v>
      </c>
      <c r="R15" s="59">
        <f t="shared" si="6"/>
        <v>0</v>
      </c>
      <c r="S15" s="12"/>
    </row>
    <row r="16" spans="1:19" ht="15" x14ac:dyDescent="0.25">
      <c r="A16" s="60">
        <v>44166</v>
      </c>
      <c r="B16" s="43">
        <f>RECAPITULATION!AS39</f>
        <v>0</v>
      </c>
      <c r="C16" s="44">
        <f>RECAPITULATION!AT39</f>
        <v>0</v>
      </c>
      <c r="D16" s="45">
        <f>RECAPITULATION!AU39</f>
        <v>0</v>
      </c>
      <c r="E16" s="46">
        <f>RECAPITULATION!AV39</f>
        <v>0</v>
      </c>
      <c r="F16" s="47">
        <f>RECAPITULATION!AW39</f>
        <v>0</v>
      </c>
      <c r="G16" s="48">
        <f t="shared" si="0"/>
        <v>0</v>
      </c>
      <c r="H16" s="49">
        <f t="shared" si="8"/>
        <v>43</v>
      </c>
      <c r="I16" s="50">
        <f t="shared" si="1"/>
        <v>11931</v>
      </c>
      <c r="J16" s="51">
        <f t="shared" si="1"/>
        <v>22</v>
      </c>
      <c r="K16" s="52">
        <f t="shared" si="1"/>
        <v>1782</v>
      </c>
      <c r="L16" s="53">
        <f t="shared" si="1"/>
        <v>0</v>
      </c>
      <c r="M16" s="54">
        <f t="shared" si="2"/>
        <v>13778</v>
      </c>
      <c r="N16" s="55" t="e">
        <f t="shared" si="3"/>
        <v>#DIV/0!</v>
      </c>
      <c r="O16" s="56" t="e">
        <f t="shared" si="7"/>
        <v>#DIV/0!</v>
      </c>
      <c r="P16" s="57" t="e">
        <f t="shared" si="4"/>
        <v>#DIV/0!</v>
      </c>
      <c r="Q16" s="58" t="e">
        <f t="shared" si="5"/>
        <v>#DIV/0!</v>
      </c>
      <c r="R16" s="59" t="e">
        <f t="shared" si="6"/>
        <v>#DIV/0!</v>
      </c>
      <c r="S16" s="12"/>
    </row>
    <row r="17" spans="1:19" ht="15" x14ac:dyDescent="0.25">
      <c r="A17" s="60">
        <v>44197</v>
      </c>
      <c r="B17" s="62">
        <f>RECAPITULATION!AY39</f>
        <v>0</v>
      </c>
      <c r="C17" s="63">
        <f>RECAPITULATION!AZ39</f>
        <v>0</v>
      </c>
      <c r="D17" s="64">
        <f>RECAPITULATION!BA39</f>
        <v>0</v>
      </c>
      <c r="E17" s="65">
        <f>RECAPITULATION!BB39</f>
        <v>0</v>
      </c>
      <c r="F17" s="66">
        <f>RECAPITULATION!BC39</f>
        <v>0</v>
      </c>
      <c r="G17" s="48">
        <f t="shared" si="0"/>
        <v>0</v>
      </c>
      <c r="H17" s="49">
        <f t="shared" si="8"/>
        <v>43</v>
      </c>
      <c r="I17" s="50">
        <f t="shared" si="1"/>
        <v>11931</v>
      </c>
      <c r="J17" s="51">
        <f t="shared" si="1"/>
        <v>22</v>
      </c>
      <c r="K17" s="52">
        <f t="shared" si="1"/>
        <v>1782</v>
      </c>
      <c r="L17" s="53">
        <f t="shared" si="1"/>
        <v>0</v>
      </c>
      <c r="M17" s="54">
        <f t="shared" si="2"/>
        <v>13778</v>
      </c>
      <c r="N17" s="55" t="e">
        <f t="shared" si="3"/>
        <v>#DIV/0!</v>
      </c>
      <c r="O17" s="56" t="e">
        <f t="shared" si="7"/>
        <v>#DIV/0!</v>
      </c>
      <c r="P17" s="57" t="e">
        <f t="shared" si="4"/>
        <v>#DIV/0!</v>
      </c>
      <c r="Q17" s="58" t="e">
        <f t="shared" si="5"/>
        <v>#DIV/0!</v>
      </c>
      <c r="R17" s="59" t="e">
        <f t="shared" si="6"/>
        <v>#DIV/0!</v>
      </c>
      <c r="S17" s="12"/>
    </row>
    <row r="18" spans="1:19" ht="15" x14ac:dyDescent="0.25">
      <c r="A18" s="60">
        <v>44228</v>
      </c>
      <c r="B18" s="43">
        <f>RECAPITULATION!BE39</f>
        <v>0</v>
      </c>
      <c r="C18" s="44">
        <f>RECAPITULATION!BF39</f>
        <v>0</v>
      </c>
      <c r="D18" s="45">
        <f>RECAPITULATION!BG39</f>
        <v>0</v>
      </c>
      <c r="E18" s="46">
        <f>RECAPITULATION!BH39</f>
        <v>0</v>
      </c>
      <c r="F18" s="47">
        <f>RECAPITULATION!BI39</f>
        <v>0</v>
      </c>
      <c r="G18" s="48">
        <f t="shared" si="0"/>
        <v>0</v>
      </c>
      <c r="H18" s="49">
        <f t="shared" si="8"/>
        <v>43</v>
      </c>
      <c r="I18" s="50">
        <f t="shared" si="1"/>
        <v>11931</v>
      </c>
      <c r="J18" s="51">
        <f t="shared" si="1"/>
        <v>22</v>
      </c>
      <c r="K18" s="52">
        <f t="shared" si="1"/>
        <v>1782</v>
      </c>
      <c r="L18" s="53">
        <f t="shared" si="1"/>
        <v>0</v>
      </c>
      <c r="M18" s="54">
        <f t="shared" si="2"/>
        <v>13778</v>
      </c>
      <c r="N18" s="55" t="e">
        <f t="shared" si="3"/>
        <v>#DIV/0!</v>
      </c>
      <c r="O18" s="56" t="e">
        <f t="shared" si="7"/>
        <v>#DIV/0!</v>
      </c>
      <c r="P18" s="57" t="e">
        <f t="shared" si="4"/>
        <v>#DIV/0!</v>
      </c>
      <c r="Q18" s="58" t="e">
        <f t="shared" si="5"/>
        <v>#DIV/0!</v>
      </c>
      <c r="R18" s="59" t="e">
        <f t="shared" si="6"/>
        <v>#DIV/0!</v>
      </c>
      <c r="S18" s="12"/>
    </row>
    <row r="19" spans="1:19" ht="15" x14ac:dyDescent="0.25">
      <c r="A19" s="60">
        <v>44256</v>
      </c>
      <c r="B19" s="43">
        <f>RECAPITULATION!BK39</f>
        <v>0</v>
      </c>
      <c r="C19" s="44">
        <f>RECAPITULATION!BL39</f>
        <v>0</v>
      </c>
      <c r="D19" s="45">
        <f>RECAPITULATION!BM39</f>
        <v>0</v>
      </c>
      <c r="E19" s="46">
        <f>RECAPITULATION!BN39</f>
        <v>0</v>
      </c>
      <c r="F19" s="47">
        <f>RECAPITULATION!BO39</f>
        <v>0</v>
      </c>
      <c r="G19" s="48">
        <f t="shared" si="0"/>
        <v>0</v>
      </c>
      <c r="H19" s="49">
        <f t="shared" si="8"/>
        <v>43</v>
      </c>
      <c r="I19" s="50">
        <f t="shared" si="1"/>
        <v>11931</v>
      </c>
      <c r="J19" s="51">
        <f t="shared" si="1"/>
        <v>22</v>
      </c>
      <c r="K19" s="52">
        <f t="shared" si="1"/>
        <v>1782</v>
      </c>
      <c r="L19" s="53">
        <f t="shared" si="1"/>
        <v>0</v>
      </c>
      <c r="M19" s="54">
        <f t="shared" si="2"/>
        <v>13778</v>
      </c>
      <c r="N19" s="55" t="e">
        <f t="shared" si="3"/>
        <v>#DIV/0!</v>
      </c>
      <c r="O19" s="56" t="e">
        <f t="shared" si="7"/>
        <v>#DIV/0!</v>
      </c>
      <c r="P19" s="57" t="e">
        <f t="shared" si="4"/>
        <v>#DIV/0!</v>
      </c>
      <c r="Q19" s="58" t="e">
        <f t="shared" si="5"/>
        <v>#DIV/0!</v>
      </c>
      <c r="R19" s="59" t="e">
        <f t="shared" si="6"/>
        <v>#DIV/0!</v>
      </c>
      <c r="S19" s="12"/>
    </row>
    <row r="20" spans="1:19" ht="15" x14ac:dyDescent="0.25">
      <c r="A20" s="60">
        <v>44287</v>
      </c>
      <c r="B20" s="43">
        <f>RECAPITULATION!BQ39</f>
        <v>0</v>
      </c>
      <c r="C20" s="44">
        <f>RECAPITULATION!BR39</f>
        <v>0</v>
      </c>
      <c r="D20" s="45">
        <f>RECAPITULATION!BS39</f>
        <v>0</v>
      </c>
      <c r="E20" s="46">
        <f>RECAPITULATION!BT39</f>
        <v>0</v>
      </c>
      <c r="F20" s="47">
        <f>RECAPITULATION!BU39</f>
        <v>0</v>
      </c>
      <c r="G20" s="48">
        <f>SUM(B20:F20)</f>
        <v>0</v>
      </c>
      <c r="H20" s="49">
        <f t="shared" si="8"/>
        <v>43</v>
      </c>
      <c r="I20" s="50">
        <f t="shared" si="1"/>
        <v>11931</v>
      </c>
      <c r="J20" s="51">
        <f t="shared" si="1"/>
        <v>22</v>
      </c>
      <c r="K20" s="52">
        <f t="shared" si="1"/>
        <v>1782</v>
      </c>
      <c r="L20" s="53">
        <f t="shared" si="1"/>
        <v>0</v>
      </c>
      <c r="M20" s="54">
        <f t="shared" si="2"/>
        <v>13778</v>
      </c>
      <c r="N20" s="55" t="e">
        <f t="shared" si="3"/>
        <v>#DIV/0!</v>
      </c>
      <c r="O20" s="56" t="e">
        <f t="shared" si="7"/>
        <v>#DIV/0!</v>
      </c>
      <c r="P20" s="57" t="e">
        <f t="shared" si="4"/>
        <v>#DIV/0!</v>
      </c>
      <c r="Q20" s="58" t="e">
        <f t="shared" si="5"/>
        <v>#DIV/0!</v>
      </c>
      <c r="R20" s="59" t="e">
        <f t="shared" si="6"/>
        <v>#DIV/0!</v>
      </c>
      <c r="S20" s="12"/>
    </row>
    <row r="21" spans="1:19" ht="15" x14ac:dyDescent="0.25">
      <c r="A21" s="60">
        <v>44317</v>
      </c>
      <c r="B21" s="43">
        <f>RECAPITULATION!BW39</f>
        <v>0</v>
      </c>
      <c r="C21" s="44">
        <f>RECAPITULATION!BX39</f>
        <v>0</v>
      </c>
      <c r="D21" s="45">
        <f>RECAPITULATION!BY39</f>
        <v>0</v>
      </c>
      <c r="E21" s="46">
        <f>RECAPITULATION!BZ39</f>
        <v>0</v>
      </c>
      <c r="F21" s="47">
        <f>RECAPITULATION!CA39</f>
        <v>0</v>
      </c>
      <c r="G21" s="48">
        <f t="shared" si="0"/>
        <v>0</v>
      </c>
      <c r="H21" s="49">
        <f t="shared" si="8"/>
        <v>43</v>
      </c>
      <c r="I21" s="50">
        <f t="shared" si="1"/>
        <v>11931</v>
      </c>
      <c r="J21" s="51">
        <f t="shared" si="1"/>
        <v>22</v>
      </c>
      <c r="K21" s="52">
        <f t="shared" si="1"/>
        <v>1782</v>
      </c>
      <c r="L21" s="53">
        <f t="shared" si="1"/>
        <v>0</v>
      </c>
      <c r="M21" s="54">
        <f t="shared" si="2"/>
        <v>13778</v>
      </c>
      <c r="N21" s="55" t="e">
        <f t="shared" si="3"/>
        <v>#DIV/0!</v>
      </c>
      <c r="O21" s="56" t="e">
        <f t="shared" si="7"/>
        <v>#DIV/0!</v>
      </c>
      <c r="P21" s="57" t="e">
        <f t="shared" si="4"/>
        <v>#DIV/0!</v>
      </c>
      <c r="Q21" s="58" t="e">
        <f t="shared" si="5"/>
        <v>#DIV/0!</v>
      </c>
      <c r="R21" s="59" t="e">
        <f t="shared" si="6"/>
        <v>#DIV/0!</v>
      </c>
      <c r="S21" s="12"/>
    </row>
    <row r="22" spans="1:19" ht="15" x14ac:dyDescent="0.25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01"/>
      <c r="O24" s="101"/>
      <c r="P24" s="12"/>
      <c r="Q24" s="12"/>
      <c r="R24" s="12"/>
      <c r="S24" s="12"/>
    </row>
    <row r="25" spans="1:19" ht="1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01"/>
      <c r="O25" s="12"/>
      <c r="P25" s="12"/>
      <c r="Q25" s="12"/>
      <c r="R25" s="12"/>
      <c r="S25" s="12"/>
    </row>
    <row r="36" spans="1:4" x14ac:dyDescent="0.25">
      <c r="A36" s="14" t="s">
        <v>18</v>
      </c>
      <c r="D36" s="19"/>
    </row>
    <row r="37" spans="1:4" x14ac:dyDescent="0.25">
      <c r="A37" s="15" t="s">
        <v>19</v>
      </c>
      <c r="D37" s="20"/>
    </row>
    <row r="38" spans="1:4" x14ac:dyDescent="0.25">
      <c r="A38" s="16" t="s">
        <v>20</v>
      </c>
      <c r="D38" s="21"/>
    </row>
    <row r="39" spans="1:4" x14ac:dyDescent="0.25">
      <c r="A39" s="17" t="s">
        <v>17</v>
      </c>
      <c r="D39" s="22"/>
    </row>
  </sheetData>
  <mergeCells count="4">
    <mergeCell ref="N6:R6"/>
    <mergeCell ref="A6:A7"/>
    <mergeCell ref="B6:G6"/>
    <mergeCell ref="H6:M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E142"/>
  <sheetViews>
    <sheetView showGridLines="0" topLeftCell="A19" zoomScaleNormal="100" workbookViewId="0">
      <pane xSplit="2" topLeftCell="AH1" activePane="topRight" state="frozen"/>
      <selection pane="topRight" activeCell="AR27" sqref="AR27"/>
    </sheetView>
  </sheetViews>
  <sheetFormatPr defaultColWidth="9.140625" defaultRowHeight="15" x14ac:dyDescent="0.25"/>
  <cols>
    <col min="1" max="1" width="6.42578125" style="9" customWidth="1"/>
    <col min="2" max="2" width="28.28515625" style="9" customWidth="1"/>
    <col min="3" max="3" width="8.7109375" style="13" customWidth="1"/>
    <col min="4" max="4" width="10.140625" style="13" customWidth="1"/>
    <col min="5" max="7" width="8.7109375" style="13" customWidth="1"/>
    <col min="8" max="45" width="8.7109375" style="9" customWidth="1"/>
    <col min="46" max="46" width="9.140625" style="9" bestFit="1" customWidth="1"/>
    <col min="47" max="80" width="8.7109375" style="9" customWidth="1"/>
    <col min="81" max="16384" width="9.140625" style="9"/>
  </cols>
  <sheetData>
    <row r="1" spans="1:83" x14ac:dyDescent="0.25">
      <c r="A1" s="10" t="s">
        <v>27</v>
      </c>
      <c r="B1" s="12"/>
      <c r="C1" s="79"/>
      <c r="D1" s="79"/>
      <c r="E1" s="79"/>
      <c r="F1" s="79"/>
      <c r="G1" s="79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</row>
    <row r="2" spans="1:83" x14ac:dyDescent="0.25">
      <c r="A2" s="10"/>
      <c r="B2" s="12"/>
      <c r="C2" s="79"/>
      <c r="D2" s="79"/>
      <c r="E2" s="79"/>
      <c r="F2" s="79"/>
      <c r="G2" s="79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</row>
    <row r="3" spans="1:83" x14ac:dyDescent="0.25">
      <c r="A3" s="10" t="s">
        <v>7</v>
      </c>
      <c r="B3" s="91"/>
      <c r="C3" s="96" t="s">
        <v>45</v>
      </c>
      <c r="F3" s="79"/>
      <c r="G3" s="79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83" x14ac:dyDescent="0.25">
      <c r="A4" s="10"/>
      <c r="B4" s="91"/>
      <c r="C4" s="79"/>
      <c r="D4" s="79"/>
      <c r="E4" s="79"/>
      <c r="F4" s="79"/>
      <c r="G4" s="79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83" x14ac:dyDescent="0.25">
      <c r="A5" s="129" t="s">
        <v>5</v>
      </c>
      <c r="B5" s="129" t="s">
        <v>8</v>
      </c>
      <c r="C5" s="130" t="s">
        <v>45</v>
      </c>
      <c r="D5" s="131"/>
      <c r="E5" s="131"/>
      <c r="F5" s="131"/>
      <c r="G5" s="131"/>
      <c r="H5" s="132"/>
      <c r="I5" s="126">
        <v>43983</v>
      </c>
      <c r="J5" s="127"/>
      <c r="K5" s="127"/>
      <c r="L5" s="127"/>
      <c r="M5" s="127"/>
      <c r="N5" s="128"/>
      <c r="O5" s="126">
        <v>44013</v>
      </c>
      <c r="P5" s="127"/>
      <c r="Q5" s="127"/>
      <c r="R5" s="127"/>
      <c r="S5" s="127"/>
      <c r="T5" s="128"/>
      <c r="U5" s="126">
        <v>44044</v>
      </c>
      <c r="V5" s="127"/>
      <c r="W5" s="127"/>
      <c r="X5" s="127"/>
      <c r="Y5" s="127"/>
      <c r="Z5" s="128"/>
      <c r="AA5" s="126">
        <v>44075</v>
      </c>
      <c r="AB5" s="127"/>
      <c r="AC5" s="127"/>
      <c r="AD5" s="127"/>
      <c r="AE5" s="127"/>
      <c r="AF5" s="128"/>
      <c r="AG5" s="126">
        <v>44105</v>
      </c>
      <c r="AH5" s="127"/>
      <c r="AI5" s="127"/>
      <c r="AJ5" s="127"/>
      <c r="AK5" s="127"/>
      <c r="AL5" s="128"/>
      <c r="AM5" s="126">
        <v>44136</v>
      </c>
      <c r="AN5" s="127"/>
      <c r="AO5" s="127"/>
      <c r="AP5" s="127"/>
      <c r="AQ5" s="127"/>
      <c r="AR5" s="128"/>
      <c r="AS5" s="126">
        <v>44166</v>
      </c>
      <c r="AT5" s="127"/>
      <c r="AU5" s="127"/>
      <c r="AV5" s="127"/>
      <c r="AW5" s="127"/>
      <c r="AX5" s="128"/>
      <c r="AY5" s="126">
        <v>44197</v>
      </c>
      <c r="AZ5" s="127"/>
      <c r="BA5" s="127"/>
      <c r="BB5" s="127"/>
      <c r="BC5" s="127"/>
      <c r="BD5" s="128"/>
      <c r="BE5" s="126">
        <v>44228</v>
      </c>
      <c r="BF5" s="127"/>
      <c r="BG5" s="127"/>
      <c r="BH5" s="127"/>
      <c r="BI5" s="127"/>
      <c r="BJ5" s="128"/>
      <c r="BK5" s="126">
        <v>44256</v>
      </c>
      <c r="BL5" s="127"/>
      <c r="BM5" s="127"/>
      <c r="BN5" s="127"/>
      <c r="BO5" s="127"/>
      <c r="BP5" s="128"/>
      <c r="BQ5" s="126">
        <v>44287</v>
      </c>
      <c r="BR5" s="127"/>
      <c r="BS5" s="127"/>
      <c r="BT5" s="127"/>
      <c r="BU5" s="127"/>
      <c r="BV5" s="128"/>
      <c r="BW5" s="126">
        <v>44317</v>
      </c>
      <c r="BX5" s="127"/>
      <c r="BY5" s="127"/>
      <c r="BZ5" s="127"/>
      <c r="CA5" s="127"/>
      <c r="CB5" s="128"/>
      <c r="CC5" s="12"/>
      <c r="CD5" s="12"/>
    </row>
    <row r="6" spans="1:83" ht="27.75" customHeight="1" x14ac:dyDescent="0.25">
      <c r="A6" s="129"/>
      <c r="B6" s="129"/>
      <c r="C6" s="92" t="s">
        <v>2</v>
      </c>
      <c r="D6" s="92" t="s">
        <v>1</v>
      </c>
      <c r="E6" s="92" t="s">
        <v>3</v>
      </c>
      <c r="F6" s="92" t="s">
        <v>4</v>
      </c>
      <c r="G6" s="92" t="s">
        <v>26</v>
      </c>
      <c r="H6" s="92" t="s">
        <v>6</v>
      </c>
      <c r="I6" s="92" t="s">
        <v>2</v>
      </c>
      <c r="J6" s="92" t="s">
        <v>1</v>
      </c>
      <c r="K6" s="92" t="s">
        <v>3</v>
      </c>
      <c r="L6" s="92" t="s">
        <v>4</v>
      </c>
      <c r="M6" s="92" t="s">
        <v>26</v>
      </c>
      <c r="N6" s="93" t="s">
        <v>6</v>
      </c>
      <c r="O6" s="92" t="s">
        <v>2</v>
      </c>
      <c r="P6" s="92" t="s">
        <v>1</v>
      </c>
      <c r="Q6" s="92" t="s">
        <v>3</v>
      </c>
      <c r="R6" s="92" t="s">
        <v>4</v>
      </c>
      <c r="S6" s="92" t="s">
        <v>26</v>
      </c>
      <c r="T6" s="93" t="s">
        <v>6</v>
      </c>
      <c r="U6" s="92" t="s">
        <v>2</v>
      </c>
      <c r="V6" s="92" t="s">
        <v>1</v>
      </c>
      <c r="W6" s="92" t="s">
        <v>3</v>
      </c>
      <c r="X6" s="92" t="s">
        <v>4</v>
      </c>
      <c r="Y6" s="92" t="s">
        <v>26</v>
      </c>
      <c r="Z6" s="93" t="s">
        <v>6</v>
      </c>
      <c r="AA6" s="92" t="s">
        <v>2</v>
      </c>
      <c r="AB6" s="92" t="s">
        <v>1</v>
      </c>
      <c r="AC6" s="92" t="s">
        <v>3</v>
      </c>
      <c r="AD6" s="92" t="s">
        <v>4</v>
      </c>
      <c r="AE6" s="92" t="s">
        <v>26</v>
      </c>
      <c r="AF6" s="93" t="s">
        <v>6</v>
      </c>
      <c r="AG6" s="92" t="s">
        <v>2</v>
      </c>
      <c r="AH6" s="92" t="s">
        <v>1</v>
      </c>
      <c r="AI6" s="92" t="s">
        <v>3</v>
      </c>
      <c r="AJ6" s="92" t="s">
        <v>4</v>
      </c>
      <c r="AK6" s="92" t="s">
        <v>26</v>
      </c>
      <c r="AL6" s="93" t="s">
        <v>6</v>
      </c>
      <c r="AM6" s="92" t="s">
        <v>2</v>
      </c>
      <c r="AN6" s="92" t="s">
        <v>1</v>
      </c>
      <c r="AO6" s="92" t="s">
        <v>3</v>
      </c>
      <c r="AP6" s="92" t="s">
        <v>4</v>
      </c>
      <c r="AQ6" s="92" t="s">
        <v>26</v>
      </c>
      <c r="AR6" s="93" t="s">
        <v>6</v>
      </c>
      <c r="AS6" s="92" t="s">
        <v>2</v>
      </c>
      <c r="AT6" s="92" t="s">
        <v>1</v>
      </c>
      <c r="AU6" s="92" t="s">
        <v>3</v>
      </c>
      <c r="AV6" s="92" t="s">
        <v>4</v>
      </c>
      <c r="AW6" s="92" t="s">
        <v>26</v>
      </c>
      <c r="AX6" s="93" t="s">
        <v>6</v>
      </c>
      <c r="AY6" s="92" t="s">
        <v>2</v>
      </c>
      <c r="AZ6" s="92" t="s">
        <v>1</v>
      </c>
      <c r="BA6" s="92" t="s">
        <v>3</v>
      </c>
      <c r="BB6" s="92" t="s">
        <v>4</v>
      </c>
      <c r="BC6" s="92" t="s">
        <v>26</v>
      </c>
      <c r="BD6" s="93" t="s">
        <v>6</v>
      </c>
      <c r="BE6" s="92" t="s">
        <v>2</v>
      </c>
      <c r="BF6" s="92" t="s">
        <v>1</v>
      </c>
      <c r="BG6" s="92" t="s">
        <v>3</v>
      </c>
      <c r="BH6" s="92" t="s">
        <v>4</v>
      </c>
      <c r="BI6" s="92" t="s">
        <v>26</v>
      </c>
      <c r="BJ6" s="93" t="s">
        <v>6</v>
      </c>
      <c r="BK6" s="92" t="s">
        <v>2</v>
      </c>
      <c r="BL6" s="92" t="s">
        <v>1</v>
      </c>
      <c r="BM6" s="92" t="s">
        <v>3</v>
      </c>
      <c r="BN6" s="92" t="s">
        <v>4</v>
      </c>
      <c r="BO6" s="92" t="s">
        <v>26</v>
      </c>
      <c r="BP6" s="93" t="s">
        <v>6</v>
      </c>
      <c r="BQ6" s="92" t="s">
        <v>2</v>
      </c>
      <c r="BR6" s="92" t="s">
        <v>1</v>
      </c>
      <c r="BS6" s="92" t="s">
        <v>3</v>
      </c>
      <c r="BT6" s="92" t="s">
        <v>4</v>
      </c>
      <c r="BU6" s="92" t="s">
        <v>26</v>
      </c>
      <c r="BV6" s="93" t="s">
        <v>6</v>
      </c>
      <c r="BW6" s="92" t="s">
        <v>2</v>
      </c>
      <c r="BX6" s="92" t="s">
        <v>1</v>
      </c>
      <c r="BY6" s="92" t="s">
        <v>3</v>
      </c>
      <c r="BZ6" s="92" t="s">
        <v>4</v>
      </c>
      <c r="CA6" s="92" t="s">
        <v>26</v>
      </c>
      <c r="CB6" s="93" t="s">
        <v>6</v>
      </c>
      <c r="CC6" s="12"/>
      <c r="CD6" s="12"/>
    </row>
    <row r="7" spans="1:83" ht="15.6" customHeight="1" x14ac:dyDescent="0.25">
      <c r="A7" s="104"/>
      <c r="B7" s="107" t="s">
        <v>30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6"/>
      <c r="CC7" s="12"/>
      <c r="CD7" s="12"/>
    </row>
    <row r="8" spans="1:83" s="100" customFormat="1" x14ac:dyDescent="0.25">
      <c r="A8" s="118">
        <v>1</v>
      </c>
      <c r="B8" s="119" t="s">
        <v>31</v>
      </c>
      <c r="C8" s="97">
        <f t="shared" ref="C8:C15" si="0">I8+S8+Y8+AE8+AK8+AQ8+AW8+BC8+BI8+BO8+BU8+CA8</f>
        <v>0</v>
      </c>
      <c r="D8" s="97">
        <f t="shared" ref="D8:D15" si="1">J8+P8+V8+AB8+AH8+AN8+AT8+AZ8+BF8+BL8+BR8+BX8</f>
        <v>771</v>
      </c>
      <c r="E8" s="97">
        <f t="shared" ref="E8:E15" si="2">K8+O8+U8+AA8+AG8+AM8+AS8+AY8+BE8+BK8+BQ8+BW8</f>
        <v>0</v>
      </c>
      <c r="F8" s="97">
        <f t="shared" ref="F8:G11" si="3">L8+Q8+W8+AC8+AI8+AO8+AU8+BA8+BG8+BM8+BS8+BY8</f>
        <v>17</v>
      </c>
      <c r="G8" s="97">
        <f t="shared" si="3"/>
        <v>144</v>
      </c>
      <c r="H8" s="98">
        <f>SUM(C8:G8)</f>
        <v>932</v>
      </c>
      <c r="I8" s="109"/>
      <c r="J8" s="109">
        <v>107</v>
      </c>
      <c r="K8" s="110"/>
      <c r="L8" s="109">
        <v>17</v>
      </c>
      <c r="M8" s="109"/>
      <c r="N8" s="109">
        <f>SUM(I8:M8)</f>
        <v>124</v>
      </c>
      <c r="O8" s="111"/>
      <c r="P8" s="111">
        <v>47</v>
      </c>
      <c r="Q8" s="112"/>
      <c r="R8" s="111">
        <v>22</v>
      </c>
      <c r="S8" s="111"/>
      <c r="T8" s="111">
        <f>SUM(O8:S8)</f>
        <v>69</v>
      </c>
      <c r="U8" s="109"/>
      <c r="V8" s="109">
        <v>136</v>
      </c>
      <c r="W8" s="110"/>
      <c r="X8" s="9">
        <v>27</v>
      </c>
      <c r="Y8" s="109"/>
      <c r="Z8" s="109">
        <f>SUM(U8:Y8)</f>
        <v>163</v>
      </c>
      <c r="AA8" s="111"/>
      <c r="AB8" s="111">
        <v>138</v>
      </c>
      <c r="AC8" s="112"/>
      <c r="AD8" s="111">
        <v>30</v>
      </c>
      <c r="AE8" s="111"/>
      <c r="AF8" s="111">
        <f>SUM(AA8:AE8)</f>
        <v>168</v>
      </c>
      <c r="AG8" s="109"/>
      <c r="AH8" s="122">
        <v>151</v>
      </c>
      <c r="AI8" s="110"/>
      <c r="AJ8" s="122">
        <v>42</v>
      </c>
      <c r="AK8" s="109"/>
      <c r="AL8" s="109">
        <f>SUM(AG8:AK8)</f>
        <v>193</v>
      </c>
      <c r="AM8" s="111"/>
      <c r="AN8" s="111">
        <v>192</v>
      </c>
      <c r="AO8" s="112"/>
      <c r="AP8" s="111">
        <v>23</v>
      </c>
      <c r="AQ8" s="111"/>
      <c r="AR8" s="111">
        <f>SUM(AM8:AQ8)</f>
        <v>215</v>
      </c>
      <c r="AS8" s="109"/>
      <c r="AT8" s="109"/>
      <c r="AU8" s="109"/>
      <c r="AV8" s="109"/>
      <c r="AW8" s="109"/>
      <c r="AX8" s="109">
        <f>SUM(AS8:AW8)</f>
        <v>0</v>
      </c>
      <c r="AY8" s="111"/>
      <c r="AZ8" s="111"/>
      <c r="BA8" s="111"/>
      <c r="BB8" s="111"/>
      <c r="BC8" s="111"/>
      <c r="BD8" s="111">
        <f>SUM(AY8:BC8)</f>
        <v>0</v>
      </c>
      <c r="BE8" s="109"/>
      <c r="BF8" s="109"/>
      <c r="BG8" s="110"/>
      <c r="BH8" s="109"/>
      <c r="BI8" s="109"/>
      <c r="BJ8" s="109">
        <f>SUM(BE8:BI8)</f>
        <v>0</v>
      </c>
      <c r="BK8" s="111"/>
      <c r="BL8" s="111"/>
      <c r="BM8" s="112"/>
      <c r="BN8" s="111"/>
      <c r="BO8" s="111"/>
      <c r="BP8" s="111">
        <f>SUM(BK8:BO8)</f>
        <v>0</v>
      </c>
      <c r="BQ8" s="109"/>
      <c r="BR8" s="109"/>
      <c r="BS8" s="110"/>
      <c r="BT8" s="109"/>
      <c r="BU8" s="109"/>
      <c r="BV8" s="109">
        <f>SUM(BQ8:BU8)</f>
        <v>0</v>
      </c>
      <c r="BW8" s="111"/>
      <c r="BX8" s="111"/>
      <c r="BY8" s="112"/>
      <c r="BZ8" s="111"/>
      <c r="CA8" s="111"/>
      <c r="CB8" s="111">
        <f>SUM(BW8:CA8)</f>
        <v>0</v>
      </c>
      <c r="CC8" s="99"/>
      <c r="CD8" s="99"/>
      <c r="CE8" s="99"/>
    </row>
    <row r="9" spans="1:83" s="100" customFormat="1" x14ac:dyDescent="0.25">
      <c r="A9" s="118">
        <v>2</v>
      </c>
      <c r="B9" s="119" t="s">
        <v>32</v>
      </c>
      <c r="C9" s="97">
        <f t="shared" si="0"/>
        <v>0</v>
      </c>
      <c r="D9" s="97">
        <f t="shared" si="1"/>
        <v>1118</v>
      </c>
      <c r="E9" s="97">
        <f t="shared" si="2"/>
        <v>0</v>
      </c>
      <c r="F9" s="97">
        <f t="shared" si="3"/>
        <v>0</v>
      </c>
      <c r="G9" s="97">
        <f t="shared" si="3"/>
        <v>46</v>
      </c>
      <c r="H9" s="98">
        <f t="shared" ref="H9:H15" si="4">SUM(C9:G9)</f>
        <v>1164</v>
      </c>
      <c r="I9" s="109"/>
      <c r="J9" s="109">
        <v>204</v>
      </c>
      <c r="K9" s="110"/>
      <c r="L9" s="109"/>
      <c r="M9" s="109"/>
      <c r="N9" s="109">
        <f t="shared" ref="N9:N32" si="5">SUM(I9:M9)</f>
        <v>204</v>
      </c>
      <c r="O9" s="111"/>
      <c r="P9" s="111">
        <v>212</v>
      </c>
      <c r="Q9" s="112"/>
      <c r="R9" s="111">
        <v>4</v>
      </c>
      <c r="S9" s="111"/>
      <c r="T9" s="111">
        <f t="shared" ref="T9:T32" si="6">SUM(O9:S9)</f>
        <v>216</v>
      </c>
      <c r="U9" s="109"/>
      <c r="V9" s="109">
        <v>173</v>
      </c>
      <c r="W9" s="110"/>
      <c r="X9" s="109">
        <v>11</v>
      </c>
      <c r="Y9" s="109"/>
      <c r="Z9" s="109">
        <f t="shared" ref="Z9:Z32" si="7">SUM(U9:Y9)</f>
        <v>184</v>
      </c>
      <c r="AA9" s="111"/>
      <c r="AB9" s="111">
        <v>189</v>
      </c>
      <c r="AC9" s="112"/>
      <c r="AD9" s="111">
        <v>6</v>
      </c>
      <c r="AE9" s="111"/>
      <c r="AF9" s="111">
        <f t="shared" ref="AF9:AF17" si="8">SUM(AA9:AE9)</f>
        <v>195</v>
      </c>
      <c r="AG9" s="109"/>
      <c r="AH9" s="122">
        <v>174</v>
      </c>
      <c r="AI9" s="110"/>
      <c r="AJ9" s="109">
        <v>15</v>
      </c>
      <c r="AK9" s="109"/>
      <c r="AL9" s="109">
        <f t="shared" ref="AL9:AL17" si="9">SUM(AG9:AK9)</f>
        <v>189</v>
      </c>
      <c r="AM9" s="111"/>
      <c r="AN9" s="111">
        <v>166</v>
      </c>
      <c r="AO9" s="112"/>
      <c r="AP9" s="111">
        <v>10</v>
      </c>
      <c r="AQ9" s="111"/>
      <c r="AR9" s="111">
        <f t="shared" ref="AR9:AR21" si="10">SUM(AM9:AQ9)</f>
        <v>176</v>
      </c>
      <c r="AS9" s="109"/>
      <c r="AT9" s="109"/>
      <c r="AU9" s="109"/>
      <c r="AV9" s="109"/>
      <c r="AW9" s="109"/>
      <c r="AX9" s="109">
        <f t="shared" ref="AX9:AX17" si="11">SUM(AS9:AW9)</f>
        <v>0</v>
      </c>
      <c r="AY9" s="111"/>
      <c r="AZ9" s="111"/>
      <c r="BA9" s="111"/>
      <c r="BB9" s="111"/>
      <c r="BC9" s="111"/>
      <c r="BD9" s="111">
        <f t="shared" ref="BD9:BD17" si="12">SUM(AY9:BC9)</f>
        <v>0</v>
      </c>
      <c r="BE9" s="109"/>
      <c r="BF9" s="109"/>
      <c r="BG9" s="110"/>
      <c r="BH9" s="109"/>
      <c r="BI9" s="109"/>
      <c r="BJ9" s="109">
        <f t="shared" ref="BJ9:BJ16" si="13">SUM(BE9:BI9)</f>
        <v>0</v>
      </c>
      <c r="BK9" s="111"/>
      <c r="BL9" s="111"/>
      <c r="BM9" s="112"/>
      <c r="BN9" s="111"/>
      <c r="BO9" s="111"/>
      <c r="BP9" s="111">
        <f t="shared" ref="BP9:BP17" si="14">SUM(BK9:BO9)</f>
        <v>0</v>
      </c>
      <c r="BQ9" s="109"/>
      <c r="BR9" s="109"/>
      <c r="BS9" s="110"/>
      <c r="BT9" s="109"/>
      <c r="BU9" s="109"/>
      <c r="BV9" s="109">
        <f t="shared" ref="BV9:BV17" si="15">SUM(BQ9:BU9)</f>
        <v>0</v>
      </c>
      <c r="BW9" s="111"/>
      <c r="BX9" s="111"/>
      <c r="BY9" s="112"/>
      <c r="BZ9" s="111"/>
      <c r="CA9" s="111"/>
      <c r="CB9" s="111">
        <f t="shared" ref="CB9:CB17" si="16">SUM(BW9:CA9)</f>
        <v>0</v>
      </c>
      <c r="CC9" s="99"/>
      <c r="CD9" s="99"/>
      <c r="CE9" s="99"/>
    </row>
    <row r="10" spans="1:83" s="100" customFormat="1" x14ac:dyDescent="0.25">
      <c r="A10" s="118">
        <v>3</v>
      </c>
      <c r="B10" s="119" t="s">
        <v>33</v>
      </c>
      <c r="C10" s="97">
        <f t="shared" si="0"/>
        <v>0</v>
      </c>
      <c r="D10" s="97">
        <f t="shared" si="1"/>
        <v>828</v>
      </c>
      <c r="E10" s="97">
        <f t="shared" si="2"/>
        <v>0</v>
      </c>
      <c r="F10" s="97">
        <f>L10+Q10+W10+AC10+AI10+AO10+AU10+BA10+BG10+BM10+BS10+BY10</f>
        <v>5</v>
      </c>
      <c r="G10" s="97">
        <f>M10+R10+X10+AD10+AJ10+AP10+AV10+BB10+BH10+BN10+BT10+BZ10</f>
        <v>76</v>
      </c>
      <c r="H10" s="98">
        <f t="shared" si="4"/>
        <v>909</v>
      </c>
      <c r="I10" s="109"/>
      <c r="J10" s="109">
        <v>124</v>
      </c>
      <c r="K10" s="110"/>
      <c r="L10" s="109">
        <v>5</v>
      </c>
      <c r="M10" s="109"/>
      <c r="N10" s="109">
        <f t="shared" si="5"/>
        <v>129</v>
      </c>
      <c r="O10" s="111"/>
      <c r="P10" s="111">
        <v>113</v>
      </c>
      <c r="Q10" s="112"/>
      <c r="R10" s="111">
        <v>11</v>
      </c>
      <c r="S10" s="111"/>
      <c r="T10" s="111">
        <f t="shared" si="6"/>
        <v>124</v>
      </c>
      <c r="U10" s="109"/>
      <c r="V10" s="109">
        <v>115</v>
      </c>
      <c r="W10" s="110"/>
      <c r="X10" s="109">
        <v>13</v>
      </c>
      <c r="Y10" s="109"/>
      <c r="Z10" s="109">
        <f t="shared" si="7"/>
        <v>128</v>
      </c>
      <c r="AA10" s="111"/>
      <c r="AB10" s="111">
        <v>120</v>
      </c>
      <c r="AC10" s="112"/>
      <c r="AD10" s="111">
        <v>26</v>
      </c>
      <c r="AE10" s="111"/>
      <c r="AF10" s="111">
        <f t="shared" si="8"/>
        <v>146</v>
      </c>
      <c r="AG10" s="109"/>
      <c r="AH10" s="122">
        <v>167</v>
      </c>
      <c r="AI10" s="110"/>
      <c r="AJ10" s="122">
        <v>25</v>
      </c>
      <c r="AK10" s="109"/>
      <c r="AL10" s="109">
        <f t="shared" si="9"/>
        <v>192</v>
      </c>
      <c r="AM10" s="111"/>
      <c r="AN10" s="111">
        <v>189</v>
      </c>
      <c r="AO10" s="112"/>
      <c r="AP10" s="111">
        <v>1</v>
      </c>
      <c r="AQ10" s="111"/>
      <c r="AR10" s="111">
        <f t="shared" si="10"/>
        <v>190</v>
      </c>
      <c r="AS10" s="109"/>
      <c r="AT10" s="109"/>
      <c r="AU10" s="109"/>
      <c r="AV10" s="109"/>
      <c r="AW10" s="109"/>
      <c r="AX10" s="109">
        <f t="shared" si="11"/>
        <v>0</v>
      </c>
      <c r="AY10" s="111"/>
      <c r="AZ10" s="111"/>
      <c r="BA10" s="111"/>
      <c r="BB10" s="111"/>
      <c r="BC10" s="111"/>
      <c r="BD10" s="111">
        <f t="shared" si="12"/>
        <v>0</v>
      </c>
      <c r="BE10" s="109"/>
      <c r="BF10" s="109"/>
      <c r="BG10" s="110"/>
      <c r="BH10" s="109"/>
      <c r="BI10" s="109"/>
      <c r="BJ10" s="109">
        <f t="shared" si="13"/>
        <v>0</v>
      </c>
      <c r="BK10" s="111"/>
      <c r="BL10" s="111"/>
      <c r="BM10" s="112"/>
      <c r="BN10" s="111"/>
      <c r="BO10" s="111"/>
      <c r="BP10" s="111">
        <f t="shared" si="14"/>
        <v>0</v>
      </c>
      <c r="BQ10" s="109"/>
      <c r="BR10" s="110"/>
      <c r="BS10" s="110"/>
      <c r="BT10" s="109"/>
      <c r="BU10" s="109"/>
      <c r="BV10" s="109">
        <f t="shared" si="15"/>
        <v>0</v>
      </c>
      <c r="BW10" s="111"/>
      <c r="BX10" s="111"/>
      <c r="BY10" s="112"/>
      <c r="BZ10" s="111"/>
      <c r="CA10" s="111"/>
      <c r="CB10" s="111">
        <f t="shared" si="16"/>
        <v>0</v>
      </c>
      <c r="CC10" s="99"/>
      <c r="CD10" s="99"/>
      <c r="CE10" s="99"/>
    </row>
    <row r="11" spans="1:83" s="100" customFormat="1" x14ac:dyDescent="0.25">
      <c r="A11" s="118">
        <v>4</v>
      </c>
      <c r="B11" s="119" t="s">
        <v>34</v>
      </c>
      <c r="C11" s="97">
        <f t="shared" si="0"/>
        <v>0</v>
      </c>
      <c r="D11" s="97">
        <f t="shared" si="1"/>
        <v>781</v>
      </c>
      <c r="E11" s="97">
        <f t="shared" si="2"/>
        <v>0</v>
      </c>
      <c r="F11" s="97">
        <f t="shared" si="3"/>
        <v>0</v>
      </c>
      <c r="G11" s="97">
        <f t="shared" si="3"/>
        <v>159</v>
      </c>
      <c r="H11" s="98">
        <f t="shared" si="4"/>
        <v>940</v>
      </c>
      <c r="I11" s="109"/>
      <c r="J11" s="109">
        <v>129</v>
      </c>
      <c r="K11" s="110"/>
      <c r="L11" s="109"/>
      <c r="M11" s="109"/>
      <c r="N11" s="109">
        <f t="shared" si="5"/>
        <v>129</v>
      </c>
      <c r="O11" s="111"/>
      <c r="P11" s="111">
        <v>119</v>
      </c>
      <c r="Q11" s="112"/>
      <c r="R11" s="111">
        <v>23</v>
      </c>
      <c r="S11" s="111"/>
      <c r="T11" s="111">
        <f>SUM(O11:S11)</f>
        <v>142</v>
      </c>
      <c r="U11" s="109"/>
      <c r="V11" s="109">
        <v>110</v>
      </c>
      <c r="W11" s="110"/>
      <c r="X11" s="109">
        <v>23</v>
      </c>
      <c r="Y11" s="109"/>
      <c r="Z11" s="109">
        <f>SUM(U11:Y11)</f>
        <v>133</v>
      </c>
      <c r="AA11" s="111"/>
      <c r="AB11" s="111">
        <v>99</v>
      </c>
      <c r="AC11" s="112"/>
      <c r="AD11" s="111">
        <v>57</v>
      </c>
      <c r="AE11" s="111"/>
      <c r="AF11" s="111">
        <f t="shared" si="8"/>
        <v>156</v>
      </c>
      <c r="AG11" s="109"/>
      <c r="AH11" s="109">
        <v>150</v>
      </c>
      <c r="AI11" s="110"/>
      <c r="AJ11" s="109">
        <v>21</v>
      </c>
      <c r="AK11" s="109"/>
      <c r="AL11" s="109">
        <f t="shared" si="9"/>
        <v>171</v>
      </c>
      <c r="AM11" s="111"/>
      <c r="AN11" s="111">
        <v>174</v>
      </c>
      <c r="AO11" s="112"/>
      <c r="AP11" s="111">
        <v>35</v>
      </c>
      <c r="AQ11" s="111"/>
      <c r="AR11" s="111">
        <f t="shared" si="10"/>
        <v>209</v>
      </c>
      <c r="AS11" s="109"/>
      <c r="AT11" s="109"/>
      <c r="AU11" s="109"/>
      <c r="AV11" s="109"/>
      <c r="AW11" s="109"/>
      <c r="AX11" s="109">
        <f t="shared" si="11"/>
        <v>0</v>
      </c>
      <c r="AY11" s="111"/>
      <c r="AZ11" s="111"/>
      <c r="BA11" s="112"/>
      <c r="BB11" s="111"/>
      <c r="BC11" s="111"/>
      <c r="BD11" s="111">
        <f t="shared" si="12"/>
        <v>0</v>
      </c>
      <c r="BE11" s="109"/>
      <c r="BF11" s="109"/>
      <c r="BG11" s="110"/>
      <c r="BH11" s="109"/>
      <c r="BI11" s="109"/>
      <c r="BJ11" s="109">
        <f t="shared" si="13"/>
        <v>0</v>
      </c>
      <c r="BK11" s="111"/>
      <c r="BL11" s="111"/>
      <c r="BM11" s="112"/>
      <c r="BN11" s="111"/>
      <c r="BO11" s="111"/>
      <c r="BP11" s="111">
        <f t="shared" si="14"/>
        <v>0</v>
      </c>
      <c r="BQ11" s="109"/>
      <c r="BR11" s="109"/>
      <c r="BS11" s="110"/>
      <c r="BT11" s="109"/>
      <c r="BU11" s="109"/>
      <c r="BV11" s="109">
        <f t="shared" si="15"/>
        <v>0</v>
      </c>
      <c r="BW11" s="111"/>
      <c r="BX11" s="111"/>
      <c r="BY11" s="112"/>
      <c r="BZ11" s="111"/>
      <c r="CA11" s="111"/>
      <c r="CB11" s="111">
        <f t="shared" si="16"/>
        <v>0</v>
      </c>
      <c r="CC11" s="99"/>
      <c r="CD11" s="99"/>
      <c r="CE11" s="99"/>
    </row>
    <row r="12" spans="1:83" s="100" customFormat="1" x14ac:dyDescent="0.25">
      <c r="A12" s="118">
        <v>5</v>
      </c>
      <c r="B12" s="119" t="s">
        <v>35</v>
      </c>
      <c r="C12" s="97">
        <f t="shared" si="0"/>
        <v>3</v>
      </c>
      <c r="D12" s="97">
        <f t="shared" si="1"/>
        <v>628</v>
      </c>
      <c r="E12" s="97">
        <f t="shared" si="2"/>
        <v>6</v>
      </c>
      <c r="F12" s="97">
        <f>L12+Q12+W12+AC12+AI12+AO12+AU12+BA12+BG12+BM12+BS12+BY12</f>
        <v>0</v>
      </c>
      <c r="G12" s="97">
        <f>M12+R12+X12+AD12+AJ12+AP12+AV12+BB12+BH12+BN12+BT12+BZ12</f>
        <v>42</v>
      </c>
      <c r="H12" s="98">
        <f t="shared" si="4"/>
        <v>679</v>
      </c>
      <c r="I12" s="109">
        <f>3</f>
        <v>3</v>
      </c>
      <c r="J12" s="109">
        <v>128</v>
      </c>
      <c r="K12" s="110"/>
      <c r="L12" s="109"/>
      <c r="M12" s="109"/>
      <c r="N12" s="109">
        <f t="shared" si="5"/>
        <v>131</v>
      </c>
      <c r="O12" s="111">
        <v>3</v>
      </c>
      <c r="P12" s="111">
        <v>150</v>
      </c>
      <c r="Q12" s="111"/>
      <c r="R12" s="111">
        <v>3</v>
      </c>
      <c r="S12" s="111"/>
      <c r="T12" s="111">
        <f t="shared" si="6"/>
        <v>156</v>
      </c>
      <c r="U12" s="109">
        <v>3</v>
      </c>
      <c r="V12" s="109">
        <v>123</v>
      </c>
      <c r="W12" s="110"/>
      <c r="X12" s="109">
        <v>20</v>
      </c>
      <c r="Y12" s="109"/>
      <c r="Z12" s="109">
        <f t="shared" si="7"/>
        <v>146</v>
      </c>
      <c r="AA12" s="111"/>
      <c r="AB12" s="111">
        <v>146</v>
      </c>
      <c r="AC12" s="112"/>
      <c r="AD12" s="111">
        <v>19</v>
      </c>
      <c r="AE12" s="111"/>
      <c r="AF12" s="111">
        <f t="shared" si="8"/>
        <v>165</v>
      </c>
      <c r="AG12" s="109"/>
      <c r="AH12" s="122">
        <v>81</v>
      </c>
      <c r="AI12" s="123"/>
      <c r="AJ12" s="123"/>
      <c r="AK12" s="109"/>
      <c r="AL12" s="109">
        <f t="shared" si="9"/>
        <v>81</v>
      </c>
      <c r="AM12" s="111"/>
      <c r="AN12" s="111"/>
      <c r="AO12" s="112"/>
      <c r="AP12" s="111"/>
      <c r="AQ12" s="111"/>
      <c r="AR12" s="111">
        <f t="shared" si="10"/>
        <v>0</v>
      </c>
      <c r="AS12" s="109"/>
      <c r="AT12" s="109"/>
      <c r="AU12" s="109"/>
      <c r="AV12" s="109"/>
      <c r="AW12" s="109"/>
      <c r="AX12" s="109">
        <f t="shared" si="11"/>
        <v>0</v>
      </c>
      <c r="AY12" s="111"/>
      <c r="AZ12" s="111"/>
      <c r="BA12" s="111"/>
      <c r="BB12" s="111"/>
      <c r="BC12" s="111"/>
      <c r="BD12" s="111">
        <f t="shared" si="12"/>
        <v>0</v>
      </c>
      <c r="BE12" s="109"/>
      <c r="BF12" s="109"/>
      <c r="BG12" s="110"/>
      <c r="BH12" s="109"/>
      <c r="BI12" s="109"/>
      <c r="BJ12" s="109">
        <f t="shared" si="13"/>
        <v>0</v>
      </c>
      <c r="BK12" s="111"/>
      <c r="BL12" s="111"/>
      <c r="BM12" s="112"/>
      <c r="BN12" s="111"/>
      <c r="BO12" s="111"/>
      <c r="BP12" s="111">
        <f t="shared" si="14"/>
        <v>0</v>
      </c>
      <c r="BQ12" s="109"/>
      <c r="BR12" s="109"/>
      <c r="BS12" s="110"/>
      <c r="BT12" s="109"/>
      <c r="BU12" s="109"/>
      <c r="BV12" s="109">
        <f t="shared" si="15"/>
        <v>0</v>
      </c>
      <c r="BW12" s="111"/>
      <c r="BX12" s="111"/>
      <c r="BY12" s="112"/>
      <c r="BZ12" s="111"/>
      <c r="CA12" s="111"/>
      <c r="CB12" s="111">
        <f t="shared" si="16"/>
        <v>0</v>
      </c>
      <c r="CC12" s="99"/>
      <c r="CD12" s="99"/>
      <c r="CE12" s="99"/>
    </row>
    <row r="13" spans="1:83" s="100" customFormat="1" x14ac:dyDescent="0.25">
      <c r="A13" s="118">
        <v>6</v>
      </c>
      <c r="B13" s="119" t="s">
        <v>36</v>
      </c>
      <c r="C13" s="97">
        <f t="shared" si="0"/>
        <v>0</v>
      </c>
      <c r="D13" s="97">
        <f t="shared" si="1"/>
        <v>881</v>
      </c>
      <c r="E13" s="97">
        <f t="shared" si="2"/>
        <v>1</v>
      </c>
      <c r="F13" s="97">
        <f t="shared" ref="F13:G15" si="17">L13+Q13+W13+AC13+AI13+AO13+AU13+BA13+BG13+BM13+BS13+BY13</f>
        <v>0</v>
      </c>
      <c r="G13" s="97">
        <f t="shared" si="17"/>
        <v>123</v>
      </c>
      <c r="H13" s="98">
        <f t="shared" si="4"/>
        <v>1005</v>
      </c>
      <c r="I13" s="109"/>
      <c r="J13" s="109">
        <v>137</v>
      </c>
      <c r="K13" s="110"/>
      <c r="L13" s="109"/>
      <c r="M13" s="109"/>
      <c r="N13" s="109">
        <f t="shared" si="5"/>
        <v>137</v>
      </c>
      <c r="O13" s="111">
        <v>1</v>
      </c>
      <c r="P13" s="111">
        <v>117</v>
      </c>
      <c r="Q13" s="112"/>
      <c r="R13" s="111">
        <v>27</v>
      </c>
      <c r="S13" s="111"/>
      <c r="T13" s="111">
        <f t="shared" si="6"/>
        <v>145</v>
      </c>
      <c r="U13" s="109"/>
      <c r="V13" s="9">
        <v>125</v>
      </c>
      <c r="W13" s="110"/>
      <c r="X13" s="9">
        <v>27</v>
      </c>
      <c r="Y13" s="109"/>
      <c r="Z13" s="109">
        <f t="shared" si="7"/>
        <v>152</v>
      </c>
      <c r="AA13" s="111"/>
      <c r="AB13" s="111">
        <v>121</v>
      </c>
      <c r="AC13" s="112"/>
      <c r="AD13" s="111">
        <v>29</v>
      </c>
      <c r="AE13" s="111"/>
      <c r="AF13" s="111">
        <f t="shared" si="8"/>
        <v>150</v>
      </c>
      <c r="AG13" s="109"/>
      <c r="AH13" s="109">
        <v>166</v>
      </c>
      <c r="AI13" s="110"/>
      <c r="AJ13" s="122">
        <v>30</v>
      </c>
      <c r="AK13" s="109"/>
      <c r="AL13" s="109">
        <f t="shared" si="9"/>
        <v>196</v>
      </c>
      <c r="AM13" s="111"/>
      <c r="AN13" s="111">
        <v>215</v>
      </c>
      <c r="AO13" s="112"/>
      <c r="AP13" s="111">
        <v>10</v>
      </c>
      <c r="AQ13" s="111"/>
      <c r="AR13" s="111">
        <f t="shared" si="10"/>
        <v>225</v>
      </c>
      <c r="AS13" s="109"/>
      <c r="AT13" s="109"/>
      <c r="AU13" s="109"/>
      <c r="AV13" s="109"/>
      <c r="AW13" s="109"/>
      <c r="AX13" s="109">
        <f t="shared" si="11"/>
        <v>0</v>
      </c>
      <c r="AY13" s="111"/>
      <c r="AZ13" s="111"/>
      <c r="BA13" s="111"/>
      <c r="BB13" s="111"/>
      <c r="BC13" s="111"/>
      <c r="BD13" s="111">
        <f t="shared" si="12"/>
        <v>0</v>
      </c>
      <c r="BE13" s="109"/>
      <c r="BF13" s="109"/>
      <c r="BG13" s="110"/>
      <c r="BH13" s="109"/>
      <c r="BI13" s="109"/>
      <c r="BJ13" s="109">
        <f t="shared" si="13"/>
        <v>0</v>
      </c>
      <c r="BK13" s="111"/>
      <c r="BL13" s="111"/>
      <c r="BM13" s="112"/>
      <c r="BN13" s="111"/>
      <c r="BO13" s="111"/>
      <c r="BP13" s="111">
        <f t="shared" si="14"/>
        <v>0</v>
      </c>
      <c r="BQ13" s="109"/>
      <c r="BR13" s="109"/>
      <c r="BS13" s="110"/>
      <c r="BT13" s="109"/>
      <c r="BU13" s="109"/>
      <c r="BV13" s="109">
        <f t="shared" si="15"/>
        <v>0</v>
      </c>
      <c r="BW13" s="111"/>
      <c r="BX13" s="111"/>
      <c r="BY13" s="112"/>
      <c r="BZ13" s="111"/>
      <c r="CA13" s="111"/>
      <c r="CB13" s="111">
        <f t="shared" si="16"/>
        <v>0</v>
      </c>
      <c r="CC13" s="99"/>
      <c r="CD13" s="99"/>
      <c r="CE13" s="99"/>
    </row>
    <row r="14" spans="1:83" s="100" customFormat="1" x14ac:dyDescent="0.25">
      <c r="A14" s="118">
        <v>7</v>
      </c>
      <c r="B14" s="119" t="s">
        <v>37</v>
      </c>
      <c r="C14" s="97">
        <f t="shared" si="0"/>
        <v>0</v>
      </c>
      <c r="D14" s="97">
        <f t="shared" si="1"/>
        <v>843</v>
      </c>
      <c r="E14" s="97">
        <f t="shared" si="2"/>
        <v>8</v>
      </c>
      <c r="F14" s="97">
        <f t="shared" si="17"/>
        <v>0</v>
      </c>
      <c r="G14" s="97">
        <f t="shared" si="17"/>
        <v>137</v>
      </c>
      <c r="H14" s="98">
        <f t="shared" si="4"/>
        <v>988</v>
      </c>
      <c r="I14" s="109"/>
      <c r="J14" s="109">
        <v>135</v>
      </c>
      <c r="K14" s="110"/>
      <c r="L14" s="109"/>
      <c r="M14" s="109"/>
      <c r="N14" s="109">
        <f t="shared" si="5"/>
        <v>135</v>
      </c>
      <c r="O14" s="111">
        <v>1</v>
      </c>
      <c r="P14" s="111">
        <v>105</v>
      </c>
      <c r="Q14" s="112"/>
      <c r="R14" s="111">
        <v>6</v>
      </c>
      <c r="S14" s="111"/>
      <c r="T14" s="111">
        <f t="shared" si="6"/>
        <v>112</v>
      </c>
      <c r="U14" s="109">
        <v>3</v>
      </c>
      <c r="V14" s="109">
        <v>160</v>
      </c>
      <c r="W14" s="110"/>
      <c r="X14" s="109">
        <v>22</v>
      </c>
      <c r="Y14" s="109"/>
      <c r="Z14" s="109">
        <f t="shared" si="7"/>
        <v>185</v>
      </c>
      <c r="AA14" s="111"/>
      <c r="AB14" s="111">
        <v>101</v>
      </c>
      <c r="AC14" s="112"/>
      <c r="AD14" s="111">
        <v>55</v>
      </c>
      <c r="AE14" s="111"/>
      <c r="AF14" s="111">
        <f t="shared" si="8"/>
        <v>156</v>
      </c>
      <c r="AG14" s="122">
        <v>4</v>
      </c>
      <c r="AH14" s="109">
        <v>192</v>
      </c>
      <c r="AI14" s="110"/>
      <c r="AJ14" s="109">
        <v>10</v>
      </c>
      <c r="AK14" s="109"/>
      <c r="AL14" s="109">
        <f t="shared" si="9"/>
        <v>206</v>
      </c>
      <c r="AM14" s="111"/>
      <c r="AN14" s="111">
        <v>150</v>
      </c>
      <c r="AO14" s="112"/>
      <c r="AP14" s="111">
        <v>44</v>
      </c>
      <c r="AQ14" s="111"/>
      <c r="AR14" s="111">
        <f t="shared" si="10"/>
        <v>194</v>
      </c>
      <c r="AS14" s="109"/>
      <c r="AT14" s="109"/>
      <c r="AU14" s="109"/>
      <c r="AV14" s="109"/>
      <c r="AW14" s="109"/>
      <c r="AX14" s="109">
        <f t="shared" si="11"/>
        <v>0</v>
      </c>
      <c r="AY14" s="111"/>
      <c r="AZ14" s="111"/>
      <c r="BA14" s="112"/>
      <c r="BB14" s="111"/>
      <c r="BC14" s="111"/>
      <c r="BD14" s="111">
        <f t="shared" si="12"/>
        <v>0</v>
      </c>
      <c r="BE14" s="109"/>
      <c r="BF14" s="109"/>
      <c r="BG14" s="110"/>
      <c r="BH14" s="109"/>
      <c r="BI14" s="109"/>
      <c r="BJ14" s="109">
        <f t="shared" si="13"/>
        <v>0</v>
      </c>
      <c r="BK14" s="111"/>
      <c r="BL14" s="111"/>
      <c r="BM14" s="112"/>
      <c r="BN14" s="111"/>
      <c r="BO14" s="111"/>
      <c r="BP14" s="111">
        <f t="shared" si="14"/>
        <v>0</v>
      </c>
      <c r="BQ14" s="109"/>
      <c r="BR14" s="109"/>
      <c r="BS14" s="110"/>
      <c r="BT14" s="109"/>
      <c r="BU14" s="109"/>
      <c r="BV14" s="109">
        <f t="shared" si="15"/>
        <v>0</v>
      </c>
      <c r="BW14" s="111"/>
      <c r="BX14" s="111"/>
      <c r="BY14" s="112"/>
      <c r="BZ14" s="111"/>
      <c r="CA14" s="111"/>
      <c r="CB14" s="111">
        <f t="shared" si="16"/>
        <v>0</v>
      </c>
      <c r="CC14" s="99"/>
      <c r="CD14" s="99"/>
      <c r="CE14" s="99"/>
    </row>
    <row r="15" spans="1:83" s="100" customFormat="1" x14ac:dyDescent="0.25">
      <c r="A15" s="118">
        <v>8</v>
      </c>
      <c r="B15" s="119" t="s">
        <v>41</v>
      </c>
      <c r="C15" s="97">
        <f t="shared" si="0"/>
        <v>0</v>
      </c>
      <c r="D15" s="97">
        <f t="shared" si="1"/>
        <v>704</v>
      </c>
      <c r="E15" s="97">
        <f t="shared" si="2"/>
        <v>3</v>
      </c>
      <c r="F15" s="97">
        <f t="shared" si="17"/>
        <v>2</v>
      </c>
      <c r="G15" s="97">
        <f t="shared" si="17"/>
        <v>514</v>
      </c>
      <c r="H15" s="98">
        <f t="shared" si="4"/>
        <v>1223</v>
      </c>
      <c r="I15" s="109"/>
      <c r="J15" s="109">
        <v>143</v>
      </c>
      <c r="K15" s="110"/>
      <c r="L15" s="109">
        <v>2</v>
      </c>
      <c r="M15" s="109"/>
      <c r="N15" s="109">
        <f t="shared" si="5"/>
        <v>145</v>
      </c>
      <c r="O15" s="111"/>
      <c r="P15" s="111">
        <v>151</v>
      </c>
      <c r="Q15" s="112"/>
      <c r="R15" s="111">
        <v>48</v>
      </c>
      <c r="S15" s="111"/>
      <c r="T15" s="111">
        <f t="shared" si="6"/>
        <v>199</v>
      </c>
      <c r="U15" s="109"/>
      <c r="V15" s="109">
        <v>74</v>
      </c>
      <c r="W15" s="110"/>
      <c r="X15" s="109">
        <v>119</v>
      </c>
      <c r="Y15" s="109"/>
      <c r="Z15" s="109">
        <f t="shared" si="7"/>
        <v>193</v>
      </c>
      <c r="AA15" s="111"/>
      <c r="AB15" s="111">
        <v>41</v>
      </c>
      <c r="AC15" s="112"/>
      <c r="AD15" s="111">
        <v>182</v>
      </c>
      <c r="AE15" s="111"/>
      <c r="AF15" s="111">
        <f t="shared" si="8"/>
        <v>223</v>
      </c>
      <c r="AG15" s="109">
        <v>2</v>
      </c>
      <c r="AH15" s="122">
        <v>113</v>
      </c>
      <c r="AI15" s="110"/>
      <c r="AJ15" s="109">
        <v>136</v>
      </c>
      <c r="AK15" s="109"/>
      <c r="AL15" s="109">
        <f t="shared" si="9"/>
        <v>251</v>
      </c>
      <c r="AM15" s="111">
        <v>1</v>
      </c>
      <c r="AN15" s="111">
        <v>182</v>
      </c>
      <c r="AO15" s="112"/>
      <c r="AP15" s="111">
        <v>29</v>
      </c>
      <c r="AQ15" s="111"/>
      <c r="AR15" s="111">
        <f t="shared" si="10"/>
        <v>212</v>
      </c>
      <c r="AS15" s="109"/>
      <c r="AT15" s="109"/>
      <c r="AU15" s="110"/>
      <c r="AV15" s="109"/>
      <c r="AW15" s="109"/>
      <c r="AX15" s="109">
        <f t="shared" si="11"/>
        <v>0</v>
      </c>
      <c r="AY15" s="111"/>
      <c r="AZ15" s="111"/>
      <c r="BA15" s="111"/>
      <c r="BB15" s="111"/>
      <c r="BC15" s="111"/>
      <c r="BD15" s="111">
        <f t="shared" si="12"/>
        <v>0</v>
      </c>
      <c r="BE15" s="109"/>
      <c r="BF15" s="109"/>
      <c r="BG15" s="110"/>
      <c r="BH15" s="109"/>
      <c r="BI15" s="109"/>
      <c r="BJ15" s="109">
        <f t="shared" si="13"/>
        <v>0</v>
      </c>
      <c r="BK15" s="111"/>
      <c r="BL15" s="111"/>
      <c r="BM15" s="112"/>
      <c r="BN15" s="111"/>
      <c r="BO15" s="111"/>
      <c r="BP15" s="111">
        <f t="shared" si="14"/>
        <v>0</v>
      </c>
      <c r="BQ15" s="109"/>
      <c r="BR15" s="109"/>
      <c r="BS15" s="110"/>
      <c r="BT15" s="109"/>
      <c r="BU15" s="109"/>
      <c r="BV15" s="109">
        <f t="shared" si="15"/>
        <v>0</v>
      </c>
      <c r="BW15" s="111"/>
      <c r="BX15" s="111"/>
      <c r="BY15" s="112"/>
      <c r="BZ15" s="111"/>
      <c r="CA15" s="111"/>
      <c r="CB15" s="111">
        <f t="shared" si="16"/>
        <v>0</v>
      </c>
      <c r="CC15" s="99"/>
      <c r="CD15" s="99"/>
      <c r="CE15" s="99"/>
    </row>
    <row r="16" spans="1:83" s="100" customFormat="1" x14ac:dyDescent="0.25">
      <c r="A16" s="118">
        <v>9</v>
      </c>
      <c r="B16" s="119" t="s">
        <v>42</v>
      </c>
      <c r="C16" s="97">
        <f t="shared" ref="C16:C17" si="18">I16+S16+Y16+AE16+AK16+AQ16+AW16+BC16+BI16+BO16+BU16+CA16</f>
        <v>0</v>
      </c>
      <c r="D16" s="97">
        <f t="shared" ref="D16:D17" si="19">J16+P16+V16+AB16+AH16+AN16+AT16+AZ16+BF16+BL16+BR16+BX16</f>
        <v>578</v>
      </c>
      <c r="E16" s="97">
        <f t="shared" ref="E16:E17" si="20">K16+O16+U16+AA16+AG16+AM16+AS16+AY16+BE16+BK16+BQ16+BW16</f>
        <v>2</v>
      </c>
      <c r="F16" s="97">
        <f t="shared" ref="F16:F17" si="21">L16+Q16+W16+AC16+AI16+AO16+AU16+BA16+BG16+BM16+BS16+BY16</f>
        <v>5</v>
      </c>
      <c r="G16" s="97">
        <f t="shared" ref="G16:G17" si="22">M16+R16+X16+AD16+AJ16+AP16+AV16+BB16+BH16+BN16+BT16+BZ16</f>
        <v>51</v>
      </c>
      <c r="H16" s="98">
        <f t="shared" ref="H16:H17" si="23">SUM(C16:G16)</f>
        <v>636</v>
      </c>
      <c r="I16" s="109"/>
      <c r="J16" s="113">
        <v>180</v>
      </c>
      <c r="K16" s="110"/>
      <c r="L16" s="113">
        <v>5</v>
      </c>
      <c r="M16" s="113"/>
      <c r="N16" s="109">
        <f t="shared" si="5"/>
        <v>185</v>
      </c>
      <c r="O16" s="114">
        <v>2</v>
      </c>
      <c r="P16" s="114">
        <v>120</v>
      </c>
      <c r="Q16" s="112"/>
      <c r="R16" s="114">
        <v>18</v>
      </c>
      <c r="S16" s="114"/>
      <c r="T16" s="111">
        <f t="shared" si="6"/>
        <v>140</v>
      </c>
      <c r="U16" s="113"/>
      <c r="V16" s="9">
        <v>122</v>
      </c>
      <c r="W16" s="110"/>
      <c r="X16" s="113">
        <v>6</v>
      </c>
      <c r="Y16" s="113"/>
      <c r="Z16" s="109">
        <f t="shared" si="7"/>
        <v>128</v>
      </c>
      <c r="AA16" s="114"/>
      <c r="AB16" s="114">
        <v>131</v>
      </c>
      <c r="AC16" s="112"/>
      <c r="AD16" s="114">
        <v>19</v>
      </c>
      <c r="AE16" s="111"/>
      <c r="AF16" s="111">
        <f t="shared" si="8"/>
        <v>150</v>
      </c>
      <c r="AG16" s="113"/>
      <c r="AH16" s="122">
        <v>25</v>
      </c>
      <c r="AI16" s="110"/>
      <c r="AJ16" s="122">
        <v>8</v>
      </c>
      <c r="AK16" s="113"/>
      <c r="AL16" s="109">
        <f t="shared" si="9"/>
        <v>33</v>
      </c>
      <c r="AM16" s="114"/>
      <c r="AN16" s="114"/>
      <c r="AO16" s="112"/>
      <c r="AP16" s="114"/>
      <c r="AQ16" s="114"/>
      <c r="AR16" s="111">
        <f t="shared" si="10"/>
        <v>0</v>
      </c>
      <c r="AS16" s="109"/>
      <c r="AT16" s="113"/>
      <c r="AU16" s="110"/>
      <c r="AV16" s="113"/>
      <c r="AW16" s="109"/>
      <c r="AX16" s="109">
        <f t="shared" si="11"/>
        <v>0</v>
      </c>
      <c r="AY16" s="111"/>
      <c r="AZ16" s="114"/>
      <c r="BA16" s="112"/>
      <c r="BB16" s="114"/>
      <c r="BC16" s="111"/>
      <c r="BD16" s="111">
        <f t="shared" si="12"/>
        <v>0</v>
      </c>
      <c r="BE16" s="113"/>
      <c r="BF16" s="113"/>
      <c r="BG16" s="110"/>
      <c r="BH16" s="113"/>
      <c r="BI16" s="113"/>
      <c r="BJ16" s="109">
        <f t="shared" si="13"/>
        <v>0</v>
      </c>
      <c r="BK16" s="114"/>
      <c r="BL16" s="114"/>
      <c r="BM16" s="112"/>
      <c r="BN16" s="114"/>
      <c r="BO16" s="111"/>
      <c r="BP16" s="111">
        <f t="shared" si="14"/>
        <v>0</v>
      </c>
      <c r="BQ16" s="113"/>
      <c r="BR16" s="113"/>
      <c r="BS16" s="110"/>
      <c r="BT16" s="113"/>
      <c r="BU16" s="113"/>
      <c r="BV16" s="109">
        <f t="shared" si="15"/>
        <v>0</v>
      </c>
      <c r="BW16" s="114"/>
      <c r="BX16" s="114"/>
      <c r="BY16" s="112"/>
      <c r="BZ16" s="114"/>
      <c r="CA16" s="114"/>
      <c r="CB16" s="111">
        <f t="shared" si="16"/>
        <v>0</v>
      </c>
      <c r="CC16" s="99"/>
      <c r="CD16" s="99"/>
      <c r="CE16" s="99"/>
    </row>
    <row r="17" spans="1:83" s="100" customFormat="1" x14ac:dyDescent="0.25">
      <c r="A17" s="118">
        <v>10</v>
      </c>
      <c r="B17" s="119" t="s">
        <v>43</v>
      </c>
      <c r="C17" s="97">
        <f t="shared" si="18"/>
        <v>0</v>
      </c>
      <c r="D17" s="97">
        <f t="shared" si="19"/>
        <v>903</v>
      </c>
      <c r="E17" s="97">
        <f t="shared" si="20"/>
        <v>0</v>
      </c>
      <c r="F17" s="97">
        <f t="shared" si="21"/>
        <v>14</v>
      </c>
      <c r="G17" s="97">
        <f t="shared" si="22"/>
        <v>106</v>
      </c>
      <c r="H17" s="98">
        <f t="shared" si="23"/>
        <v>1023</v>
      </c>
      <c r="I17" s="109"/>
      <c r="J17" s="109">
        <v>156</v>
      </c>
      <c r="K17" s="110"/>
      <c r="L17" s="109">
        <v>14</v>
      </c>
      <c r="M17" s="109"/>
      <c r="N17" s="109">
        <f t="shared" si="5"/>
        <v>170</v>
      </c>
      <c r="O17" s="111"/>
      <c r="P17" s="111">
        <v>116</v>
      </c>
      <c r="Q17" s="112"/>
      <c r="R17" s="111">
        <v>33</v>
      </c>
      <c r="S17" s="111"/>
      <c r="T17" s="111">
        <f t="shared" si="6"/>
        <v>149</v>
      </c>
      <c r="U17" s="109"/>
      <c r="V17" s="109">
        <v>118</v>
      </c>
      <c r="W17" s="110"/>
      <c r="X17" s="109">
        <v>15</v>
      </c>
      <c r="Y17" s="109"/>
      <c r="Z17" s="109">
        <f t="shared" si="7"/>
        <v>133</v>
      </c>
      <c r="AA17" s="111"/>
      <c r="AB17" s="111">
        <v>123</v>
      </c>
      <c r="AC17" s="112"/>
      <c r="AD17" s="111">
        <v>19</v>
      </c>
      <c r="AE17" s="111"/>
      <c r="AF17" s="111">
        <f t="shared" si="8"/>
        <v>142</v>
      </c>
      <c r="AG17" s="109"/>
      <c r="AH17" s="109">
        <v>189</v>
      </c>
      <c r="AI17" s="110"/>
      <c r="AJ17" s="109">
        <v>17</v>
      </c>
      <c r="AK17" s="109"/>
      <c r="AL17" s="109">
        <f t="shared" si="9"/>
        <v>206</v>
      </c>
      <c r="AM17" s="111"/>
      <c r="AN17" s="111">
        <v>201</v>
      </c>
      <c r="AO17" s="112"/>
      <c r="AP17" s="111">
        <v>22</v>
      </c>
      <c r="AQ17" s="111"/>
      <c r="AR17" s="111">
        <f t="shared" si="10"/>
        <v>223</v>
      </c>
      <c r="AS17" s="109"/>
      <c r="AT17" s="109"/>
      <c r="AU17" s="110"/>
      <c r="AV17" s="109"/>
      <c r="AW17" s="109"/>
      <c r="AX17" s="109">
        <f t="shared" si="11"/>
        <v>0</v>
      </c>
      <c r="AY17" s="111"/>
      <c r="AZ17" s="111"/>
      <c r="BA17" s="112"/>
      <c r="BB17" s="111"/>
      <c r="BC17" s="111"/>
      <c r="BD17" s="111">
        <f t="shared" si="12"/>
        <v>0</v>
      </c>
      <c r="BE17" s="109"/>
      <c r="BF17" s="109"/>
      <c r="BG17" s="110"/>
      <c r="BH17" s="109"/>
      <c r="BI17" s="109"/>
      <c r="BJ17" s="109">
        <f>SUM(BE17:BI17)</f>
        <v>0</v>
      </c>
      <c r="BK17" s="111"/>
      <c r="BL17" s="111"/>
      <c r="BM17" s="112"/>
      <c r="BN17" s="111"/>
      <c r="BO17" s="111"/>
      <c r="BP17" s="111">
        <f t="shared" si="14"/>
        <v>0</v>
      </c>
      <c r="BQ17" s="109"/>
      <c r="BR17" s="113"/>
      <c r="BS17" s="110"/>
      <c r="BT17" s="113"/>
      <c r="BU17" s="109"/>
      <c r="BV17" s="109">
        <f t="shared" si="15"/>
        <v>0</v>
      </c>
      <c r="BW17" s="111"/>
      <c r="BX17" s="111"/>
      <c r="BY17" s="112"/>
      <c r="BZ17" s="111"/>
      <c r="CA17" s="111"/>
      <c r="CB17" s="111">
        <f t="shared" si="16"/>
        <v>0</v>
      </c>
      <c r="CC17" s="99"/>
      <c r="CD17" s="99"/>
      <c r="CE17" s="99"/>
    </row>
    <row r="18" spans="1:83" s="100" customFormat="1" x14ac:dyDescent="0.25">
      <c r="A18" s="118">
        <v>11</v>
      </c>
      <c r="B18" s="119" t="s">
        <v>46</v>
      </c>
      <c r="C18" s="97"/>
      <c r="D18" s="97"/>
      <c r="E18" s="97"/>
      <c r="F18" s="97"/>
      <c r="G18" s="97"/>
      <c r="H18" s="98"/>
      <c r="I18" s="109"/>
      <c r="J18" s="109"/>
      <c r="K18" s="110"/>
      <c r="L18" s="109"/>
      <c r="M18" s="109"/>
      <c r="N18" s="109"/>
      <c r="O18" s="111"/>
      <c r="P18" s="111"/>
      <c r="Q18" s="112"/>
      <c r="R18" s="111"/>
      <c r="S18" s="111"/>
      <c r="T18" s="111"/>
      <c r="U18" s="109"/>
      <c r="V18" s="109"/>
      <c r="W18" s="110"/>
      <c r="X18" s="109"/>
      <c r="Y18" s="109"/>
      <c r="Z18" s="109"/>
      <c r="AA18" s="111"/>
      <c r="AB18" s="111"/>
      <c r="AC18" s="112"/>
      <c r="AD18" s="111"/>
      <c r="AE18" s="111"/>
      <c r="AF18" s="111"/>
      <c r="AG18" s="109"/>
      <c r="AH18" s="109"/>
      <c r="AI18" s="110"/>
      <c r="AJ18" s="109"/>
      <c r="AK18" s="109"/>
      <c r="AL18" s="109"/>
      <c r="AM18" s="111"/>
      <c r="AN18" s="111">
        <v>139</v>
      </c>
      <c r="AO18" s="112"/>
      <c r="AP18" s="111">
        <v>35</v>
      </c>
      <c r="AQ18" s="111"/>
      <c r="AR18" s="111">
        <f t="shared" si="10"/>
        <v>174</v>
      </c>
      <c r="AS18" s="109"/>
      <c r="AT18" s="109"/>
      <c r="AU18" s="110"/>
      <c r="AV18" s="109"/>
      <c r="AW18" s="109"/>
      <c r="AX18" s="109"/>
      <c r="AY18" s="111"/>
      <c r="AZ18" s="111"/>
      <c r="BA18" s="112"/>
      <c r="BB18" s="111"/>
      <c r="BC18" s="111"/>
      <c r="BD18" s="111"/>
      <c r="BE18" s="109"/>
      <c r="BF18" s="109"/>
      <c r="BG18" s="110"/>
      <c r="BH18" s="109"/>
      <c r="BI18" s="109"/>
      <c r="BJ18" s="109"/>
      <c r="BK18" s="111"/>
      <c r="BL18" s="111"/>
      <c r="BM18" s="112"/>
      <c r="BN18" s="111"/>
      <c r="BO18" s="111"/>
      <c r="BP18" s="111"/>
      <c r="BQ18" s="109"/>
      <c r="BR18" s="109"/>
      <c r="BS18" s="110"/>
      <c r="BT18" s="109"/>
      <c r="BU18" s="109"/>
      <c r="BV18" s="109"/>
      <c r="BW18" s="111"/>
      <c r="BX18" s="111"/>
      <c r="BY18" s="112"/>
      <c r="BZ18" s="111"/>
      <c r="CA18" s="111"/>
      <c r="CB18" s="111"/>
      <c r="CC18" s="99"/>
      <c r="CD18" s="99"/>
      <c r="CE18" s="99"/>
    </row>
    <row r="19" spans="1:83" s="100" customFormat="1" x14ac:dyDescent="0.25">
      <c r="A19" s="118">
        <v>12</v>
      </c>
      <c r="B19" s="119" t="s">
        <v>47</v>
      </c>
      <c r="C19" s="97"/>
      <c r="D19" s="97"/>
      <c r="E19" s="97"/>
      <c r="F19" s="97"/>
      <c r="G19" s="97"/>
      <c r="H19" s="98"/>
      <c r="I19" s="109"/>
      <c r="J19" s="109"/>
      <c r="K19" s="110"/>
      <c r="L19" s="109"/>
      <c r="M19" s="109"/>
      <c r="N19" s="109"/>
      <c r="O19" s="111"/>
      <c r="P19" s="111"/>
      <c r="Q19" s="112"/>
      <c r="R19" s="111"/>
      <c r="S19" s="111"/>
      <c r="T19" s="111"/>
      <c r="U19" s="109"/>
      <c r="V19" s="109"/>
      <c r="W19" s="110"/>
      <c r="X19" s="109"/>
      <c r="Y19" s="109"/>
      <c r="Z19" s="109"/>
      <c r="AA19" s="111"/>
      <c r="AB19" s="111"/>
      <c r="AC19" s="112"/>
      <c r="AD19" s="111"/>
      <c r="AE19" s="111"/>
      <c r="AF19" s="111"/>
      <c r="AG19" s="109"/>
      <c r="AH19" s="109"/>
      <c r="AI19" s="110"/>
      <c r="AJ19" s="109"/>
      <c r="AK19" s="109"/>
      <c r="AL19" s="109"/>
      <c r="AM19" s="111"/>
      <c r="AN19" s="111">
        <v>178</v>
      </c>
      <c r="AO19" s="112"/>
      <c r="AP19" s="111">
        <v>19</v>
      </c>
      <c r="AQ19" s="111"/>
      <c r="AR19" s="111">
        <f t="shared" si="10"/>
        <v>197</v>
      </c>
      <c r="AS19" s="109"/>
      <c r="AT19" s="109"/>
      <c r="AU19" s="110"/>
      <c r="AV19" s="109"/>
      <c r="AW19" s="109"/>
      <c r="AX19" s="109"/>
      <c r="AY19" s="111"/>
      <c r="AZ19" s="111"/>
      <c r="BA19" s="112"/>
      <c r="BB19" s="111"/>
      <c r="BC19" s="111"/>
      <c r="BD19" s="111"/>
      <c r="BE19" s="109"/>
      <c r="BF19" s="109"/>
      <c r="BG19" s="110"/>
      <c r="BH19" s="109"/>
      <c r="BI19" s="109"/>
      <c r="BJ19" s="109"/>
      <c r="BK19" s="111"/>
      <c r="BL19" s="111"/>
      <c r="BM19" s="112"/>
      <c r="BN19" s="111"/>
      <c r="BO19" s="111"/>
      <c r="BP19" s="111"/>
      <c r="BQ19" s="109"/>
      <c r="BR19" s="109"/>
      <c r="BS19" s="110"/>
      <c r="BT19" s="109"/>
      <c r="BU19" s="109"/>
      <c r="BV19" s="109"/>
      <c r="BW19" s="111"/>
      <c r="BX19" s="111"/>
      <c r="BY19" s="112"/>
      <c r="BZ19" s="111"/>
      <c r="CA19" s="111"/>
      <c r="CB19" s="111"/>
      <c r="CC19" s="99"/>
      <c r="CD19" s="99"/>
      <c r="CE19" s="99"/>
    </row>
    <row r="20" spans="1:83" s="100" customFormat="1" x14ac:dyDescent="0.25">
      <c r="A20" s="118">
        <v>13</v>
      </c>
      <c r="B20" s="119" t="s">
        <v>48</v>
      </c>
      <c r="C20" s="97"/>
      <c r="D20" s="97"/>
      <c r="E20" s="97"/>
      <c r="F20" s="97"/>
      <c r="G20" s="97"/>
      <c r="H20" s="98"/>
      <c r="I20" s="109"/>
      <c r="J20" s="109"/>
      <c r="K20" s="110"/>
      <c r="L20" s="109"/>
      <c r="M20" s="109"/>
      <c r="N20" s="109"/>
      <c r="O20" s="111"/>
      <c r="P20" s="111"/>
      <c r="Q20" s="112"/>
      <c r="R20" s="111"/>
      <c r="S20" s="111"/>
      <c r="T20" s="111"/>
      <c r="U20" s="109"/>
      <c r="V20" s="109"/>
      <c r="W20" s="110"/>
      <c r="X20" s="109"/>
      <c r="Y20" s="109"/>
      <c r="Z20" s="109"/>
      <c r="AA20" s="111"/>
      <c r="AB20" s="111"/>
      <c r="AC20" s="112"/>
      <c r="AD20" s="111"/>
      <c r="AE20" s="111"/>
      <c r="AF20" s="111"/>
      <c r="AG20" s="109"/>
      <c r="AH20" s="109"/>
      <c r="AI20" s="110"/>
      <c r="AJ20" s="109"/>
      <c r="AK20" s="109"/>
      <c r="AL20" s="109"/>
      <c r="AM20" s="111"/>
      <c r="AN20" s="111">
        <v>127</v>
      </c>
      <c r="AO20" s="112"/>
      <c r="AP20" s="111">
        <v>21</v>
      </c>
      <c r="AQ20" s="111"/>
      <c r="AR20" s="111">
        <f t="shared" si="10"/>
        <v>148</v>
      </c>
      <c r="AS20" s="109"/>
      <c r="AT20" s="109"/>
      <c r="AU20" s="110"/>
      <c r="AV20" s="109"/>
      <c r="AW20" s="109"/>
      <c r="AX20" s="109"/>
      <c r="AY20" s="111"/>
      <c r="AZ20" s="111"/>
      <c r="BA20" s="112"/>
      <c r="BB20" s="111"/>
      <c r="BC20" s="111"/>
      <c r="BD20" s="111"/>
      <c r="BE20" s="109"/>
      <c r="BF20" s="109"/>
      <c r="BG20" s="110"/>
      <c r="BH20" s="109"/>
      <c r="BI20" s="109"/>
      <c r="BJ20" s="109"/>
      <c r="BK20" s="111"/>
      <c r="BL20" s="111"/>
      <c r="BM20" s="112"/>
      <c r="BN20" s="111"/>
      <c r="BO20" s="111"/>
      <c r="BP20" s="111"/>
      <c r="BQ20" s="109"/>
      <c r="BR20" s="109"/>
      <c r="BS20" s="110"/>
      <c r="BT20" s="109"/>
      <c r="BU20" s="109"/>
      <c r="BV20" s="109"/>
      <c r="BW20" s="111"/>
      <c r="BX20" s="111"/>
      <c r="BY20" s="112"/>
      <c r="BZ20" s="111"/>
      <c r="CA20" s="111"/>
      <c r="CB20" s="111"/>
      <c r="CC20" s="99"/>
      <c r="CD20" s="99"/>
      <c r="CE20" s="99"/>
    </row>
    <row r="21" spans="1:83" s="100" customFormat="1" x14ac:dyDescent="0.25">
      <c r="A21" s="118">
        <v>14</v>
      </c>
      <c r="B21" s="119" t="s">
        <v>49</v>
      </c>
      <c r="C21" s="97"/>
      <c r="D21" s="97"/>
      <c r="E21" s="97"/>
      <c r="F21" s="97"/>
      <c r="G21" s="97"/>
      <c r="H21" s="98"/>
      <c r="I21" s="109"/>
      <c r="J21" s="109"/>
      <c r="K21" s="110"/>
      <c r="L21" s="109"/>
      <c r="M21" s="109"/>
      <c r="N21" s="109"/>
      <c r="O21" s="111"/>
      <c r="P21" s="111"/>
      <c r="Q21" s="112"/>
      <c r="R21" s="111"/>
      <c r="S21" s="111"/>
      <c r="T21" s="111"/>
      <c r="U21" s="109"/>
      <c r="V21" s="109"/>
      <c r="W21" s="110"/>
      <c r="X21" s="109"/>
      <c r="Y21" s="109"/>
      <c r="Z21" s="109"/>
      <c r="AA21" s="111"/>
      <c r="AB21" s="111"/>
      <c r="AC21" s="112"/>
      <c r="AD21" s="111"/>
      <c r="AE21" s="111"/>
      <c r="AF21" s="111"/>
      <c r="AG21" s="109"/>
      <c r="AH21" s="109"/>
      <c r="AI21" s="110"/>
      <c r="AJ21" s="109"/>
      <c r="AK21" s="109"/>
      <c r="AL21" s="109"/>
      <c r="AM21" s="111">
        <v>2</v>
      </c>
      <c r="AN21" s="111">
        <v>118</v>
      </c>
      <c r="AO21" s="112"/>
      <c r="AP21" s="111">
        <v>30</v>
      </c>
      <c r="AQ21" s="111"/>
      <c r="AR21" s="111">
        <f t="shared" si="10"/>
        <v>150</v>
      </c>
      <c r="AS21" s="109"/>
      <c r="AT21" s="109"/>
      <c r="AU21" s="110"/>
      <c r="AV21" s="109"/>
      <c r="AW21" s="109"/>
      <c r="AX21" s="109"/>
      <c r="AY21" s="111"/>
      <c r="AZ21" s="111"/>
      <c r="BA21" s="112"/>
      <c r="BB21" s="111"/>
      <c r="BC21" s="111"/>
      <c r="BD21" s="111"/>
      <c r="BE21" s="109"/>
      <c r="BF21" s="109"/>
      <c r="BG21" s="110"/>
      <c r="BH21" s="109"/>
      <c r="BI21" s="109"/>
      <c r="BJ21" s="109"/>
      <c r="BK21" s="111"/>
      <c r="BL21" s="111"/>
      <c r="BM21" s="112"/>
      <c r="BN21" s="111"/>
      <c r="BO21" s="111"/>
      <c r="BP21" s="111"/>
      <c r="BQ21" s="109"/>
      <c r="BR21" s="109"/>
      <c r="BS21" s="110"/>
      <c r="BT21" s="109"/>
      <c r="BU21" s="109"/>
      <c r="BV21" s="109"/>
      <c r="BW21" s="111"/>
      <c r="BX21" s="111"/>
      <c r="BY21" s="112"/>
      <c r="BZ21" s="111"/>
      <c r="CA21" s="111"/>
      <c r="CB21" s="111"/>
      <c r="CC21" s="99"/>
      <c r="CD21" s="99"/>
      <c r="CE21" s="99"/>
    </row>
    <row r="22" spans="1:83" s="100" customFormat="1" x14ac:dyDescent="0.25">
      <c r="A22" s="118">
        <v>15</v>
      </c>
      <c r="B22" s="119"/>
      <c r="C22" s="97"/>
      <c r="D22" s="97"/>
      <c r="E22" s="97"/>
      <c r="F22" s="97"/>
      <c r="G22" s="97"/>
      <c r="H22" s="98"/>
      <c r="I22" s="109"/>
      <c r="J22" s="109"/>
      <c r="K22" s="110"/>
      <c r="L22" s="109"/>
      <c r="M22" s="109"/>
      <c r="N22" s="109"/>
      <c r="O22" s="111"/>
      <c r="P22" s="111"/>
      <c r="Q22" s="112"/>
      <c r="R22" s="111"/>
      <c r="S22" s="111"/>
      <c r="T22" s="111"/>
      <c r="U22" s="109"/>
      <c r="V22" s="109"/>
      <c r="W22" s="110"/>
      <c r="X22" s="109"/>
      <c r="Y22" s="109"/>
      <c r="Z22" s="109"/>
      <c r="AA22" s="111"/>
      <c r="AB22" s="111"/>
      <c r="AC22" s="112"/>
      <c r="AD22" s="111"/>
      <c r="AE22" s="111"/>
      <c r="AF22" s="111"/>
      <c r="AG22" s="109"/>
      <c r="AH22" s="109"/>
      <c r="AI22" s="110"/>
      <c r="AJ22" s="109"/>
      <c r="AK22" s="109"/>
      <c r="AL22" s="109"/>
      <c r="AM22" s="111"/>
      <c r="AN22" s="111"/>
      <c r="AO22" s="112"/>
      <c r="AP22" s="111"/>
      <c r="AQ22" s="111"/>
      <c r="AR22" s="111"/>
      <c r="AS22" s="109"/>
      <c r="AT22" s="109"/>
      <c r="AU22" s="110"/>
      <c r="AV22" s="109"/>
      <c r="AW22" s="109"/>
      <c r="AX22" s="109"/>
      <c r="AY22" s="111"/>
      <c r="AZ22" s="111"/>
      <c r="BA22" s="112"/>
      <c r="BB22" s="111"/>
      <c r="BC22" s="111"/>
      <c r="BD22" s="111"/>
      <c r="BE22" s="109"/>
      <c r="BF22" s="109"/>
      <c r="BG22" s="110"/>
      <c r="BH22" s="109"/>
      <c r="BI22" s="109"/>
      <c r="BJ22" s="109"/>
      <c r="BK22" s="111"/>
      <c r="BL22" s="111"/>
      <c r="BM22" s="112"/>
      <c r="BN22" s="111"/>
      <c r="BO22" s="111"/>
      <c r="BP22" s="111"/>
      <c r="BQ22" s="109"/>
      <c r="BR22" s="109"/>
      <c r="BS22" s="110"/>
      <c r="BT22" s="109"/>
      <c r="BU22" s="109"/>
      <c r="BV22" s="109"/>
      <c r="BW22" s="111"/>
      <c r="BX22" s="111"/>
      <c r="BY22" s="112"/>
      <c r="BZ22" s="111"/>
      <c r="CA22" s="111"/>
      <c r="CB22" s="111"/>
      <c r="CC22" s="99"/>
      <c r="CD22" s="99"/>
      <c r="CE22" s="99"/>
    </row>
    <row r="23" spans="1:83" s="100" customFormat="1" x14ac:dyDescent="0.25">
      <c r="A23" s="118">
        <v>16</v>
      </c>
      <c r="B23" s="119"/>
      <c r="C23" s="97"/>
      <c r="D23" s="97"/>
      <c r="E23" s="97"/>
      <c r="F23" s="97"/>
      <c r="G23" s="97"/>
      <c r="H23" s="98"/>
      <c r="I23" s="109"/>
      <c r="J23" s="109"/>
      <c r="K23" s="110"/>
      <c r="L23" s="109"/>
      <c r="M23" s="109"/>
      <c r="N23" s="109"/>
      <c r="O23" s="111"/>
      <c r="P23" s="111"/>
      <c r="Q23" s="112"/>
      <c r="R23" s="111"/>
      <c r="S23" s="111"/>
      <c r="T23" s="111"/>
      <c r="U23" s="109"/>
      <c r="V23" s="109"/>
      <c r="W23" s="110"/>
      <c r="X23" s="109"/>
      <c r="Y23" s="109"/>
      <c r="Z23" s="109"/>
      <c r="AA23" s="111"/>
      <c r="AB23" s="111"/>
      <c r="AC23" s="112"/>
      <c r="AD23" s="111"/>
      <c r="AE23" s="111"/>
      <c r="AF23" s="111"/>
      <c r="AG23" s="109"/>
      <c r="AH23" s="109"/>
      <c r="AI23" s="110"/>
      <c r="AJ23" s="109"/>
      <c r="AK23" s="109"/>
      <c r="AL23" s="109"/>
      <c r="AM23" s="111"/>
      <c r="AN23" s="111"/>
      <c r="AO23" s="112"/>
      <c r="AP23" s="111"/>
      <c r="AQ23" s="111"/>
      <c r="AR23" s="111"/>
      <c r="AS23" s="109"/>
      <c r="AT23" s="109"/>
      <c r="AU23" s="110"/>
      <c r="AV23" s="109"/>
      <c r="AW23" s="109"/>
      <c r="AX23" s="109"/>
      <c r="AY23" s="111"/>
      <c r="AZ23" s="111"/>
      <c r="BA23" s="112"/>
      <c r="BB23" s="111"/>
      <c r="BC23" s="111"/>
      <c r="BD23" s="111"/>
      <c r="BE23" s="109"/>
      <c r="BF23" s="109"/>
      <c r="BG23" s="110"/>
      <c r="BH23" s="109"/>
      <c r="BI23" s="109"/>
      <c r="BJ23" s="109"/>
      <c r="BK23" s="111"/>
      <c r="BL23" s="111"/>
      <c r="BM23" s="112"/>
      <c r="BN23" s="111"/>
      <c r="BO23" s="111"/>
      <c r="BP23" s="111"/>
      <c r="BQ23" s="109"/>
      <c r="BR23" s="109"/>
      <c r="BS23" s="110"/>
      <c r="BT23" s="109"/>
      <c r="BU23" s="109"/>
      <c r="BV23" s="109"/>
      <c r="BW23" s="111"/>
      <c r="BX23" s="111"/>
      <c r="BY23" s="112"/>
      <c r="BZ23" s="111"/>
      <c r="CA23" s="111"/>
      <c r="CB23" s="111"/>
      <c r="CC23" s="99"/>
      <c r="CD23" s="99"/>
      <c r="CE23" s="99"/>
    </row>
    <row r="24" spans="1:83" s="100" customFormat="1" x14ac:dyDescent="0.25">
      <c r="A24" s="118">
        <v>17</v>
      </c>
      <c r="B24" s="119"/>
      <c r="C24" s="97"/>
      <c r="D24" s="97"/>
      <c r="E24" s="97"/>
      <c r="F24" s="97"/>
      <c r="G24" s="97"/>
      <c r="H24" s="98"/>
      <c r="I24" s="109"/>
      <c r="J24" s="109"/>
      <c r="K24" s="110"/>
      <c r="L24" s="109"/>
      <c r="M24" s="109"/>
      <c r="N24" s="109"/>
      <c r="O24" s="111"/>
      <c r="P24" s="111"/>
      <c r="Q24" s="112"/>
      <c r="R24" s="111"/>
      <c r="S24" s="111"/>
      <c r="T24" s="111"/>
      <c r="U24" s="109"/>
      <c r="V24" s="109"/>
      <c r="W24" s="110"/>
      <c r="X24" s="109"/>
      <c r="Y24" s="109"/>
      <c r="Z24" s="109"/>
      <c r="AA24" s="111"/>
      <c r="AB24" s="111"/>
      <c r="AC24" s="112"/>
      <c r="AD24" s="111"/>
      <c r="AE24" s="111"/>
      <c r="AF24" s="111"/>
      <c r="AG24" s="109"/>
      <c r="AH24" s="109"/>
      <c r="AI24" s="110"/>
      <c r="AJ24" s="109"/>
      <c r="AK24" s="109"/>
      <c r="AL24" s="109"/>
      <c r="AM24" s="111"/>
      <c r="AN24" s="111"/>
      <c r="AO24" s="112"/>
      <c r="AP24" s="111"/>
      <c r="AQ24" s="111"/>
      <c r="AR24" s="111"/>
      <c r="AS24" s="109"/>
      <c r="AT24" s="109"/>
      <c r="AU24" s="110"/>
      <c r="AV24" s="109"/>
      <c r="AW24" s="109"/>
      <c r="AX24" s="109"/>
      <c r="AY24" s="111"/>
      <c r="AZ24" s="111"/>
      <c r="BA24" s="112"/>
      <c r="BB24" s="111"/>
      <c r="BC24" s="111"/>
      <c r="BD24" s="111"/>
      <c r="BE24" s="109"/>
      <c r="BF24" s="109"/>
      <c r="BG24" s="110"/>
      <c r="BH24" s="109"/>
      <c r="BI24" s="109"/>
      <c r="BJ24" s="109"/>
      <c r="BK24" s="111"/>
      <c r="BL24" s="111"/>
      <c r="BM24" s="112"/>
      <c r="BN24" s="111"/>
      <c r="BO24" s="111"/>
      <c r="BP24" s="111"/>
      <c r="BQ24" s="109"/>
      <c r="BR24" s="109"/>
      <c r="BS24" s="110"/>
      <c r="BT24" s="109"/>
      <c r="BU24" s="109"/>
      <c r="BV24" s="109"/>
      <c r="BW24" s="111"/>
      <c r="BX24" s="111"/>
      <c r="BY24" s="112"/>
      <c r="BZ24" s="111"/>
      <c r="CA24" s="111"/>
      <c r="CB24" s="111"/>
      <c r="CC24" s="99"/>
      <c r="CD24" s="99"/>
      <c r="CE24" s="99"/>
    </row>
    <row r="25" spans="1:83" s="100" customFormat="1" x14ac:dyDescent="0.25">
      <c r="A25" s="118">
        <v>18</v>
      </c>
      <c r="B25" s="119"/>
      <c r="C25" s="97"/>
      <c r="D25" s="97"/>
      <c r="E25" s="97"/>
      <c r="F25" s="97"/>
      <c r="G25" s="97"/>
      <c r="H25" s="98"/>
      <c r="I25" s="109"/>
      <c r="J25" s="109"/>
      <c r="K25" s="110"/>
      <c r="L25" s="109"/>
      <c r="M25" s="109"/>
      <c r="N25" s="109"/>
      <c r="O25" s="111"/>
      <c r="P25" s="111"/>
      <c r="Q25" s="112"/>
      <c r="R25" s="111"/>
      <c r="S25" s="111"/>
      <c r="T25" s="111"/>
      <c r="U25" s="109"/>
      <c r="V25" s="109"/>
      <c r="W25" s="110"/>
      <c r="X25" s="109"/>
      <c r="Y25" s="109"/>
      <c r="Z25" s="109"/>
      <c r="AA25" s="111"/>
      <c r="AB25" s="111"/>
      <c r="AC25" s="112"/>
      <c r="AD25" s="111"/>
      <c r="AE25" s="111"/>
      <c r="AF25" s="111"/>
      <c r="AG25" s="109"/>
      <c r="AH25" s="109"/>
      <c r="AI25" s="110"/>
      <c r="AJ25" s="109"/>
      <c r="AK25" s="109"/>
      <c r="AL25" s="109"/>
      <c r="AM25" s="111"/>
      <c r="AN25" s="111"/>
      <c r="AO25" s="112"/>
      <c r="AP25" s="111"/>
      <c r="AQ25" s="111"/>
      <c r="AR25" s="111"/>
      <c r="AS25" s="109"/>
      <c r="AT25" s="109"/>
      <c r="AU25" s="110"/>
      <c r="AV25" s="109"/>
      <c r="AW25" s="109"/>
      <c r="AX25" s="109"/>
      <c r="AY25" s="111"/>
      <c r="AZ25" s="111"/>
      <c r="BA25" s="112"/>
      <c r="BB25" s="111"/>
      <c r="BC25" s="111"/>
      <c r="BD25" s="111"/>
      <c r="BE25" s="109"/>
      <c r="BF25" s="109"/>
      <c r="BG25" s="110"/>
      <c r="BH25" s="109"/>
      <c r="BI25" s="109"/>
      <c r="BJ25" s="109"/>
      <c r="BK25" s="111"/>
      <c r="BL25" s="111"/>
      <c r="BM25" s="112"/>
      <c r="BN25" s="111"/>
      <c r="BO25" s="111"/>
      <c r="BP25" s="111"/>
      <c r="BQ25" s="109"/>
      <c r="BR25" s="109"/>
      <c r="BS25" s="110"/>
      <c r="BT25" s="109"/>
      <c r="BU25" s="109"/>
      <c r="BV25" s="109"/>
      <c r="BW25" s="111"/>
      <c r="BX25" s="111"/>
      <c r="BY25" s="112"/>
      <c r="BZ25" s="111"/>
      <c r="CA25" s="111"/>
      <c r="CB25" s="111"/>
      <c r="CC25" s="99"/>
      <c r="CD25" s="99"/>
      <c r="CE25" s="99"/>
    </row>
    <row r="26" spans="1:83" s="100" customFormat="1" x14ac:dyDescent="0.25">
      <c r="A26" s="118">
        <v>19</v>
      </c>
      <c r="B26" s="119"/>
      <c r="C26" s="97"/>
      <c r="D26" s="97"/>
      <c r="E26" s="97"/>
      <c r="F26" s="97"/>
      <c r="G26" s="97"/>
      <c r="H26" s="98"/>
      <c r="I26" s="109"/>
      <c r="J26" s="109"/>
      <c r="K26" s="110"/>
      <c r="L26" s="109"/>
      <c r="M26" s="109"/>
      <c r="N26" s="109"/>
      <c r="O26" s="111"/>
      <c r="P26" s="111"/>
      <c r="Q26" s="112"/>
      <c r="R26" s="111"/>
      <c r="S26" s="111"/>
      <c r="T26" s="111"/>
      <c r="U26" s="109"/>
      <c r="V26" s="109"/>
      <c r="W26" s="110"/>
      <c r="X26" s="109"/>
      <c r="Y26" s="109"/>
      <c r="Z26" s="109"/>
      <c r="AA26" s="111"/>
      <c r="AB26" s="111"/>
      <c r="AC26" s="112"/>
      <c r="AD26" s="111"/>
      <c r="AE26" s="111"/>
      <c r="AF26" s="111"/>
      <c r="AG26" s="109"/>
      <c r="AH26" s="109"/>
      <c r="AI26" s="110"/>
      <c r="AJ26" s="109"/>
      <c r="AK26" s="109"/>
      <c r="AL26" s="109"/>
      <c r="AM26" s="111"/>
      <c r="AN26" s="111"/>
      <c r="AO26" s="112"/>
      <c r="AP26" s="111"/>
      <c r="AQ26" s="111"/>
      <c r="AR26" s="111"/>
      <c r="AS26" s="109"/>
      <c r="AT26" s="109"/>
      <c r="AU26" s="110"/>
      <c r="AV26" s="109"/>
      <c r="AW26" s="109"/>
      <c r="AX26" s="109"/>
      <c r="AY26" s="111"/>
      <c r="AZ26" s="111"/>
      <c r="BA26" s="112"/>
      <c r="BB26" s="111"/>
      <c r="BC26" s="111"/>
      <c r="BD26" s="111"/>
      <c r="BE26" s="109"/>
      <c r="BF26" s="109"/>
      <c r="BG26" s="110"/>
      <c r="BH26" s="109"/>
      <c r="BI26" s="109"/>
      <c r="BJ26" s="109"/>
      <c r="BK26" s="111"/>
      <c r="BL26" s="111"/>
      <c r="BM26" s="112"/>
      <c r="BN26" s="111"/>
      <c r="BO26" s="111"/>
      <c r="BP26" s="111"/>
      <c r="BQ26" s="109"/>
      <c r="BR26" s="109"/>
      <c r="BS26" s="110"/>
      <c r="BT26" s="109"/>
      <c r="BU26" s="109"/>
      <c r="BV26" s="109"/>
      <c r="BW26" s="111"/>
      <c r="BX26" s="111"/>
      <c r="BY26" s="112"/>
      <c r="BZ26" s="111"/>
      <c r="CA26" s="111"/>
      <c r="CB26" s="111"/>
      <c r="CC26" s="99"/>
      <c r="CD26" s="99"/>
      <c r="CE26" s="99"/>
    </row>
    <row r="27" spans="1:83" s="100" customFormat="1" x14ac:dyDescent="0.25">
      <c r="A27" s="118">
        <v>20</v>
      </c>
      <c r="B27" s="119"/>
      <c r="C27" s="97"/>
      <c r="D27" s="97"/>
      <c r="E27" s="97"/>
      <c r="F27" s="97"/>
      <c r="G27" s="97"/>
      <c r="H27" s="98"/>
      <c r="I27" s="109"/>
      <c r="J27" s="109"/>
      <c r="K27" s="110"/>
      <c r="L27" s="109"/>
      <c r="M27" s="109"/>
      <c r="N27" s="109"/>
      <c r="O27" s="111"/>
      <c r="P27" s="111"/>
      <c r="Q27" s="112"/>
      <c r="R27" s="111"/>
      <c r="S27" s="111"/>
      <c r="T27" s="111"/>
      <c r="U27" s="109"/>
      <c r="V27" s="109"/>
      <c r="W27" s="110"/>
      <c r="X27" s="109"/>
      <c r="Y27" s="109"/>
      <c r="Z27" s="109"/>
      <c r="AA27" s="111"/>
      <c r="AB27" s="111"/>
      <c r="AC27" s="112"/>
      <c r="AD27" s="111"/>
      <c r="AE27" s="111"/>
      <c r="AF27" s="111"/>
      <c r="AG27" s="109"/>
      <c r="AH27" s="109"/>
      <c r="AI27" s="110"/>
      <c r="AJ27" s="109"/>
      <c r="AK27" s="109"/>
      <c r="AL27" s="109"/>
      <c r="AM27" s="111"/>
      <c r="AN27" s="111"/>
      <c r="AO27" s="112"/>
      <c r="AP27" s="111"/>
      <c r="AQ27" s="111"/>
      <c r="AR27" s="111"/>
      <c r="AS27" s="109"/>
      <c r="AT27" s="109"/>
      <c r="AU27" s="110"/>
      <c r="AV27" s="109"/>
      <c r="AW27" s="109"/>
      <c r="AX27" s="109"/>
      <c r="AY27" s="111"/>
      <c r="AZ27" s="111"/>
      <c r="BA27" s="112"/>
      <c r="BB27" s="111"/>
      <c r="BC27" s="111"/>
      <c r="BD27" s="111"/>
      <c r="BE27" s="109"/>
      <c r="BF27" s="109"/>
      <c r="BG27" s="110"/>
      <c r="BH27" s="109"/>
      <c r="BI27" s="109"/>
      <c r="BJ27" s="109"/>
      <c r="BK27" s="111"/>
      <c r="BL27" s="111"/>
      <c r="BM27" s="112"/>
      <c r="BN27" s="111"/>
      <c r="BO27" s="111"/>
      <c r="BP27" s="111"/>
      <c r="BQ27" s="109"/>
      <c r="BR27" s="109"/>
      <c r="BS27" s="110"/>
      <c r="BT27" s="109"/>
      <c r="BU27" s="109"/>
      <c r="BV27" s="109"/>
      <c r="BW27" s="111"/>
      <c r="BX27" s="111"/>
      <c r="BY27" s="112"/>
      <c r="BZ27" s="111"/>
      <c r="CA27" s="111"/>
      <c r="CB27" s="111"/>
      <c r="CC27" s="99"/>
      <c r="CD27" s="99"/>
      <c r="CE27" s="99"/>
    </row>
    <row r="28" spans="1:83" ht="15" customHeight="1" x14ac:dyDescent="0.25">
      <c r="A28" s="120"/>
      <c r="B28" s="121" t="s">
        <v>29</v>
      </c>
      <c r="C28" s="105"/>
      <c r="D28" s="105"/>
      <c r="E28" s="105"/>
      <c r="F28" s="105"/>
      <c r="G28" s="105"/>
      <c r="H28" s="10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116"/>
      <c r="AC28" s="116"/>
      <c r="AD28" s="116"/>
      <c r="AE28" s="116"/>
      <c r="AF28" s="116"/>
      <c r="AG28" s="115"/>
      <c r="AH28" s="115"/>
      <c r="AI28" s="115"/>
      <c r="AJ28" s="115"/>
      <c r="AK28" s="115"/>
      <c r="AL28" s="115"/>
      <c r="AM28" s="116"/>
      <c r="AN28" s="116"/>
      <c r="AO28" s="116"/>
      <c r="AP28" s="116"/>
      <c r="AQ28" s="116"/>
      <c r="AR28" s="116"/>
      <c r="AS28" s="115"/>
      <c r="AT28" s="115"/>
      <c r="AU28" s="115"/>
      <c r="AV28" s="115"/>
      <c r="AW28" s="115"/>
      <c r="AX28" s="115"/>
      <c r="AY28" s="116"/>
      <c r="AZ28" s="116"/>
      <c r="BA28" s="116"/>
      <c r="BB28" s="116"/>
      <c r="BC28" s="116"/>
      <c r="BD28" s="116"/>
      <c r="BE28" s="115"/>
      <c r="BF28" s="115"/>
      <c r="BG28" s="115"/>
      <c r="BH28" s="115"/>
      <c r="BI28" s="115"/>
      <c r="BJ28" s="115"/>
      <c r="BK28" s="116"/>
      <c r="BL28" s="116"/>
      <c r="BM28" s="116"/>
      <c r="BN28" s="116"/>
      <c r="BO28" s="116"/>
      <c r="BP28" s="116"/>
      <c r="BQ28" s="115"/>
      <c r="BR28" s="115"/>
      <c r="BS28" s="115"/>
      <c r="BT28" s="115"/>
      <c r="BU28" s="115"/>
      <c r="BV28" s="115"/>
      <c r="BW28" s="116"/>
      <c r="BX28" s="116"/>
      <c r="BY28" s="116"/>
      <c r="BZ28" s="116"/>
      <c r="CA28" s="116"/>
      <c r="CB28" s="117"/>
      <c r="CC28" s="12"/>
      <c r="CD28" s="12"/>
    </row>
    <row r="29" spans="1:83" s="100" customFormat="1" x14ac:dyDescent="0.25">
      <c r="A29" s="118">
        <v>1</v>
      </c>
      <c r="B29" s="119" t="s">
        <v>38</v>
      </c>
      <c r="C29" s="97">
        <f t="shared" ref="C29:C34" si="24">I29+S29+Y29+AE29+AK29+AQ29+AW29+BC29+BI29+BO29+BU29+CA29</f>
        <v>0</v>
      </c>
      <c r="D29" s="97">
        <f t="shared" ref="D29:D34" si="25">J29+P29+V29+AB29+AH29+AN29+AT29+AZ29+BF29+BL29+BR29+BX29</f>
        <v>1011</v>
      </c>
      <c r="E29" s="97">
        <f t="shared" ref="E29:E34" si="26">K29+O29+U29+AA29+AG29+AM29+AS29+AY29+BE29+BK29+BQ29+BW29</f>
        <v>5</v>
      </c>
      <c r="F29" s="97">
        <f t="shared" ref="F29:G34" si="27">L29+Q29+W29+AC29+AI29+AO29+AU29+BA29+BG29+BM29+BS29+BY29</f>
        <v>3</v>
      </c>
      <c r="G29" s="97">
        <f t="shared" si="27"/>
        <v>28</v>
      </c>
      <c r="H29" s="98">
        <f t="shared" ref="H29:H34" si="28">SUM(C29:G29)</f>
        <v>1047</v>
      </c>
      <c r="I29" s="109"/>
      <c r="J29" s="109">
        <v>113</v>
      </c>
      <c r="K29" s="110"/>
      <c r="L29" s="109"/>
      <c r="M29" s="109"/>
      <c r="N29" s="109">
        <f t="shared" si="5"/>
        <v>113</v>
      </c>
      <c r="O29" s="111"/>
      <c r="P29" s="111">
        <v>139</v>
      </c>
      <c r="Q29" s="112"/>
      <c r="R29" s="111">
        <v>23</v>
      </c>
      <c r="S29" s="111"/>
      <c r="T29" s="111">
        <f t="shared" si="6"/>
        <v>162</v>
      </c>
      <c r="U29" s="109"/>
      <c r="V29" s="109">
        <v>186</v>
      </c>
      <c r="W29" s="110">
        <v>3</v>
      </c>
      <c r="X29" s="109">
        <v>5</v>
      </c>
      <c r="Y29" s="109"/>
      <c r="Z29" s="109">
        <f t="shared" si="7"/>
        <v>194</v>
      </c>
      <c r="AA29" s="111"/>
      <c r="AB29" s="111">
        <v>194</v>
      </c>
      <c r="AC29" s="112"/>
      <c r="AD29" s="111"/>
      <c r="AE29" s="111"/>
      <c r="AF29" s="111">
        <f>SUM(AA29:AE29)</f>
        <v>194</v>
      </c>
      <c r="AG29" s="109">
        <v>5</v>
      </c>
      <c r="AH29" s="109">
        <v>184</v>
      </c>
      <c r="AI29" s="110"/>
      <c r="AJ29" s="109"/>
      <c r="AK29" s="109"/>
      <c r="AL29" s="109">
        <f>SUM(AG29:AK29)</f>
        <v>189</v>
      </c>
      <c r="AM29" s="111"/>
      <c r="AN29" s="111">
        <v>195</v>
      </c>
      <c r="AO29" s="112"/>
      <c r="AP29" s="111"/>
      <c r="AQ29" s="111"/>
      <c r="AR29" s="111">
        <f>SUM(AM29:AQ29)</f>
        <v>195</v>
      </c>
      <c r="AS29" s="109"/>
      <c r="AT29" s="109"/>
      <c r="AU29" s="109"/>
      <c r="AV29" s="109"/>
      <c r="AW29" s="109"/>
      <c r="AX29" s="109">
        <f>SUM(AS29:AW29)</f>
        <v>0</v>
      </c>
      <c r="AY29" s="111"/>
      <c r="AZ29" s="111"/>
      <c r="BA29" s="111"/>
      <c r="BB29" s="111"/>
      <c r="BC29" s="111"/>
      <c r="BD29" s="111">
        <f>SUM(AY29:BC29)</f>
        <v>0</v>
      </c>
      <c r="BE29" s="109"/>
      <c r="BF29" s="109"/>
      <c r="BG29" s="110"/>
      <c r="BH29" s="109"/>
      <c r="BI29" s="109"/>
      <c r="BJ29" s="109">
        <f>SUM(BE29:BI29)</f>
        <v>0</v>
      </c>
      <c r="BK29" s="111"/>
      <c r="BL29" s="111"/>
      <c r="BM29" s="112"/>
      <c r="BN29" s="111"/>
      <c r="BO29" s="111"/>
      <c r="BP29" s="111">
        <f>SUM(BK29:BO29)</f>
        <v>0</v>
      </c>
      <c r="BQ29" s="109"/>
      <c r="BR29" s="109"/>
      <c r="BS29" s="110"/>
      <c r="BT29" s="109"/>
      <c r="BU29" s="109"/>
      <c r="BV29" s="109">
        <f>SUM(BQ29:BU29)</f>
        <v>0</v>
      </c>
      <c r="BW29" s="111"/>
      <c r="BX29" s="111"/>
      <c r="BY29" s="112"/>
      <c r="BZ29" s="111"/>
      <c r="CA29" s="111"/>
      <c r="CB29" s="111">
        <f>SUM(BW29:CA29)</f>
        <v>0</v>
      </c>
      <c r="CC29" s="99"/>
      <c r="CD29" s="99"/>
      <c r="CE29" s="99"/>
    </row>
    <row r="30" spans="1:83" s="100" customFormat="1" x14ac:dyDescent="0.25">
      <c r="A30" s="118">
        <v>2</v>
      </c>
      <c r="B30" s="119" t="s">
        <v>39</v>
      </c>
      <c r="C30" s="97">
        <f t="shared" si="24"/>
        <v>0</v>
      </c>
      <c r="D30" s="97">
        <f t="shared" si="25"/>
        <v>871</v>
      </c>
      <c r="E30" s="97">
        <f t="shared" si="26"/>
        <v>0</v>
      </c>
      <c r="F30" s="97">
        <f t="shared" si="27"/>
        <v>0</v>
      </c>
      <c r="G30" s="97">
        <f t="shared" si="27"/>
        <v>14</v>
      </c>
      <c r="H30" s="98">
        <f t="shared" si="28"/>
        <v>885</v>
      </c>
      <c r="I30" s="109"/>
      <c r="J30" s="109">
        <v>79</v>
      </c>
      <c r="K30" s="110"/>
      <c r="L30" s="109"/>
      <c r="M30" s="109"/>
      <c r="N30" s="109">
        <f t="shared" si="5"/>
        <v>79</v>
      </c>
      <c r="O30" s="111"/>
      <c r="P30" s="111">
        <v>147</v>
      </c>
      <c r="Q30" s="112"/>
      <c r="R30" s="111"/>
      <c r="S30" s="111"/>
      <c r="T30" s="111">
        <f t="shared" si="6"/>
        <v>147</v>
      </c>
      <c r="U30" s="109"/>
      <c r="V30" s="9">
        <v>136</v>
      </c>
      <c r="W30" s="110"/>
      <c r="X30" s="109"/>
      <c r="Y30" s="109"/>
      <c r="Z30" s="109">
        <f t="shared" si="7"/>
        <v>136</v>
      </c>
      <c r="AA30" s="111"/>
      <c r="AB30" s="111">
        <v>81</v>
      </c>
      <c r="AC30" s="112"/>
      <c r="AD30" s="111">
        <v>14</v>
      </c>
      <c r="AE30" s="111"/>
      <c r="AF30" s="111">
        <f t="shared" ref="AF30:AF32" si="29">SUM(AA30:AE30)</f>
        <v>95</v>
      </c>
      <c r="AG30" s="109"/>
      <c r="AH30" s="122">
        <v>219</v>
      </c>
      <c r="AI30" s="110"/>
      <c r="AJ30" s="109"/>
      <c r="AK30" s="109"/>
      <c r="AL30" s="109">
        <f t="shared" ref="AL30:AL32" si="30">SUM(AG30:AK30)</f>
        <v>219</v>
      </c>
      <c r="AM30" s="111"/>
      <c r="AN30" s="111">
        <v>209</v>
      </c>
      <c r="AO30" s="112"/>
      <c r="AP30" s="111"/>
      <c r="AQ30" s="111"/>
      <c r="AR30" s="111">
        <f t="shared" ref="AR30:AR32" si="31">SUM(AM30:AQ30)</f>
        <v>209</v>
      </c>
      <c r="AS30" s="109"/>
      <c r="AT30" s="109"/>
      <c r="AU30" s="109"/>
      <c r="AV30" s="109"/>
      <c r="AW30" s="109"/>
      <c r="AX30" s="109">
        <f t="shared" ref="AX30:AX32" si="32">SUM(AS30:AW30)</f>
        <v>0</v>
      </c>
      <c r="AY30" s="111"/>
      <c r="AZ30" s="111"/>
      <c r="BA30" s="111"/>
      <c r="BB30" s="111"/>
      <c r="BC30" s="111"/>
      <c r="BD30" s="111">
        <f t="shared" ref="BD30:BD36" si="33">SUM(AY30:BC30)</f>
        <v>0</v>
      </c>
      <c r="BE30" s="109"/>
      <c r="BF30" s="109"/>
      <c r="BG30" s="110"/>
      <c r="BH30" s="109"/>
      <c r="BI30" s="109"/>
      <c r="BJ30" s="109">
        <f t="shared" ref="BJ30:BJ35" si="34">SUM(BE30:BI30)</f>
        <v>0</v>
      </c>
      <c r="BK30" s="111"/>
      <c r="BL30" s="111"/>
      <c r="BM30" s="112"/>
      <c r="BN30" s="111"/>
      <c r="BO30" s="111"/>
      <c r="BP30" s="111">
        <f t="shared" ref="BP30:BP36" si="35">SUM(BK30:BO30)</f>
        <v>0</v>
      </c>
      <c r="BQ30" s="109"/>
      <c r="BR30" s="109"/>
      <c r="BS30" s="110"/>
      <c r="BT30" s="109"/>
      <c r="BU30" s="109"/>
      <c r="BV30" s="109">
        <f t="shared" ref="BV30:BV36" si="36">SUM(BQ30:BU30)</f>
        <v>0</v>
      </c>
      <c r="BW30" s="111"/>
      <c r="BX30" s="111"/>
      <c r="BY30" s="111"/>
      <c r="BZ30" s="111"/>
      <c r="CA30" s="111"/>
      <c r="CB30" s="111">
        <f t="shared" ref="CB30:CB36" si="37">SUM(BW30:CA30)</f>
        <v>0</v>
      </c>
      <c r="CC30" s="99"/>
      <c r="CD30" s="99"/>
      <c r="CE30" s="99"/>
    </row>
    <row r="31" spans="1:83" s="100" customFormat="1" x14ac:dyDescent="0.25">
      <c r="A31" s="118">
        <v>3</v>
      </c>
      <c r="B31" s="119" t="s">
        <v>40</v>
      </c>
      <c r="C31" s="97">
        <f t="shared" si="24"/>
        <v>0</v>
      </c>
      <c r="D31" s="97">
        <f t="shared" si="25"/>
        <v>751</v>
      </c>
      <c r="E31" s="97">
        <f t="shared" si="26"/>
        <v>3</v>
      </c>
      <c r="F31" s="97">
        <f t="shared" si="27"/>
        <v>0</v>
      </c>
      <c r="G31" s="97">
        <f t="shared" si="27"/>
        <v>167</v>
      </c>
      <c r="H31" s="98">
        <f t="shared" si="28"/>
        <v>921</v>
      </c>
      <c r="I31" s="109"/>
      <c r="J31" s="109">
        <v>38</v>
      </c>
      <c r="K31" s="110"/>
      <c r="L31" s="109"/>
      <c r="M31" s="109"/>
      <c r="N31" s="109">
        <f t="shared" si="5"/>
        <v>38</v>
      </c>
      <c r="O31" s="111"/>
      <c r="P31" s="111">
        <v>109</v>
      </c>
      <c r="Q31" s="112"/>
      <c r="R31" s="111">
        <v>59</v>
      </c>
      <c r="S31" s="111"/>
      <c r="T31" s="111">
        <f t="shared" si="6"/>
        <v>168</v>
      </c>
      <c r="U31" s="109"/>
      <c r="V31" s="109">
        <v>96</v>
      </c>
      <c r="W31" s="110"/>
      <c r="X31" s="109">
        <v>59</v>
      </c>
      <c r="Y31" s="109"/>
      <c r="Z31" s="109">
        <f t="shared" si="7"/>
        <v>155</v>
      </c>
      <c r="AA31" s="111"/>
      <c r="AB31" s="111">
        <v>110</v>
      </c>
      <c r="AC31" s="112"/>
      <c r="AD31" s="111">
        <v>29</v>
      </c>
      <c r="AE31" s="111"/>
      <c r="AF31" s="111">
        <f t="shared" si="29"/>
        <v>139</v>
      </c>
      <c r="AG31" s="109">
        <v>3</v>
      </c>
      <c r="AH31" s="109">
        <v>187</v>
      </c>
      <c r="AI31" s="110"/>
      <c r="AJ31" s="109"/>
      <c r="AK31" s="109"/>
      <c r="AL31" s="109">
        <f t="shared" si="30"/>
        <v>190</v>
      </c>
      <c r="AM31" s="111"/>
      <c r="AN31" s="111">
        <v>211</v>
      </c>
      <c r="AO31" s="112"/>
      <c r="AP31" s="111">
        <v>20</v>
      </c>
      <c r="AQ31" s="111"/>
      <c r="AR31" s="111">
        <f t="shared" si="31"/>
        <v>231</v>
      </c>
      <c r="AS31" s="109"/>
      <c r="AT31" s="109"/>
      <c r="AU31" s="109"/>
      <c r="AV31" s="109"/>
      <c r="AW31" s="109"/>
      <c r="AX31" s="109">
        <f t="shared" si="32"/>
        <v>0</v>
      </c>
      <c r="AY31" s="111"/>
      <c r="AZ31" s="111"/>
      <c r="BA31" s="111"/>
      <c r="BB31" s="111"/>
      <c r="BC31" s="111"/>
      <c r="BD31" s="111">
        <f t="shared" si="33"/>
        <v>0</v>
      </c>
      <c r="BE31" s="109"/>
      <c r="BF31" s="109"/>
      <c r="BG31" s="110"/>
      <c r="BH31" s="109"/>
      <c r="BI31" s="109"/>
      <c r="BJ31" s="109">
        <f t="shared" si="34"/>
        <v>0</v>
      </c>
      <c r="BK31" s="111"/>
      <c r="BL31" s="111"/>
      <c r="BM31" s="112"/>
      <c r="BN31" s="111"/>
      <c r="BO31" s="111"/>
      <c r="BP31" s="111">
        <f t="shared" si="35"/>
        <v>0</v>
      </c>
      <c r="BQ31" s="109"/>
      <c r="BR31" s="109"/>
      <c r="BS31" s="110"/>
      <c r="BT31" s="109"/>
      <c r="BU31" s="109"/>
      <c r="BV31" s="109">
        <f t="shared" si="36"/>
        <v>0</v>
      </c>
      <c r="BW31" s="111"/>
      <c r="BX31" s="111"/>
      <c r="BY31" s="112"/>
      <c r="BZ31" s="111"/>
      <c r="CA31" s="111"/>
      <c r="CB31" s="111">
        <f t="shared" si="37"/>
        <v>0</v>
      </c>
      <c r="CC31" s="99"/>
      <c r="CD31" s="99"/>
      <c r="CE31" s="99"/>
    </row>
    <row r="32" spans="1:83" s="100" customFormat="1" x14ac:dyDescent="0.25">
      <c r="A32" s="118">
        <v>4</v>
      </c>
      <c r="B32" s="119" t="s">
        <v>44</v>
      </c>
      <c r="C32" s="97">
        <f t="shared" ref="C32" si="38">I32+S32+Y32+AE32+AK32+AQ32+AW32+BC32+BI32+BO32+BU32+CA32</f>
        <v>0</v>
      </c>
      <c r="D32" s="97">
        <f t="shared" ref="D32" si="39">J32+P32+V32+AB32+AH32+AN32+AT32+AZ32+BF32+BL32+BR32+BX32</f>
        <v>701</v>
      </c>
      <c r="E32" s="97">
        <f t="shared" ref="E32" si="40">K32+O32+U32+AA32+AG32+AM32+AS32+AY32+BE32+BK32+BQ32+BW32</f>
        <v>4</v>
      </c>
      <c r="F32" s="97">
        <f t="shared" ref="F32" si="41">L32+Q32+W32+AC32+AI32+AO32+AU32+BA32+BG32+BM32+BS32+BY32</f>
        <v>28</v>
      </c>
      <c r="G32" s="97">
        <f t="shared" ref="G32" si="42">M32+R32+X32+AD32+AJ32+AP32+AV32+BB32+BH32+BN32+BT32+BZ32</f>
        <v>18</v>
      </c>
      <c r="H32" s="98">
        <f t="shared" ref="H32" si="43">SUM(C32:G32)</f>
        <v>751</v>
      </c>
      <c r="I32" s="109"/>
      <c r="J32" s="109">
        <v>86</v>
      </c>
      <c r="K32" s="110"/>
      <c r="L32" s="109">
        <v>9</v>
      </c>
      <c r="M32" s="109"/>
      <c r="N32" s="109">
        <f t="shared" si="5"/>
        <v>95</v>
      </c>
      <c r="O32" s="111"/>
      <c r="P32" s="111">
        <v>174</v>
      </c>
      <c r="Q32" s="112"/>
      <c r="R32" s="111">
        <v>9</v>
      </c>
      <c r="S32" s="111"/>
      <c r="T32" s="111">
        <f t="shared" si="6"/>
        <v>183</v>
      </c>
      <c r="U32" s="109"/>
      <c r="V32" s="109">
        <v>193</v>
      </c>
      <c r="W32" s="110">
        <v>19</v>
      </c>
      <c r="X32" s="109"/>
      <c r="Y32" s="109"/>
      <c r="Z32" s="109">
        <f t="shared" si="7"/>
        <v>212</v>
      </c>
      <c r="AA32" s="111">
        <v>4</v>
      </c>
      <c r="AB32" s="111">
        <v>183</v>
      </c>
      <c r="AC32" s="112"/>
      <c r="AD32" s="111">
        <v>9</v>
      </c>
      <c r="AE32" s="111"/>
      <c r="AF32" s="111">
        <f t="shared" si="29"/>
        <v>196</v>
      </c>
      <c r="AG32" s="109"/>
      <c r="AH32" s="122">
        <v>65</v>
      </c>
      <c r="AI32" s="110"/>
      <c r="AJ32" s="109"/>
      <c r="AK32" s="109"/>
      <c r="AL32" s="109">
        <f t="shared" si="30"/>
        <v>65</v>
      </c>
      <c r="AM32" s="111"/>
      <c r="AN32" s="111"/>
      <c r="AO32" s="112"/>
      <c r="AP32" s="111"/>
      <c r="AQ32" s="111"/>
      <c r="AR32" s="111">
        <f t="shared" si="31"/>
        <v>0</v>
      </c>
      <c r="AS32" s="109"/>
      <c r="AT32" s="109"/>
      <c r="AU32" s="109"/>
      <c r="AV32" s="109"/>
      <c r="AW32" s="109"/>
      <c r="AX32" s="109">
        <f t="shared" si="32"/>
        <v>0</v>
      </c>
      <c r="AY32" s="111"/>
      <c r="AZ32" s="111"/>
      <c r="BA32" s="111"/>
      <c r="BB32" s="111"/>
      <c r="BC32" s="111"/>
      <c r="BD32" s="111">
        <f t="shared" si="33"/>
        <v>0</v>
      </c>
      <c r="BE32" s="109"/>
      <c r="BF32" s="109"/>
      <c r="BG32" s="110"/>
      <c r="BH32" s="109"/>
      <c r="BI32" s="109"/>
      <c r="BJ32" s="109">
        <f t="shared" si="34"/>
        <v>0</v>
      </c>
      <c r="BK32" s="111"/>
      <c r="BL32" s="111"/>
      <c r="BM32" s="112"/>
      <c r="BN32" s="111"/>
      <c r="BO32" s="111"/>
      <c r="BP32" s="111">
        <f t="shared" si="35"/>
        <v>0</v>
      </c>
      <c r="BQ32" s="109"/>
      <c r="BR32" s="109"/>
      <c r="BS32" s="110"/>
      <c r="BT32" s="109"/>
      <c r="BU32" s="109"/>
      <c r="BV32" s="109">
        <f t="shared" si="36"/>
        <v>0</v>
      </c>
      <c r="BW32" s="111"/>
      <c r="BX32" s="111"/>
      <c r="BY32" s="112"/>
      <c r="BZ32" s="111"/>
      <c r="CA32" s="111"/>
      <c r="CB32" s="111">
        <f t="shared" si="37"/>
        <v>0</v>
      </c>
      <c r="CC32" s="99"/>
      <c r="CD32" s="99"/>
      <c r="CE32" s="99"/>
    </row>
    <row r="33" spans="1:83" s="100" customFormat="1" x14ac:dyDescent="0.25">
      <c r="A33" s="118"/>
      <c r="B33" s="119"/>
      <c r="C33" s="97">
        <f t="shared" ref="C33" si="44">I33+S33+Y33+AE33+AK33+AQ33+AW33+BC33+BI33+BO33+BU33+CA33</f>
        <v>6</v>
      </c>
      <c r="D33" s="97">
        <f t="shared" ref="D33" si="45">J33+P33+V33+AB33+AH33+AN33+AT33+AZ33+BF33+BL33+BR33+BX33</f>
        <v>0</v>
      </c>
      <c r="E33" s="97">
        <f t="shared" ref="E33" si="46">K33+O33+U33+AA33+AG33+AM33+AS33+AY33+BE33+BK33+BQ33+BW33</f>
        <v>0</v>
      </c>
      <c r="F33" s="97">
        <f t="shared" ref="F33" si="47">L33+Q33+W33+AC33+AI33+AO33+AU33+BA33+BG33+BM33+BS33+BY33</f>
        <v>0</v>
      </c>
      <c r="G33" s="97">
        <f t="shared" ref="G33" si="48">M33+R33+X33+AD33+AJ33+AP33+AV33+BB33+BH33+BN33+BT33+BZ33</f>
        <v>0</v>
      </c>
      <c r="H33" s="98">
        <f t="shared" ref="H33" si="49">SUM(C33:G33)</f>
        <v>6</v>
      </c>
      <c r="I33" s="109">
        <f>3+3</f>
        <v>6</v>
      </c>
      <c r="J33" s="109"/>
      <c r="K33" s="109"/>
      <c r="L33" s="109"/>
      <c r="M33" s="109"/>
      <c r="N33" s="109"/>
      <c r="O33" s="111"/>
      <c r="P33" s="111"/>
      <c r="Q33" s="112"/>
      <c r="R33" s="111"/>
      <c r="S33" s="111"/>
      <c r="T33" s="111"/>
      <c r="U33" s="109"/>
      <c r="V33" s="109"/>
      <c r="W33" s="110"/>
      <c r="X33" s="109"/>
      <c r="Y33" s="109"/>
      <c r="Z33" s="109"/>
      <c r="AA33" s="111"/>
      <c r="AB33" s="111"/>
      <c r="AC33" s="112"/>
      <c r="AD33" s="111"/>
      <c r="AE33" s="111"/>
      <c r="AF33" s="111"/>
      <c r="AG33" s="109"/>
      <c r="AH33" s="109"/>
      <c r="AI33" s="110"/>
      <c r="AJ33" s="109"/>
      <c r="AK33" s="109"/>
      <c r="AL33" s="109"/>
      <c r="AM33" s="111"/>
      <c r="AN33" s="111"/>
      <c r="AO33" s="112"/>
      <c r="AP33" s="111"/>
      <c r="AQ33" s="111"/>
      <c r="AR33" s="111"/>
      <c r="AS33" s="109"/>
      <c r="AT33" s="109"/>
      <c r="AU33" s="109"/>
      <c r="AV33" s="109"/>
      <c r="AW33" s="109"/>
      <c r="AX33" s="109"/>
      <c r="AY33" s="111"/>
      <c r="AZ33" s="111"/>
      <c r="BA33" s="111"/>
      <c r="BB33" s="111"/>
      <c r="BC33" s="111"/>
      <c r="BD33" s="111"/>
      <c r="BE33" s="109"/>
      <c r="BF33" s="109"/>
      <c r="BG33" s="110"/>
      <c r="BH33" s="109"/>
      <c r="BI33" s="109"/>
      <c r="BJ33" s="109"/>
      <c r="BK33" s="111"/>
      <c r="BL33" s="111"/>
      <c r="BM33" s="112"/>
      <c r="BN33" s="111"/>
      <c r="BO33" s="111"/>
      <c r="BP33" s="111"/>
      <c r="BQ33" s="109"/>
      <c r="BR33" s="109"/>
      <c r="BS33" s="110"/>
      <c r="BT33" s="109"/>
      <c r="BU33" s="109"/>
      <c r="BV33" s="109"/>
      <c r="BW33" s="111"/>
      <c r="BX33" s="111"/>
      <c r="BY33" s="111"/>
      <c r="BZ33" s="111"/>
      <c r="CA33" s="111"/>
      <c r="CB33" s="111"/>
      <c r="CC33" s="99"/>
      <c r="CD33" s="99"/>
      <c r="CE33" s="99"/>
    </row>
    <row r="34" spans="1:83" s="100" customFormat="1" ht="15" hidden="1" customHeight="1" x14ac:dyDescent="0.25">
      <c r="A34" s="118">
        <v>5</v>
      </c>
      <c r="B34" s="119"/>
      <c r="C34" s="97">
        <f t="shared" si="24"/>
        <v>0</v>
      </c>
      <c r="D34" s="97">
        <f t="shared" si="25"/>
        <v>0</v>
      </c>
      <c r="E34" s="97">
        <f t="shared" si="26"/>
        <v>0</v>
      </c>
      <c r="F34" s="97">
        <f t="shared" si="27"/>
        <v>0</v>
      </c>
      <c r="G34" s="97">
        <f t="shared" si="27"/>
        <v>0</v>
      </c>
      <c r="H34" s="98">
        <f t="shared" si="28"/>
        <v>0</v>
      </c>
      <c r="I34" s="109"/>
      <c r="J34" s="109"/>
      <c r="K34" s="109"/>
      <c r="L34" s="109"/>
      <c r="M34" s="109"/>
      <c r="N34" s="109"/>
      <c r="O34" s="111"/>
      <c r="P34" s="111"/>
      <c r="Q34" s="112"/>
      <c r="R34" s="111"/>
      <c r="S34" s="111"/>
      <c r="T34" s="111"/>
      <c r="U34" s="109"/>
      <c r="V34" s="109"/>
      <c r="W34" s="110"/>
      <c r="X34" s="109"/>
      <c r="Y34" s="109"/>
      <c r="Z34" s="109"/>
      <c r="AA34" s="111"/>
      <c r="AB34" s="111"/>
      <c r="AC34" s="112"/>
      <c r="AD34" s="111"/>
      <c r="AE34" s="111"/>
      <c r="AF34" s="111"/>
      <c r="AG34" s="109"/>
      <c r="AH34" s="109"/>
      <c r="AI34" s="110"/>
      <c r="AJ34" s="109"/>
      <c r="AK34" s="109"/>
      <c r="AL34" s="109"/>
      <c r="AM34" s="111"/>
      <c r="AN34" s="111"/>
      <c r="AO34" s="112"/>
      <c r="AP34" s="111"/>
      <c r="AQ34" s="111"/>
      <c r="AR34" s="111"/>
      <c r="AS34" s="109"/>
      <c r="AT34" s="109"/>
      <c r="AU34" s="110"/>
      <c r="AV34" s="109"/>
      <c r="AW34" s="109"/>
      <c r="AX34" s="109"/>
      <c r="AY34" s="111"/>
      <c r="AZ34" s="111"/>
      <c r="BA34" s="111"/>
      <c r="BB34" s="111"/>
      <c r="BC34" s="111"/>
      <c r="BD34" s="111">
        <f t="shared" si="33"/>
        <v>0</v>
      </c>
      <c r="BE34" s="109"/>
      <c r="BF34" s="109"/>
      <c r="BG34" s="110"/>
      <c r="BH34" s="109"/>
      <c r="BI34" s="109"/>
      <c r="BJ34" s="109">
        <f t="shared" si="34"/>
        <v>0</v>
      </c>
      <c r="BK34" s="111"/>
      <c r="BL34" s="111"/>
      <c r="BM34" s="112"/>
      <c r="BN34" s="111"/>
      <c r="BO34" s="111"/>
      <c r="BP34" s="111">
        <f t="shared" si="35"/>
        <v>0</v>
      </c>
      <c r="BQ34" s="109"/>
      <c r="BR34" s="109"/>
      <c r="BS34" s="110"/>
      <c r="BT34" s="109"/>
      <c r="BU34" s="109"/>
      <c r="BV34" s="109">
        <f t="shared" si="36"/>
        <v>0</v>
      </c>
      <c r="BW34" s="111"/>
      <c r="BX34" s="111"/>
      <c r="BY34" s="111"/>
      <c r="BZ34" s="111"/>
      <c r="CA34" s="111"/>
      <c r="CB34" s="111">
        <f t="shared" si="37"/>
        <v>0</v>
      </c>
      <c r="CC34" s="99"/>
      <c r="CD34" s="99"/>
      <c r="CE34" s="99"/>
    </row>
    <row r="35" spans="1:83" s="100" customFormat="1" ht="15" hidden="1" customHeight="1" x14ac:dyDescent="0.25">
      <c r="A35" s="118">
        <v>6</v>
      </c>
      <c r="B35" s="119"/>
      <c r="C35" s="97">
        <f t="shared" ref="C35" si="50">I35+S35+Y35+AE35+AK35+AQ35+AW35+BC35+BI35+BO35+BU35+CA35</f>
        <v>0</v>
      </c>
      <c r="D35" s="97">
        <f t="shared" ref="D35" si="51">J35+P35+V35+AB35+AH35+AN35+AT35+AZ35+BF35+BL35+BR35+BX35</f>
        <v>0</v>
      </c>
      <c r="E35" s="97">
        <f t="shared" ref="E35" si="52">K35+O35+U35+AA35+AG35+AM35+AS35+AY35+BE35+BK35+BQ35+BW35</f>
        <v>0</v>
      </c>
      <c r="F35" s="97">
        <f>L35+Q35+W35+AC35+AI35+AO35+AU35+BA35+BG35+BM35+BS35+BY35</f>
        <v>0</v>
      </c>
      <c r="G35" s="97">
        <f>M35+R35+X35+AD35+AJ35+AP35+AV35+BB35+BH35+BN35+BT35+BZ35</f>
        <v>0</v>
      </c>
      <c r="H35" s="98">
        <f t="shared" ref="H35" si="53">SUM(C35:G35)</f>
        <v>0</v>
      </c>
      <c r="I35" s="109"/>
      <c r="J35" s="109"/>
      <c r="K35" s="109"/>
      <c r="L35" s="109"/>
      <c r="M35" s="109"/>
      <c r="N35" s="109"/>
      <c r="O35" s="111"/>
      <c r="P35" s="111"/>
      <c r="Q35" s="112"/>
      <c r="R35" s="111"/>
      <c r="S35" s="111"/>
      <c r="T35" s="111"/>
      <c r="U35" s="109"/>
      <c r="V35" s="109"/>
      <c r="W35" s="110"/>
      <c r="X35" s="109"/>
      <c r="Y35" s="109"/>
      <c r="Z35" s="109"/>
      <c r="AA35" s="111"/>
      <c r="AB35" s="111"/>
      <c r="AC35" s="112"/>
      <c r="AD35" s="111"/>
      <c r="AE35" s="111"/>
      <c r="AF35" s="111"/>
      <c r="AG35" s="109"/>
      <c r="AH35" s="109"/>
      <c r="AI35" s="110"/>
      <c r="AJ35" s="109"/>
      <c r="AK35" s="109"/>
      <c r="AL35" s="109"/>
      <c r="AM35" s="111"/>
      <c r="AN35" s="111"/>
      <c r="AO35" s="112"/>
      <c r="AP35" s="111"/>
      <c r="AQ35" s="111"/>
      <c r="AR35" s="111"/>
      <c r="AS35" s="109"/>
      <c r="AT35" s="109"/>
      <c r="AU35" s="110"/>
      <c r="AV35" s="109"/>
      <c r="AW35" s="109"/>
      <c r="AX35" s="109"/>
      <c r="AY35" s="111"/>
      <c r="AZ35" s="111"/>
      <c r="BA35" s="111"/>
      <c r="BB35" s="111"/>
      <c r="BC35" s="111"/>
      <c r="BD35" s="111">
        <f t="shared" si="33"/>
        <v>0</v>
      </c>
      <c r="BE35" s="109"/>
      <c r="BF35" s="109"/>
      <c r="BG35" s="109"/>
      <c r="BH35" s="109"/>
      <c r="BI35" s="109"/>
      <c r="BJ35" s="109">
        <f t="shared" si="34"/>
        <v>0</v>
      </c>
      <c r="BK35" s="111"/>
      <c r="BL35" s="111"/>
      <c r="BM35" s="111"/>
      <c r="BN35" s="111"/>
      <c r="BO35" s="111"/>
      <c r="BP35" s="111">
        <f t="shared" si="35"/>
        <v>0</v>
      </c>
      <c r="BQ35" s="109"/>
      <c r="BR35" s="109"/>
      <c r="BS35" s="110"/>
      <c r="BT35" s="109"/>
      <c r="BU35" s="109"/>
      <c r="BV35" s="109">
        <f t="shared" si="36"/>
        <v>0</v>
      </c>
      <c r="BW35" s="111"/>
      <c r="BX35" s="111"/>
      <c r="BY35" s="111"/>
      <c r="BZ35" s="111"/>
      <c r="CA35" s="111"/>
      <c r="CB35" s="111">
        <f t="shared" si="37"/>
        <v>0</v>
      </c>
      <c r="CC35" s="99"/>
      <c r="CD35" s="99"/>
      <c r="CE35" s="99"/>
    </row>
    <row r="36" spans="1:83" s="100" customFormat="1" ht="15" hidden="1" customHeight="1" x14ac:dyDescent="0.25">
      <c r="A36" s="118">
        <v>7</v>
      </c>
      <c r="B36" s="119"/>
      <c r="C36" s="97"/>
      <c r="D36" s="97"/>
      <c r="E36" s="97"/>
      <c r="F36" s="97"/>
      <c r="G36" s="97"/>
      <c r="H36" s="98"/>
      <c r="I36" s="109"/>
      <c r="J36" s="109"/>
      <c r="K36" s="110"/>
      <c r="L36" s="109"/>
      <c r="M36" s="109"/>
      <c r="N36" s="109"/>
      <c r="O36" s="111"/>
      <c r="P36" s="111"/>
      <c r="Q36" s="112"/>
      <c r="R36" s="111"/>
      <c r="S36" s="111"/>
      <c r="T36" s="111"/>
      <c r="U36" s="109"/>
      <c r="V36" s="109"/>
      <c r="W36" s="110"/>
      <c r="X36" s="109"/>
      <c r="Y36" s="109"/>
      <c r="Z36" s="109"/>
      <c r="AA36" s="111"/>
      <c r="AB36" s="111"/>
      <c r="AC36" s="112"/>
      <c r="AD36" s="111"/>
      <c r="AE36" s="111"/>
      <c r="AF36" s="111"/>
      <c r="AG36" s="109"/>
      <c r="AH36" s="109"/>
      <c r="AI36" s="110"/>
      <c r="AJ36" s="109"/>
      <c r="AK36" s="109"/>
      <c r="AL36" s="109"/>
      <c r="AM36" s="111"/>
      <c r="AN36" s="111"/>
      <c r="AO36" s="112"/>
      <c r="AP36" s="111"/>
      <c r="AQ36" s="111"/>
      <c r="AR36" s="111"/>
      <c r="AS36" s="109"/>
      <c r="AT36" s="109"/>
      <c r="AU36" s="110"/>
      <c r="AV36" s="109"/>
      <c r="AW36" s="109"/>
      <c r="AX36" s="109"/>
      <c r="AY36" s="111"/>
      <c r="AZ36" s="111"/>
      <c r="BA36" s="112"/>
      <c r="BB36" s="111"/>
      <c r="BC36" s="111"/>
      <c r="BD36" s="111">
        <f t="shared" si="33"/>
        <v>0</v>
      </c>
      <c r="BE36" s="109"/>
      <c r="BF36" s="109"/>
      <c r="BG36" s="109"/>
      <c r="BH36" s="109"/>
      <c r="BI36" s="109"/>
      <c r="BJ36" s="109">
        <f>SUM(BE36:BI36)</f>
        <v>0</v>
      </c>
      <c r="BK36" s="111"/>
      <c r="BL36" s="111"/>
      <c r="BM36" s="111"/>
      <c r="BN36" s="111"/>
      <c r="BO36" s="111"/>
      <c r="BP36" s="111">
        <f t="shared" si="35"/>
        <v>0</v>
      </c>
      <c r="BQ36" s="109"/>
      <c r="BR36" s="109"/>
      <c r="BS36" s="110"/>
      <c r="BT36" s="109"/>
      <c r="BU36" s="109"/>
      <c r="BV36" s="109">
        <f t="shared" si="36"/>
        <v>0</v>
      </c>
      <c r="BW36" s="111"/>
      <c r="BX36" s="111"/>
      <c r="BY36" s="111"/>
      <c r="BZ36" s="111"/>
      <c r="CA36" s="111"/>
      <c r="CB36" s="111">
        <f t="shared" si="37"/>
        <v>0</v>
      </c>
      <c r="CC36" s="99"/>
      <c r="CD36" s="99"/>
      <c r="CE36" s="99"/>
    </row>
    <row r="37" spans="1:83" s="100" customFormat="1" ht="1.5" customHeight="1" x14ac:dyDescent="0.25">
      <c r="A37" s="118">
        <v>8</v>
      </c>
      <c r="B37" s="119"/>
      <c r="C37" s="97"/>
      <c r="D37" s="97"/>
      <c r="E37" s="97"/>
      <c r="F37" s="97"/>
      <c r="G37" s="97"/>
      <c r="H37" s="98"/>
      <c r="I37" s="109"/>
      <c r="J37" s="109"/>
      <c r="K37" s="110"/>
      <c r="L37" s="109"/>
      <c r="M37" s="109"/>
      <c r="N37" s="109"/>
      <c r="O37" s="111"/>
      <c r="P37" s="111"/>
      <c r="Q37" s="112"/>
      <c r="R37" s="111"/>
      <c r="S37" s="111"/>
      <c r="T37" s="111"/>
      <c r="U37" s="109"/>
      <c r="V37" s="109"/>
      <c r="W37" s="110"/>
      <c r="X37" s="109"/>
      <c r="Y37" s="109"/>
      <c r="Z37" s="109"/>
      <c r="AA37" s="111"/>
      <c r="AB37" s="111"/>
      <c r="AC37" s="112"/>
      <c r="AD37" s="111"/>
      <c r="AE37" s="111"/>
      <c r="AF37" s="111"/>
      <c r="AG37" s="109"/>
      <c r="AH37" s="109"/>
      <c r="AI37" s="110"/>
      <c r="AJ37" s="109"/>
      <c r="AK37" s="109"/>
      <c r="AL37" s="109"/>
      <c r="AM37" s="111"/>
      <c r="AN37" s="111"/>
      <c r="AO37" s="112"/>
      <c r="AP37" s="111"/>
      <c r="AQ37" s="111"/>
      <c r="AR37" s="111"/>
      <c r="AS37" s="109"/>
      <c r="AT37" s="109"/>
      <c r="AU37" s="110"/>
      <c r="AV37" s="109"/>
      <c r="AW37" s="109"/>
      <c r="AX37" s="109"/>
      <c r="AY37" s="111"/>
      <c r="AZ37" s="111"/>
      <c r="BA37" s="112"/>
      <c r="BB37" s="111"/>
      <c r="BC37" s="111"/>
      <c r="BD37" s="111"/>
      <c r="BE37" s="109"/>
      <c r="BF37" s="109"/>
      <c r="BG37" s="110"/>
      <c r="BH37" s="109"/>
      <c r="BI37" s="109"/>
      <c r="BJ37" s="109"/>
      <c r="BK37" s="111"/>
      <c r="BL37" s="111"/>
      <c r="BM37" s="112"/>
      <c r="BN37" s="111"/>
      <c r="BO37" s="111"/>
      <c r="BP37" s="111"/>
      <c r="BQ37" s="109"/>
      <c r="BR37" s="109"/>
      <c r="BS37" s="110"/>
      <c r="BT37" s="109"/>
      <c r="BU37" s="109"/>
      <c r="BV37" s="109"/>
      <c r="BW37" s="111"/>
      <c r="BX37" s="111"/>
      <c r="BY37" s="112"/>
      <c r="BZ37" s="111"/>
      <c r="CA37" s="111"/>
      <c r="CB37" s="111"/>
      <c r="CC37" s="99"/>
      <c r="CD37" s="99"/>
      <c r="CE37" s="99"/>
    </row>
    <row r="38" spans="1:83" s="100" customFormat="1" x14ac:dyDescent="0.25">
      <c r="A38" s="118">
        <v>9</v>
      </c>
      <c r="B38" s="119"/>
      <c r="C38" s="97"/>
      <c r="D38" s="97"/>
      <c r="E38" s="97"/>
      <c r="F38" s="97"/>
      <c r="G38" s="97"/>
      <c r="H38" s="98"/>
      <c r="I38" s="109"/>
      <c r="J38" s="109"/>
      <c r="K38" s="110"/>
      <c r="L38" s="109"/>
      <c r="M38" s="109"/>
      <c r="N38" s="109"/>
      <c r="O38" s="111"/>
      <c r="P38" s="111"/>
      <c r="Q38" s="112"/>
      <c r="R38" s="111"/>
      <c r="S38" s="111"/>
      <c r="T38" s="111"/>
      <c r="U38" s="109"/>
      <c r="V38" s="109"/>
      <c r="W38" s="110"/>
      <c r="X38" s="109"/>
      <c r="Y38" s="109"/>
      <c r="Z38" s="109"/>
      <c r="AA38" s="111"/>
      <c r="AB38" s="111"/>
      <c r="AC38" s="112"/>
      <c r="AD38" s="111"/>
      <c r="AE38" s="111"/>
      <c r="AF38" s="111"/>
      <c r="AG38" s="109"/>
      <c r="AH38" s="109"/>
      <c r="AI38" s="110"/>
      <c r="AJ38" s="109"/>
      <c r="AK38" s="109"/>
      <c r="AL38" s="109"/>
      <c r="AM38" s="111"/>
      <c r="AN38" s="111"/>
      <c r="AO38" s="112"/>
      <c r="AP38" s="111"/>
      <c r="AQ38" s="111"/>
      <c r="AR38" s="111"/>
      <c r="AS38" s="109"/>
      <c r="AT38" s="109"/>
      <c r="AU38" s="110"/>
      <c r="AV38" s="109"/>
      <c r="AW38" s="109"/>
      <c r="AX38" s="109"/>
      <c r="AY38" s="111"/>
      <c r="AZ38" s="111"/>
      <c r="BA38" s="112"/>
      <c r="BB38" s="111"/>
      <c r="BC38" s="111"/>
      <c r="BD38" s="111"/>
      <c r="BE38" s="109"/>
      <c r="BF38" s="109"/>
      <c r="BG38" s="110"/>
      <c r="BH38" s="109"/>
      <c r="BI38" s="109"/>
      <c r="BJ38" s="109"/>
      <c r="BK38" s="111"/>
      <c r="BL38" s="111"/>
      <c r="BM38" s="112"/>
      <c r="BN38" s="111"/>
      <c r="BO38" s="111"/>
      <c r="BP38" s="111"/>
      <c r="BQ38" s="109"/>
      <c r="BR38" s="109"/>
      <c r="BS38" s="110"/>
      <c r="BT38" s="109"/>
      <c r="BU38" s="109"/>
      <c r="BV38" s="109"/>
      <c r="BW38" s="111"/>
      <c r="BX38" s="111"/>
      <c r="BY38" s="112"/>
      <c r="BZ38" s="111"/>
      <c r="CA38" s="111"/>
      <c r="CB38" s="111"/>
      <c r="CC38" s="99"/>
      <c r="CD38" s="99"/>
      <c r="CE38" s="99"/>
    </row>
    <row r="39" spans="1:83" x14ac:dyDescent="0.25">
      <c r="A39" s="80"/>
      <c r="B39" s="82" t="s">
        <v>0</v>
      </c>
      <c r="C39" s="83">
        <f t="shared" ref="C39:H39" si="54">SUM(C8:C37)</f>
        <v>9</v>
      </c>
      <c r="D39" s="83">
        <f t="shared" si="54"/>
        <v>11369</v>
      </c>
      <c r="E39" s="83">
        <f t="shared" si="54"/>
        <v>32</v>
      </c>
      <c r="F39" s="83">
        <f t="shared" si="54"/>
        <v>74</v>
      </c>
      <c r="G39" s="83">
        <f t="shared" si="54"/>
        <v>1625</v>
      </c>
      <c r="H39" s="83">
        <f t="shared" si="54"/>
        <v>13109</v>
      </c>
      <c r="I39" s="85">
        <f t="shared" ref="I39:AE39" si="55">SUM(I8:I38)</f>
        <v>9</v>
      </c>
      <c r="J39" s="85">
        <f t="shared" si="55"/>
        <v>1759</v>
      </c>
      <c r="K39" s="84">
        <f t="shared" si="55"/>
        <v>0</v>
      </c>
      <c r="L39" s="85">
        <f t="shared" si="55"/>
        <v>52</v>
      </c>
      <c r="M39" s="85">
        <f t="shared" si="55"/>
        <v>0</v>
      </c>
      <c r="N39" s="85">
        <f t="shared" si="55"/>
        <v>1814</v>
      </c>
      <c r="O39" s="86">
        <f t="shared" si="55"/>
        <v>7</v>
      </c>
      <c r="P39" s="86">
        <f t="shared" si="55"/>
        <v>1819</v>
      </c>
      <c r="Q39" s="102">
        <f t="shared" si="55"/>
        <v>0</v>
      </c>
      <c r="R39" s="86">
        <f t="shared" si="55"/>
        <v>286</v>
      </c>
      <c r="S39" s="86">
        <f t="shared" si="55"/>
        <v>0</v>
      </c>
      <c r="T39" s="86">
        <f t="shared" si="55"/>
        <v>2112</v>
      </c>
      <c r="U39" s="85">
        <f t="shared" si="55"/>
        <v>6</v>
      </c>
      <c r="V39" s="85">
        <f t="shared" si="55"/>
        <v>1867</v>
      </c>
      <c r="W39" s="85">
        <f t="shared" si="55"/>
        <v>22</v>
      </c>
      <c r="X39" s="85">
        <f t="shared" si="55"/>
        <v>347</v>
      </c>
      <c r="Y39" s="85">
        <f t="shared" si="55"/>
        <v>0</v>
      </c>
      <c r="Z39" s="85">
        <f t="shared" si="55"/>
        <v>2242</v>
      </c>
      <c r="AA39" s="86">
        <f t="shared" si="55"/>
        <v>4</v>
      </c>
      <c r="AB39" s="86">
        <f t="shared" si="55"/>
        <v>1777</v>
      </c>
      <c r="AC39" s="102">
        <f t="shared" si="55"/>
        <v>0</v>
      </c>
      <c r="AD39" s="86">
        <f t="shared" si="55"/>
        <v>494</v>
      </c>
      <c r="AE39" s="86">
        <f t="shared" si="55"/>
        <v>0</v>
      </c>
      <c r="AF39" s="23">
        <f>SUM(AA39:AE39)</f>
        <v>2275</v>
      </c>
      <c r="AG39" s="85">
        <f t="shared" ref="AG39:AR39" si="56">SUM(AG8:AG38)</f>
        <v>14</v>
      </c>
      <c r="AH39" s="85">
        <f t="shared" si="56"/>
        <v>2063</v>
      </c>
      <c r="AI39" s="84">
        <f t="shared" si="56"/>
        <v>0</v>
      </c>
      <c r="AJ39" s="85">
        <f t="shared" si="56"/>
        <v>304</v>
      </c>
      <c r="AK39" s="85">
        <f t="shared" si="56"/>
        <v>0</v>
      </c>
      <c r="AL39" s="85">
        <f t="shared" si="56"/>
        <v>2381</v>
      </c>
      <c r="AM39" s="86">
        <f t="shared" si="56"/>
        <v>3</v>
      </c>
      <c r="AN39" s="86">
        <f t="shared" si="56"/>
        <v>2646</v>
      </c>
      <c r="AO39" s="102">
        <f t="shared" si="56"/>
        <v>0</v>
      </c>
      <c r="AP39" s="86">
        <f t="shared" si="56"/>
        <v>299</v>
      </c>
      <c r="AQ39" s="86">
        <f t="shared" si="56"/>
        <v>0</v>
      </c>
      <c r="AR39" s="86">
        <f t="shared" si="56"/>
        <v>2948</v>
      </c>
      <c r="AS39" s="85">
        <f>SUM(AS8:AS37)</f>
        <v>0</v>
      </c>
      <c r="AT39" s="85">
        <f>SUM(AT8:AT38)</f>
        <v>0</v>
      </c>
      <c r="AU39" s="84">
        <f>SUM(AU8:AU38)</f>
        <v>0</v>
      </c>
      <c r="AV39" s="85">
        <f>SUM(AV8:AV38)</f>
        <v>0</v>
      </c>
      <c r="AW39" s="85">
        <f>SUM(AW8:AW38)</f>
        <v>0</v>
      </c>
      <c r="AX39" s="85">
        <f>SUM(AX8:AX38)</f>
        <v>0</v>
      </c>
      <c r="AY39" s="86">
        <f>SUM(AY8:AY37)</f>
        <v>0</v>
      </c>
      <c r="AZ39" s="86">
        <f>SUM(AZ8:AZ37)</f>
        <v>0</v>
      </c>
      <c r="BA39" s="102">
        <f>SUM(BA8:BA37)</f>
        <v>0</v>
      </c>
      <c r="BB39" s="86">
        <f>SUM(BB8:BB37)</f>
        <v>0</v>
      </c>
      <c r="BC39" s="86">
        <f>SUM(BC8:BC37)</f>
        <v>0</v>
      </c>
      <c r="BD39" s="108">
        <f t="shared" ref="BD39" si="57">SUM(AY39:BC39)</f>
        <v>0</v>
      </c>
      <c r="BE39" s="85">
        <f t="shared" ref="BE39:CA39" si="58">SUM(BE8:BE38)</f>
        <v>0</v>
      </c>
      <c r="BF39" s="85">
        <f t="shared" si="58"/>
        <v>0</v>
      </c>
      <c r="BG39" s="85">
        <f t="shared" si="58"/>
        <v>0</v>
      </c>
      <c r="BH39" s="85">
        <f t="shared" si="58"/>
        <v>0</v>
      </c>
      <c r="BI39" s="85">
        <f t="shared" si="58"/>
        <v>0</v>
      </c>
      <c r="BJ39" s="85">
        <f t="shared" si="58"/>
        <v>0</v>
      </c>
      <c r="BK39" s="86">
        <f t="shared" si="58"/>
        <v>0</v>
      </c>
      <c r="BL39" s="86">
        <f t="shared" si="58"/>
        <v>0</v>
      </c>
      <c r="BM39" s="102">
        <f t="shared" si="58"/>
        <v>0</v>
      </c>
      <c r="BN39" s="86">
        <f t="shared" si="58"/>
        <v>0</v>
      </c>
      <c r="BO39" s="86">
        <f t="shared" si="58"/>
        <v>0</v>
      </c>
      <c r="BP39" s="86">
        <f t="shared" si="58"/>
        <v>0</v>
      </c>
      <c r="BQ39" s="85">
        <f t="shared" si="58"/>
        <v>0</v>
      </c>
      <c r="BR39" s="85">
        <f t="shared" si="58"/>
        <v>0</v>
      </c>
      <c r="BS39" s="85">
        <f t="shared" si="58"/>
        <v>0</v>
      </c>
      <c r="BT39" s="85">
        <f t="shared" si="58"/>
        <v>0</v>
      </c>
      <c r="BU39" s="85">
        <f t="shared" si="58"/>
        <v>0</v>
      </c>
      <c r="BV39" s="85">
        <f t="shared" si="58"/>
        <v>0</v>
      </c>
      <c r="BW39" s="86">
        <f t="shared" si="58"/>
        <v>0</v>
      </c>
      <c r="BX39" s="86">
        <f t="shared" si="58"/>
        <v>0</v>
      </c>
      <c r="BY39" s="102">
        <f t="shared" si="58"/>
        <v>0</v>
      </c>
      <c r="BZ39" s="86">
        <f t="shared" si="58"/>
        <v>0</v>
      </c>
      <c r="CA39" s="86">
        <f t="shared" si="58"/>
        <v>0</v>
      </c>
      <c r="CB39" s="108">
        <f t="shared" ref="CB39" si="59">SUM(BW39:CA39)</f>
        <v>0</v>
      </c>
      <c r="CC39" s="81"/>
      <c r="CD39" s="81"/>
      <c r="CE39" s="8"/>
    </row>
    <row r="40" spans="1:83" x14ac:dyDescent="0.25">
      <c r="A40" s="80"/>
      <c r="B40" s="82" t="s">
        <v>9</v>
      </c>
      <c r="C40" s="94">
        <f>C39/H39</f>
        <v>6.8655122434968345E-4</v>
      </c>
      <c r="D40" s="94">
        <f>D39/H39</f>
        <v>0.86726676329239449</v>
      </c>
      <c r="E40" s="94">
        <f>E39/H39</f>
        <v>2.4410710199099855E-3</v>
      </c>
      <c r="F40" s="94">
        <f>F39/H39</f>
        <v>5.6449767335418413E-3</v>
      </c>
      <c r="G40" s="94">
        <f>G39/H39</f>
        <v>0.12396063772980395</v>
      </c>
      <c r="H40" s="95"/>
      <c r="I40" s="88">
        <f>I39/N39</f>
        <v>4.9614112458654909E-3</v>
      </c>
      <c r="J40" s="88">
        <f>J39/N39</f>
        <v>0.9696802646085998</v>
      </c>
      <c r="K40" s="87">
        <f>K39/N39</f>
        <v>0</v>
      </c>
      <c r="L40" s="88">
        <f>L39/N39</f>
        <v>2.8665931642778392E-2</v>
      </c>
      <c r="M40" s="88">
        <f>M39/N39</f>
        <v>0</v>
      </c>
      <c r="N40" s="88"/>
      <c r="O40" s="89">
        <f>O39/T39</f>
        <v>3.3143939393939395E-3</v>
      </c>
      <c r="P40" s="89">
        <f>P39/T39</f>
        <v>0.86126893939393945</v>
      </c>
      <c r="Q40" s="103">
        <f>Q39/T39</f>
        <v>0</v>
      </c>
      <c r="R40" s="89">
        <f>R39/T39</f>
        <v>0.13541666666666666</v>
      </c>
      <c r="S40" s="89">
        <f>S39/T39</f>
        <v>0</v>
      </c>
      <c r="T40" s="89"/>
      <c r="U40" s="88">
        <f>U39/Z39</f>
        <v>2.6761819803746653E-3</v>
      </c>
      <c r="V40" s="88">
        <f>V39/Z39</f>
        <v>0.83273862622658346</v>
      </c>
      <c r="W40" s="87">
        <f>W39/Z39</f>
        <v>9.8126672613737739E-3</v>
      </c>
      <c r="X40" s="88">
        <f>X39/Z39</f>
        <v>0.15477252453166815</v>
      </c>
      <c r="Y40" s="88">
        <f>Y39/Z39</f>
        <v>0</v>
      </c>
      <c r="Z40" s="88"/>
      <c r="AA40" s="89">
        <f>AA39/AF39</f>
        <v>1.7582417582417582E-3</v>
      </c>
      <c r="AB40" s="89">
        <f>AB39/AF39</f>
        <v>0.78109890109890112</v>
      </c>
      <c r="AC40" s="103">
        <f>AC39/AF39</f>
        <v>0</v>
      </c>
      <c r="AD40" s="89">
        <f>AD39/AF39</f>
        <v>0.21714285714285714</v>
      </c>
      <c r="AE40" s="89">
        <f>AE39/AF39</f>
        <v>0</v>
      </c>
      <c r="AF40" s="89"/>
      <c r="AG40" s="88">
        <f>AG39/AL39</f>
        <v>5.8798824023519533E-3</v>
      </c>
      <c r="AH40" s="88">
        <f>AH39/AL39</f>
        <v>0.86644267114657703</v>
      </c>
      <c r="AI40" s="87">
        <f>AI39/AL39</f>
        <v>0</v>
      </c>
      <c r="AJ40" s="88">
        <f>AJ39/AL39</f>
        <v>0.12767744645107099</v>
      </c>
      <c r="AK40" s="88">
        <f>AK39/AL39</f>
        <v>0</v>
      </c>
      <c r="AL40" s="88"/>
      <c r="AM40" s="89">
        <f>AM39/AR39</f>
        <v>1.0176390773405698E-3</v>
      </c>
      <c r="AN40" s="89">
        <f>AN39/AR39</f>
        <v>0.8975576662143826</v>
      </c>
      <c r="AO40" s="103">
        <f>AO39/AR39</f>
        <v>0</v>
      </c>
      <c r="AP40" s="89">
        <f>AP39/AR39</f>
        <v>0.10142469470827679</v>
      </c>
      <c r="AQ40" s="89">
        <f>AQ39/AR39</f>
        <v>0</v>
      </c>
      <c r="AR40" s="89"/>
      <c r="AS40" s="88" t="e">
        <f>AS39/AX39</f>
        <v>#DIV/0!</v>
      </c>
      <c r="AT40" s="88" t="e">
        <f>AT39/AX39</f>
        <v>#DIV/0!</v>
      </c>
      <c r="AU40" s="87" t="e">
        <f>AU39/AX39</f>
        <v>#DIV/0!</v>
      </c>
      <c r="AV40" s="88" t="e">
        <f>AV39/AX39</f>
        <v>#DIV/0!</v>
      </c>
      <c r="AW40" s="88" t="e">
        <f>AW39/AX39</f>
        <v>#DIV/0!</v>
      </c>
      <c r="AX40" s="88" t="e">
        <f>SUM(AS40:AW40)</f>
        <v>#DIV/0!</v>
      </c>
      <c r="AY40" s="89" t="e">
        <f>AY39/BD39</f>
        <v>#DIV/0!</v>
      </c>
      <c r="AZ40" s="89" t="e">
        <f>AZ39/BD39</f>
        <v>#DIV/0!</v>
      </c>
      <c r="BA40" s="103" t="e">
        <f>BA39/BD39</f>
        <v>#DIV/0!</v>
      </c>
      <c r="BB40" s="89" t="e">
        <f>BB39/BD39</f>
        <v>#DIV/0!</v>
      </c>
      <c r="BC40" s="89" t="e">
        <f>BC39/BD39</f>
        <v>#DIV/0!</v>
      </c>
      <c r="BD40" s="89"/>
      <c r="BE40" s="88" t="e">
        <f>BE39/BJ39</f>
        <v>#DIV/0!</v>
      </c>
      <c r="BF40" s="88" t="e">
        <f>BF39/BJ39</f>
        <v>#DIV/0!</v>
      </c>
      <c r="BG40" s="87" t="e">
        <f>BG39/BJ39</f>
        <v>#DIV/0!</v>
      </c>
      <c r="BH40" s="88" t="e">
        <f>BH39/BJ39</f>
        <v>#DIV/0!</v>
      </c>
      <c r="BI40" s="88" t="e">
        <f>BI39/BJ39</f>
        <v>#DIV/0!</v>
      </c>
      <c r="BJ40" s="88"/>
      <c r="BK40" s="89" t="e">
        <f>BK39/BP39</f>
        <v>#DIV/0!</v>
      </c>
      <c r="BL40" s="89" t="e">
        <f>BL39/BP39</f>
        <v>#DIV/0!</v>
      </c>
      <c r="BM40" s="103" t="e">
        <f>BM39/BP39</f>
        <v>#DIV/0!</v>
      </c>
      <c r="BN40" s="89" t="e">
        <f>BN39/BP39</f>
        <v>#DIV/0!</v>
      </c>
      <c r="BO40" s="89" t="e">
        <f>BO39/BP39</f>
        <v>#DIV/0!</v>
      </c>
      <c r="BP40" s="89"/>
      <c r="BQ40" s="88" t="e">
        <f>BQ39/BV39</f>
        <v>#DIV/0!</v>
      </c>
      <c r="BR40" s="88" t="e">
        <f>BR39/BV39</f>
        <v>#DIV/0!</v>
      </c>
      <c r="BS40" s="87" t="e">
        <f>BS39/BV39</f>
        <v>#DIV/0!</v>
      </c>
      <c r="BT40" s="88" t="e">
        <f>BT39/BV39</f>
        <v>#DIV/0!</v>
      </c>
      <c r="BU40" s="88" t="e">
        <f>BU39/BV39</f>
        <v>#DIV/0!</v>
      </c>
      <c r="BV40" s="88"/>
      <c r="BW40" s="89" t="e">
        <f>BW39/CB39</f>
        <v>#DIV/0!</v>
      </c>
      <c r="BX40" s="89" t="e">
        <f>BX39/CB39</f>
        <v>#DIV/0!</v>
      </c>
      <c r="BY40" s="103" t="e">
        <f>BY39/CB39</f>
        <v>#DIV/0!</v>
      </c>
      <c r="BZ40" s="89" t="e">
        <f>BZ39/CB39</f>
        <v>#DIV/0!</v>
      </c>
      <c r="CA40" s="89" t="e">
        <f>CA39/CB39</f>
        <v>#DIV/0!</v>
      </c>
      <c r="CB40" s="89"/>
      <c r="CC40" s="81"/>
      <c r="CD40" s="81"/>
      <c r="CE40" s="8"/>
    </row>
    <row r="41" spans="1:83" x14ac:dyDescent="0.25">
      <c r="A41" s="12"/>
      <c r="B41" s="12"/>
      <c r="C41" s="79"/>
      <c r="D41" s="90"/>
      <c r="E41" s="90"/>
      <c r="F41" s="79"/>
      <c r="G41" s="79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81"/>
      <c r="CC41" s="81"/>
      <c r="CD41" s="81"/>
      <c r="CE41" s="8"/>
    </row>
    <row r="42" spans="1:83" x14ac:dyDescent="0.25">
      <c r="A42" s="12"/>
      <c r="B42" s="12"/>
      <c r="C42" s="79"/>
      <c r="D42" s="90"/>
      <c r="E42" s="90"/>
      <c r="F42" s="79"/>
      <c r="G42" s="79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81"/>
      <c r="CC42" s="81"/>
      <c r="CD42" s="81"/>
      <c r="CE42" s="8"/>
    </row>
    <row r="43" spans="1:83" x14ac:dyDescent="0.25">
      <c r="A43" s="12"/>
      <c r="B43" s="12"/>
      <c r="C43" s="79"/>
      <c r="D43" s="79"/>
      <c r="E43" s="79"/>
      <c r="F43" s="79"/>
      <c r="G43" s="79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81"/>
      <c r="CC43" s="81"/>
      <c r="CD43" s="81"/>
      <c r="CE43" s="8"/>
    </row>
    <row r="44" spans="1:83" x14ac:dyDescent="0.25">
      <c r="A44" s="12"/>
      <c r="B44" s="10" t="s">
        <v>10</v>
      </c>
      <c r="C44" s="79"/>
      <c r="D44" s="79"/>
      <c r="E44" s="79"/>
      <c r="F44" s="79"/>
      <c r="G44" s="79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81"/>
      <c r="CC44" s="81"/>
      <c r="CD44" s="81"/>
      <c r="CE44" s="8"/>
    </row>
    <row r="45" spans="1:83" x14ac:dyDescent="0.25">
      <c r="A45" s="12"/>
      <c r="B45" s="10" t="s">
        <v>11</v>
      </c>
      <c r="C45" s="79"/>
      <c r="D45" s="79"/>
      <c r="E45" s="79"/>
      <c r="F45" s="79"/>
      <c r="G45" s="79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81"/>
      <c r="CC45" s="81"/>
      <c r="CD45" s="81"/>
      <c r="CE45" s="8"/>
    </row>
    <row r="46" spans="1:83" x14ac:dyDescent="0.25">
      <c r="A46" s="12"/>
      <c r="B46" s="11" t="s">
        <v>12</v>
      </c>
      <c r="C46" s="79"/>
      <c r="D46" s="79"/>
      <c r="E46" s="79"/>
      <c r="F46" s="79"/>
      <c r="G46" s="79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81"/>
      <c r="CC46" s="81"/>
      <c r="CD46" s="81"/>
      <c r="CE46" s="8"/>
    </row>
    <row r="47" spans="1:83" x14ac:dyDescent="0.25">
      <c r="A47" s="12"/>
      <c r="B47" s="11" t="s">
        <v>13</v>
      </c>
      <c r="C47" s="79"/>
      <c r="D47" s="79"/>
      <c r="E47" s="79"/>
      <c r="F47" s="79"/>
      <c r="G47" s="79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81"/>
      <c r="CC47" s="81"/>
      <c r="CD47" s="81"/>
      <c r="CE47" s="8"/>
    </row>
    <row r="48" spans="1:83" x14ac:dyDescent="0.25">
      <c r="A48" s="12"/>
      <c r="B48" s="12"/>
      <c r="C48" s="79"/>
      <c r="D48" s="79"/>
      <c r="E48" s="79"/>
      <c r="F48" s="79"/>
      <c r="G48" s="79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</row>
    <row r="49" spans="1:82" x14ac:dyDescent="0.25">
      <c r="A49" s="12"/>
      <c r="B49" s="12"/>
      <c r="C49" s="79"/>
      <c r="D49" s="79"/>
      <c r="E49" s="79"/>
      <c r="F49" s="79"/>
      <c r="G49" s="79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</row>
    <row r="50" spans="1:82" x14ac:dyDescent="0.25">
      <c r="A50" s="12"/>
      <c r="B50" s="12"/>
      <c r="C50" s="79"/>
      <c r="D50" s="79"/>
      <c r="E50" s="79"/>
      <c r="F50" s="79"/>
      <c r="G50" s="79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</row>
    <row r="51" spans="1:82" x14ac:dyDescent="0.25">
      <c r="A51" s="12"/>
      <c r="B51" s="12"/>
      <c r="C51" s="79"/>
      <c r="D51" s="79"/>
      <c r="E51" s="79"/>
      <c r="F51" s="79"/>
      <c r="G51" s="79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</row>
    <row r="52" spans="1:82" x14ac:dyDescent="0.25">
      <c r="A52" s="12"/>
      <c r="B52" s="12"/>
      <c r="C52" s="79"/>
      <c r="D52" s="79"/>
      <c r="E52" s="79"/>
      <c r="F52" s="79"/>
      <c r="G52" s="79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</row>
    <row r="53" spans="1:82" x14ac:dyDescent="0.25">
      <c r="A53" s="12"/>
      <c r="B53" s="12"/>
      <c r="C53" s="79"/>
      <c r="D53" s="79"/>
      <c r="E53" s="79"/>
      <c r="F53" s="79"/>
      <c r="G53" s="79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</row>
    <row r="54" spans="1:82" x14ac:dyDescent="0.25">
      <c r="A54" s="12"/>
      <c r="B54" s="12"/>
      <c r="C54" s="79"/>
      <c r="D54" s="79"/>
      <c r="E54" s="79"/>
      <c r="F54" s="79"/>
      <c r="G54" s="79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</row>
    <row r="55" spans="1:82" x14ac:dyDescent="0.25">
      <c r="A55" s="12"/>
      <c r="B55" s="12"/>
      <c r="C55" s="79"/>
      <c r="D55" s="79"/>
      <c r="E55" s="79"/>
      <c r="F55" s="79"/>
      <c r="G55" s="79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</row>
    <row r="56" spans="1:82" x14ac:dyDescent="0.25">
      <c r="A56" s="12"/>
      <c r="B56" s="12"/>
      <c r="C56" s="79"/>
      <c r="D56" s="79"/>
      <c r="E56" s="79"/>
      <c r="F56" s="79"/>
      <c r="G56" s="79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</row>
    <row r="57" spans="1:82" x14ac:dyDescent="0.25">
      <c r="A57" s="12"/>
      <c r="B57" s="12"/>
      <c r="C57" s="79"/>
      <c r="D57" s="79"/>
      <c r="E57" s="79"/>
      <c r="F57" s="79"/>
      <c r="G57" s="79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</row>
    <row r="58" spans="1:82" x14ac:dyDescent="0.25">
      <c r="A58" s="12"/>
      <c r="B58" s="12"/>
      <c r="C58" s="79"/>
      <c r="D58" s="79"/>
      <c r="E58" s="79"/>
      <c r="F58" s="79"/>
      <c r="G58" s="79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</row>
    <row r="59" spans="1:82" x14ac:dyDescent="0.25">
      <c r="A59" s="12"/>
      <c r="B59" s="12"/>
      <c r="C59" s="79"/>
      <c r="D59" s="79"/>
      <c r="E59" s="79"/>
      <c r="F59" s="79"/>
      <c r="G59" s="79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</row>
    <row r="60" spans="1:82" x14ac:dyDescent="0.25">
      <c r="A60" s="12"/>
      <c r="B60" s="12"/>
      <c r="C60" s="79"/>
      <c r="D60" s="79"/>
      <c r="E60" s="79"/>
      <c r="F60" s="79"/>
      <c r="G60" s="79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</row>
    <row r="61" spans="1:82" x14ac:dyDescent="0.25">
      <c r="A61" s="12"/>
      <c r="B61" s="12"/>
      <c r="C61" s="79"/>
      <c r="D61" s="79"/>
      <c r="E61" s="79"/>
      <c r="F61" s="79"/>
      <c r="G61" s="79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</row>
    <row r="62" spans="1:82" x14ac:dyDescent="0.25">
      <c r="A62" s="12"/>
      <c r="B62" s="12"/>
      <c r="C62" s="79"/>
      <c r="D62" s="79"/>
      <c r="E62" s="79"/>
      <c r="F62" s="79"/>
      <c r="G62" s="79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</row>
    <row r="63" spans="1:82" x14ac:dyDescent="0.25">
      <c r="A63" s="12"/>
      <c r="B63" s="12"/>
      <c r="C63" s="79"/>
      <c r="D63" s="79"/>
      <c r="E63" s="79"/>
      <c r="F63" s="79"/>
      <c r="G63" s="79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</row>
    <row r="64" spans="1:82" x14ac:dyDescent="0.25">
      <c r="A64" s="12"/>
      <c r="B64" s="12"/>
      <c r="C64" s="79"/>
      <c r="D64" s="79"/>
      <c r="E64" s="79"/>
      <c r="F64" s="79"/>
      <c r="G64" s="79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</row>
    <row r="65" spans="1:82" x14ac:dyDescent="0.25">
      <c r="A65" s="12"/>
      <c r="B65" s="12"/>
      <c r="C65" s="79"/>
      <c r="D65" s="79"/>
      <c r="E65" s="79"/>
      <c r="F65" s="79"/>
      <c r="G65" s="79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</row>
    <row r="66" spans="1:82" x14ac:dyDescent="0.25">
      <c r="A66" s="12"/>
      <c r="B66" s="12"/>
      <c r="C66" s="79"/>
      <c r="D66" s="79"/>
      <c r="E66" s="79"/>
      <c r="F66" s="79"/>
      <c r="G66" s="79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</row>
    <row r="67" spans="1:82" x14ac:dyDescent="0.25">
      <c r="A67" s="12"/>
      <c r="B67" s="12"/>
      <c r="C67" s="79"/>
      <c r="D67" s="79"/>
      <c r="E67" s="79"/>
      <c r="F67" s="79"/>
      <c r="G67" s="79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</row>
    <row r="68" spans="1:82" x14ac:dyDescent="0.25">
      <c r="A68" s="12"/>
      <c r="B68" s="12"/>
      <c r="C68" s="79"/>
      <c r="D68" s="79"/>
      <c r="E68" s="79"/>
      <c r="F68" s="79"/>
      <c r="G68" s="79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</row>
    <row r="69" spans="1:82" x14ac:dyDescent="0.25">
      <c r="A69" s="12"/>
      <c r="B69" s="12"/>
      <c r="C69" s="79"/>
      <c r="D69" s="79"/>
      <c r="E69" s="79"/>
      <c r="F69" s="79"/>
      <c r="G69" s="79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</row>
    <row r="70" spans="1:82" x14ac:dyDescent="0.25">
      <c r="A70" s="12"/>
      <c r="B70" s="12"/>
      <c r="C70" s="79"/>
      <c r="D70" s="79"/>
      <c r="E70" s="79"/>
      <c r="F70" s="79"/>
      <c r="G70" s="79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</row>
    <row r="71" spans="1:82" x14ac:dyDescent="0.25">
      <c r="A71" s="12"/>
      <c r="B71" s="12"/>
      <c r="C71" s="79"/>
      <c r="D71" s="79"/>
      <c r="E71" s="79"/>
      <c r="F71" s="79"/>
      <c r="G71" s="79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</row>
    <row r="72" spans="1:82" x14ac:dyDescent="0.25">
      <c r="A72" s="12"/>
      <c r="B72" s="12"/>
      <c r="C72" s="79"/>
      <c r="D72" s="79"/>
      <c r="E72" s="79"/>
      <c r="F72" s="79"/>
      <c r="G72" s="79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</row>
    <row r="73" spans="1:82" x14ac:dyDescent="0.25">
      <c r="A73" s="12"/>
      <c r="B73" s="12"/>
      <c r="C73" s="79"/>
      <c r="D73" s="79"/>
      <c r="E73" s="79"/>
      <c r="F73" s="79"/>
      <c r="G73" s="79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</row>
    <row r="74" spans="1:82" x14ac:dyDescent="0.25">
      <c r="A74" s="12"/>
      <c r="B74" s="12"/>
      <c r="C74" s="79"/>
      <c r="D74" s="79"/>
      <c r="E74" s="79"/>
      <c r="F74" s="79"/>
      <c r="G74" s="79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</row>
    <row r="75" spans="1:82" x14ac:dyDescent="0.25">
      <c r="A75" s="12"/>
      <c r="B75" s="12"/>
      <c r="C75" s="79"/>
      <c r="D75" s="79"/>
      <c r="E75" s="79"/>
      <c r="F75" s="79"/>
      <c r="G75" s="79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</row>
    <row r="76" spans="1:82" x14ac:dyDescent="0.25">
      <c r="A76" s="12"/>
      <c r="B76" s="12"/>
      <c r="C76" s="79"/>
      <c r="D76" s="79"/>
      <c r="E76" s="79"/>
      <c r="F76" s="79"/>
      <c r="G76" s="79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</row>
    <row r="77" spans="1:82" x14ac:dyDescent="0.25">
      <c r="A77" s="12"/>
      <c r="B77" s="12"/>
      <c r="C77" s="79"/>
      <c r="D77" s="79"/>
      <c r="E77" s="79"/>
      <c r="F77" s="79"/>
      <c r="G77" s="79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</row>
    <row r="78" spans="1:82" x14ac:dyDescent="0.25">
      <c r="A78" s="12"/>
      <c r="B78" s="12"/>
      <c r="C78" s="79"/>
      <c r="D78" s="79"/>
      <c r="E78" s="79"/>
      <c r="F78" s="79"/>
      <c r="G78" s="79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</row>
    <row r="79" spans="1:82" x14ac:dyDescent="0.25">
      <c r="A79" s="12"/>
      <c r="B79" s="12"/>
      <c r="C79" s="79"/>
      <c r="D79" s="79"/>
      <c r="E79" s="79"/>
      <c r="F79" s="79"/>
      <c r="G79" s="79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</row>
    <row r="80" spans="1:82" x14ac:dyDescent="0.25">
      <c r="A80" s="12"/>
      <c r="B80" s="12"/>
      <c r="C80" s="79"/>
      <c r="D80" s="79"/>
      <c r="E80" s="79"/>
      <c r="F80" s="79"/>
      <c r="G80" s="79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</row>
    <row r="81" spans="1:82" x14ac:dyDescent="0.25">
      <c r="A81" s="12"/>
      <c r="B81" s="12"/>
      <c r="C81" s="79"/>
      <c r="D81" s="79"/>
      <c r="E81" s="79"/>
      <c r="F81" s="79"/>
      <c r="G81" s="79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</row>
    <row r="82" spans="1:82" x14ac:dyDescent="0.25">
      <c r="A82" s="12"/>
      <c r="B82" s="12"/>
      <c r="C82" s="79"/>
      <c r="D82" s="79"/>
      <c r="E82" s="79"/>
      <c r="F82" s="79"/>
      <c r="G82" s="79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</row>
    <row r="83" spans="1:82" x14ac:dyDescent="0.25">
      <c r="A83" s="12"/>
      <c r="B83" s="12"/>
      <c r="C83" s="79"/>
      <c r="D83" s="79"/>
      <c r="E83" s="79"/>
      <c r="F83" s="79"/>
      <c r="G83" s="79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</row>
    <row r="84" spans="1:82" x14ac:dyDescent="0.25">
      <c r="A84" s="12"/>
      <c r="B84" s="12"/>
      <c r="C84" s="79"/>
      <c r="D84" s="79"/>
      <c r="E84" s="79"/>
      <c r="F84" s="79"/>
      <c r="G84" s="79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</row>
    <row r="85" spans="1:82" x14ac:dyDescent="0.25">
      <c r="A85" s="12"/>
      <c r="B85" s="12"/>
      <c r="C85" s="79"/>
      <c r="D85" s="79"/>
      <c r="E85" s="79"/>
      <c r="F85" s="79"/>
      <c r="G85" s="79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</row>
    <row r="86" spans="1:82" x14ac:dyDescent="0.25">
      <c r="A86" s="12"/>
      <c r="B86" s="12"/>
      <c r="C86" s="79"/>
      <c r="D86" s="79"/>
      <c r="E86" s="79"/>
      <c r="F86" s="79"/>
      <c r="G86" s="79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</row>
    <row r="87" spans="1:82" x14ac:dyDescent="0.25">
      <c r="A87" s="12"/>
      <c r="B87" s="12"/>
      <c r="C87" s="79"/>
      <c r="D87" s="79"/>
      <c r="E87" s="79"/>
      <c r="F87" s="79"/>
      <c r="G87" s="79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</row>
    <row r="88" spans="1:82" x14ac:dyDescent="0.25">
      <c r="A88" s="12"/>
      <c r="B88" s="12"/>
      <c r="C88" s="79"/>
      <c r="D88" s="79"/>
      <c r="E88" s="79"/>
      <c r="F88" s="79"/>
      <c r="G88" s="79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</row>
    <row r="89" spans="1:82" x14ac:dyDescent="0.25">
      <c r="A89" s="12"/>
      <c r="B89" s="12"/>
      <c r="C89" s="79"/>
      <c r="D89" s="79"/>
      <c r="E89" s="79"/>
      <c r="F89" s="79"/>
      <c r="G89" s="79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</row>
    <row r="90" spans="1:82" x14ac:dyDescent="0.25">
      <c r="A90" s="12"/>
      <c r="B90" s="12"/>
      <c r="C90" s="79"/>
      <c r="D90" s="79"/>
      <c r="E90" s="79"/>
      <c r="F90" s="79"/>
      <c r="G90" s="79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</row>
    <row r="91" spans="1:82" x14ac:dyDescent="0.25">
      <c r="A91" s="12"/>
      <c r="B91" s="12"/>
      <c r="C91" s="79"/>
      <c r="D91" s="79"/>
      <c r="E91" s="79"/>
      <c r="F91" s="79"/>
      <c r="G91" s="79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</row>
    <row r="92" spans="1:82" x14ac:dyDescent="0.25">
      <c r="A92" s="12"/>
      <c r="B92" s="12"/>
      <c r="C92" s="79"/>
      <c r="D92" s="79"/>
      <c r="E92" s="79"/>
      <c r="F92" s="79"/>
      <c r="G92" s="79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</row>
    <row r="93" spans="1:82" x14ac:dyDescent="0.25">
      <c r="A93" s="12"/>
      <c r="B93" s="12"/>
      <c r="C93" s="79"/>
      <c r="D93" s="79"/>
      <c r="E93" s="79"/>
      <c r="F93" s="79"/>
      <c r="G93" s="79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</row>
    <row r="94" spans="1:82" x14ac:dyDescent="0.25">
      <c r="A94" s="12"/>
      <c r="B94" s="12"/>
      <c r="C94" s="79"/>
      <c r="D94" s="79"/>
      <c r="E94" s="79"/>
      <c r="F94" s="79"/>
      <c r="G94" s="79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</row>
    <row r="95" spans="1:82" x14ac:dyDescent="0.25">
      <c r="A95" s="12"/>
      <c r="B95" s="12"/>
      <c r="C95" s="79"/>
      <c r="D95" s="79"/>
      <c r="E95" s="79"/>
      <c r="F95" s="79"/>
      <c r="G95" s="79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</row>
    <row r="96" spans="1:82" x14ac:dyDescent="0.25">
      <c r="A96" s="12"/>
      <c r="B96" s="12"/>
      <c r="C96" s="79"/>
      <c r="D96" s="79"/>
      <c r="E96" s="79"/>
      <c r="F96" s="79"/>
      <c r="G96" s="79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</row>
    <row r="97" spans="1:82" x14ac:dyDescent="0.25">
      <c r="A97" s="12"/>
      <c r="B97" s="12"/>
      <c r="C97" s="79"/>
      <c r="D97" s="79"/>
      <c r="E97" s="79"/>
      <c r="F97" s="79"/>
      <c r="G97" s="79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</row>
    <row r="98" spans="1:82" x14ac:dyDescent="0.25">
      <c r="A98" s="12"/>
      <c r="B98" s="12"/>
      <c r="C98" s="79"/>
      <c r="D98" s="79"/>
      <c r="E98" s="79"/>
      <c r="F98" s="79"/>
      <c r="G98" s="79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</row>
    <row r="99" spans="1:82" x14ac:dyDescent="0.25">
      <c r="A99" s="12"/>
      <c r="B99" s="12"/>
      <c r="C99" s="79"/>
      <c r="D99" s="79"/>
      <c r="E99" s="79"/>
      <c r="F99" s="79"/>
      <c r="G99" s="79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</row>
    <row r="100" spans="1:82" x14ac:dyDescent="0.25">
      <c r="A100" s="12"/>
      <c r="B100" s="12"/>
      <c r="C100" s="79"/>
      <c r="D100" s="79"/>
      <c r="E100" s="79"/>
      <c r="F100" s="79"/>
      <c r="G100" s="79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</row>
    <row r="101" spans="1:82" x14ac:dyDescent="0.25">
      <c r="A101" s="12"/>
      <c r="B101" s="12"/>
      <c r="C101" s="79"/>
      <c r="D101" s="79"/>
      <c r="E101" s="79"/>
      <c r="F101" s="79"/>
      <c r="G101" s="79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</row>
    <row r="102" spans="1:82" x14ac:dyDescent="0.25">
      <c r="A102" s="12"/>
      <c r="B102" s="12"/>
      <c r="C102" s="79"/>
      <c r="D102" s="79"/>
      <c r="E102" s="79"/>
      <c r="F102" s="79"/>
      <c r="G102" s="79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</row>
    <row r="103" spans="1:82" x14ac:dyDescent="0.25">
      <c r="A103" s="12"/>
      <c r="B103" s="12"/>
      <c r="C103" s="79"/>
      <c r="D103" s="79"/>
      <c r="E103" s="79"/>
      <c r="F103" s="79"/>
      <c r="G103" s="79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</row>
    <row r="104" spans="1:82" x14ac:dyDescent="0.25">
      <c r="A104" s="12"/>
      <c r="B104" s="12"/>
      <c r="C104" s="79"/>
      <c r="D104" s="79"/>
      <c r="E104" s="79"/>
      <c r="F104" s="79"/>
      <c r="G104" s="79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</row>
    <row r="105" spans="1:82" x14ac:dyDescent="0.25">
      <c r="A105" s="12"/>
      <c r="B105" s="12"/>
      <c r="C105" s="79"/>
      <c r="D105" s="79"/>
      <c r="E105" s="79"/>
      <c r="F105" s="79"/>
      <c r="G105" s="79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</row>
    <row r="106" spans="1:82" x14ac:dyDescent="0.25">
      <c r="A106" s="12"/>
      <c r="B106" s="12"/>
      <c r="C106" s="79"/>
      <c r="D106" s="79"/>
      <c r="E106" s="79"/>
      <c r="F106" s="79"/>
      <c r="G106" s="79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</row>
    <row r="107" spans="1:82" x14ac:dyDescent="0.25">
      <c r="A107" s="12"/>
      <c r="B107" s="12"/>
      <c r="C107" s="79"/>
      <c r="D107" s="79"/>
      <c r="E107" s="79"/>
      <c r="F107" s="79"/>
      <c r="G107" s="79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</row>
    <row r="108" spans="1:82" x14ac:dyDescent="0.25">
      <c r="A108" s="12"/>
      <c r="B108" s="12"/>
      <c r="C108" s="79"/>
      <c r="D108" s="79"/>
      <c r="E108" s="79"/>
      <c r="F108" s="79"/>
      <c r="G108" s="79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</row>
    <row r="109" spans="1:82" x14ac:dyDescent="0.25">
      <c r="A109" s="12"/>
      <c r="B109" s="12"/>
      <c r="C109" s="79"/>
      <c r="D109" s="79"/>
      <c r="E109" s="79"/>
      <c r="F109" s="79"/>
      <c r="G109" s="79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</row>
    <row r="110" spans="1:82" x14ac:dyDescent="0.25">
      <c r="A110" s="12"/>
      <c r="B110" s="12"/>
      <c r="C110" s="79"/>
      <c r="D110" s="79"/>
      <c r="E110" s="79"/>
      <c r="F110" s="79"/>
      <c r="G110" s="79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</row>
    <row r="111" spans="1:82" x14ac:dyDescent="0.25">
      <c r="A111" s="12"/>
      <c r="B111" s="12"/>
      <c r="C111" s="79"/>
      <c r="D111" s="79"/>
      <c r="E111" s="79"/>
      <c r="F111" s="79"/>
      <c r="G111" s="79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</row>
    <row r="112" spans="1:82" x14ac:dyDescent="0.25">
      <c r="A112" s="12"/>
      <c r="B112" s="12"/>
      <c r="C112" s="79"/>
      <c r="D112" s="79"/>
      <c r="E112" s="79"/>
      <c r="F112" s="79"/>
      <c r="G112" s="79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</row>
    <row r="113" spans="1:82" x14ac:dyDescent="0.25">
      <c r="A113" s="12"/>
      <c r="B113" s="12"/>
      <c r="C113" s="79"/>
      <c r="D113" s="79"/>
      <c r="E113" s="79"/>
      <c r="F113" s="79"/>
      <c r="G113" s="79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</row>
    <row r="114" spans="1:82" x14ac:dyDescent="0.25">
      <c r="A114" s="12"/>
      <c r="B114" s="12"/>
      <c r="C114" s="79"/>
      <c r="D114" s="79"/>
      <c r="E114" s="79"/>
      <c r="F114" s="79"/>
      <c r="G114" s="79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</row>
    <row r="115" spans="1:82" x14ac:dyDescent="0.25">
      <c r="A115" s="12"/>
      <c r="B115" s="12"/>
      <c r="C115" s="79"/>
      <c r="D115" s="79"/>
      <c r="E115" s="79"/>
      <c r="F115" s="79"/>
      <c r="G115" s="79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</row>
    <row r="116" spans="1:82" x14ac:dyDescent="0.25">
      <c r="A116" s="12"/>
      <c r="B116" s="12"/>
      <c r="C116" s="79"/>
      <c r="D116" s="79"/>
      <c r="E116" s="79"/>
      <c r="F116" s="79"/>
      <c r="G116" s="79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</row>
    <row r="117" spans="1:82" x14ac:dyDescent="0.25">
      <c r="A117" s="12"/>
      <c r="B117" s="12"/>
      <c r="C117" s="79"/>
      <c r="D117" s="79"/>
      <c r="E117" s="79"/>
      <c r="F117" s="79"/>
      <c r="G117" s="79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</row>
    <row r="118" spans="1:82" x14ac:dyDescent="0.25">
      <c r="A118" s="12"/>
      <c r="B118" s="12"/>
      <c r="C118" s="79"/>
      <c r="D118" s="79"/>
      <c r="E118" s="79"/>
      <c r="F118" s="79"/>
      <c r="G118" s="79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</row>
    <row r="119" spans="1:82" x14ac:dyDescent="0.25">
      <c r="A119" s="12"/>
      <c r="B119" s="12"/>
      <c r="C119" s="79"/>
      <c r="D119" s="79"/>
      <c r="E119" s="79"/>
      <c r="F119" s="79"/>
      <c r="G119" s="79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</row>
    <row r="120" spans="1:82" x14ac:dyDescent="0.25">
      <c r="A120" s="12"/>
      <c r="B120" s="12"/>
      <c r="C120" s="79"/>
      <c r="D120" s="79"/>
      <c r="E120" s="79"/>
      <c r="F120" s="79"/>
      <c r="G120" s="79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</row>
    <row r="121" spans="1:82" x14ac:dyDescent="0.25">
      <c r="A121" s="12"/>
      <c r="B121" s="12"/>
      <c r="C121" s="79"/>
      <c r="D121" s="79"/>
      <c r="E121" s="79"/>
      <c r="F121" s="79"/>
      <c r="G121" s="79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</row>
    <row r="122" spans="1:82" x14ac:dyDescent="0.25">
      <c r="A122" s="12"/>
      <c r="B122" s="12"/>
      <c r="C122" s="79"/>
      <c r="D122" s="79"/>
      <c r="E122" s="79"/>
      <c r="F122" s="79"/>
      <c r="G122" s="79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</row>
    <row r="123" spans="1:82" x14ac:dyDescent="0.25">
      <c r="A123" s="12"/>
      <c r="B123" s="12"/>
      <c r="C123" s="79"/>
      <c r="D123" s="79"/>
      <c r="E123" s="79"/>
      <c r="F123" s="79"/>
      <c r="G123" s="79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</row>
    <row r="124" spans="1:82" x14ac:dyDescent="0.25">
      <c r="A124" s="12"/>
      <c r="B124" s="12"/>
      <c r="C124" s="79"/>
      <c r="D124" s="79"/>
      <c r="E124" s="79"/>
      <c r="F124" s="79"/>
      <c r="G124" s="79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</row>
    <row r="125" spans="1:82" x14ac:dyDescent="0.25">
      <c r="A125" s="12"/>
      <c r="B125" s="12"/>
      <c r="C125" s="79"/>
      <c r="D125" s="79"/>
      <c r="E125" s="79"/>
      <c r="F125" s="79"/>
      <c r="G125" s="79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</row>
    <row r="126" spans="1:82" x14ac:dyDescent="0.25">
      <c r="A126" s="12"/>
      <c r="B126" s="12"/>
      <c r="C126" s="79"/>
      <c r="D126" s="79"/>
      <c r="E126" s="79"/>
      <c r="F126" s="79"/>
      <c r="G126" s="79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</row>
    <row r="127" spans="1:82" x14ac:dyDescent="0.25">
      <c r="A127" s="12"/>
      <c r="B127" s="12"/>
      <c r="C127" s="79"/>
      <c r="D127" s="79"/>
      <c r="E127" s="79"/>
      <c r="F127" s="79"/>
      <c r="G127" s="79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</row>
    <row r="128" spans="1:82" x14ac:dyDescent="0.25">
      <c r="A128" s="12"/>
      <c r="B128" s="12"/>
      <c r="C128" s="79"/>
      <c r="D128" s="79"/>
      <c r="E128" s="79"/>
      <c r="F128" s="79"/>
      <c r="G128" s="79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</row>
    <row r="129" spans="1:82" x14ac:dyDescent="0.25">
      <c r="A129" s="12"/>
      <c r="B129" s="12"/>
      <c r="C129" s="79"/>
      <c r="D129" s="79"/>
      <c r="E129" s="79"/>
      <c r="F129" s="79"/>
      <c r="G129" s="79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</row>
    <row r="130" spans="1:82" x14ac:dyDescent="0.25">
      <c r="A130" s="12"/>
      <c r="B130" s="12"/>
      <c r="C130" s="79"/>
      <c r="D130" s="79"/>
      <c r="E130" s="79"/>
      <c r="F130" s="79"/>
      <c r="G130" s="79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</row>
    <row r="131" spans="1:82" x14ac:dyDescent="0.25">
      <c r="A131" s="12"/>
      <c r="B131" s="12"/>
      <c r="C131" s="79"/>
      <c r="D131" s="79"/>
      <c r="E131" s="79"/>
      <c r="F131" s="79"/>
      <c r="G131" s="79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</row>
    <row r="132" spans="1:82" x14ac:dyDescent="0.25">
      <c r="A132" s="12"/>
      <c r="B132" s="12"/>
      <c r="C132" s="79"/>
      <c r="D132" s="79"/>
      <c r="E132" s="79"/>
      <c r="F132" s="79"/>
      <c r="G132" s="79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</row>
    <row r="133" spans="1:82" x14ac:dyDescent="0.25">
      <c r="A133" s="12"/>
      <c r="B133" s="12"/>
      <c r="C133" s="79"/>
      <c r="D133" s="79"/>
      <c r="E133" s="79"/>
      <c r="F133" s="79"/>
      <c r="G133" s="79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</row>
    <row r="134" spans="1:82" x14ac:dyDescent="0.25">
      <c r="A134" s="12"/>
      <c r="B134" s="12"/>
      <c r="C134" s="79"/>
      <c r="D134" s="79"/>
      <c r="E134" s="79"/>
      <c r="F134" s="79"/>
      <c r="G134" s="79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</row>
    <row r="135" spans="1:82" x14ac:dyDescent="0.25">
      <c r="A135" s="12"/>
      <c r="B135" s="12"/>
      <c r="C135" s="79"/>
      <c r="D135" s="79"/>
      <c r="E135" s="79"/>
      <c r="F135" s="79"/>
      <c r="G135" s="79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</row>
    <row r="136" spans="1:82" x14ac:dyDescent="0.25">
      <c r="A136" s="12"/>
      <c r="B136" s="12"/>
      <c r="C136" s="79"/>
      <c r="D136" s="79"/>
      <c r="E136" s="79"/>
      <c r="F136" s="79"/>
      <c r="G136" s="79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</row>
    <row r="137" spans="1:82" x14ac:dyDescent="0.25">
      <c r="A137" s="12"/>
      <c r="B137" s="12"/>
      <c r="C137" s="79"/>
      <c r="D137" s="79"/>
      <c r="E137" s="79"/>
      <c r="F137" s="79"/>
      <c r="G137" s="79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</row>
    <row r="138" spans="1:82" x14ac:dyDescent="0.25">
      <c r="A138" s="12"/>
      <c r="B138" s="12"/>
      <c r="C138" s="79"/>
      <c r="D138" s="79"/>
      <c r="E138" s="79"/>
      <c r="F138" s="79"/>
      <c r="G138" s="79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</row>
    <row r="139" spans="1:82" x14ac:dyDescent="0.25">
      <c r="A139" s="12"/>
      <c r="B139" s="12"/>
      <c r="C139" s="79"/>
      <c r="D139" s="79"/>
      <c r="E139" s="79"/>
      <c r="F139" s="79"/>
      <c r="G139" s="79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</row>
    <row r="140" spans="1:82" x14ac:dyDescent="0.25">
      <c r="A140" s="12"/>
      <c r="B140" s="12"/>
      <c r="C140" s="79"/>
      <c r="D140" s="79"/>
      <c r="E140" s="79"/>
      <c r="F140" s="79"/>
      <c r="G140" s="79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</row>
    <row r="141" spans="1:82" x14ac:dyDescent="0.25">
      <c r="A141" s="12"/>
      <c r="B141" s="12"/>
      <c r="C141" s="79"/>
      <c r="D141" s="79"/>
      <c r="E141" s="79"/>
      <c r="F141" s="79"/>
      <c r="G141" s="79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</row>
    <row r="142" spans="1:82" x14ac:dyDescent="0.25">
      <c r="A142" s="12"/>
      <c r="B142" s="12"/>
      <c r="C142" s="79"/>
      <c r="D142" s="79"/>
      <c r="E142" s="79"/>
      <c r="F142" s="79"/>
      <c r="G142" s="79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</row>
  </sheetData>
  <mergeCells count="15">
    <mergeCell ref="BW5:CB5"/>
    <mergeCell ref="B5:B6"/>
    <mergeCell ref="A5:A6"/>
    <mergeCell ref="AG5:AL5"/>
    <mergeCell ref="AM5:AR5"/>
    <mergeCell ref="AS5:AX5"/>
    <mergeCell ref="AY5:BD5"/>
    <mergeCell ref="BE5:BJ5"/>
    <mergeCell ref="C5:H5"/>
    <mergeCell ref="I5:N5"/>
    <mergeCell ref="O5:T5"/>
    <mergeCell ref="U5:Z5"/>
    <mergeCell ref="AA5:AF5"/>
    <mergeCell ref="BK5:BP5"/>
    <mergeCell ref="BQ5:BV5"/>
  </mergeCells>
  <printOptions horizontalCentered="1" verticalCentered="1"/>
  <pageMargins left="0" right="0" top="0.75" bottom="0.75" header="0.3" footer="0.3"/>
  <pageSetup scale="1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L47"/>
  <sheetViews>
    <sheetView workbookViewId="0"/>
  </sheetViews>
  <sheetFormatPr defaultRowHeight="15" x14ac:dyDescent="0.25"/>
  <cols>
    <col min="1" max="1" width="4.5703125" customWidth="1"/>
    <col min="2" max="2" width="16.85546875" customWidth="1"/>
    <col min="3" max="3" width="9.140625" customWidth="1"/>
  </cols>
  <sheetData>
    <row r="6" spans="1:12" x14ac:dyDescent="0.25">
      <c r="B6" s="1"/>
      <c r="K6" s="1"/>
    </row>
    <row r="7" spans="1:12" x14ac:dyDescent="0.25">
      <c r="B7" s="1"/>
      <c r="C7" s="1"/>
      <c r="K7" s="1"/>
      <c r="L7" s="1"/>
    </row>
    <row r="8" spans="1:12" x14ac:dyDescent="0.25">
      <c r="B8" s="1"/>
      <c r="C8" s="1"/>
      <c r="K8" s="1"/>
      <c r="L8" s="1"/>
    </row>
    <row r="9" spans="1:12" x14ac:dyDescent="0.25">
      <c r="B9" s="1"/>
      <c r="C9" s="1"/>
      <c r="K9" s="1"/>
      <c r="L9" s="1"/>
    </row>
    <row r="11" spans="1:12" ht="15" customHeight="1" x14ac:dyDescent="0.25">
      <c r="A11" s="134"/>
      <c r="B11" s="134"/>
      <c r="C11" s="3"/>
      <c r="D11" s="3"/>
      <c r="E11" s="136"/>
      <c r="F11" s="137"/>
      <c r="G11" s="138"/>
      <c r="H11" s="139"/>
      <c r="I11" s="139"/>
      <c r="J11" s="139"/>
      <c r="K11" s="140"/>
      <c r="L11" s="133"/>
    </row>
    <row r="12" spans="1:12" x14ac:dyDescent="0.25">
      <c r="A12" s="135"/>
      <c r="B12" s="135"/>
      <c r="C12" s="3"/>
      <c r="D12" s="3"/>
      <c r="E12" s="3"/>
      <c r="F12" s="2"/>
      <c r="G12" s="135"/>
      <c r="H12" s="3"/>
      <c r="I12" s="3"/>
      <c r="J12" s="3"/>
      <c r="K12" s="5"/>
      <c r="L12" s="133"/>
    </row>
    <row r="13" spans="1:12" x14ac:dyDescent="0.25">
      <c r="A13" s="3"/>
      <c r="B13" s="6"/>
      <c r="C13" s="4"/>
      <c r="D13" s="4"/>
      <c r="E13" s="4"/>
      <c r="F13" s="4"/>
      <c r="G13" s="3"/>
      <c r="H13" s="3"/>
      <c r="I13" s="3"/>
      <c r="J13" s="3"/>
      <c r="K13" s="3"/>
      <c r="L13" s="3"/>
    </row>
    <row r="14" spans="1:12" x14ac:dyDescent="0.25">
      <c r="A14" s="3"/>
      <c r="B14" s="6"/>
      <c r="C14" s="4"/>
      <c r="D14" s="4"/>
      <c r="E14" s="4"/>
      <c r="F14" s="4"/>
      <c r="G14" s="3"/>
      <c r="H14" s="3"/>
      <c r="I14" s="3"/>
      <c r="J14" s="3"/>
      <c r="K14" s="3"/>
      <c r="L14" s="3"/>
    </row>
    <row r="15" spans="1:12" x14ac:dyDescent="0.25">
      <c r="A15" s="3"/>
      <c r="B15" s="6"/>
      <c r="C15" s="4"/>
      <c r="D15" s="4"/>
      <c r="E15" s="4"/>
      <c r="F15" s="4"/>
      <c r="G15" s="3"/>
      <c r="H15" s="3"/>
      <c r="I15" s="3"/>
      <c r="J15" s="3"/>
      <c r="K15" s="3"/>
      <c r="L15" s="3"/>
    </row>
    <row r="16" spans="1:12" x14ac:dyDescent="0.25">
      <c r="A16" s="3"/>
      <c r="B16" s="6"/>
      <c r="C16" s="4"/>
      <c r="D16" s="4"/>
      <c r="E16" s="4"/>
      <c r="F16" s="4"/>
      <c r="G16" s="3"/>
      <c r="H16" s="3"/>
      <c r="I16" s="3"/>
      <c r="J16" s="3"/>
      <c r="K16" s="3"/>
      <c r="L16" s="3"/>
    </row>
    <row r="17" spans="1:12" x14ac:dyDescent="0.25">
      <c r="A17" s="3"/>
      <c r="B17" s="6"/>
      <c r="C17" s="4"/>
      <c r="D17" s="4"/>
      <c r="E17" s="4"/>
      <c r="F17" s="4"/>
      <c r="G17" s="3"/>
      <c r="H17" s="3"/>
      <c r="I17" s="3"/>
      <c r="J17" s="3"/>
      <c r="K17" s="3"/>
      <c r="L17" s="3"/>
    </row>
    <row r="18" spans="1:12" x14ac:dyDescent="0.25">
      <c r="A18" s="3"/>
      <c r="B18" s="6"/>
      <c r="C18" s="4"/>
      <c r="D18" s="4"/>
      <c r="E18" s="4"/>
      <c r="F18" s="4"/>
      <c r="G18" s="3"/>
      <c r="H18" s="3"/>
      <c r="I18" s="3"/>
      <c r="J18" s="3"/>
      <c r="K18" s="3"/>
      <c r="L18" s="3"/>
    </row>
    <row r="19" spans="1:12" x14ac:dyDescent="0.25">
      <c r="A19" s="3"/>
      <c r="B19" s="6"/>
      <c r="C19" s="4"/>
      <c r="D19" s="4"/>
      <c r="E19" s="4"/>
      <c r="F19" s="4"/>
      <c r="G19" s="3"/>
      <c r="H19" s="3"/>
      <c r="I19" s="3"/>
      <c r="J19" s="3"/>
      <c r="K19" s="3"/>
      <c r="L19" s="3"/>
    </row>
    <row r="20" spans="1:12" x14ac:dyDescent="0.25">
      <c r="A20" s="3"/>
      <c r="B20" s="6"/>
      <c r="C20" s="4"/>
      <c r="D20" s="4"/>
      <c r="E20" s="4"/>
      <c r="F20" s="4"/>
      <c r="G20" s="3"/>
      <c r="H20" s="3"/>
      <c r="I20" s="3"/>
      <c r="J20" s="3"/>
      <c r="K20" s="3"/>
      <c r="L20" s="3"/>
    </row>
    <row r="21" spans="1:12" x14ac:dyDescent="0.25">
      <c r="A21" s="3"/>
      <c r="B21" s="6"/>
      <c r="C21" s="4"/>
      <c r="D21" s="4"/>
      <c r="E21" s="4"/>
      <c r="F21" s="4"/>
      <c r="G21" s="3"/>
      <c r="H21" s="3"/>
      <c r="I21" s="3"/>
      <c r="J21" s="3"/>
      <c r="K21" s="3"/>
      <c r="L21" s="3"/>
    </row>
    <row r="22" spans="1:12" x14ac:dyDescent="0.25">
      <c r="A22" s="3"/>
      <c r="B22" s="7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2" x14ac:dyDescent="0.25">
      <c r="A23" s="3"/>
      <c r="B23" s="7"/>
      <c r="C23" s="4"/>
      <c r="D23" s="4"/>
      <c r="E23" s="4"/>
      <c r="F23" s="4"/>
      <c r="G23" s="3"/>
      <c r="H23" s="3"/>
      <c r="I23" s="3"/>
      <c r="J23" s="3"/>
      <c r="K23" s="3"/>
      <c r="L23" s="3"/>
    </row>
    <row r="24" spans="1:12" x14ac:dyDescent="0.25">
      <c r="A24" s="3"/>
      <c r="B24" s="7"/>
      <c r="C24" s="4"/>
      <c r="D24" s="4"/>
      <c r="E24" s="4"/>
      <c r="F24" s="4"/>
      <c r="G24" s="3"/>
      <c r="H24" s="3"/>
      <c r="I24" s="3"/>
      <c r="J24" s="3"/>
      <c r="K24" s="3"/>
      <c r="L24" s="3"/>
    </row>
    <row r="25" spans="1:12" x14ac:dyDescent="0.25">
      <c r="A25" s="3"/>
      <c r="B25" s="7"/>
      <c r="C25" s="4"/>
      <c r="D25" s="4"/>
      <c r="E25" s="4"/>
      <c r="F25" s="4"/>
      <c r="G25" s="3"/>
      <c r="H25" s="3"/>
      <c r="I25" s="3"/>
      <c r="J25" s="3"/>
      <c r="K25" s="3"/>
      <c r="L25" s="3"/>
    </row>
    <row r="26" spans="1:12" x14ac:dyDescent="0.25">
      <c r="A26" s="3"/>
      <c r="B26" s="7"/>
      <c r="C26" s="4"/>
      <c r="D26" s="4"/>
      <c r="E26" s="4"/>
      <c r="F26" s="4"/>
      <c r="G26" s="3"/>
      <c r="H26" s="3"/>
      <c r="I26" s="3"/>
      <c r="J26" s="3"/>
      <c r="K26" s="3"/>
      <c r="L26" s="3"/>
    </row>
    <row r="27" spans="1:12" x14ac:dyDescent="0.25">
      <c r="A27" s="3"/>
      <c r="B27" s="7"/>
      <c r="C27" s="4"/>
      <c r="D27" s="4"/>
      <c r="E27" s="4"/>
      <c r="F27" s="4"/>
      <c r="G27" s="3"/>
      <c r="H27" s="3"/>
      <c r="I27" s="3"/>
      <c r="J27" s="3"/>
      <c r="K27" s="3"/>
      <c r="L27" s="3"/>
    </row>
    <row r="28" spans="1:12" x14ac:dyDescent="0.25">
      <c r="A28" s="3"/>
      <c r="B28" s="7"/>
      <c r="C28" s="4"/>
      <c r="D28" s="4"/>
      <c r="E28" s="4"/>
      <c r="F28" s="4"/>
      <c r="G28" s="3"/>
      <c r="H28" s="3"/>
      <c r="I28" s="3"/>
      <c r="J28" s="3"/>
      <c r="K28" s="3"/>
      <c r="L28" s="3"/>
    </row>
    <row r="29" spans="1:12" x14ac:dyDescent="0.25">
      <c r="A29" s="3"/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4"/>
      <c r="D30" s="4"/>
      <c r="E30" s="4"/>
      <c r="F30" s="4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4"/>
      <c r="D31" s="4"/>
      <c r="E31" s="4"/>
      <c r="F31" s="4"/>
      <c r="G31" s="3"/>
      <c r="H31" s="3"/>
      <c r="I31" s="3"/>
      <c r="J31" s="3"/>
      <c r="K31" s="3"/>
      <c r="L31" s="3"/>
    </row>
    <row r="32" spans="1:12" x14ac:dyDescent="0.25">
      <c r="A32" s="3"/>
      <c r="C32" s="4"/>
      <c r="D32" s="4"/>
      <c r="E32" s="4"/>
      <c r="F32" s="4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4"/>
      <c r="D33" s="4"/>
      <c r="E33" s="4"/>
      <c r="F33" s="4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4"/>
      <c r="D34" s="4"/>
      <c r="E34" s="4"/>
      <c r="F34" s="4"/>
      <c r="G34" s="3"/>
      <c r="H34" s="3"/>
      <c r="I34" s="3"/>
      <c r="J34" s="3"/>
      <c r="K34" s="3"/>
      <c r="L34" s="3"/>
    </row>
    <row r="35" spans="1:12" x14ac:dyDescent="0.25">
      <c r="A35" s="3"/>
      <c r="B35" s="3"/>
      <c r="C35" s="4"/>
      <c r="D35" s="4"/>
      <c r="E35" s="4"/>
      <c r="F35" s="4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4"/>
      <c r="D36" s="4"/>
      <c r="E36" s="4"/>
      <c r="F36" s="4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4"/>
      <c r="D37" s="4"/>
      <c r="E37" s="4"/>
      <c r="F37" s="4"/>
      <c r="G37" s="3"/>
      <c r="H37" s="3"/>
      <c r="I37" s="3"/>
      <c r="J37" s="3"/>
      <c r="K37" s="3"/>
      <c r="L37" s="3"/>
    </row>
    <row r="38" spans="1:12" x14ac:dyDescent="0.25">
      <c r="A38" s="3"/>
      <c r="B38" s="3"/>
      <c r="C38" s="4"/>
      <c r="D38" s="4"/>
      <c r="E38" s="4"/>
      <c r="F38" s="4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4"/>
      <c r="D39" s="4"/>
      <c r="E39" s="4"/>
      <c r="F39" s="4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4"/>
      <c r="D40" s="4"/>
      <c r="E40" s="4"/>
      <c r="F40" s="4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4"/>
      <c r="D41" s="4"/>
      <c r="E41" s="4"/>
      <c r="F41" s="4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4"/>
      <c r="D42" s="4"/>
      <c r="E42" s="4"/>
      <c r="F42" s="4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4"/>
      <c r="D43" s="4"/>
      <c r="E43" s="4"/>
      <c r="F43" s="4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4"/>
      <c r="D44" s="4"/>
      <c r="E44" s="4"/>
      <c r="F44" s="4"/>
      <c r="G44" s="3"/>
      <c r="H44" s="3"/>
      <c r="I44" s="3"/>
      <c r="J44" s="3"/>
      <c r="K44" s="3"/>
      <c r="L44" s="3"/>
    </row>
    <row r="45" spans="1:12" x14ac:dyDescent="0.25">
      <c r="A45" s="3"/>
      <c r="B45" s="3"/>
      <c r="C45" s="4"/>
      <c r="D45" s="4"/>
      <c r="E45" s="4"/>
      <c r="F45" s="4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4"/>
      <c r="D46" s="4"/>
      <c r="E46" s="4"/>
      <c r="F46" s="4"/>
      <c r="G46" s="3"/>
      <c r="H46" s="3"/>
      <c r="I46" s="3"/>
      <c r="J46" s="3"/>
      <c r="K46" s="3"/>
      <c r="L46" s="3"/>
    </row>
    <row r="47" spans="1:12" x14ac:dyDescent="0.25">
      <c r="A47" s="3"/>
      <c r="B47" s="3"/>
      <c r="C47" s="4"/>
      <c r="D47" s="4"/>
      <c r="E47" s="4"/>
      <c r="F47" s="4"/>
      <c r="G47" s="3"/>
      <c r="H47" s="3"/>
      <c r="I47" s="3"/>
      <c r="J47" s="3"/>
      <c r="K47" s="3"/>
      <c r="L47" s="3"/>
    </row>
  </sheetData>
  <mergeCells count="6">
    <mergeCell ref="L11:L12"/>
    <mergeCell ref="A11:A12"/>
    <mergeCell ref="B11:B12"/>
    <mergeCell ref="E11:F11"/>
    <mergeCell ref="G11:G12"/>
    <mergeCell ref="H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FY2021</vt:lpstr>
      <vt:lpstr>Graph Data</vt:lpstr>
      <vt:lpstr>RECAPITULATION</vt:lpstr>
      <vt:lpstr>Sheet3</vt:lpstr>
    </vt:vector>
  </TitlesOfParts>
  <Company>Cargill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Maintenance Man Hour Recap - RVM</dc:title>
  <dc:creator>maintenance_amurang;dedi@suryawardana.com</dc:creator>
  <cp:keywords>RVM</cp:keywords>
  <cp:lastModifiedBy>Ryanda Zaim</cp:lastModifiedBy>
  <cp:lastPrinted>2019-09-03T10:14:02Z</cp:lastPrinted>
  <dcterms:created xsi:type="dcterms:W3CDTF">2010-08-24T01:34:44Z</dcterms:created>
  <dcterms:modified xsi:type="dcterms:W3CDTF">2020-12-04T10:43:27Z</dcterms:modified>
</cp:coreProperties>
</file>