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NEF Work /Green New Deal/Data/"/>
    </mc:Choice>
  </mc:AlternateContent>
  <xr:revisionPtr revIDLastSave="0" documentId="13_ncr:1_{34C14029-3324-3D48-B7A0-EB5B88398B05}" xr6:coauthVersionLast="47" xr6:coauthVersionMax="47" xr10:uidLastSave="{00000000-0000-0000-0000-000000000000}"/>
  <bookViews>
    <workbookView xWindow="1100" yWindow="460" windowWidth="23740" windowHeight="17540" xr2:uid="{6CE17191-770D-194A-A3F7-9D4B04099178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" i="1" l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B51" i="1" s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2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2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2" i="1"/>
  <c r="AW411" i="1" l="1"/>
  <c r="AV411" i="1"/>
  <c r="AW410" i="1"/>
  <c r="AV410" i="1"/>
  <c r="AW409" i="1"/>
  <c r="AV409" i="1"/>
  <c r="AW408" i="1"/>
  <c r="AV408" i="1"/>
  <c r="AW407" i="1"/>
  <c r="AV407" i="1"/>
  <c r="AW406" i="1"/>
  <c r="AV406" i="1"/>
  <c r="AW405" i="1"/>
  <c r="AV405" i="1"/>
  <c r="AW404" i="1"/>
  <c r="AV404" i="1"/>
  <c r="AW403" i="1"/>
  <c r="AV403" i="1"/>
  <c r="AW402" i="1"/>
  <c r="AV402" i="1"/>
  <c r="AW401" i="1"/>
  <c r="AV401" i="1"/>
  <c r="AW400" i="1"/>
  <c r="AV400" i="1"/>
  <c r="AW399" i="1"/>
  <c r="AV399" i="1"/>
  <c r="AW398" i="1"/>
  <c r="AV398" i="1"/>
  <c r="AW397" i="1"/>
  <c r="AV397" i="1"/>
  <c r="AW396" i="1"/>
  <c r="AV396" i="1"/>
  <c r="AW395" i="1"/>
  <c r="AV395" i="1"/>
  <c r="AW394" i="1"/>
  <c r="AV394" i="1"/>
  <c r="AW393" i="1"/>
  <c r="AV393" i="1"/>
  <c r="AW392" i="1"/>
  <c r="AV392" i="1"/>
  <c r="AW391" i="1"/>
  <c r="AV391" i="1"/>
  <c r="AW390" i="1"/>
  <c r="AV390" i="1"/>
  <c r="AW389" i="1"/>
  <c r="AV389" i="1"/>
  <c r="AW388" i="1"/>
  <c r="AV388" i="1"/>
  <c r="AW387" i="1"/>
  <c r="AV387" i="1"/>
  <c r="AW386" i="1"/>
  <c r="AV386" i="1"/>
  <c r="AW385" i="1"/>
  <c r="AV385" i="1"/>
  <c r="AW384" i="1"/>
  <c r="AV384" i="1"/>
  <c r="AW383" i="1"/>
  <c r="AV383" i="1"/>
  <c r="AW382" i="1"/>
  <c r="AV382" i="1"/>
  <c r="AW381" i="1"/>
  <c r="AV381" i="1"/>
  <c r="AW380" i="1"/>
  <c r="AV380" i="1"/>
  <c r="AW379" i="1"/>
  <c r="AV379" i="1"/>
  <c r="AW378" i="1"/>
  <c r="AV378" i="1"/>
  <c r="AW377" i="1"/>
  <c r="AV377" i="1"/>
  <c r="AW376" i="1"/>
  <c r="AV376" i="1"/>
  <c r="AW375" i="1"/>
  <c r="AV375" i="1"/>
  <c r="AW374" i="1"/>
  <c r="AV374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348" i="1"/>
  <c r="AV348" i="1"/>
  <c r="AW347" i="1"/>
  <c r="AV347" i="1"/>
  <c r="AW346" i="1"/>
  <c r="AV346" i="1"/>
  <c r="AW345" i="1"/>
  <c r="AV345" i="1"/>
  <c r="AW344" i="1"/>
  <c r="AV344" i="1"/>
  <c r="AW343" i="1"/>
  <c r="AV343" i="1"/>
  <c r="AW342" i="1"/>
  <c r="AV342" i="1"/>
  <c r="AW341" i="1"/>
  <c r="AV341" i="1"/>
  <c r="AW340" i="1"/>
  <c r="AV340" i="1"/>
  <c r="AW339" i="1"/>
  <c r="AV339" i="1"/>
  <c r="AW338" i="1"/>
  <c r="AV338" i="1"/>
  <c r="AW337" i="1"/>
  <c r="AV337" i="1"/>
  <c r="AW336" i="1"/>
  <c r="AV336" i="1"/>
  <c r="AW335" i="1"/>
  <c r="AV335" i="1"/>
  <c r="AW334" i="1"/>
  <c r="AV334" i="1"/>
  <c r="AW333" i="1"/>
  <c r="AV333" i="1"/>
  <c r="AW332" i="1"/>
  <c r="AV332" i="1"/>
  <c r="AW331" i="1"/>
  <c r="AV331" i="1"/>
  <c r="AW330" i="1"/>
  <c r="AV330" i="1"/>
  <c r="AW329" i="1"/>
  <c r="AV329" i="1"/>
  <c r="AW328" i="1"/>
  <c r="AV328" i="1"/>
  <c r="AW327" i="1"/>
  <c r="AV327" i="1"/>
  <c r="AW326" i="1"/>
  <c r="AV326" i="1"/>
  <c r="AW325" i="1"/>
  <c r="AV325" i="1"/>
  <c r="AW324" i="1"/>
  <c r="AV324" i="1"/>
  <c r="AW323" i="1"/>
  <c r="AV323" i="1"/>
  <c r="AW322" i="1"/>
  <c r="AV322" i="1"/>
  <c r="AW321" i="1"/>
  <c r="AV321" i="1"/>
  <c r="AW320" i="1"/>
  <c r="AV320" i="1"/>
  <c r="AW319" i="1"/>
  <c r="AV319" i="1"/>
  <c r="AW318" i="1"/>
  <c r="AV318" i="1"/>
  <c r="AW317" i="1"/>
  <c r="AV317" i="1"/>
  <c r="AW316" i="1"/>
  <c r="AV316" i="1"/>
  <c r="AW315" i="1"/>
  <c r="AV315" i="1"/>
  <c r="AW314" i="1"/>
  <c r="AV314" i="1"/>
  <c r="AW313" i="1"/>
  <c r="AV313" i="1"/>
  <c r="AW312" i="1"/>
  <c r="AV312" i="1"/>
  <c r="AW311" i="1"/>
  <c r="AV311" i="1"/>
  <c r="AW310" i="1"/>
  <c r="AV310" i="1"/>
  <c r="AW309" i="1"/>
  <c r="AV309" i="1"/>
  <c r="AW308" i="1"/>
  <c r="AV308" i="1"/>
  <c r="AW307" i="1"/>
  <c r="AV307" i="1"/>
  <c r="AW306" i="1"/>
  <c r="AV306" i="1"/>
  <c r="AW305" i="1"/>
  <c r="AV305" i="1"/>
  <c r="AW304" i="1"/>
  <c r="AV304" i="1"/>
  <c r="AW303" i="1"/>
  <c r="AV303" i="1"/>
  <c r="AW302" i="1"/>
  <c r="AV302" i="1"/>
  <c r="AW301" i="1"/>
  <c r="AV301" i="1"/>
  <c r="AW300" i="1"/>
  <c r="AV300" i="1"/>
  <c r="AW299" i="1"/>
  <c r="AV299" i="1"/>
  <c r="AW298" i="1"/>
  <c r="AV298" i="1"/>
  <c r="AW297" i="1"/>
  <c r="AV297" i="1"/>
  <c r="AW296" i="1"/>
  <c r="AV296" i="1"/>
  <c r="AW295" i="1"/>
  <c r="AV295" i="1"/>
  <c r="AW294" i="1"/>
  <c r="AV294" i="1"/>
  <c r="AW293" i="1"/>
  <c r="AV293" i="1"/>
  <c r="AW292" i="1"/>
  <c r="AV292" i="1"/>
  <c r="AW291" i="1"/>
  <c r="AV291" i="1"/>
  <c r="AW290" i="1"/>
  <c r="AV290" i="1"/>
  <c r="AW289" i="1"/>
  <c r="AV289" i="1"/>
  <c r="AW288" i="1"/>
  <c r="AV288" i="1"/>
  <c r="AW287" i="1"/>
  <c r="AV287" i="1"/>
  <c r="AW286" i="1"/>
  <c r="AV286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8" i="1"/>
  <c r="AV278" i="1"/>
  <c r="AW277" i="1"/>
  <c r="AV277" i="1"/>
  <c r="AW276" i="1"/>
  <c r="AV276" i="1"/>
  <c r="AW275" i="1"/>
  <c r="AV275" i="1"/>
  <c r="AW274" i="1"/>
  <c r="AV274" i="1"/>
  <c r="AW273" i="1"/>
  <c r="AV273" i="1"/>
  <c r="AW272" i="1"/>
  <c r="AV272" i="1"/>
  <c r="AW271" i="1"/>
  <c r="AV271" i="1"/>
  <c r="AW270" i="1"/>
  <c r="AV270" i="1"/>
  <c r="AW269" i="1"/>
  <c r="AV269" i="1"/>
  <c r="AW268" i="1"/>
  <c r="AV268" i="1"/>
  <c r="AW267" i="1"/>
  <c r="AV267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20" i="1"/>
  <c r="AV220" i="1"/>
  <c r="AW219" i="1"/>
  <c r="AV219" i="1"/>
  <c r="AW218" i="1"/>
  <c r="AV218" i="1"/>
  <c r="AW217" i="1"/>
  <c r="AV217" i="1"/>
  <c r="AW216" i="1"/>
  <c r="AV216" i="1"/>
  <c r="AW215" i="1"/>
  <c r="AV215" i="1"/>
  <c r="AW214" i="1"/>
  <c r="AV214" i="1"/>
  <c r="AW213" i="1"/>
  <c r="AV213" i="1"/>
  <c r="AW212" i="1"/>
  <c r="AV212" i="1"/>
  <c r="AW211" i="1"/>
  <c r="AV211" i="1"/>
  <c r="AW210" i="1"/>
  <c r="AV210" i="1"/>
  <c r="AW209" i="1"/>
  <c r="AV209" i="1"/>
  <c r="AW208" i="1"/>
  <c r="AV208" i="1"/>
  <c r="AW207" i="1"/>
  <c r="AV207" i="1"/>
  <c r="AW206" i="1"/>
  <c r="AV206" i="1"/>
  <c r="AW205" i="1"/>
  <c r="AV205" i="1"/>
  <c r="AW204" i="1"/>
  <c r="AV204" i="1"/>
  <c r="AW203" i="1"/>
  <c r="AV203" i="1"/>
  <c r="AW202" i="1"/>
  <c r="AV202" i="1"/>
  <c r="AW201" i="1"/>
  <c r="AV201" i="1"/>
  <c r="AW200" i="1"/>
  <c r="AV200" i="1"/>
  <c r="AW199" i="1"/>
  <c r="AV199" i="1"/>
  <c r="AW198" i="1"/>
  <c r="AV198" i="1"/>
  <c r="AW197" i="1"/>
  <c r="AV197" i="1"/>
  <c r="AW196" i="1"/>
  <c r="AV196" i="1"/>
  <c r="AW195" i="1"/>
  <c r="AV195" i="1"/>
  <c r="AW194" i="1"/>
  <c r="AV194" i="1"/>
  <c r="AW193" i="1"/>
  <c r="AV193" i="1"/>
  <c r="AW192" i="1"/>
  <c r="AV192" i="1"/>
  <c r="AW191" i="1"/>
  <c r="AV191" i="1"/>
  <c r="AW190" i="1"/>
  <c r="AV190" i="1"/>
  <c r="AW189" i="1"/>
  <c r="AV189" i="1"/>
  <c r="AW188" i="1"/>
  <c r="AV188" i="1"/>
  <c r="AW187" i="1"/>
  <c r="AV187" i="1"/>
  <c r="AW186" i="1"/>
  <c r="AV186" i="1"/>
  <c r="AW185" i="1"/>
  <c r="AV185" i="1"/>
  <c r="AW184" i="1"/>
  <c r="AV184" i="1"/>
  <c r="AW183" i="1"/>
  <c r="AV183" i="1"/>
  <c r="AW182" i="1"/>
  <c r="AV182" i="1"/>
  <c r="AW181" i="1"/>
  <c r="AV181" i="1"/>
  <c r="AW180" i="1"/>
  <c r="AV180" i="1"/>
  <c r="AW179" i="1"/>
  <c r="AV179" i="1"/>
  <c r="AW178" i="1"/>
  <c r="AV178" i="1"/>
  <c r="AW177" i="1"/>
  <c r="AV177" i="1"/>
  <c r="AW176" i="1"/>
  <c r="AV176" i="1"/>
  <c r="AW175" i="1"/>
  <c r="AV175" i="1"/>
  <c r="AW174" i="1"/>
  <c r="AV174" i="1"/>
  <c r="AW173" i="1"/>
  <c r="AV173" i="1"/>
  <c r="AW172" i="1"/>
  <c r="AV172" i="1"/>
  <c r="AW171" i="1"/>
  <c r="AV171" i="1"/>
  <c r="AW170" i="1"/>
  <c r="AV170" i="1"/>
  <c r="AW169" i="1"/>
  <c r="AV169" i="1"/>
  <c r="AW168" i="1"/>
  <c r="AV168" i="1"/>
  <c r="AW167" i="1"/>
  <c r="AV167" i="1"/>
  <c r="AW166" i="1"/>
  <c r="AV166" i="1"/>
  <c r="AW165" i="1"/>
  <c r="AV165" i="1"/>
  <c r="AW164" i="1"/>
  <c r="AV164" i="1"/>
  <c r="AW163" i="1"/>
  <c r="AV163" i="1"/>
  <c r="AW162" i="1"/>
  <c r="AV162" i="1"/>
  <c r="AW161" i="1"/>
  <c r="AV161" i="1"/>
  <c r="AW160" i="1"/>
  <c r="AV160" i="1"/>
  <c r="AW159" i="1"/>
  <c r="AV159" i="1"/>
  <c r="AW158" i="1"/>
  <c r="AV158" i="1"/>
  <c r="AW157" i="1"/>
  <c r="AV157" i="1"/>
  <c r="AW156" i="1"/>
  <c r="AV156" i="1"/>
  <c r="AW155" i="1"/>
  <c r="AV155" i="1"/>
  <c r="AW154" i="1"/>
  <c r="AV154" i="1"/>
  <c r="AW153" i="1"/>
  <c r="AV153" i="1"/>
  <c r="AW152" i="1"/>
  <c r="AV152" i="1"/>
  <c r="AW151" i="1"/>
  <c r="AV151" i="1"/>
  <c r="AW150" i="1"/>
  <c r="AV150" i="1"/>
  <c r="AW149" i="1"/>
  <c r="AV149" i="1"/>
  <c r="AW148" i="1"/>
  <c r="AV148" i="1"/>
  <c r="AW147" i="1"/>
  <c r="AV147" i="1"/>
  <c r="AW146" i="1"/>
  <c r="AV146" i="1"/>
  <c r="AW145" i="1"/>
  <c r="AV145" i="1"/>
  <c r="AW144" i="1"/>
  <c r="AV144" i="1"/>
  <c r="AW143" i="1"/>
  <c r="AV143" i="1"/>
  <c r="AW142" i="1"/>
  <c r="AV142" i="1"/>
  <c r="AW141" i="1"/>
  <c r="AV141" i="1"/>
  <c r="AW140" i="1"/>
  <c r="AV140" i="1"/>
  <c r="AW139" i="1"/>
  <c r="AV139" i="1"/>
  <c r="AW138" i="1"/>
  <c r="AV138" i="1"/>
  <c r="AW137" i="1"/>
  <c r="AV137" i="1"/>
  <c r="AW136" i="1"/>
  <c r="AV136" i="1"/>
  <c r="AW135" i="1"/>
  <c r="AV135" i="1"/>
  <c r="AW134" i="1"/>
  <c r="AV134" i="1"/>
  <c r="AW133" i="1"/>
  <c r="AV133" i="1"/>
  <c r="AW132" i="1"/>
  <c r="AV132" i="1"/>
  <c r="AW131" i="1"/>
  <c r="AV131" i="1"/>
  <c r="AW130" i="1"/>
  <c r="AV130" i="1"/>
  <c r="AW129" i="1"/>
  <c r="AV129" i="1"/>
  <c r="AW128" i="1"/>
  <c r="AV128" i="1"/>
  <c r="AW127" i="1"/>
  <c r="AV127" i="1"/>
  <c r="AW126" i="1"/>
  <c r="AV126" i="1"/>
  <c r="AW125" i="1"/>
  <c r="AV125" i="1"/>
  <c r="AW124" i="1"/>
  <c r="AV124" i="1"/>
  <c r="AW123" i="1"/>
  <c r="AV123" i="1"/>
  <c r="AW122" i="1"/>
  <c r="AV122" i="1"/>
  <c r="AW121" i="1"/>
  <c r="AV121" i="1"/>
  <c r="AW120" i="1"/>
  <c r="AV120" i="1"/>
  <c r="AW119" i="1"/>
  <c r="AV119" i="1"/>
  <c r="AW118" i="1"/>
  <c r="AV118" i="1"/>
  <c r="AW117" i="1"/>
  <c r="AV117" i="1"/>
  <c r="AW116" i="1"/>
  <c r="AV116" i="1"/>
  <c r="AW115" i="1"/>
  <c r="AV115" i="1"/>
  <c r="AW114" i="1"/>
  <c r="AV114" i="1"/>
  <c r="AW113" i="1"/>
  <c r="AV113" i="1"/>
  <c r="AW112" i="1"/>
  <c r="AV112" i="1"/>
  <c r="AW111" i="1"/>
  <c r="AV111" i="1"/>
  <c r="AW110" i="1"/>
  <c r="AV110" i="1"/>
  <c r="AW109" i="1"/>
  <c r="AV109" i="1"/>
  <c r="AW108" i="1"/>
  <c r="AV108" i="1"/>
  <c r="AW107" i="1"/>
  <c r="AV107" i="1"/>
  <c r="AW106" i="1"/>
  <c r="AV106" i="1"/>
  <c r="AW105" i="1"/>
  <c r="AV105" i="1"/>
  <c r="AW104" i="1"/>
  <c r="AV104" i="1"/>
  <c r="AW103" i="1"/>
  <c r="AV103" i="1"/>
  <c r="AW102" i="1"/>
  <c r="AV102" i="1"/>
  <c r="AW101" i="1"/>
  <c r="AV101" i="1"/>
  <c r="AW100" i="1"/>
  <c r="AV100" i="1"/>
  <c r="AW99" i="1"/>
  <c r="AV9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91" i="1"/>
  <c r="AV91" i="1"/>
  <c r="AW90" i="1"/>
  <c r="AV90" i="1"/>
  <c r="AW89" i="1"/>
  <c r="AV89" i="1"/>
  <c r="AW88" i="1"/>
  <c r="AV88" i="1"/>
  <c r="AW87" i="1"/>
  <c r="AV87" i="1"/>
  <c r="AW86" i="1"/>
  <c r="AV86" i="1"/>
  <c r="AW85" i="1"/>
  <c r="AV85" i="1"/>
  <c r="AW84" i="1"/>
  <c r="AV84" i="1"/>
  <c r="AW83" i="1"/>
  <c r="AV83" i="1"/>
  <c r="AW82" i="1"/>
  <c r="AV82" i="1"/>
  <c r="AW81" i="1"/>
  <c r="AV81" i="1"/>
  <c r="AW80" i="1"/>
  <c r="AV80" i="1"/>
  <c r="AW79" i="1"/>
  <c r="AV79" i="1"/>
  <c r="AW78" i="1"/>
  <c r="AV78" i="1"/>
  <c r="AW77" i="1"/>
  <c r="AV77" i="1"/>
  <c r="AW76" i="1"/>
  <c r="AV76" i="1"/>
  <c r="AW75" i="1"/>
  <c r="AV75" i="1"/>
  <c r="AW74" i="1"/>
  <c r="AV74" i="1"/>
  <c r="AW73" i="1"/>
  <c r="AV73" i="1"/>
  <c r="AW72" i="1"/>
  <c r="AV72" i="1"/>
  <c r="AW71" i="1"/>
  <c r="AV71" i="1"/>
  <c r="AW70" i="1"/>
  <c r="AV70" i="1"/>
  <c r="AW69" i="1"/>
  <c r="AV69" i="1"/>
  <c r="AW68" i="1"/>
  <c r="AV68" i="1"/>
  <c r="AW67" i="1"/>
  <c r="AV67" i="1"/>
  <c r="AW66" i="1"/>
  <c r="AV66" i="1"/>
  <c r="AW65" i="1"/>
  <c r="AV65" i="1"/>
  <c r="AW64" i="1"/>
  <c r="AV64" i="1"/>
  <c r="AW63" i="1"/>
  <c r="AV63" i="1"/>
  <c r="AW62" i="1"/>
  <c r="AV62" i="1"/>
  <c r="AW61" i="1"/>
  <c r="AV61" i="1"/>
  <c r="AW60" i="1"/>
  <c r="AV60" i="1"/>
  <c r="AW59" i="1"/>
  <c r="AV59" i="1"/>
  <c r="AW58" i="1"/>
  <c r="AV58" i="1"/>
  <c r="AW57" i="1"/>
  <c r="AV57" i="1"/>
  <c r="AW56" i="1"/>
  <c r="AV56" i="1"/>
  <c r="AW55" i="1"/>
  <c r="AV55" i="1"/>
  <c r="AW54" i="1"/>
  <c r="AV54" i="1"/>
  <c r="AW53" i="1"/>
  <c r="AV53" i="1"/>
  <c r="AW52" i="1"/>
  <c r="AV52" i="1"/>
  <c r="AW51" i="1"/>
  <c r="AV51" i="1"/>
  <c r="AW50" i="1"/>
  <c r="AV50" i="1"/>
  <c r="AW49" i="1"/>
  <c r="AV49" i="1"/>
  <c r="AW48" i="1"/>
  <c r="AV48" i="1"/>
  <c r="AW47" i="1"/>
  <c r="AV47" i="1"/>
  <c r="AW46" i="1"/>
  <c r="AV46" i="1"/>
  <c r="AW45" i="1"/>
  <c r="AV45" i="1"/>
  <c r="AW44" i="1"/>
  <c r="AV44" i="1"/>
  <c r="AW43" i="1"/>
  <c r="AV43" i="1"/>
  <c r="AW42" i="1"/>
  <c r="AV42" i="1"/>
  <c r="AW41" i="1"/>
  <c r="AV41" i="1"/>
  <c r="AW40" i="1"/>
  <c r="AV40" i="1"/>
  <c r="AW39" i="1"/>
  <c r="AV39" i="1"/>
  <c r="AW38" i="1"/>
  <c r="AV38" i="1"/>
  <c r="AW37" i="1"/>
  <c r="AV37" i="1"/>
  <c r="AW36" i="1"/>
  <c r="AV36" i="1"/>
  <c r="AW35" i="1"/>
  <c r="AV35" i="1"/>
  <c r="AW34" i="1"/>
  <c r="AV34" i="1"/>
  <c r="AW33" i="1"/>
  <c r="AV33" i="1"/>
  <c r="AW32" i="1"/>
  <c r="AV32" i="1"/>
  <c r="AW31" i="1"/>
  <c r="AV31" i="1"/>
  <c r="AW30" i="1"/>
  <c r="AV30" i="1"/>
  <c r="AW29" i="1"/>
  <c r="AV29" i="1"/>
  <c r="AW28" i="1"/>
  <c r="AV28" i="1"/>
  <c r="AW27" i="1"/>
  <c r="AV27" i="1"/>
  <c r="AW26" i="1"/>
  <c r="AV26" i="1"/>
  <c r="AW25" i="1"/>
  <c r="AV25" i="1"/>
  <c r="AW24" i="1"/>
  <c r="AV24" i="1"/>
  <c r="AW23" i="1"/>
  <c r="AV23" i="1"/>
  <c r="AW22" i="1"/>
  <c r="AV22" i="1"/>
  <c r="AW21" i="1"/>
  <c r="AV21" i="1"/>
  <c r="AW20" i="1"/>
  <c r="AV20" i="1"/>
  <c r="AW19" i="1"/>
  <c r="AV19" i="1"/>
  <c r="AW18" i="1"/>
  <c r="AV18" i="1"/>
  <c r="AW17" i="1"/>
  <c r="AV17" i="1"/>
  <c r="AW16" i="1"/>
  <c r="AV16" i="1"/>
  <c r="AW15" i="1"/>
  <c r="AV15" i="1"/>
  <c r="AW14" i="1"/>
  <c r="AV14" i="1"/>
  <c r="AW13" i="1"/>
  <c r="AV13" i="1"/>
  <c r="AW12" i="1"/>
  <c r="AV12" i="1"/>
  <c r="AW11" i="1"/>
  <c r="AV11" i="1"/>
  <c r="AW10" i="1"/>
  <c r="AV10" i="1"/>
  <c r="AW9" i="1"/>
  <c r="AV9" i="1"/>
  <c r="AW8" i="1"/>
  <c r="AV8" i="1"/>
  <c r="AW7" i="1"/>
  <c r="AV7" i="1"/>
  <c r="AW6" i="1"/>
  <c r="AV6" i="1"/>
  <c r="AW5" i="1"/>
  <c r="AV5" i="1"/>
  <c r="AW4" i="1"/>
  <c r="AV4" i="1"/>
  <c r="AW3" i="1"/>
  <c r="AV3" i="1"/>
  <c r="AW2" i="1"/>
  <c r="AV2" i="1"/>
  <c r="AU411" i="1"/>
  <c r="AU406" i="1"/>
  <c r="AU407" i="1"/>
  <c r="AU408" i="1"/>
  <c r="AU409" i="1"/>
  <c r="AU410" i="1"/>
  <c r="AU403" i="1"/>
  <c r="AU404" i="1"/>
  <c r="AU405" i="1"/>
  <c r="AU398" i="1"/>
  <c r="AU399" i="1"/>
  <c r="AU400" i="1"/>
  <c r="AU401" i="1"/>
  <c r="AU402" i="1"/>
  <c r="AU390" i="1"/>
  <c r="AU391" i="1"/>
  <c r="AU392" i="1"/>
  <c r="AU393" i="1"/>
  <c r="AU394" i="1"/>
  <c r="AU395" i="1"/>
  <c r="AU396" i="1"/>
  <c r="AU397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2" i="1"/>
  <c r="G184" i="1"/>
  <c r="G185" i="1"/>
  <c r="G186" i="1"/>
  <c r="G187" i="1"/>
  <c r="G188" i="1"/>
  <c r="G189" i="1"/>
  <c r="G1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R333" i="1"/>
  <c r="AR334" i="1"/>
  <c r="AR335" i="1"/>
  <c r="AR336" i="1"/>
  <c r="AR337" i="1"/>
  <c r="AR338" i="1"/>
  <c r="AR339" i="1"/>
  <c r="AR340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T2" i="1"/>
  <c r="AS2" i="1"/>
  <c r="AR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F2" i="1"/>
  <c r="AE2" i="1"/>
  <c r="AD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B2" i="1"/>
  <c r="AA2" i="1"/>
  <c r="AG2" i="1"/>
  <c r="AH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2" i="1"/>
  <c r="V55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2" i="1"/>
</calcChain>
</file>

<file path=xl/sharedStrings.xml><?xml version="1.0" encoding="utf-8"?>
<sst xmlns="http://schemas.openxmlformats.org/spreadsheetml/2006/main" count="2073" uniqueCount="843">
  <si>
    <t xml:space="preserve">E06000048 </t>
  </si>
  <si>
    <t>E06000028</t>
  </si>
  <si>
    <t>E06000058</t>
  </si>
  <si>
    <t>Bournemouth, Christchurch and Poole</t>
  </si>
  <si>
    <t>E06000029</t>
  </si>
  <si>
    <t>E07000048</t>
  </si>
  <si>
    <t>E07000049</t>
  </si>
  <si>
    <t>E06000059</t>
  </si>
  <si>
    <t>Dorset</t>
  </si>
  <si>
    <t>E07000050</t>
  </si>
  <si>
    <t>E07000051</t>
  </si>
  <si>
    <t>E07000052</t>
  </si>
  <si>
    <t>E07000053</t>
  </si>
  <si>
    <t>E07000240</t>
  </si>
  <si>
    <t>St Albans</t>
  </si>
  <si>
    <t>E07000100</t>
  </si>
  <si>
    <t>E07000241</t>
  </si>
  <si>
    <t>Welwyn Hatfield</t>
  </si>
  <si>
    <t>E07000104</t>
  </si>
  <si>
    <t>E07000242</t>
  </si>
  <si>
    <t>East Hertfordshire</t>
  </si>
  <si>
    <t>E07000097</t>
  </si>
  <si>
    <t>E07000243</t>
  </si>
  <si>
    <t>Stevenage</t>
  </si>
  <si>
    <t>E07000101</t>
  </si>
  <si>
    <t>E07000205</t>
  </si>
  <si>
    <t>E07000244</t>
  </si>
  <si>
    <t>East Suffolk</t>
  </si>
  <si>
    <t>E07000206</t>
  </si>
  <si>
    <t>E07000245</t>
  </si>
  <si>
    <t>West Suffolk</t>
  </si>
  <si>
    <t>E07000246</t>
  </si>
  <si>
    <t>Somerset West and Taunton</t>
  </si>
  <si>
    <t>E07000190</t>
  </si>
  <si>
    <t>E07000191</t>
  </si>
  <si>
    <t>E08000037</t>
  </si>
  <si>
    <t>Gateshead</t>
  </si>
  <si>
    <t>S12000044</t>
  </si>
  <si>
    <t>North Lanarkshire</t>
  </si>
  <si>
    <t>S12000050</t>
  </si>
  <si>
    <t>S12000009</t>
  </si>
  <si>
    <t>S12000045</t>
  </si>
  <si>
    <t>East Dunbartonshire</t>
  </si>
  <si>
    <t>S12000043</t>
  </si>
  <si>
    <t>S12000046</t>
  </si>
  <si>
    <t>Glasgow City</t>
  </si>
  <si>
    <t>S12000049</t>
  </si>
  <si>
    <t>S12000015</t>
  </si>
  <si>
    <t>S12000047</t>
  </si>
  <si>
    <t>Fife</t>
  </si>
  <si>
    <t>S12000024</t>
  </si>
  <si>
    <t>S12000048</t>
  </si>
  <si>
    <t>Perth and Kinross</t>
  </si>
  <si>
    <t>E06000001</t>
  </si>
  <si>
    <t>Hartlepool</t>
  </si>
  <si>
    <t>Urban with City and Town</t>
  </si>
  <si>
    <t>E06000002</t>
  </si>
  <si>
    <t>Middlesbrough</t>
  </si>
  <si>
    <t>E06000003</t>
  </si>
  <si>
    <t>Redcar and Cleveland</t>
  </si>
  <si>
    <t>Urban with Significant Rural (rural including hub towns 26-49%)</t>
  </si>
  <si>
    <t>E06000004</t>
  </si>
  <si>
    <t>Stockton-on-Tees</t>
  </si>
  <si>
    <t>E06000005</t>
  </si>
  <si>
    <t>Darlington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</si>
  <si>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</si>
  <si>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</si>
  <si>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</si>
  <si>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</si>
  <si>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</si>
  <si>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</si>
  <si>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</si>
  <si>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</si>
  <si>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</si>
  <si>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</si>
  <si>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</si>
  <si>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</si>
  <si>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 xml:space="preserve">Largely Rural (rural including hub towns 50-79%) 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</si>
  <si>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</si>
  <si>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</si>
  <si>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</si>
  <si>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</si>
  <si>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</si>
  <si>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</si>
  <si>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</si>
  <si>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</si>
  <si>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</si>
  <si>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</si>
  <si>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</si>
  <si>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</si>
  <si>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 xml:space="preserve">Mainly Rural (rural including hub towns &gt;=80%) </t>
  </si>
  <si>
    <t>E06000018</t>
  </si>
  <si>
    <t>Nottingham</t>
  </si>
  <si>
    <t>Urban with Minor Conurbation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</si>
  <si>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</si>
  <si>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</si>
  <si>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</si>
  <si>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</si>
  <si>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</si>
  <si>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</si>
  <si>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</si>
  <si>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</si>
  <si>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</si>
  <si>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</si>
  <si>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</si>
  <si>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</si>
  <si>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</si>
  <si>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</si>
  <si>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</si>
  <si>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</si>
  <si>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</si>
  <si>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</si>
  <si>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</si>
  <si>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</si>
  <si>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</si>
  <si>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</si>
  <si>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</si>
  <si>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</si>
  <si>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</si>
  <si>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</si>
  <si>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</si>
  <si>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</si>
  <si>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Urban with Major Conurbation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</si>
  <si>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</si>
  <si>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</si>
  <si>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</si>
  <si>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</si>
  <si>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</si>
  <si>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</si>
  <si>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</si>
  <si>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</si>
  <si>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</si>
  <si>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</si>
  <si>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</si>
  <si>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</si>
  <si>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</si>
  <si>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</si>
  <si>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</si>
  <si>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</si>
  <si>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</si>
  <si>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</si>
  <si>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</si>
  <si>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</si>
  <si>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</si>
  <si>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</si>
  <si>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</si>
  <si>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</si>
  <si>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</si>
  <si>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</si>
  <si>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</si>
  <si>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</si>
  <si>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</si>
  <si>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</si>
  <si>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</si>
  <si>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</si>
  <si>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</si>
  <si>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</t>
  </si>
  <si>
    <t>E06000053</t>
  </si>
  <si>
    <t>Isles of Scilly</t>
  </si>
  <si>
    <t>#</t>
  </si>
  <si>
    <t>E06000054</t>
  </si>
  <si>
    <t>Wiltshire</t>
  </si>
  <si>
    <t>E06000055</t>
  </si>
  <si>
    <t>Bedford</t>
  </si>
  <si>
    <t>E06000056</t>
  </si>
  <si>
    <t>Central Bedfordshire</t>
  </si>
  <si>
    <t>E06000057</t>
  </si>
  <si>
    <t>Northumberland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</si>
  <si>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</si>
  <si>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</si>
  <si>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</si>
  <si>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</si>
  <si>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</si>
  <si>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</si>
  <si>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</si>
  <si>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</si>
  <si>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</si>
  <si>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</si>
  <si>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</si>
  <si>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</si>
  <si>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</si>
  <si>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</si>
  <si>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</si>
  <si>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</si>
  <si>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</si>
  <si>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</si>
  <si>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</si>
  <si>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</si>
  <si>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</si>
  <si>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</si>
  <si>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</si>
  <si>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</si>
  <si>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</si>
  <si>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</si>
  <si>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</si>
  <si>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</si>
  <si>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</si>
  <si>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</si>
  <si>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</si>
  <si>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</si>
  <si>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</si>
  <si>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</si>
  <si>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</si>
  <si>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</si>
  <si>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</si>
  <si>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</si>
  <si>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</si>
  <si>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</si>
  <si>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</si>
  <si>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</si>
  <si>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</si>
  <si>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</si>
  <si>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</si>
  <si>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</si>
  <si>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</si>
  <si>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</si>
  <si>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</si>
  <si>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</si>
  <si>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</si>
  <si>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</si>
  <si>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</si>
  <si>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</si>
  <si>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</si>
  <si>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</si>
  <si>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</si>
  <si>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</si>
  <si>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</si>
  <si>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</si>
  <si>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</si>
  <si>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</si>
  <si>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</si>
  <si>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</si>
  <si>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</si>
  <si>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</si>
  <si>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</si>
  <si>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</si>
  <si>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</si>
  <si>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</si>
  <si>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</si>
  <si>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</si>
  <si>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</si>
  <si>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</si>
  <si>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</si>
  <si>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</si>
  <si>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</si>
  <si>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</si>
  <si>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</si>
  <si>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</si>
  <si>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</si>
  <si>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</si>
  <si>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</si>
  <si>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</si>
  <si>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</si>
  <si>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</si>
  <si>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</si>
  <si>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</si>
  <si>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</si>
  <si>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</si>
  <si>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</si>
  <si>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</si>
  <si>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</si>
  <si>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</si>
  <si>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</si>
  <si>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</si>
  <si>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</si>
  <si>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</si>
  <si>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</si>
  <si>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</si>
  <si>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</si>
  <si>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</si>
  <si>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</si>
  <si>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</si>
  <si>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</si>
  <si>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</si>
  <si>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</si>
  <si>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</si>
  <si>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</si>
  <si>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</si>
  <si>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</si>
  <si>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</si>
  <si>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</si>
  <si>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</si>
  <si>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</si>
  <si>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</si>
  <si>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</si>
  <si>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</si>
  <si>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</si>
  <si>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</si>
  <si>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</si>
  <si>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</si>
  <si>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</si>
  <si>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</si>
  <si>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</si>
  <si>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</si>
  <si>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</si>
  <si>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</si>
  <si>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</si>
  <si>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</si>
  <si>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E07000095</t>
  </si>
  <si>
    <t>Broxbourne</t>
  </si>
  <si>
    <t>E07000096</t>
  </si>
  <si>
    <t>Dacorum</t>
  </si>
  <si>
    <t>E07000098</t>
  </si>
  <si>
    <t>Hertsmere</t>
  </si>
  <si>
    <t>E07000099</t>
  </si>
  <si>
    <t>North Hertfordshire</t>
  </si>
  <si>
    <t>E07000102</t>
  </si>
  <si>
    <t>Three Rivers</t>
  </si>
  <si>
    <t>E07000103</t>
  </si>
  <si>
    <t>Watford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</si>
  <si>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</si>
  <si>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</si>
  <si>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</si>
  <si>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</si>
  <si>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</si>
  <si>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</si>
  <si>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</si>
  <si>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</si>
  <si>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</si>
  <si>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</si>
  <si>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</si>
  <si>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</si>
  <si>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</si>
  <si>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</si>
  <si>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</si>
  <si>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Folkestone and Hythe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</si>
  <si>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</si>
  <si>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</si>
  <si>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</si>
  <si>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</si>
  <si>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</si>
  <si>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</si>
  <si>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</si>
  <si>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</si>
  <si>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</si>
  <si>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</si>
  <si>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</si>
  <si>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</si>
  <si>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</si>
  <si>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</si>
  <si>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</si>
  <si>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</si>
  <si>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</si>
  <si>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</si>
  <si>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</si>
  <si>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</si>
  <si>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</si>
  <si>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</si>
  <si>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</si>
  <si>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</si>
  <si>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</si>
  <si>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</si>
  <si>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</si>
  <si>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</si>
  <si>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</si>
  <si>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</si>
  <si>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</si>
  <si>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</si>
  <si>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</si>
  <si>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</si>
  <si>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</si>
  <si>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</si>
  <si>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</si>
  <si>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</si>
  <si>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</si>
  <si>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</si>
  <si>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</si>
  <si>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</si>
  <si>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</si>
  <si>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</si>
  <si>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</si>
  <si>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</si>
  <si>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</si>
  <si>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</si>
  <si>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</si>
  <si>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</si>
  <si>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</si>
  <si>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</si>
  <si>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</si>
  <si>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</si>
  <si>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</si>
  <si>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</si>
  <si>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</si>
  <si>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</si>
  <si>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</si>
  <si>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</si>
  <si>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</si>
  <si>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</si>
  <si>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</si>
  <si>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</si>
  <si>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</si>
  <si>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</si>
  <si>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</si>
  <si>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</si>
  <si>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</si>
  <si>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</si>
  <si>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</si>
  <si>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</si>
  <si>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</si>
  <si>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</si>
  <si>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</si>
  <si>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</si>
  <si>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</si>
  <si>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</si>
  <si>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</si>
  <si>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</si>
  <si>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</si>
  <si>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</si>
  <si>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</si>
  <si>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</si>
  <si>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</si>
  <si>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</si>
  <si>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</si>
  <si>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</si>
  <si>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</si>
  <si>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</si>
  <si>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</si>
  <si>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</si>
  <si>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</si>
  <si>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</si>
  <si>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</si>
  <si>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</si>
  <si>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</si>
  <si>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</si>
  <si>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</si>
  <si>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</si>
  <si>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</si>
  <si>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</si>
  <si>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</si>
  <si>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</si>
  <si>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</si>
  <si>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</si>
  <si>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</si>
  <si>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</si>
  <si>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</si>
  <si>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</si>
  <si>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</si>
  <si>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</si>
  <si>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</si>
  <si>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</si>
  <si>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</si>
  <si>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</si>
  <si>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</si>
  <si>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</si>
  <si>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</si>
  <si>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</si>
  <si>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</si>
  <si>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</si>
  <si>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</si>
  <si>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</si>
  <si>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</si>
  <si>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</si>
  <si>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E07000187</t>
  </si>
  <si>
    <t>Mendip</t>
  </si>
  <si>
    <t>E07000188</t>
  </si>
  <si>
    <t>Sedgemoor</t>
  </si>
  <si>
    <t>E07000189</t>
  </si>
  <si>
    <t>South Somerset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</si>
  <si>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</si>
  <si>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</si>
  <si>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</si>
  <si>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</si>
  <si>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</si>
  <si>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</si>
  <si>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</si>
  <si>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</si>
  <si>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</si>
  <si>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</si>
  <si>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</si>
  <si>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</si>
  <si>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</si>
  <si>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</si>
  <si>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</si>
  <si>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</si>
  <si>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E07000200</t>
  </si>
  <si>
    <t>Babergh</t>
  </si>
  <si>
    <t>E07000202</t>
  </si>
  <si>
    <t>Ipswich</t>
  </si>
  <si>
    <t>E07000203</t>
  </si>
  <si>
    <t>Mid Suffolk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</si>
  <si>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</si>
  <si>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</si>
  <si>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</si>
  <si>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</si>
  <si>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</si>
  <si>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</si>
  <si>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</si>
  <si>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</si>
  <si>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</si>
  <si>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</si>
  <si>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</si>
  <si>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</si>
  <si>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</si>
  <si>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</si>
  <si>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</si>
  <si>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</si>
  <si>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</si>
  <si>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</si>
  <si>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</si>
  <si>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</si>
  <si>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</si>
  <si>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</si>
  <si>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</si>
  <si>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</si>
  <si>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</si>
  <si>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</si>
  <si>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</si>
  <si>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</si>
  <si>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</si>
  <si>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</si>
  <si>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</si>
  <si>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</si>
  <si>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</si>
  <si>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</si>
  <si>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</si>
  <si>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</si>
  <si>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</si>
  <si>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</si>
  <si>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</si>
  <si>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</si>
  <si>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</si>
  <si>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</si>
  <si>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</si>
  <si>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</si>
  <si>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</si>
  <si>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</si>
  <si>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</si>
  <si>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</si>
  <si>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</si>
  <si>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</si>
  <si>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</si>
  <si>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</si>
  <si>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</si>
  <si>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</si>
  <si>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</si>
  <si>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</si>
  <si>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</si>
  <si>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</si>
  <si>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</si>
  <si>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</si>
  <si>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</si>
  <si>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</si>
  <si>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</si>
  <si>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</si>
  <si>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</si>
  <si>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</si>
  <si>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</si>
  <si>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</si>
  <si>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</si>
  <si>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</si>
  <si>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</si>
  <si>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</si>
  <si>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</si>
  <si>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</si>
  <si>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</si>
  <si>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</si>
  <si>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</si>
  <si>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</si>
  <si>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</si>
  <si>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</si>
  <si>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</si>
  <si>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</si>
  <si>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</si>
  <si>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</si>
  <si>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</si>
  <si>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</si>
  <si>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</si>
  <si>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</si>
  <si>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</si>
  <si>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</si>
  <si>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</si>
  <si>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</si>
  <si>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</si>
  <si>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</si>
  <si>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</si>
  <si>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</si>
  <si>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</si>
  <si>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</si>
  <si>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</si>
  <si>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</si>
  <si>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</si>
  <si>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</si>
  <si>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</si>
  <si>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</si>
  <si>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</si>
  <si>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</si>
  <si>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</si>
  <si>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</si>
  <si>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</si>
  <si>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</si>
  <si>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</si>
  <si>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</si>
  <si>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</si>
  <si>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</si>
  <si>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</si>
  <si>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</si>
  <si>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</si>
  <si>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</si>
  <si>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</si>
  <si>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</si>
  <si>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</si>
  <si>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</si>
  <si>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</si>
  <si>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</si>
  <si>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</si>
  <si>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</si>
  <si>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</si>
  <si>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</si>
  <si>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</si>
  <si>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</si>
  <si>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</si>
  <si>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</si>
  <si>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</si>
  <si>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</si>
  <si>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</si>
  <si>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</si>
  <si>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</si>
  <si>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</si>
  <si>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</si>
  <si>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</si>
  <si>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</si>
  <si>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</si>
  <si>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</si>
  <si>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</si>
  <si>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</si>
  <si>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</si>
  <si>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</si>
  <si>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</si>
  <si>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</si>
  <si>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</si>
  <si>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</si>
  <si>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</si>
  <si>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</si>
  <si>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</si>
  <si>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</si>
  <si>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</si>
  <si>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</si>
  <si>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</si>
  <si>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</si>
  <si>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</si>
  <si>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</si>
  <si>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</si>
  <si>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</si>
  <si>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</si>
  <si>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</si>
  <si>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</si>
  <si>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</si>
  <si>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</si>
  <si>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</si>
  <si>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</si>
  <si>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</si>
  <si>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</si>
  <si>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</si>
  <si>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</si>
  <si>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</si>
  <si>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</si>
  <si>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</si>
  <si>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</si>
  <si>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</si>
  <si>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</si>
  <si>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</si>
  <si>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</si>
  <si>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</si>
  <si>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</si>
  <si>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</si>
  <si>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</si>
  <si>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</si>
  <si>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</si>
  <si>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</si>
  <si>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</si>
  <si>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</si>
  <si>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</si>
  <si>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</si>
  <si>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</si>
  <si>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N09000001</t>
  </si>
  <si>
    <t>Antrim and Newtownabbey</t>
  </si>
  <si>
    <t>N09000002</t>
  </si>
  <si>
    <t>Armagh City, Banbridge and Craigavon</t>
  </si>
  <si>
    <t>N09000003</t>
  </si>
  <si>
    <t>Belfast</t>
  </si>
  <si>
    <t>N09000004</t>
  </si>
  <si>
    <t>Causeway Coast and Glens</t>
  </si>
  <si>
    <t>N09000005</t>
  </si>
  <si>
    <t>Derry City and Strabane</t>
  </si>
  <si>
    <t>N09000006</t>
  </si>
  <si>
    <t>Fermanagh and Omagh</t>
  </si>
  <si>
    <t>N09000007</t>
  </si>
  <si>
    <t>Lisburn and Castlereagh</t>
  </si>
  <si>
    <t>N09000008</t>
  </si>
  <si>
    <t>Mid and East Antrim</t>
  </si>
  <si>
    <t>N09000009</t>
  </si>
  <si>
    <t>Mid Ulster</t>
  </si>
  <si>
    <t>N09000010</t>
  </si>
  <si>
    <t>Newry, Mourne and Down</t>
  </si>
  <si>
    <t>N09000011</t>
  </si>
  <si>
    <t>Ards and North Down</t>
  </si>
  <si>
    <t>S12000005</t>
  </si>
  <si>
    <t>Clackmannanshire</t>
  </si>
  <si>
    <t>S12000006</t>
  </si>
  <si>
    <t>Dumfries and Galloway</t>
  </si>
  <si>
    <t>S12000008</t>
  </si>
  <si>
    <t>East Ayrshire</t>
  </si>
  <si>
    <t>S12000010</t>
  </si>
  <si>
    <t>East Lothian</t>
  </si>
  <si>
    <t>S12000011</t>
  </si>
  <si>
    <t>East Renfrewshire</t>
  </si>
  <si>
    <t>S12000013</t>
  </si>
  <si>
    <t>Na h-Eileanan Siar</t>
  </si>
  <si>
    <t>S12000014</t>
  </si>
  <si>
    <t>Falkirk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</si>
  <si>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</si>
  <si>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</si>
  <si>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</si>
  <si>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</si>
  <si>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</si>
  <si>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</si>
  <si>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</si>
  <si>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</si>
  <si>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S12000021</t>
  </si>
  <si>
    <t>North Ayrshire</t>
  </si>
  <si>
    <t>S12000023</t>
  </si>
  <si>
    <t>Orkney Islands</t>
  </si>
  <si>
    <t>S12000026</t>
  </si>
  <si>
    <t>Scottish Borders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</si>
  <si>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</si>
  <si>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</si>
  <si>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</si>
  <si>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</si>
  <si>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</si>
  <si>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</si>
  <si>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</si>
  <si>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</si>
  <si>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S12000033</t>
  </si>
  <si>
    <t>Aberdeen City</t>
  </si>
  <si>
    <t>S12000034</t>
  </si>
  <si>
    <t>Aberdeenshire</t>
  </si>
  <si>
    <t>S12000035</t>
  </si>
  <si>
    <t>Argyll and Bute</t>
  </si>
  <si>
    <t>S12000036</t>
  </si>
  <si>
    <t>City of Edinburgh</t>
  </si>
  <si>
    <t>S12000038</t>
  </si>
  <si>
    <t>Renfrewshire</t>
  </si>
  <si>
    <t>S12000039</t>
  </si>
  <si>
    <t>West Dunbartonshire</t>
  </si>
  <si>
    <t>S12000040</t>
  </si>
  <si>
    <t>West Lothian</t>
  </si>
  <si>
    <t>S12000041</t>
  </si>
  <si>
    <t>Angus</t>
  </si>
  <si>
    <t>S12000042</t>
  </si>
  <si>
    <t>Dundee City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</si>
  <si>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</si>
  <si>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</si>
  <si>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</si>
  <si>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</si>
  <si>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</si>
  <si>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</si>
  <si>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</si>
  <si>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</si>
  <si>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</si>
  <si>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</si>
  <si>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</si>
  <si>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</si>
  <si>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</si>
  <si>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</si>
  <si>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</si>
  <si>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</si>
  <si>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</si>
  <si>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</si>
  <si>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</si>
  <si>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</si>
  <si>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</si>
  <si>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</si>
  <si>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</si>
  <si>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</si>
  <si>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</si>
  <si>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</si>
  <si>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W06000015</t>
  </si>
  <si>
    <t>Cardiff</t>
  </si>
  <si>
    <t>W06000016</t>
  </si>
  <si>
    <t>Rhondda Cynon Taf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</si>
  <si>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</si>
  <si>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</si>
  <si>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</si>
  <si>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</si>
  <si>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</si>
  <si>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</si>
  <si>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</si>
  <si>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</si>
  <si>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</si>
  <si>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</si>
  <si>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W06000023</t>
  </si>
  <si>
    <t>Powys</t>
  </si>
  <si>
    <t>W06000024</t>
  </si>
  <si>
    <t>Merthyr Tydfil</t>
  </si>
  <si>
    <t>Local Authority Code</t>
  </si>
  <si>
    <t xml:space="preserve">Local Authority Name </t>
  </si>
  <si>
    <t>year</t>
  </si>
  <si>
    <t xml:space="preserve">GVA </t>
  </si>
  <si>
    <t>lad19cd</t>
  </si>
  <si>
    <t>lad19cdmerge</t>
  </si>
  <si>
    <t>lad19cd3</t>
  </si>
  <si>
    <t>lad19cd4</t>
  </si>
  <si>
    <t>lad19cd5</t>
  </si>
  <si>
    <t>lad19cd6</t>
  </si>
  <si>
    <t>Life_Expectancy_Men_Bir</t>
  </si>
  <si>
    <t>Life_Expectancy_Women_Bir</t>
  </si>
  <si>
    <t xml:space="preserve">Population </t>
  </si>
  <si>
    <t>Population Density</t>
  </si>
  <si>
    <t>MedianWage</t>
  </si>
  <si>
    <t xml:space="preserve">Employment </t>
  </si>
  <si>
    <t>UrbanRural</t>
  </si>
  <si>
    <t xml:space="preserve">LAExpenditure2017 </t>
  </si>
  <si>
    <t>Cut_2010</t>
  </si>
  <si>
    <t>Graduate Share</t>
  </si>
  <si>
    <t>SchoolPT</t>
  </si>
  <si>
    <t>E07000201</t>
  </si>
  <si>
    <t>E07000204</t>
  </si>
  <si>
    <t>E08000020</t>
  </si>
  <si>
    <t>IND_A_Agriculture</t>
  </si>
  <si>
    <t>IND_B_Mining and Quarrying</t>
  </si>
  <si>
    <t>IND_C_Manufacturing</t>
  </si>
  <si>
    <t>IND_D_Utilities</t>
  </si>
  <si>
    <t>IND_E_Water</t>
  </si>
  <si>
    <t>IND_F_Construction</t>
  </si>
  <si>
    <t>IND_G_Retail_Motor</t>
  </si>
  <si>
    <t>IND_J_Retail_Motor</t>
  </si>
  <si>
    <t>IND_K_Retail_Motor</t>
  </si>
  <si>
    <t>IND_I_Hospitality</t>
  </si>
  <si>
    <t>Engaged Community</t>
  </si>
  <si>
    <t>Civic Assets</t>
  </si>
  <si>
    <t>Connectedness</t>
  </si>
  <si>
    <t>IND_H_Transport_Storage</t>
  </si>
  <si>
    <t>19cd</t>
  </si>
  <si>
    <t>GVA2</t>
  </si>
  <si>
    <t>Region</t>
  </si>
  <si>
    <t>Northern Ireland</t>
  </si>
  <si>
    <t>Scotland</t>
  </si>
  <si>
    <t>Industrial Land</t>
  </si>
  <si>
    <t>Residential Land</t>
  </si>
  <si>
    <t>Population</t>
  </si>
  <si>
    <t>Employment Gap</t>
  </si>
  <si>
    <t>TwoBedMedianRent</t>
  </si>
  <si>
    <t>WAPopulation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</si>
</sst>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GoogleDrive/My%20Drive/NEF%20Work%20/Green%20New%20Deal/Data/ladproductivity.xlsx" TargetMode="External"/><Relationship Id="rId1" Type="http://schemas.openxmlformats.org/officeDocument/2006/relationships/externalLinkPath" Target="ladproductivity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GoogleDrive/My%20Drive/NEF%20Work%20/Green%20New%20Deal/Data/privaterentalmarketstatistics17062020.xls" TargetMode="External"/><Relationship Id="rId1" Type="http://schemas.openxmlformats.org/officeDocument/2006/relationships/externalLinkPath" Target="privaterentalmarketstatistics17062020.xls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GoogleDrive/My%20Drive/NEF%20Work%20/Green%20New%20Deal/Data/Working%20Age%20Population.xlsx" TargetMode="External"/><Relationship Id="rId1" Type="http://schemas.openxmlformats.org/officeDocument/2006/relationships/externalLinkPath" Target="Working%20Age%20Popu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GoogleDrive/My%20Drive/NEF%20Work%20/Green%20New%20Deal/Data/Employment%202019.xlsx" TargetMode="External"/><Relationship Id="rId1" Type="http://schemas.openxmlformats.org/officeDocument/2006/relationships/externalLinkPath" Target="Employment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eevunsandher/Downloads/nomis_2023_07_13_092352.xlsx" TargetMode="External"/><Relationship Id="rId1" Type="http://schemas.openxmlformats.org/officeDocument/2006/relationships/externalLinkPath" Target="/Users/jeevunsandher/Downloads/nomis_2023_07_13_092352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GoogleDrive/My%20Drive/NEF%20Work%20/Green%20New%20Deal/Data/Journey%20Time%20Secondary%20Schools.ods" TargetMode="External"/><Relationship Id="rId1" Type="http://schemas.openxmlformats.org/officeDocument/2006/relationships/externalLinkPath" Target="Journey%20Time%20Secondary%20Schools.od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GoogleDrive/My%20Drive/NEF%20Work%20/Green%20New%20Deal/Data/Industry%20LAs.xlsx" TargetMode="External"/><Relationship Id="rId1" Type="http://schemas.openxmlformats.org/officeDocument/2006/relationships/externalLinkPath" Target="Industry%20LA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/var/folders/m4/l_xcqm250lz_9sx2nfzygvjw0000gn/T/com.microsoft.Outlook/Outlook%20Temp/LA-level%20CNI_data%20v2.xlsx" TargetMode="External"/><Relationship Id="rId1" Type="http://schemas.openxmlformats.org/officeDocument/2006/relationships/externalLinkPath" Target="/var/folders/m4/l_xcqm250lz_9sx2nfzygvjw0000gn/T/com.microsoft.Outlook/Outlook%20Temp/LA-level%20CNI_data%20v2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eevunsandher/Downloads/lasregionew2021lookup.xlsx" TargetMode="External"/><Relationship Id="rId1" Type="http://schemas.openxmlformats.org/officeDocument/2006/relationships/externalLinkPath" Target="/Users/jeevunsandher/Downloads/lasregionew2021lookup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GoogleDrive/My%20Drive/NEF%20Work%20/Green%20New%20Deal/Data/VOA_land_values_2019%20(1).xlsx" TargetMode="External"/><Relationship Id="rId1" Type="http://schemas.openxmlformats.org/officeDocument/2006/relationships/externalLinkPath" Target="VOA_land_values_2019%20(1)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GoogleDrive/My%20Drive/PhD%20Work%20/Data/LA%20Dataset%20/LA%20Dataset%20.xlsx" TargetMode="External"/><Relationship Id="rId1" Type="http://schemas.openxmlformats.org/officeDocument/2006/relationships/externalLinkPath" Target="/Volumes/GoogleDrive/My%20Drive/PhD%20Work%20/Data/LA%20Dataset%20/LA%20Dataset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A1"/>
      <sheetName val="A3"/>
      <sheetName val="B1"/>
      <sheetName val="B3"/>
      <sheetName val="Productivity Hours"/>
      <sheetName val="Productivity Jobs"/>
    </sheetNames>
    <sheetDataSet>
      <sheetData sheetId="0"/>
      <sheetData sheetId="1"/>
      <sheetData sheetId="2"/>
      <sheetData sheetId="3"/>
      <sheetData sheetId="4">
        <row r="7">
          <cell r="A7" t="str">
            <v>E06000001</v>
          </cell>
          <cell r="B7" t="str">
            <v>Hartlepool</v>
          </cell>
          <cell r="C7">
            <v>25868.38</v>
          </cell>
          <cell r="D7">
            <v>25676.01</v>
          </cell>
          <cell r="E7">
            <v>27510.71</v>
          </cell>
          <cell r="F7">
            <v>28629.040000000001</v>
          </cell>
          <cell r="G7">
            <v>29875.67</v>
          </cell>
          <cell r="H7">
            <v>31153.07</v>
          </cell>
          <cell r="I7">
            <v>32488.04</v>
          </cell>
          <cell r="J7">
            <v>33680.050000000003</v>
          </cell>
          <cell r="K7">
            <v>35258.44</v>
          </cell>
          <cell r="L7">
            <v>36949.26</v>
          </cell>
          <cell r="M7">
            <v>38233.519999999997</v>
          </cell>
          <cell r="N7">
            <v>38700.019999999997</v>
          </cell>
          <cell r="O7">
            <v>39006.839999999997</v>
          </cell>
          <cell r="P7">
            <v>40048.65</v>
          </cell>
          <cell r="Q7">
            <v>41571.050000000003</v>
          </cell>
          <cell r="R7">
            <v>42951.29</v>
          </cell>
          <cell r="S7">
            <v>43517.3</v>
          </cell>
          <cell r="T7">
            <v>43431.31</v>
          </cell>
        </row>
        <row r="8">
          <cell r="A8" t="str">
            <v>E06000002</v>
          </cell>
          <cell r="B8" t="str">
            <v>Middlesbrough</v>
          </cell>
          <cell r="C8">
            <v>26660.43</v>
          </cell>
          <cell r="D8">
            <v>26688.85</v>
          </cell>
          <cell r="E8">
            <v>27793.24</v>
          </cell>
          <cell r="F8">
            <v>29017.43</v>
          </cell>
          <cell r="G8">
            <v>30573.96</v>
          </cell>
          <cell r="H8">
            <v>31798.89</v>
          </cell>
          <cell r="I8">
            <v>33034.629999999997</v>
          </cell>
          <cell r="J8">
            <v>34021.72</v>
          </cell>
          <cell r="K8">
            <v>35058.910000000003</v>
          </cell>
          <cell r="L8">
            <v>35977.370000000003</v>
          </cell>
          <cell r="M8">
            <v>36833.9</v>
          </cell>
          <cell r="N8">
            <v>37785.339999999997</v>
          </cell>
          <cell r="O8">
            <v>39024.46</v>
          </cell>
          <cell r="P8">
            <v>40515.14</v>
          </cell>
          <cell r="Q8">
            <v>42267.85</v>
          </cell>
          <cell r="R8">
            <v>43746.93</v>
          </cell>
          <cell r="S8">
            <v>44662.02</v>
          </cell>
          <cell r="T8">
            <v>44725.95</v>
          </cell>
        </row>
        <row r="9">
          <cell r="A9" t="str">
            <v>E06000003</v>
          </cell>
          <cell r="B9" t="str">
            <v>Redcar and Cleveland</v>
          </cell>
          <cell r="C9">
            <v>30962.98</v>
          </cell>
          <cell r="D9">
            <v>30673.89</v>
          </cell>
          <cell r="E9">
            <v>32049.16</v>
          </cell>
          <cell r="F9">
            <v>32718.97</v>
          </cell>
          <cell r="G9">
            <v>33401.51</v>
          </cell>
          <cell r="H9">
            <v>34858.120000000003</v>
          </cell>
          <cell r="I9">
            <v>36495.699999999997</v>
          </cell>
          <cell r="J9">
            <v>38003.17</v>
          </cell>
          <cell r="K9">
            <v>38815.53</v>
          </cell>
          <cell r="L9">
            <v>39132.22</v>
          </cell>
          <cell r="M9">
            <v>38950.870000000003</v>
          </cell>
          <cell r="N9">
            <v>39030.86</v>
          </cell>
          <cell r="O9">
            <v>39423.230000000003</v>
          </cell>
          <cell r="P9">
            <v>39982.89</v>
          </cell>
          <cell r="Q9">
            <v>40095.35</v>
          </cell>
          <cell r="R9">
            <v>40352.639999999999</v>
          </cell>
          <cell r="S9">
            <v>41120.93</v>
          </cell>
          <cell r="T9">
            <v>42561</v>
          </cell>
        </row>
        <row r="10">
          <cell r="A10" t="str">
            <v>E06000004</v>
          </cell>
          <cell r="B10" t="str">
            <v>Stockton-on-Tees</v>
          </cell>
          <cell r="C10">
            <v>38011.519999999997</v>
          </cell>
          <cell r="D10">
            <v>37716.080000000002</v>
          </cell>
          <cell r="E10">
            <v>40337.83</v>
          </cell>
          <cell r="F10">
            <v>42229.25</v>
          </cell>
          <cell r="G10">
            <v>44128.480000000003</v>
          </cell>
          <cell r="H10">
            <v>45941.65</v>
          </cell>
          <cell r="I10">
            <v>47429.88</v>
          </cell>
          <cell r="J10">
            <v>48339.58</v>
          </cell>
          <cell r="K10">
            <v>48983.83</v>
          </cell>
          <cell r="L10">
            <v>49456.800000000003</v>
          </cell>
          <cell r="M10">
            <v>50418.28</v>
          </cell>
          <cell r="N10">
            <v>51542.14</v>
          </cell>
          <cell r="O10">
            <v>53148.33</v>
          </cell>
          <cell r="P10">
            <v>54484.19</v>
          </cell>
          <cell r="Q10">
            <v>55540.38</v>
          </cell>
          <cell r="R10">
            <v>56096.44</v>
          </cell>
          <cell r="S10">
            <v>56196.4</v>
          </cell>
          <cell r="T10">
            <v>56899.17</v>
          </cell>
        </row>
        <row r="11">
          <cell r="A11" t="str">
            <v>E06000005</v>
          </cell>
          <cell r="B11" t="str">
            <v>Darlington</v>
          </cell>
          <cell r="C11">
            <v>38874.1</v>
          </cell>
          <cell r="D11">
            <v>38673</v>
          </cell>
          <cell r="E11">
            <v>40782.26</v>
          </cell>
          <cell r="F11">
            <v>41134.67</v>
          </cell>
          <cell r="G11">
            <v>41050.58</v>
          </cell>
          <cell r="H11">
            <v>40447.86</v>
          </cell>
          <cell r="I11">
            <v>40140.04</v>
          </cell>
          <cell r="J11">
            <v>40070.14</v>
          </cell>
          <cell r="K11">
            <v>40341.19</v>
          </cell>
          <cell r="L11">
            <v>41369.379999999997</v>
          </cell>
          <cell r="M11">
            <v>42706.400000000001</v>
          </cell>
          <cell r="N11">
            <v>44773.42</v>
          </cell>
          <cell r="O11">
            <v>46846.92</v>
          </cell>
          <cell r="P11">
            <v>48701.29</v>
          </cell>
          <cell r="Q11">
            <v>49553.77</v>
          </cell>
          <cell r="R11">
            <v>49918.080000000002</v>
          </cell>
          <cell r="S11">
            <v>49055.040000000001</v>
          </cell>
          <cell r="T11">
            <v>47773.22</v>
          </cell>
        </row>
        <row r="12">
          <cell r="A12" t="str">
            <v>E06000006</v>
          </cell>
          <cell r="B12" t="str">
            <v>Halton</v>
          </cell>
          <cell r="C12">
            <v>50871.69</v>
          </cell>
          <cell r="D12">
            <v>50624.44</v>
          </cell>
          <cell r="E12">
            <v>51951.46</v>
          </cell>
          <cell r="F12">
            <v>53214.79</v>
          </cell>
          <cell r="G12">
            <v>55223.25</v>
          </cell>
          <cell r="H12">
            <v>57302.65</v>
          </cell>
          <cell r="I12">
            <v>59880.98</v>
          </cell>
          <cell r="J12">
            <v>61768.07</v>
          </cell>
          <cell r="K12">
            <v>62175.44</v>
          </cell>
          <cell r="L12">
            <v>61940.78</v>
          </cell>
          <cell r="M12">
            <v>61679.96</v>
          </cell>
          <cell r="N12">
            <v>63186.01</v>
          </cell>
          <cell r="O12">
            <v>64114.05</v>
          </cell>
          <cell r="P12">
            <v>64609.16</v>
          </cell>
          <cell r="Q12">
            <v>63787.95</v>
          </cell>
          <cell r="R12">
            <v>63367.49</v>
          </cell>
          <cell r="S12">
            <v>62774.86</v>
          </cell>
          <cell r="T12">
            <v>62511.09</v>
          </cell>
        </row>
        <row r="13">
          <cell r="A13" t="str">
            <v>E06000007</v>
          </cell>
          <cell r="B13" t="str">
            <v>Warrington</v>
          </cell>
          <cell r="C13">
            <v>39327.730000000003</v>
          </cell>
          <cell r="D13">
            <v>38964.78</v>
          </cell>
          <cell r="E13">
            <v>41451.300000000003</v>
          </cell>
          <cell r="F13">
            <v>43259.8</v>
          </cell>
          <cell r="G13">
            <v>44722.83</v>
          </cell>
          <cell r="H13">
            <v>45836.93</v>
          </cell>
          <cell r="I13">
            <v>45679.96</v>
          </cell>
          <cell r="J13">
            <v>44958.63</v>
          </cell>
          <cell r="K13">
            <v>44335.91</v>
          </cell>
          <cell r="L13">
            <v>44517.52</v>
          </cell>
          <cell r="M13">
            <v>45409.57</v>
          </cell>
          <cell r="N13">
            <v>46888.77</v>
          </cell>
          <cell r="O13">
            <v>48325.45</v>
          </cell>
          <cell r="P13">
            <v>49897.5</v>
          </cell>
          <cell r="Q13">
            <v>51064.51</v>
          </cell>
          <cell r="R13">
            <v>52797.17</v>
          </cell>
          <cell r="S13">
            <v>53846.69</v>
          </cell>
          <cell r="T13">
            <v>55070.73</v>
          </cell>
        </row>
        <row r="14">
          <cell r="A14" t="str">
            <v>E06000008</v>
          </cell>
          <cell r="B14" t="str">
            <v>Blackburn with Darwen</v>
          </cell>
          <cell r="C14">
            <v>27680.87</v>
          </cell>
          <cell r="D14">
            <v>27494.65</v>
          </cell>
          <cell r="E14">
            <v>28995.14</v>
          </cell>
          <cell r="F14">
            <v>30078.01</v>
          </cell>
          <cell r="G14">
            <v>30983.7</v>
          </cell>
          <cell r="H14">
            <v>31656.77</v>
          </cell>
          <cell r="I14">
            <v>32448.83</v>
          </cell>
          <cell r="J14">
            <v>33596.9</v>
          </cell>
          <cell r="K14">
            <v>35114.769999999997</v>
          </cell>
          <cell r="L14">
            <v>36461.86</v>
          </cell>
          <cell r="M14">
            <v>37306.25</v>
          </cell>
          <cell r="N14">
            <v>38078.76</v>
          </cell>
          <cell r="O14">
            <v>39189.18</v>
          </cell>
          <cell r="P14">
            <v>40874.379999999997</v>
          </cell>
          <cell r="Q14">
            <v>42137.84</v>
          </cell>
          <cell r="R14">
            <v>43180.12</v>
          </cell>
          <cell r="S14">
            <v>43356.17</v>
          </cell>
          <cell r="T14">
            <v>44143.27</v>
          </cell>
        </row>
        <row r="15">
          <cell r="A15" t="str">
            <v>E06000009</v>
          </cell>
          <cell r="B15" t="str">
            <v>Blackpool</v>
          </cell>
          <cell r="C15">
            <v>25382.99</v>
          </cell>
          <cell r="D15">
            <v>24960.93</v>
          </cell>
          <cell r="E15">
            <v>27644.720000000001</v>
          </cell>
          <cell r="F15">
            <v>29022.62</v>
          </cell>
          <cell r="G15">
            <v>29606.73</v>
          </cell>
          <cell r="H15">
            <v>30026.720000000001</v>
          </cell>
          <cell r="I15">
            <v>30244.28</v>
          </cell>
          <cell r="J15">
            <v>30516.5</v>
          </cell>
          <cell r="K15">
            <v>31230.240000000002</v>
          </cell>
          <cell r="L15">
            <v>32023.91</v>
          </cell>
          <cell r="M15">
            <v>32756.19</v>
          </cell>
          <cell r="N15">
            <v>33275.47</v>
          </cell>
          <cell r="O15">
            <v>34044.93</v>
          </cell>
          <cell r="P15">
            <v>35527.360000000001</v>
          </cell>
          <cell r="Q15">
            <v>37229.230000000003</v>
          </cell>
          <cell r="R15">
            <v>38827.089999999997</v>
          </cell>
          <cell r="S15">
            <v>39402.769999999997</v>
          </cell>
          <cell r="T15">
            <v>39486.54</v>
          </cell>
        </row>
        <row r="16">
          <cell r="A16" t="str">
            <v>E06000010</v>
          </cell>
          <cell r="B16" t="str">
            <v>Kingston upon Hull, City of</v>
          </cell>
          <cell r="C16">
            <v>30578.44</v>
          </cell>
          <cell r="D16">
            <v>30484.38</v>
          </cell>
          <cell r="E16">
            <v>31786.49</v>
          </cell>
          <cell r="F16">
            <v>33622.379999999997</v>
          </cell>
          <cell r="G16">
            <v>36329.79</v>
          </cell>
          <cell r="H16">
            <v>39237.32</v>
          </cell>
          <cell r="I16">
            <v>41643.040000000001</v>
          </cell>
          <cell r="J16">
            <v>42351.27</v>
          </cell>
          <cell r="K16">
            <v>41978.98</v>
          </cell>
          <cell r="L16">
            <v>41009.620000000003</v>
          </cell>
          <cell r="M16">
            <v>40644.449999999997</v>
          </cell>
          <cell r="N16">
            <v>40845.15</v>
          </cell>
          <cell r="O16">
            <v>41588.199999999997</v>
          </cell>
          <cell r="P16">
            <v>42450.3</v>
          </cell>
          <cell r="Q16">
            <v>43133.72</v>
          </cell>
          <cell r="R16">
            <v>43655.07</v>
          </cell>
          <cell r="S16">
            <v>43823.76</v>
          </cell>
          <cell r="T16">
            <v>44228.41</v>
          </cell>
        </row>
        <row r="17">
          <cell r="A17" t="str">
            <v>E06000011</v>
          </cell>
          <cell r="B17" t="str">
            <v>East Riding of Yorkshire</v>
          </cell>
          <cell r="C17">
            <v>37543.230000000003</v>
          </cell>
          <cell r="D17">
            <v>37375.4</v>
          </cell>
          <cell r="E17">
            <v>40066.99</v>
          </cell>
          <cell r="F17">
            <v>41820</v>
          </cell>
          <cell r="G17">
            <v>43251.66</v>
          </cell>
          <cell r="H17">
            <v>43464.86</v>
          </cell>
          <cell r="I17">
            <v>42875.27</v>
          </cell>
          <cell r="J17">
            <v>41453.78</v>
          </cell>
          <cell r="K17">
            <v>40592.99</v>
          </cell>
          <cell r="L17">
            <v>40597.4</v>
          </cell>
          <cell r="M17">
            <v>41551.32</v>
          </cell>
          <cell r="N17">
            <v>42821.15</v>
          </cell>
          <cell r="O17">
            <v>43715.040000000001</v>
          </cell>
          <cell r="P17">
            <v>44465.98</v>
          </cell>
          <cell r="Q17">
            <v>44984.84</v>
          </cell>
          <cell r="R17">
            <v>46188.07</v>
          </cell>
          <cell r="S17">
            <v>47716.19</v>
          </cell>
          <cell r="T17">
            <v>49705.45</v>
          </cell>
        </row>
        <row r="18">
          <cell r="A18" t="str">
            <v>E06000012</v>
          </cell>
          <cell r="B18" t="str">
            <v>North East Lincolnshire</v>
          </cell>
          <cell r="C18">
            <v>30110.98</v>
          </cell>
          <cell r="D18">
            <v>30102.9</v>
          </cell>
          <cell r="E18">
            <v>30991.22</v>
          </cell>
          <cell r="F18">
            <v>32332.68</v>
          </cell>
          <cell r="G18">
            <v>33856.71</v>
          </cell>
          <cell r="H18">
            <v>35234.519999999997</v>
          </cell>
          <cell r="I18">
            <v>35870.839999999997</v>
          </cell>
          <cell r="J18">
            <v>36162.51</v>
          </cell>
          <cell r="K18">
            <v>36398.31</v>
          </cell>
          <cell r="L18">
            <v>37252.160000000003</v>
          </cell>
          <cell r="M18">
            <v>38556.86</v>
          </cell>
          <cell r="N18">
            <v>40059.03</v>
          </cell>
          <cell r="O18">
            <v>41259.64</v>
          </cell>
          <cell r="P18">
            <v>42046.69</v>
          </cell>
          <cell r="Q18">
            <v>42537.55</v>
          </cell>
          <cell r="R18">
            <v>43238.39</v>
          </cell>
          <cell r="S18">
            <v>44108.45</v>
          </cell>
          <cell r="T18">
            <v>45148.76</v>
          </cell>
        </row>
        <row r="19">
          <cell r="A19" t="str">
            <v>E06000013</v>
          </cell>
          <cell r="B19" t="str">
            <v>North Lincolnshire</v>
          </cell>
          <cell r="C19">
            <v>37392.519999999997</v>
          </cell>
          <cell r="D19">
            <v>36921.71</v>
          </cell>
          <cell r="E19">
            <v>39503.160000000003</v>
          </cell>
          <cell r="F19">
            <v>41013.269999999997</v>
          </cell>
          <cell r="G19">
            <v>42654.39</v>
          </cell>
          <cell r="H19">
            <v>45019.26</v>
          </cell>
          <cell r="I19">
            <v>47249.94</v>
          </cell>
          <cell r="J19">
            <v>48214.52</v>
          </cell>
          <cell r="K19">
            <v>48230.16</v>
          </cell>
          <cell r="L19">
            <v>47402.04</v>
          </cell>
          <cell r="M19">
            <v>47039.82</v>
          </cell>
          <cell r="N19">
            <v>47525.2</v>
          </cell>
          <cell r="O19">
            <v>48821.16</v>
          </cell>
          <cell r="P19">
            <v>50985.89</v>
          </cell>
          <cell r="Q19">
            <v>52540.99</v>
          </cell>
          <cell r="R19">
            <v>54830.33</v>
          </cell>
          <cell r="S19">
            <v>56260.49</v>
          </cell>
          <cell r="T19">
            <v>58713.45</v>
          </cell>
        </row>
        <row r="20">
          <cell r="A20" t="str">
            <v>E06000014</v>
          </cell>
          <cell r="B20" t="str">
            <v>York</v>
          </cell>
          <cell r="C20">
            <v>40247.29</v>
          </cell>
          <cell r="D20">
            <v>40010.410000000003</v>
          </cell>
          <cell r="E20">
            <v>42790.79</v>
          </cell>
          <cell r="F20">
            <v>44593.8</v>
          </cell>
          <cell r="G20">
            <v>45740.27</v>
          </cell>
          <cell r="H20">
            <v>46187.519999999997</v>
          </cell>
          <cell r="I20">
            <v>45928.29</v>
          </cell>
          <cell r="J20">
            <v>45557.87</v>
          </cell>
          <cell r="K20">
            <v>45392.22</v>
          </cell>
          <cell r="L20">
            <v>45758.8</v>
          </cell>
          <cell r="M20">
            <v>46454.71</v>
          </cell>
          <cell r="N20">
            <v>47487.79</v>
          </cell>
          <cell r="O20">
            <v>48600.66</v>
          </cell>
          <cell r="P20">
            <v>49988.78</v>
          </cell>
          <cell r="Q20">
            <v>51156.77</v>
          </cell>
          <cell r="R20">
            <v>52185.07</v>
          </cell>
          <cell r="S20">
            <v>52182.63</v>
          </cell>
          <cell r="T20">
            <v>51884.77</v>
          </cell>
        </row>
        <row r="21">
          <cell r="A21" t="str">
            <v>E06000015</v>
          </cell>
          <cell r="B21" t="str">
            <v>Derby</v>
          </cell>
          <cell r="C21">
            <v>39918.82</v>
          </cell>
          <cell r="D21">
            <v>39685.93</v>
          </cell>
          <cell r="E21">
            <v>42227.42</v>
          </cell>
          <cell r="F21">
            <v>43940.45</v>
          </cell>
          <cell r="G21">
            <v>45223.37</v>
          </cell>
          <cell r="H21">
            <v>45922.38</v>
          </cell>
          <cell r="I21">
            <v>46651.16</v>
          </cell>
          <cell r="J21">
            <v>47571.86</v>
          </cell>
          <cell r="K21">
            <v>48646.58</v>
          </cell>
          <cell r="L21">
            <v>49614.77</v>
          </cell>
          <cell r="M21">
            <v>50062.12</v>
          </cell>
          <cell r="N21">
            <v>50228.39</v>
          </cell>
          <cell r="O21">
            <v>49963.8</v>
          </cell>
          <cell r="P21">
            <v>49722.67</v>
          </cell>
          <cell r="Q21">
            <v>49623.5</v>
          </cell>
          <cell r="R21">
            <v>49642.85</v>
          </cell>
          <cell r="S21">
            <v>49647.68</v>
          </cell>
          <cell r="T21">
            <v>49484.14</v>
          </cell>
        </row>
        <row r="22">
          <cell r="A22" t="str">
            <v>E06000016</v>
          </cell>
          <cell r="B22" t="str">
            <v>Leicester</v>
          </cell>
          <cell r="C22">
            <v>27306.87</v>
          </cell>
          <cell r="D22">
            <v>27040.27</v>
          </cell>
          <cell r="E22">
            <v>29534.12</v>
          </cell>
          <cell r="F22">
            <v>31254.35</v>
          </cell>
          <cell r="G22">
            <v>33106.61</v>
          </cell>
          <cell r="H22">
            <v>34740.65</v>
          </cell>
          <cell r="I22">
            <v>36125.39</v>
          </cell>
          <cell r="J22">
            <v>36934.83</v>
          </cell>
          <cell r="K22">
            <v>37726.01</v>
          </cell>
          <cell r="L22">
            <v>38520.519999999997</v>
          </cell>
          <cell r="M22">
            <v>39682.559999999998</v>
          </cell>
          <cell r="N22">
            <v>40698.949999999997</v>
          </cell>
          <cell r="O22">
            <v>41666.839999999997</v>
          </cell>
          <cell r="P22">
            <v>42464.47</v>
          </cell>
          <cell r="Q22">
            <v>43991.54</v>
          </cell>
          <cell r="R22">
            <v>45779.62</v>
          </cell>
          <cell r="S22">
            <v>47487.57</v>
          </cell>
          <cell r="T22">
            <v>48624.77</v>
          </cell>
        </row>
        <row r="23">
          <cell r="A23" t="str">
            <v>E06000017</v>
          </cell>
          <cell r="B23" t="str">
            <v>Rutland</v>
          </cell>
          <cell r="C23">
            <v>33007.21</v>
          </cell>
          <cell r="D23">
            <v>32871.769999999997</v>
          </cell>
          <cell r="E23">
            <v>34415.440000000002</v>
          </cell>
          <cell r="F23">
            <v>35443.29</v>
          </cell>
          <cell r="G23">
            <v>36360.35</v>
          </cell>
          <cell r="H23">
            <v>36727.599999999999</v>
          </cell>
          <cell r="I23">
            <v>37021.769999999997</v>
          </cell>
          <cell r="J23">
            <v>37028.160000000003</v>
          </cell>
          <cell r="K23">
            <v>37466.86</v>
          </cell>
          <cell r="L23">
            <v>37963.24</v>
          </cell>
          <cell r="M23">
            <v>39164.79</v>
          </cell>
          <cell r="N23">
            <v>40222.839999999997</v>
          </cell>
          <cell r="O23">
            <v>41333.21</v>
          </cell>
          <cell r="P23">
            <v>41512.19</v>
          </cell>
          <cell r="Q23">
            <v>41472.71</v>
          </cell>
          <cell r="R23">
            <v>41394.68</v>
          </cell>
          <cell r="S23">
            <v>41886.25</v>
          </cell>
          <cell r="T23">
            <v>42621.11</v>
          </cell>
        </row>
        <row r="24">
          <cell r="A24" t="str">
            <v>E06000018</v>
          </cell>
          <cell r="B24" t="str">
            <v>Nottingham</v>
          </cell>
          <cell r="C24">
            <v>29564.240000000002</v>
          </cell>
          <cell r="D24">
            <v>29323.07</v>
          </cell>
          <cell r="E24">
            <v>31910.29</v>
          </cell>
          <cell r="F24">
            <v>33693.620000000003</v>
          </cell>
          <cell r="G24">
            <v>35409.269999999997</v>
          </cell>
          <cell r="H24">
            <v>36845.800000000003</v>
          </cell>
          <cell r="I24">
            <v>37849.839999999997</v>
          </cell>
          <cell r="J24">
            <v>38374.980000000003</v>
          </cell>
          <cell r="K24">
            <v>38696.339999999997</v>
          </cell>
          <cell r="L24">
            <v>39092.46</v>
          </cell>
          <cell r="M24">
            <v>39564.68</v>
          </cell>
          <cell r="N24">
            <v>39802.49</v>
          </cell>
          <cell r="O24">
            <v>40115.97</v>
          </cell>
          <cell r="P24">
            <v>41071.71</v>
          </cell>
          <cell r="Q24">
            <v>43084.62</v>
          </cell>
          <cell r="R24">
            <v>45680.79</v>
          </cell>
          <cell r="S24">
            <v>47413.95</v>
          </cell>
          <cell r="T24">
            <v>48336.02</v>
          </cell>
        </row>
        <row r="25">
          <cell r="A25" t="str">
            <v>E06000019</v>
          </cell>
          <cell r="B25" t="str">
            <v>Herefordshire, County of</v>
          </cell>
          <cell r="C25">
            <v>31202.43</v>
          </cell>
          <cell r="D25">
            <v>31313.78</v>
          </cell>
          <cell r="E25">
            <v>30642.86</v>
          </cell>
          <cell r="F25">
            <v>30346.69</v>
          </cell>
          <cell r="G25">
            <v>30306.19</v>
          </cell>
          <cell r="H25">
            <v>30462.7</v>
          </cell>
          <cell r="I25">
            <v>30947.1</v>
          </cell>
          <cell r="J25">
            <v>31581.14</v>
          </cell>
          <cell r="K25">
            <v>32422.55</v>
          </cell>
          <cell r="L25">
            <v>33136.019999999997</v>
          </cell>
          <cell r="M25">
            <v>34049.800000000003</v>
          </cell>
          <cell r="N25">
            <v>35243.519999999997</v>
          </cell>
          <cell r="O25">
            <v>36569.19</v>
          </cell>
          <cell r="P25">
            <v>37353.32</v>
          </cell>
          <cell r="Q25">
            <v>37575.54</v>
          </cell>
          <cell r="R25">
            <v>37928.51</v>
          </cell>
          <cell r="S25">
            <v>38547.67</v>
          </cell>
          <cell r="T25">
            <v>39386.5</v>
          </cell>
        </row>
        <row r="26">
          <cell r="A26" t="str">
            <v>E06000020</v>
          </cell>
          <cell r="B26" t="str">
            <v>Telford and Wrekin</v>
          </cell>
          <cell r="C26">
            <v>32935.61</v>
          </cell>
          <cell r="D26">
            <v>32654.93</v>
          </cell>
          <cell r="E26">
            <v>34071.949999999997</v>
          </cell>
          <cell r="F26">
            <v>34768</v>
          </cell>
          <cell r="G26">
            <v>35415.949999999997</v>
          </cell>
          <cell r="H26">
            <v>36202.67</v>
          </cell>
          <cell r="I26">
            <v>37064.21</v>
          </cell>
          <cell r="J26">
            <v>38004.67</v>
          </cell>
          <cell r="K26">
            <v>38864.160000000003</v>
          </cell>
          <cell r="L26">
            <v>39945.339999999997</v>
          </cell>
          <cell r="M26">
            <v>40753.620000000003</v>
          </cell>
          <cell r="N26">
            <v>41552.93</v>
          </cell>
          <cell r="O26">
            <v>42239.05</v>
          </cell>
          <cell r="P26">
            <v>43498.33</v>
          </cell>
          <cell r="Q26">
            <v>45285.63</v>
          </cell>
          <cell r="R26">
            <v>47101.440000000002</v>
          </cell>
          <cell r="S26">
            <v>48527.46</v>
          </cell>
          <cell r="T26">
            <v>49684.44</v>
          </cell>
        </row>
        <row r="27">
          <cell r="A27" t="str">
            <v>E06000021</v>
          </cell>
          <cell r="B27" t="str">
            <v>Stoke-on-Trent</v>
          </cell>
          <cell r="C27">
            <v>28530.83</v>
          </cell>
          <cell r="D27">
            <v>28406.87</v>
          </cell>
          <cell r="E27">
            <v>30673.91</v>
          </cell>
          <cell r="F27">
            <v>32537.31</v>
          </cell>
          <cell r="G27">
            <v>34364.129999999997</v>
          </cell>
          <cell r="H27">
            <v>35882.019999999997</v>
          </cell>
          <cell r="I27">
            <v>36750.199999999997</v>
          </cell>
          <cell r="J27">
            <v>37129.360000000001</v>
          </cell>
          <cell r="K27">
            <v>37320.81</v>
          </cell>
          <cell r="L27">
            <v>37799.67</v>
          </cell>
          <cell r="M27">
            <v>38475.93</v>
          </cell>
          <cell r="N27">
            <v>39246.86</v>
          </cell>
          <cell r="O27">
            <v>39840.769999999997</v>
          </cell>
          <cell r="P27">
            <v>40413.120000000003</v>
          </cell>
          <cell r="Q27">
            <v>41151.160000000003</v>
          </cell>
          <cell r="R27">
            <v>42444.59</v>
          </cell>
          <cell r="S27">
            <v>43800.05</v>
          </cell>
          <cell r="T27">
            <v>45091.519999999997</v>
          </cell>
        </row>
        <row r="28">
          <cell r="A28" t="str">
            <v>E06000022</v>
          </cell>
          <cell r="B28" t="str">
            <v>Bath and North East Somerset</v>
          </cell>
          <cell r="C28">
            <v>30625.3</v>
          </cell>
          <cell r="D28">
            <v>30659.08</v>
          </cell>
          <cell r="E28">
            <v>31762.29</v>
          </cell>
          <cell r="F28">
            <v>33441.019999999997</v>
          </cell>
          <cell r="G28">
            <v>35207.589999999997</v>
          </cell>
          <cell r="H28">
            <v>36632.269999999997</v>
          </cell>
          <cell r="I28">
            <v>37464.839999999997</v>
          </cell>
          <cell r="J28">
            <v>37680.25</v>
          </cell>
          <cell r="K28">
            <v>37828.660000000003</v>
          </cell>
          <cell r="L28">
            <v>37960.25</v>
          </cell>
          <cell r="M28">
            <v>38397.19</v>
          </cell>
          <cell r="N28">
            <v>38994.480000000003</v>
          </cell>
          <cell r="O28">
            <v>39709.949999999997</v>
          </cell>
          <cell r="P28">
            <v>40493.15</v>
          </cell>
          <cell r="Q28">
            <v>41236.33</v>
          </cell>
          <cell r="R28">
            <v>41877.410000000003</v>
          </cell>
          <cell r="S28">
            <v>42009.279999999999</v>
          </cell>
          <cell r="T28">
            <v>41993.87</v>
          </cell>
        </row>
        <row r="29">
          <cell r="A29" t="str">
            <v>E06000023</v>
          </cell>
          <cell r="B29" t="str">
            <v>Bristol, City of</v>
          </cell>
          <cell r="C29">
            <v>32517.599999999999</v>
          </cell>
          <cell r="D29">
            <v>32125.61</v>
          </cell>
          <cell r="E29">
            <v>34952.699999999997</v>
          </cell>
          <cell r="F29">
            <v>36725.230000000003</v>
          </cell>
          <cell r="G29">
            <v>38409.32</v>
          </cell>
          <cell r="H29">
            <v>40076.57</v>
          </cell>
          <cell r="I29">
            <v>41596.39</v>
          </cell>
          <cell r="J29">
            <v>42761.02</v>
          </cell>
          <cell r="K29">
            <v>43645.23</v>
          </cell>
          <cell r="L29">
            <v>44171.17</v>
          </cell>
          <cell r="M29">
            <v>44662.86</v>
          </cell>
          <cell r="N29">
            <v>45042.41</v>
          </cell>
          <cell r="O29">
            <v>45893.36</v>
          </cell>
          <cell r="P29">
            <v>47171.3</v>
          </cell>
          <cell r="Q29">
            <v>48785.45</v>
          </cell>
          <cell r="R29">
            <v>50041.78</v>
          </cell>
          <cell r="S29">
            <v>50603.62</v>
          </cell>
          <cell r="T29">
            <v>51234.25</v>
          </cell>
        </row>
        <row r="30">
          <cell r="A30" t="str">
            <v>E06000024</v>
          </cell>
          <cell r="B30" t="str">
            <v>North Somerset</v>
          </cell>
          <cell r="C30">
            <v>34802.949999999997</v>
          </cell>
          <cell r="D30">
            <v>34589.599999999999</v>
          </cell>
          <cell r="E30">
            <v>36220.800000000003</v>
          </cell>
          <cell r="F30">
            <v>37086.78</v>
          </cell>
          <cell r="G30">
            <v>37767.839999999997</v>
          </cell>
          <cell r="H30">
            <v>38118.68</v>
          </cell>
          <cell r="I30">
            <v>38288.019999999997</v>
          </cell>
          <cell r="J30">
            <v>37997.910000000003</v>
          </cell>
          <cell r="K30">
            <v>38094.870000000003</v>
          </cell>
          <cell r="L30">
            <v>38667.050000000003</v>
          </cell>
          <cell r="M30">
            <v>40298.720000000001</v>
          </cell>
          <cell r="N30">
            <v>42013.9</v>
          </cell>
          <cell r="O30">
            <v>43367.24</v>
          </cell>
          <cell r="P30">
            <v>43928.92</v>
          </cell>
          <cell r="Q30">
            <v>44207</v>
          </cell>
          <cell r="R30">
            <v>44728.5</v>
          </cell>
          <cell r="S30">
            <v>45260.97</v>
          </cell>
          <cell r="T30">
            <v>45704</v>
          </cell>
        </row>
        <row r="31">
          <cell r="A31" t="str">
            <v>E06000025</v>
          </cell>
          <cell r="B31" t="str">
            <v>South Gloucestershire</v>
          </cell>
          <cell r="C31">
            <v>49197.95</v>
          </cell>
          <cell r="D31">
            <v>49391.71</v>
          </cell>
          <cell r="E31">
            <v>49040.08</v>
          </cell>
          <cell r="F31">
            <v>49812.41</v>
          </cell>
          <cell r="G31">
            <v>51570.83</v>
          </cell>
          <cell r="H31">
            <v>53134.42</v>
          </cell>
          <cell r="I31">
            <v>54378.67</v>
          </cell>
          <cell r="J31">
            <v>55084.29</v>
          </cell>
          <cell r="K31">
            <v>56543.46</v>
          </cell>
          <cell r="L31">
            <v>58568.28</v>
          </cell>
          <cell r="M31">
            <v>61511.63</v>
          </cell>
          <cell r="N31">
            <v>63859.88</v>
          </cell>
          <cell r="O31">
            <v>66061.600000000006</v>
          </cell>
          <cell r="P31">
            <v>67928.47</v>
          </cell>
          <cell r="Q31">
            <v>69984.47</v>
          </cell>
          <cell r="R31">
            <v>71739.31</v>
          </cell>
          <cell r="S31">
            <v>72705.649999999994</v>
          </cell>
          <cell r="T31">
            <v>73711.899999999994</v>
          </cell>
        </row>
        <row r="32">
          <cell r="A32" t="str">
            <v>E06000026</v>
          </cell>
          <cell r="B32" t="str">
            <v>Plymouth</v>
          </cell>
          <cell r="C32">
            <v>28915.39</v>
          </cell>
          <cell r="D32">
            <v>28713.88</v>
          </cell>
          <cell r="E32">
            <v>30955.040000000001</v>
          </cell>
          <cell r="F32">
            <v>32346.1</v>
          </cell>
          <cell r="G32">
            <v>33624.32</v>
          </cell>
          <cell r="H32">
            <v>34570.54</v>
          </cell>
          <cell r="I32">
            <v>35580.080000000002</v>
          </cell>
          <cell r="J32">
            <v>36426.559999999998</v>
          </cell>
          <cell r="K32">
            <v>37143.65</v>
          </cell>
          <cell r="L32">
            <v>37732.5</v>
          </cell>
          <cell r="M32">
            <v>38391.17</v>
          </cell>
          <cell r="N32">
            <v>39217.25</v>
          </cell>
          <cell r="O32">
            <v>40308.050000000003</v>
          </cell>
          <cell r="P32">
            <v>41697.32</v>
          </cell>
          <cell r="Q32">
            <v>43409.37</v>
          </cell>
          <cell r="R32">
            <v>44917.3</v>
          </cell>
          <cell r="S32">
            <v>45631.7</v>
          </cell>
          <cell r="T32">
            <v>45627.49</v>
          </cell>
        </row>
        <row r="33">
          <cell r="A33" t="str">
            <v>E06000027</v>
          </cell>
          <cell r="B33" t="str">
            <v>Torbay</v>
          </cell>
          <cell r="C33">
            <v>26397.59</v>
          </cell>
          <cell r="D33">
            <v>26225</v>
          </cell>
          <cell r="E33">
            <v>28203.73</v>
          </cell>
          <cell r="F33">
            <v>29657.05</v>
          </cell>
          <cell r="G33">
            <v>31003.11</v>
          </cell>
          <cell r="H33">
            <v>31954.99</v>
          </cell>
          <cell r="I33">
            <v>32725.38</v>
          </cell>
          <cell r="J33">
            <v>33046.11</v>
          </cell>
          <cell r="K33">
            <v>33022.78</v>
          </cell>
          <cell r="L33">
            <v>32619.38</v>
          </cell>
          <cell r="M33">
            <v>32390.85</v>
          </cell>
          <cell r="N33">
            <v>32709.61</v>
          </cell>
          <cell r="O33">
            <v>33434.239999999998</v>
          </cell>
          <cell r="P33">
            <v>34140.79</v>
          </cell>
          <cell r="Q33">
            <v>34546.519999999997</v>
          </cell>
          <cell r="R33">
            <v>34670.410000000003</v>
          </cell>
          <cell r="S33">
            <v>34652.44</v>
          </cell>
          <cell r="T33">
            <v>34884.120000000003</v>
          </cell>
        </row>
        <row r="34">
          <cell r="A34" t="str">
            <v>E06000030</v>
          </cell>
          <cell r="B34" t="str">
            <v>Swindon</v>
          </cell>
          <cell r="C34">
            <v>46318.14</v>
          </cell>
          <cell r="D34">
            <v>45852.68</v>
          </cell>
          <cell r="E34">
            <v>49306.18</v>
          </cell>
          <cell r="F34">
            <v>52214.68</v>
          </cell>
          <cell r="G34">
            <v>55904.12</v>
          </cell>
          <cell r="H34">
            <v>59625.38</v>
          </cell>
          <cell r="I34">
            <v>62724.11</v>
          </cell>
          <cell r="J34">
            <v>64134.44</v>
          </cell>
          <cell r="K34">
            <v>65092.58</v>
          </cell>
          <cell r="L34">
            <v>65531.6</v>
          </cell>
          <cell r="M34">
            <v>66828.38</v>
          </cell>
          <cell r="N34">
            <v>68535.429999999993</v>
          </cell>
          <cell r="O34">
            <v>70931.09</v>
          </cell>
          <cell r="P34">
            <v>73194.679999999993</v>
          </cell>
          <cell r="Q34">
            <v>75229.62</v>
          </cell>
          <cell r="R34">
            <v>77463.520000000004</v>
          </cell>
          <cell r="S34">
            <v>78960.91</v>
          </cell>
          <cell r="T34">
            <v>80072.08</v>
          </cell>
        </row>
        <row r="35">
          <cell r="A35" t="str">
            <v>E06000031</v>
          </cell>
          <cell r="B35" t="str">
            <v>Peterborough</v>
          </cell>
          <cell r="C35">
            <v>38886.269999999997</v>
          </cell>
          <cell r="D35">
            <v>38797.99</v>
          </cell>
          <cell r="E35">
            <v>42126.3</v>
          </cell>
          <cell r="F35">
            <v>44710.46</v>
          </cell>
          <cell r="G35">
            <v>46295.92</v>
          </cell>
          <cell r="H35">
            <v>46688.480000000003</v>
          </cell>
          <cell r="I35">
            <v>46375.98</v>
          </cell>
          <cell r="J35">
            <v>46484.55</v>
          </cell>
          <cell r="K35">
            <v>47144.93</v>
          </cell>
          <cell r="L35">
            <v>48071.3</v>
          </cell>
          <cell r="M35">
            <v>48610.12</v>
          </cell>
          <cell r="N35">
            <v>48370.45</v>
          </cell>
          <cell r="O35">
            <v>47934.19</v>
          </cell>
          <cell r="P35">
            <v>47760.62</v>
          </cell>
          <cell r="Q35">
            <v>49184.41</v>
          </cell>
          <cell r="R35">
            <v>51448.35</v>
          </cell>
          <cell r="S35">
            <v>53428.74</v>
          </cell>
          <cell r="T35">
            <v>54365.87</v>
          </cell>
        </row>
        <row r="36">
          <cell r="A36" t="str">
            <v>E06000032</v>
          </cell>
          <cell r="B36" t="str">
            <v>Luton</v>
          </cell>
          <cell r="C36">
            <v>40562.58</v>
          </cell>
          <cell r="D36">
            <v>40680.910000000003</v>
          </cell>
          <cell r="E36">
            <v>40371.879999999997</v>
          </cell>
          <cell r="F36">
            <v>40955.949999999997</v>
          </cell>
          <cell r="G36">
            <v>42304.41</v>
          </cell>
          <cell r="H36">
            <v>43842.239999999998</v>
          </cell>
          <cell r="I36">
            <v>45216.68</v>
          </cell>
          <cell r="J36">
            <v>45790.51</v>
          </cell>
          <cell r="K36">
            <v>46499.64</v>
          </cell>
          <cell r="L36">
            <v>47304.49</v>
          </cell>
          <cell r="M36">
            <v>48993</v>
          </cell>
          <cell r="N36">
            <v>51287.3</v>
          </cell>
          <cell r="O36">
            <v>53720.36</v>
          </cell>
          <cell r="P36">
            <v>55894.35</v>
          </cell>
          <cell r="Q36">
            <v>57174.21</v>
          </cell>
          <cell r="R36">
            <v>58528.89</v>
          </cell>
          <cell r="S36">
            <v>58546.06</v>
          </cell>
          <cell r="T36">
            <v>57213.23</v>
          </cell>
        </row>
        <row r="37">
          <cell r="A37" t="str">
            <v>E06000033</v>
          </cell>
          <cell r="B37" t="str">
            <v>Southend-on-Sea</v>
          </cell>
          <cell r="C37">
            <v>25740.080000000002</v>
          </cell>
          <cell r="D37">
            <v>25482.58</v>
          </cell>
          <cell r="E37">
            <v>27811.75</v>
          </cell>
          <cell r="F37">
            <v>29383.51</v>
          </cell>
          <cell r="G37">
            <v>30739.72</v>
          </cell>
          <cell r="H37">
            <v>31863.9</v>
          </cell>
          <cell r="I37">
            <v>32884.769999999997</v>
          </cell>
          <cell r="J37">
            <v>33765.93</v>
          </cell>
          <cell r="K37">
            <v>34490.699999999997</v>
          </cell>
          <cell r="L37">
            <v>35069.65</v>
          </cell>
          <cell r="M37">
            <v>35613.72</v>
          </cell>
          <cell r="N37">
            <v>36218.730000000003</v>
          </cell>
          <cell r="O37">
            <v>36828.82</v>
          </cell>
          <cell r="P37">
            <v>37607.64</v>
          </cell>
          <cell r="Q37">
            <v>38473.26</v>
          </cell>
          <cell r="R37">
            <v>39368.910000000003</v>
          </cell>
          <cell r="S37">
            <v>39404.300000000003</v>
          </cell>
          <cell r="T37">
            <v>39088.71</v>
          </cell>
        </row>
        <row r="38">
          <cell r="A38" t="str">
            <v>E06000034</v>
          </cell>
          <cell r="B38" t="str">
            <v>Thurrock</v>
          </cell>
          <cell r="C38">
            <v>40262.32</v>
          </cell>
          <cell r="D38">
            <v>39859.97</v>
          </cell>
          <cell r="E38">
            <v>43687.71</v>
          </cell>
          <cell r="F38">
            <v>46294.43</v>
          </cell>
          <cell r="G38">
            <v>47913.48</v>
          </cell>
          <cell r="H38">
            <v>48709.75</v>
          </cell>
          <cell r="I38">
            <v>48808.79</v>
          </cell>
          <cell r="J38">
            <v>48535.09</v>
          </cell>
          <cell r="K38">
            <v>48391.76</v>
          </cell>
          <cell r="L38">
            <v>47825.15</v>
          </cell>
          <cell r="M38">
            <v>47789.440000000002</v>
          </cell>
          <cell r="N38">
            <v>47908.68</v>
          </cell>
          <cell r="O38">
            <v>48991.46</v>
          </cell>
          <cell r="P38">
            <v>50597.75</v>
          </cell>
          <cell r="Q38">
            <v>52814.25</v>
          </cell>
          <cell r="R38">
            <v>55579.26</v>
          </cell>
          <cell r="S38">
            <v>57210.96</v>
          </cell>
          <cell r="T38">
            <v>58025.96</v>
          </cell>
        </row>
        <row r="39">
          <cell r="A39" t="str">
            <v>E06000035</v>
          </cell>
          <cell r="B39" t="str">
            <v>Medway</v>
          </cell>
          <cell r="C39">
            <v>32044.22</v>
          </cell>
          <cell r="D39">
            <v>31700.06</v>
          </cell>
          <cell r="E39">
            <v>34137.33</v>
          </cell>
          <cell r="F39">
            <v>35754.839999999997</v>
          </cell>
          <cell r="G39">
            <v>37637.339999999997</v>
          </cell>
          <cell r="H39">
            <v>39758.35</v>
          </cell>
          <cell r="I39">
            <v>41839.33</v>
          </cell>
          <cell r="J39">
            <v>43393.91</v>
          </cell>
          <cell r="K39">
            <v>44500.959999999999</v>
          </cell>
          <cell r="L39">
            <v>45653.39</v>
          </cell>
          <cell r="M39">
            <v>46914.51</v>
          </cell>
          <cell r="N39">
            <v>48424.75</v>
          </cell>
          <cell r="O39">
            <v>49463.839999999997</v>
          </cell>
          <cell r="P39">
            <v>50289.3</v>
          </cell>
          <cell r="Q39">
            <v>50901.279999999999</v>
          </cell>
          <cell r="R39">
            <v>52390.14</v>
          </cell>
          <cell r="S39">
            <v>53987.06</v>
          </cell>
          <cell r="T39">
            <v>55914.42</v>
          </cell>
        </row>
        <row r="40">
          <cell r="A40" t="str">
            <v>E06000036</v>
          </cell>
          <cell r="B40" t="str">
            <v>Bracknell Forest</v>
          </cell>
          <cell r="C40">
            <v>49147.91</v>
          </cell>
          <cell r="D40">
            <v>48927.16</v>
          </cell>
          <cell r="E40">
            <v>51584.33</v>
          </cell>
          <cell r="F40">
            <v>53367</v>
          </cell>
          <cell r="G40">
            <v>54762.76</v>
          </cell>
          <cell r="H40">
            <v>57015.41</v>
          </cell>
          <cell r="I40">
            <v>59783.519999999997</v>
          </cell>
          <cell r="J40">
            <v>62941.120000000003</v>
          </cell>
          <cell r="K40">
            <v>65450.35</v>
          </cell>
          <cell r="L40">
            <v>68019.520000000004</v>
          </cell>
          <cell r="M40">
            <v>70076.990000000005</v>
          </cell>
          <cell r="N40">
            <v>72045.89</v>
          </cell>
          <cell r="O40">
            <v>72799.850000000006</v>
          </cell>
          <cell r="P40">
            <v>73768.98</v>
          </cell>
          <cell r="Q40">
            <v>74521.25</v>
          </cell>
          <cell r="R40">
            <v>76278.350000000006</v>
          </cell>
          <cell r="S40">
            <v>77042.3</v>
          </cell>
          <cell r="T40">
            <v>77409.52</v>
          </cell>
        </row>
        <row r="41">
          <cell r="A41" t="str">
            <v>E06000037</v>
          </cell>
          <cell r="B41" t="str">
            <v>West Berkshire</v>
          </cell>
          <cell r="C41">
            <v>53158.95</v>
          </cell>
          <cell r="D41">
            <v>53045.25</v>
          </cell>
          <cell r="E41">
            <v>55919.31</v>
          </cell>
          <cell r="F41">
            <v>58401.120000000003</v>
          </cell>
          <cell r="G41">
            <v>60474.7</v>
          </cell>
          <cell r="H41">
            <v>61493.79</v>
          </cell>
          <cell r="I41">
            <v>61240.47</v>
          </cell>
          <cell r="J41">
            <v>60574.04</v>
          </cell>
          <cell r="K41">
            <v>60493.27</v>
          </cell>
          <cell r="L41">
            <v>62025.63</v>
          </cell>
          <cell r="M41">
            <v>64067.98</v>
          </cell>
          <cell r="N41">
            <v>66334.42</v>
          </cell>
          <cell r="O41">
            <v>67415.899999999994</v>
          </cell>
          <cell r="P41">
            <v>68486.77</v>
          </cell>
          <cell r="Q41">
            <v>68995.45</v>
          </cell>
          <cell r="R41">
            <v>70558.38</v>
          </cell>
          <cell r="S41">
            <v>73069.740000000005</v>
          </cell>
          <cell r="T41">
            <v>77076.02</v>
          </cell>
        </row>
        <row r="42">
          <cell r="A42" t="str">
            <v>E06000038</v>
          </cell>
          <cell r="B42" t="str">
            <v>Reading</v>
          </cell>
          <cell r="C42">
            <v>42358.29</v>
          </cell>
          <cell r="D42">
            <v>41893</v>
          </cell>
          <cell r="E42">
            <v>46697.19</v>
          </cell>
          <cell r="F42">
            <v>50217.86</v>
          </cell>
          <cell r="G42">
            <v>53195.21</v>
          </cell>
          <cell r="H42">
            <v>55904.09</v>
          </cell>
          <cell r="I42">
            <v>58384.73</v>
          </cell>
          <cell r="J42">
            <v>60729.7</v>
          </cell>
          <cell r="K42">
            <v>62251.38</v>
          </cell>
          <cell r="L42">
            <v>63389.35</v>
          </cell>
          <cell r="M42">
            <v>64518.2</v>
          </cell>
          <cell r="N42">
            <v>65801.990000000005</v>
          </cell>
          <cell r="O42">
            <v>66961.350000000006</v>
          </cell>
          <cell r="P42">
            <v>67468.95</v>
          </cell>
          <cell r="Q42">
            <v>68790.75</v>
          </cell>
          <cell r="R42">
            <v>70111.199999999997</v>
          </cell>
          <cell r="S42">
            <v>71549.47</v>
          </cell>
          <cell r="T42">
            <v>71358.259999999995</v>
          </cell>
        </row>
        <row r="43">
          <cell r="A43" t="str">
            <v>E06000039</v>
          </cell>
          <cell r="B43" t="str">
            <v>Slough</v>
          </cell>
          <cell r="C43">
            <v>74463.88</v>
          </cell>
          <cell r="D43">
            <v>73856.81</v>
          </cell>
          <cell r="E43">
            <v>78681.5</v>
          </cell>
          <cell r="F43">
            <v>81618.539999999994</v>
          </cell>
          <cell r="G43">
            <v>84238.17</v>
          </cell>
          <cell r="H43">
            <v>86168.54</v>
          </cell>
          <cell r="I43">
            <v>87164.34</v>
          </cell>
          <cell r="J43">
            <v>87088.25</v>
          </cell>
          <cell r="K43">
            <v>86747.839999999997</v>
          </cell>
          <cell r="L43">
            <v>86976.09</v>
          </cell>
          <cell r="M43">
            <v>87944.09</v>
          </cell>
          <cell r="N43">
            <v>89688.16</v>
          </cell>
          <cell r="O43">
            <v>91316.52</v>
          </cell>
          <cell r="P43">
            <v>91952.17</v>
          </cell>
          <cell r="Q43">
            <v>91489.11</v>
          </cell>
          <cell r="R43">
            <v>91457.45</v>
          </cell>
          <cell r="S43">
            <v>93018.03</v>
          </cell>
          <cell r="T43">
            <v>96646.51</v>
          </cell>
        </row>
        <row r="44">
          <cell r="A44" t="str">
            <v>E06000040</v>
          </cell>
          <cell r="B44" t="str">
            <v>Windsor and Maidenhead</v>
          </cell>
          <cell r="C44">
            <v>49840.67</v>
          </cell>
          <cell r="D44">
            <v>49428.6</v>
          </cell>
          <cell r="E44">
            <v>52223.26</v>
          </cell>
          <cell r="F44">
            <v>54452.99</v>
          </cell>
          <cell r="G44">
            <v>56512.27</v>
          </cell>
          <cell r="H44">
            <v>58833.760000000002</v>
          </cell>
          <cell r="I44">
            <v>61047.54</v>
          </cell>
          <cell r="J44">
            <v>62718.57</v>
          </cell>
          <cell r="K44">
            <v>64321</v>
          </cell>
          <cell r="L44">
            <v>66123.08</v>
          </cell>
          <cell r="M44">
            <v>68626.12</v>
          </cell>
          <cell r="N44">
            <v>71211.17</v>
          </cell>
          <cell r="O44">
            <v>73299.7</v>
          </cell>
          <cell r="P44">
            <v>76194.789999999994</v>
          </cell>
          <cell r="Q44">
            <v>79255.350000000006</v>
          </cell>
          <cell r="R44">
            <v>82516.399999999994</v>
          </cell>
          <cell r="S44">
            <v>83296.350000000006</v>
          </cell>
          <cell r="T44">
            <v>83871.929999999993</v>
          </cell>
        </row>
        <row r="45">
          <cell r="A45" t="str">
            <v>E06000041</v>
          </cell>
          <cell r="B45" t="str">
            <v>Wokingham</v>
          </cell>
          <cell r="C45">
            <v>53223</v>
          </cell>
          <cell r="D45">
            <v>52727.72</v>
          </cell>
          <cell r="E45">
            <v>57657.96</v>
          </cell>
          <cell r="F45">
            <v>60933.41</v>
          </cell>
          <cell r="G45">
            <v>63134.46</v>
          </cell>
          <cell r="H45">
            <v>64876.37</v>
          </cell>
          <cell r="I45">
            <v>65654.64</v>
          </cell>
          <cell r="J45">
            <v>66133.09</v>
          </cell>
          <cell r="K45">
            <v>66311.77</v>
          </cell>
          <cell r="L45">
            <v>66184.36</v>
          </cell>
          <cell r="M45">
            <v>66334.97</v>
          </cell>
          <cell r="N45">
            <v>66315.38</v>
          </cell>
          <cell r="O45">
            <v>67212.63</v>
          </cell>
          <cell r="P45">
            <v>68061.95</v>
          </cell>
          <cell r="Q45">
            <v>70465.59</v>
          </cell>
          <cell r="R45">
            <v>74375.399999999994</v>
          </cell>
          <cell r="S45">
            <v>80571.98</v>
          </cell>
          <cell r="T45">
            <v>86404.61</v>
          </cell>
        </row>
        <row r="46">
          <cell r="A46" t="str">
            <v>E06000042</v>
          </cell>
          <cell r="B46" t="str">
            <v>Milton Keynes</v>
          </cell>
          <cell r="C46">
            <v>50130.69</v>
          </cell>
          <cell r="D46">
            <v>49867.54</v>
          </cell>
          <cell r="E46">
            <v>52345.5</v>
          </cell>
          <cell r="F46">
            <v>54563.29</v>
          </cell>
          <cell r="G46">
            <v>56294.14</v>
          </cell>
          <cell r="H46">
            <v>57341.32</v>
          </cell>
          <cell r="I46">
            <v>57574.93</v>
          </cell>
          <cell r="J46">
            <v>57629.43</v>
          </cell>
          <cell r="K46">
            <v>57919.82</v>
          </cell>
          <cell r="L46">
            <v>58391.58</v>
          </cell>
          <cell r="M46">
            <v>59551.86</v>
          </cell>
          <cell r="N46">
            <v>61663.6</v>
          </cell>
          <cell r="O46">
            <v>64020.75</v>
          </cell>
          <cell r="P46">
            <v>66127.839999999997</v>
          </cell>
          <cell r="Q46">
            <v>67623.45</v>
          </cell>
          <cell r="R46">
            <v>69740.37</v>
          </cell>
          <cell r="S46">
            <v>71712.7</v>
          </cell>
          <cell r="T46">
            <v>73904.72</v>
          </cell>
        </row>
        <row r="47">
          <cell r="A47" t="str">
            <v>E06000043</v>
          </cell>
          <cell r="B47" t="str">
            <v>Brighton and Hove</v>
          </cell>
          <cell r="C47">
            <v>32041.63</v>
          </cell>
          <cell r="D47">
            <v>31995.71</v>
          </cell>
          <cell r="E47">
            <v>33290.089999999997</v>
          </cell>
          <cell r="F47">
            <v>34886.42</v>
          </cell>
          <cell r="G47">
            <v>36971.26</v>
          </cell>
          <cell r="H47">
            <v>38817.43</v>
          </cell>
          <cell r="I47">
            <v>40362.699999999997</v>
          </cell>
          <cell r="J47">
            <v>41153.93</v>
          </cell>
          <cell r="K47">
            <v>41541.040000000001</v>
          </cell>
          <cell r="L47">
            <v>41967.07</v>
          </cell>
          <cell r="M47">
            <v>42963.56</v>
          </cell>
          <cell r="N47">
            <v>44352.04</v>
          </cell>
          <cell r="O47">
            <v>45463.27</v>
          </cell>
          <cell r="P47">
            <v>46341.74</v>
          </cell>
          <cell r="Q47">
            <v>47328.69</v>
          </cell>
          <cell r="R47">
            <v>49009.67</v>
          </cell>
          <cell r="S47">
            <v>51107.05</v>
          </cell>
          <cell r="T47">
            <v>53415.71</v>
          </cell>
        </row>
        <row r="48">
          <cell r="A48" t="str">
            <v>E06000044</v>
          </cell>
          <cell r="B48" t="str">
            <v>Portsmouth</v>
          </cell>
          <cell r="C48">
            <v>29854.12</v>
          </cell>
          <cell r="D48">
            <v>29592.11</v>
          </cell>
          <cell r="E48">
            <v>32224.09</v>
          </cell>
          <cell r="F48">
            <v>34386.410000000003</v>
          </cell>
          <cell r="G48">
            <v>36475.85</v>
          </cell>
          <cell r="H48">
            <v>38294.74</v>
          </cell>
          <cell r="I48">
            <v>39527.379999999997</v>
          </cell>
          <cell r="J48">
            <v>40240.410000000003</v>
          </cell>
          <cell r="K48">
            <v>40975.42</v>
          </cell>
          <cell r="L48">
            <v>42000.21</v>
          </cell>
          <cell r="M48">
            <v>43605.65</v>
          </cell>
          <cell r="N48">
            <v>45349.15</v>
          </cell>
          <cell r="O48">
            <v>46631.08</v>
          </cell>
          <cell r="P48">
            <v>47307.63</v>
          </cell>
          <cell r="Q48">
            <v>47590.82</v>
          </cell>
          <cell r="R48">
            <v>48660.800000000003</v>
          </cell>
          <cell r="S48">
            <v>50118.02</v>
          </cell>
          <cell r="T48">
            <v>52264.800000000003</v>
          </cell>
        </row>
        <row r="49">
          <cell r="A49" t="str">
            <v>E06000045</v>
          </cell>
          <cell r="B49" t="str">
            <v>Southampton</v>
          </cell>
          <cell r="C49">
            <v>33889.15</v>
          </cell>
          <cell r="D49">
            <v>33491.199999999997</v>
          </cell>
          <cell r="E49">
            <v>36830.639999999999</v>
          </cell>
          <cell r="F49">
            <v>38889.9</v>
          </cell>
          <cell r="G49">
            <v>40861.43</v>
          </cell>
          <cell r="H49">
            <v>43032.88</v>
          </cell>
          <cell r="I49">
            <v>45480.98</v>
          </cell>
          <cell r="J49">
            <v>48164.27</v>
          </cell>
          <cell r="K49">
            <v>50705.18</v>
          </cell>
          <cell r="L49">
            <v>52849.2</v>
          </cell>
          <cell r="M49">
            <v>53758.66</v>
          </cell>
          <cell r="N49">
            <v>54231.16</v>
          </cell>
          <cell r="O49">
            <v>54555.91</v>
          </cell>
          <cell r="P49">
            <v>55779.5</v>
          </cell>
          <cell r="Q49">
            <v>57333.46</v>
          </cell>
          <cell r="R49">
            <v>58988.37</v>
          </cell>
          <cell r="S49">
            <v>59176.36</v>
          </cell>
          <cell r="T49">
            <v>57996.79</v>
          </cell>
        </row>
        <row r="50">
          <cell r="A50" t="str">
            <v>E06000046</v>
          </cell>
          <cell r="B50" t="str">
            <v>Isle of Wight</v>
          </cell>
          <cell r="C50">
            <v>26320.09</v>
          </cell>
          <cell r="D50">
            <v>26022.17</v>
          </cell>
          <cell r="E50">
            <v>28665.69</v>
          </cell>
          <cell r="F50">
            <v>29919.57</v>
          </cell>
          <cell r="G50">
            <v>30816.400000000001</v>
          </cell>
          <cell r="H50">
            <v>31604.240000000002</v>
          </cell>
          <cell r="I50">
            <v>32691.09</v>
          </cell>
          <cell r="J50">
            <v>33677.360000000001</v>
          </cell>
          <cell r="K50">
            <v>34557.26</v>
          </cell>
          <cell r="L50">
            <v>35251.879999999997</v>
          </cell>
          <cell r="M50">
            <v>36463.730000000003</v>
          </cell>
          <cell r="N50">
            <v>38029.11</v>
          </cell>
          <cell r="O50">
            <v>39457.49</v>
          </cell>
          <cell r="P50">
            <v>40166.42</v>
          </cell>
          <cell r="Q50">
            <v>40361.97</v>
          </cell>
          <cell r="R50">
            <v>40995.25</v>
          </cell>
          <cell r="S50">
            <v>42019.05</v>
          </cell>
          <cell r="T50">
            <v>43408.12</v>
          </cell>
        </row>
        <row r="51">
          <cell r="A51" t="str">
            <v>E06000047</v>
          </cell>
          <cell r="B51" t="str">
            <v>County Durham</v>
          </cell>
          <cell r="C51">
            <v>32222.41</v>
          </cell>
          <cell r="D51">
            <v>31967.43</v>
          </cell>
          <cell r="E51">
            <v>34666.300000000003</v>
          </cell>
          <cell r="F51">
            <v>36215.550000000003</v>
          </cell>
          <cell r="G51">
            <v>37327.910000000003</v>
          </cell>
          <cell r="H51">
            <v>38355.199999999997</v>
          </cell>
          <cell r="I51">
            <v>39556.69</v>
          </cell>
          <cell r="J51">
            <v>40715.629999999997</v>
          </cell>
          <cell r="K51">
            <v>41702.47</v>
          </cell>
          <cell r="L51">
            <v>42115.53</v>
          </cell>
          <cell r="M51">
            <v>42490.81</v>
          </cell>
          <cell r="N51">
            <v>42406.03</v>
          </cell>
          <cell r="O51">
            <v>42595.6</v>
          </cell>
          <cell r="P51">
            <v>42714.75</v>
          </cell>
          <cell r="Q51">
            <v>43356.75</v>
          </cell>
          <cell r="R51">
            <v>44159.05</v>
          </cell>
          <cell r="S51">
            <v>45061.19</v>
          </cell>
          <cell r="T51">
            <v>45883.05</v>
          </cell>
        </row>
        <row r="52">
          <cell r="A52" t="str">
            <v>E06000049</v>
          </cell>
          <cell r="B52" t="str">
            <v>Cheshire East</v>
          </cell>
          <cell r="C52">
            <v>44302.66</v>
          </cell>
          <cell r="D52">
            <v>44319.68</v>
          </cell>
          <cell r="E52">
            <v>46729.62</v>
          </cell>
          <cell r="F52">
            <v>48601.55</v>
          </cell>
          <cell r="G52">
            <v>50345.09</v>
          </cell>
          <cell r="H52">
            <v>51030.63</v>
          </cell>
          <cell r="I52">
            <v>51418.12</v>
          </cell>
          <cell r="J52">
            <v>51870.67</v>
          </cell>
          <cell r="K52">
            <v>53212.59</v>
          </cell>
          <cell r="L52">
            <v>54901.61</v>
          </cell>
          <cell r="M52">
            <v>56607.05</v>
          </cell>
          <cell r="N52">
            <v>57756.43</v>
          </cell>
          <cell r="O52">
            <v>59584.54</v>
          </cell>
          <cell r="P52">
            <v>61890.55</v>
          </cell>
          <cell r="Q52">
            <v>64835.11</v>
          </cell>
          <cell r="R52">
            <v>66563.399999999994</v>
          </cell>
          <cell r="S52">
            <v>67259.41</v>
          </cell>
          <cell r="T52">
            <v>67410.2</v>
          </cell>
        </row>
        <row r="53">
          <cell r="A53" t="str">
            <v>E06000050</v>
          </cell>
          <cell r="B53" t="str">
            <v>Cheshire West and Chester</v>
          </cell>
          <cell r="C53">
            <v>38238.449999999997</v>
          </cell>
          <cell r="D53">
            <v>38000.04</v>
          </cell>
          <cell r="E53">
            <v>40135.68</v>
          </cell>
          <cell r="F53">
            <v>42123.77</v>
          </cell>
          <cell r="G53">
            <v>44394.39</v>
          </cell>
          <cell r="H53">
            <v>46580.1</v>
          </cell>
          <cell r="I53">
            <v>48400.959999999999</v>
          </cell>
          <cell r="J53">
            <v>49918.75</v>
          </cell>
          <cell r="K53">
            <v>51138.92</v>
          </cell>
          <cell r="L53">
            <v>52138.879999999997</v>
          </cell>
          <cell r="M53">
            <v>53089.86</v>
          </cell>
          <cell r="N53">
            <v>53706.03</v>
          </cell>
          <cell r="O53">
            <v>53897.03</v>
          </cell>
          <cell r="P53">
            <v>53622</v>
          </cell>
          <cell r="Q53">
            <v>53951.81</v>
          </cell>
          <cell r="R53">
            <v>55280.7</v>
          </cell>
          <cell r="S53">
            <v>56992.21</v>
          </cell>
          <cell r="T53">
            <v>59054.080000000002</v>
          </cell>
        </row>
        <row r="54">
          <cell r="A54" t="str">
            <v>E06000051</v>
          </cell>
          <cell r="B54" t="str">
            <v>Shropshire</v>
          </cell>
          <cell r="C54">
            <v>30321.55</v>
          </cell>
          <cell r="D54">
            <v>30050.85</v>
          </cell>
          <cell r="E54">
            <v>32190.080000000002</v>
          </cell>
          <cell r="F54">
            <v>33420.01</v>
          </cell>
          <cell r="G54">
            <v>34639.360000000001</v>
          </cell>
          <cell r="H54">
            <v>35364.14</v>
          </cell>
          <cell r="I54">
            <v>35713.980000000003</v>
          </cell>
          <cell r="J54">
            <v>35601.21</v>
          </cell>
          <cell r="K54">
            <v>35844.480000000003</v>
          </cell>
          <cell r="L54">
            <v>36485.300000000003</v>
          </cell>
          <cell r="M54">
            <v>37392.78</v>
          </cell>
          <cell r="N54">
            <v>38264.76</v>
          </cell>
          <cell r="O54">
            <v>38888.949999999997</v>
          </cell>
          <cell r="P54">
            <v>39403.89</v>
          </cell>
          <cell r="Q54">
            <v>39919.75</v>
          </cell>
          <cell r="R54">
            <v>40554.230000000003</v>
          </cell>
          <cell r="S54">
            <v>41158.53</v>
          </cell>
          <cell r="T54">
            <v>41645.980000000003</v>
          </cell>
        </row>
        <row r="55">
          <cell r="A55" t="str">
            <v>E06000052</v>
          </cell>
          <cell r="B55" t="str">
            <v>Cornwall</v>
          </cell>
          <cell r="C55">
            <v>28497.25</v>
          </cell>
          <cell r="D55">
            <v>28265.34</v>
          </cell>
          <cell r="E55">
            <v>30280.58</v>
          </cell>
          <cell r="F55">
            <v>31348.28</v>
          </cell>
          <cell r="G55">
            <v>31939.46</v>
          </cell>
          <cell r="H55">
            <v>32152.58</v>
          </cell>
          <cell r="I55">
            <v>32259.79</v>
          </cell>
          <cell r="J55">
            <v>32313.54</v>
          </cell>
          <cell r="K55">
            <v>32580.66</v>
          </cell>
          <cell r="L55">
            <v>33094.339999999997</v>
          </cell>
          <cell r="M55">
            <v>33914</v>
          </cell>
          <cell r="N55">
            <v>34845.800000000003</v>
          </cell>
          <cell r="O55">
            <v>35836.89</v>
          </cell>
          <cell r="P55">
            <v>37029.64</v>
          </cell>
          <cell r="Q55">
            <v>38383.74</v>
          </cell>
          <cell r="R55">
            <v>39984.870000000003</v>
          </cell>
          <cell r="S55">
            <v>40993.269999999997</v>
          </cell>
          <cell r="T55">
            <v>41678.67</v>
          </cell>
        </row>
        <row r="56">
          <cell r="A56" t="str">
            <v>E06000053</v>
          </cell>
          <cell r="B56" t="str">
            <v>Isles of Scilly</v>
          </cell>
          <cell r="C56">
            <v>35987.39</v>
          </cell>
          <cell r="D56">
            <v>35513.11</v>
          </cell>
          <cell r="E56">
            <v>36758.81</v>
          </cell>
          <cell r="F56">
            <v>37170.870000000003</v>
          </cell>
          <cell r="G56">
            <v>37269.82</v>
          </cell>
          <cell r="H56">
            <v>37262.86</v>
          </cell>
          <cell r="I56">
            <v>38316.54</v>
          </cell>
          <cell r="J56">
            <v>40535.199999999997</v>
          </cell>
          <cell r="K56">
            <v>44454.98</v>
          </cell>
          <cell r="L56">
            <v>47933</v>
          </cell>
          <cell r="M56">
            <v>47164.12</v>
          </cell>
          <cell r="N56">
            <v>41638.230000000003</v>
          </cell>
          <cell r="O56">
            <v>36178.379999999997</v>
          </cell>
          <cell r="P56">
            <v>38599.86</v>
          </cell>
          <cell r="Q56">
            <v>48906.6</v>
          </cell>
          <cell r="R56">
            <v>58038.59</v>
          </cell>
          <cell r="S56">
            <v>61110.42</v>
          </cell>
          <cell r="T56">
            <v>58155.98</v>
          </cell>
        </row>
        <row r="57">
          <cell r="A57" t="str">
            <v>E06000054</v>
          </cell>
          <cell r="B57" t="str">
            <v>Wiltshire</v>
          </cell>
          <cell r="C57">
            <v>34672.31</v>
          </cell>
          <cell r="D57">
            <v>34580.04</v>
          </cell>
          <cell r="E57">
            <v>35988.76</v>
          </cell>
          <cell r="F57">
            <v>36885.550000000003</v>
          </cell>
          <cell r="G57">
            <v>37828.379999999997</v>
          </cell>
          <cell r="H57">
            <v>38794.160000000003</v>
          </cell>
          <cell r="I57">
            <v>39919.58</v>
          </cell>
          <cell r="J57">
            <v>40947.81</v>
          </cell>
          <cell r="K57">
            <v>42445.98</v>
          </cell>
          <cell r="L57">
            <v>44211.34</v>
          </cell>
          <cell r="M57">
            <v>46008.28</v>
          </cell>
          <cell r="N57">
            <v>46617.83</v>
          </cell>
          <cell r="O57">
            <v>46248.41</v>
          </cell>
          <cell r="P57">
            <v>45822.73</v>
          </cell>
          <cell r="Q57">
            <v>46079.48</v>
          </cell>
          <cell r="R57">
            <v>47052.14</v>
          </cell>
          <cell r="S57">
            <v>47629.279999999999</v>
          </cell>
          <cell r="T57">
            <v>48341.98</v>
          </cell>
        </row>
        <row r="58">
          <cell r="A58" t="str">
            <v>E06000055</v>
          </cell>
          <cell r="B58" t="str">
            <v>Bedford</v>
          </cell>
          <cell r="C58">
            <v>34675.96</v>
          </cell>
          <cell r="D58">
            <v>34775.269999999997</v>
          </cell>
          <cell r="E58">
            <v>35145.769999999997</v>
          </cell>
          <cell r="F58">
            <v>36206.28</v>
          </cell>
          <cell r="G58">
            <v>37997.120000000003</v>
          </cell>
          <cell r="H58">
            <v>39487.919999999998</v>
          </cell>
          <cell r="I58">
            <v>40697.699999999997</v>
          </cell>
          <cell r="J58">
            <v>40948.69</v>
          </cell>
          <cell r="K58">
            <v>40968.26</v>
          </cell>
          <cell r="L58">
            <v>40911.86</v>
          </cell>
          <cell r="M58">
            <v>41444.57</v>
          </cell>
          <cell r="N58">
            <v>42323.45</v>
          </cell>
          <cell r="O58">
            <v>43405.61</v>
          </cell>
          <cell r="P58">
            <v>44819.87</v>
          </cell>
          <cell r="Q58">
            <v>46422.21</v>
          </cell>
          <cell r="R58">
            <v>48306.98</v>
          </cell>
          <cell r="S58">
            <v>49271.47</v>
          </cell>
          <cell r="T58">
            <v>50318.47</v>
          </cell>
        </row>
        <row r="59">
          <cell r="A59" t="str">
            <v>E06000056</v>
          </cell>
          <cell r="B59" t="str">
            <v>Central Bedfordshire</v>
          </cell>
          <cell r="C59">
            <v>37663.379999999997</v>
          </cell>
          <cell r="D59">
            <v>37618.35</v>
          </cell>
          <cell r="E59">
            <v>38088.5</v>
          </cell>
          <cell r="F59">
            <v>38673.5</v>
          </cell>
          <cell r="G59">
            <v>39256.559999999998</v>
          </cell>
          <cell r="H59">
            <v>40123.64</v>
          </cell>
          <cell r="I59">
            <v>40696.660000000003</v>
          </cell>
          <cell r="J59">
            <v>41033.46</v>
          </cell>
          <cell r="K59">
            <v>41149.910000000003</v>
          </cell>
          <cell r="L59">
            <v>41802.78</v>
          </cell>
          <cell r="M59">
            <v>43063.25</v>
          </cell>
          <cell r="N59">
            <v>44591.94</v>
          </cell>
          <cell r="O59">
            <v>46818.239999999998</v>
          </cell>
          <cell r="P59">
            <v>50243.18</v>
          </cell>
          <cell r="Q59">
            <v>54662.3</v>
          </cell>
          <cell r="R59">
            <v>57330.63</v>
          </cell>
          <cell r="S59">
            <v>56992.36</v>
          </cell>
          <cell r="T59">
            <v>54534.55</v>
          </cell>
        </row>
        <row r="60">
          <cell r="A60" t="str">
            <v>E06000057</v>
          </cell>
          <cell r="B60" t="str">
            <v>Northumberland</v>
          </cell>
          <cell r="C60">
            <v>30506.880000000001</v>
          </cell>
          <cell r="D60">
            <v>30407.4</v>
          </cell>
          <cell r="E60">
            <v>31749.040000000001</v>
          </cell>
          <cell r="F60">
            <v>32793.58</v>
          </cell>
          <cell r="G60">
            <v>33766.550000000003</v>
          </cell>
          <cell r="H60">
            <v>34365.68</v>
          </cell>
          <cell r="I60">
            <v>34646.480000000003</v>
          </cell>
          <cell r="J60">
            <v>34954.980000000003</v>
          </cell>
          <cell r="K60">
            <v>35904.019999999997</v>
          </cell>
          <cell r="L60">
            <v>37057.89</v>
          </cell>
          <cell r="M60">
            <v>38264.160000000003</v>
          </cell>
          <cell r="N60">
            <v>38951.25</v>
          </cell>
          <cell r="O60">
            <v>39943.980000000003</v>
          </cell>
          <cell r="P60">
            <v>40741.83</v>
          </cell>
          <cell r="Q60">
            <v>41637.86</v>
          </cell>
          <cell r="R60">
            <v>42168.76</v>
          </cell>
          <cell r="S60">
            <v>42831.46</v>
          </cell>
          <cell r="T60">
            <v>43762.73</v>
          </cell>
        </row>
        <row r="61">
          <cell r="A61" t="str">
            <v>E06000058</v>
          </cell>
          <cell r="B61" t="str">
            <v>Bournemouth, Christchurch and Poole</v>
          </cell>
          <cell r="C61">
            <v>34756.43</v>
          </cell>
          <cell r="D61">
            <v>34606.550000000003</v>
          </cell>
          <cell r="E61">
            <v>36471.81</v>
          </cell>
          <cell r="F61">
            <v>37861.56</v>
          </cell>
          <cell r="G61">
            <v>39408.050000000003</v>
          </cell>
          <cell r="H61">
            <v>40718.230000000003</v>
          </cell>
          <cell r="I61">
            <v>41696.76</v>
          </cell>
          <cell r="J61">
            <v>42235.5</v>
          </cell>
          <cell r="K61">
            <v>42373.97</v>
          </cell>
          <cell r="L61">
            <v>42584.04</v>
          </cell>
          <cell r="M61">
            <v>42858.63</v>
          </cell>
          <cell r="N61">
            <v>43585.77</v>
          </cell>
          <cell r="O61">
            <v>44671.360000000001</v>
          </cell>
          <cell r="P61">
            <v>46305.95</v>
          </cell>
          <cell r="Q61">
            <v>47881.25</v>
          </cell>
          <cell r="R61">
            <v>49184.41</v>
          </cell>
          <cell r="S61">
            <v>49628.67</v>
          </cell>
          <cell r="T61">
            <v>50157.760000000002</v>
          </cell>
        </row>
        <row r="62">
          <cell r="A62" t="str">
            <v>E06000059</v>
          </cell>
          <cell r="B62" t="str">
            <v>Dorset</v>
          </cell>
          <cell r="C62">
            <v>34534.14</v>
          </cell>
          <cell r="D62">
            <v>34331.14</v>
          </cell>
          <cell r="E62">
            <v>35889.699999999997</v>
          </cell>
          <cell r="F62">
            <v>36631.730000000003</v>
          </cell>
          <cell r="G62">
            <v>37102.35</v>
          </cell>
          <cell r="H62">
            <v>37252.67</v>
          </cell>
          <cell r="I62">
            <v>37407.57</v>
          </cell>
          <cell r="J62">
            <v>37402.660000000003</v>
          </cell>
          <cell r="K62">
            <v>37776.199999999997</v>
          </cell>
          <cell r="L62">
            <v>38183.11</v>
          </cell>
          <cell r="M62">
            <v>38955.56</v>
          </cell>
          <cell r="N62">
            <v>39743.31</v>
          </cell>
          <cell r="O62">
            <v>40682.86</v>
          </cell>
          <cell r="P62">
            <v>41617.07</v>
          </cell>
          <cell r="Q62">
            <v>42483.79</v>
          </cell>
          <cell r="R62">
            <v>43633.67</v>
          </cell>
          <cell r="S62">
            <v>44577.52</v>
          </cell>
          <cell r="T62">
            <v>45694.87</v>
          </cell>
        </row>
        <row r="63">
          <cell r="A63" t="str">
            <v>E06000060</v>
          </cell>
          <cell r="B63" t="str">
            <v>Buckinghamshire</v>
          </cell>
          <cell r="C63">
            <v>41039.730000000003</v>
          </cell>
          <cell r="D63">
            <v>40993.72</v>
          </cell>
          <cell r="E63">
            <v>42163.86</v>
          </cell>
          <cell r="F63">
            <v>43933.59</v>
          </cell>
          <cell r="G63">
            <v>45980.08</v>
          </cell>
          <cell r="H63">
            <v>48088.18</v>
          </cell>
          <cell r="I63">
            <v>49713.41</v>
          </cell>
          <cell r="J63">
            <v>51045.46</v>
          </cell>
          <cell r="K63">
            <v>52117.64</v>
          </cell>
          <cell r="L63">
            <v>53049.62</v>
          </cell>
          <cell r="M63">
            <v>53640.37</v>
          </cell>
          <cell r="N63">
            <v>54131.15</v>
          </cell>
          <cell r="O63">
            <v>54031.7</v>
          </cell>
          <cell r="P63">
            <v>53887.34</v>
          </cell>
          <cell r="Q63">
            <v>53916.94</v>
          </cell>
          <cell r="R63">
            <v>54945</v>
          </cell>
          <cell r="S63">
            <v>56283.88</v>
          </cell>
          <cell r="T63">
            <v>57647.96</v>
          </cell>
        </row>
        <row r="64">
          <cell r="A64" t="str">
            <v>E06000061</v>
          </cell>
          <cell r="B64" t="str">
            <v>North Northamptonshire</v>
          </cell>
          <cell r="C64">
            <v>32410.62</v>
          </cell>
          <cell r="D64">
            <v>32267.89</v>
          </cell>
          <cell r="E64">
            <v>33543.21</v>
          </cell>
          <cell r="F64">
            <v>34574.75</v>
          </cell>
          <cell r="G64">
            <v>35936.67</v>
          </cell>
          <cell r="H64">
            <v>37131.21</v>
          </cell>
          <cell r="I64">
            <v>38269.360000000001</v>
          </cell>
          <cell r="J64">
            <v>38619.300000000003</v>
          </cell>
          <cell r="K64">
            <v>38770.959999999999</v>
          </cell>
          <cell r="L64">
            <v>38595.61</v>
          </cell>
          <cell r="M64">
            <v>39128.97</v>
          </cell>
          <cell r="N64">
            <v>40051.949999999997</v>
          </cell>
          <cell r="O64">
            <v>41205.54</v>
          </cell>
          <cell r="P64">
            <v>41902.92</v>
          </cell>
          <cell r="Q64">
            <v>42382.65</v>
          </cell>
          <cell r="R64">
            <v>42635.71</v>
          </cell>
          <cell r="S64">
            <v>42689.91</v>
          </cell>
          <cell r="T64">
            <v>42606.8</v>
          </cell>
        </row>
        <row r="65">
          <cell r="A65" t="str">
            <v>E06000062</v>
          </cell>
          <cell r="B65" t="str">
            <v>West Northamptonshire</v>
          </cell>
          <cell r="C65">
            <v>33680.019999999997</v>
          </cell>
          <cell r="D65">
            <v>33642.720000000001</v>
          </cell>
          <cell r="E65">
            <v>34886.89</v>
          </cell>
          <cell r="F65">
            <v>36389.839999999997</v>
          </cell>
          <cell r="G65">
            <v>38278.18</v>
          </cell>
          <cell r="H65">
            <v>39648.07</v>
          </cell>
          <cell r="I65">
            <v>40574.910000000003</v>
          </cell>
          <cell r="J65">
            <v>41017.07</v>
          </cell>
          <cell r="K65">
            <v>41459.629999999997</v>
          </cell>
          <cell r="L65">
            <v>42097.11</v>
          </cell>
          <cell r="M65">
            <v>43108.44</v>
          </cell>
          <cell r="N65">
            <v>44678.32</v>
          </cell>
          <cell r="O65">
            <v>46359.72</v>
          </cell>
          <cell r="P65">
            <v>47843.51</v>
          </cell>
          <cell r="Q65">
            <v>49067.73</v>
          </cell>
          <cell r="R65">
            <v>50413.57</v>
          </cell>
          <cell r="S65">
            <v>51877.120000000003</v>
          </cell>
          <cell r="T65">
            <v>53047.47</v>
          </cell>
        </row>
        <row r="66">
          <cell r="A66" t="str">
            <v>E07000008</v>
          </cell>
          <cell r="B66" t="str">
            <v>Cambridge</v>
          </cell>
          <cell r="C66">
            <v>33420.01</v>
          </cell>
          <cell r="D66">
            <v>33064.58</v>
          </cell>
          <cell r="E66">
            <v>37060.28</v>
          </cell>
          <cell r="F66">
            <v>39413.839999999997</v>
          </cell>
          <cell r="G66">
            <v>40978.61</v>
          </cell>
          <cell r="H66">
            <v>42206.18</v>
          </cell>
          <cell r="I66">
            <v>43429.99</v>
          </cell>
          <cell r="J66">
            <v>44945.25</v>
          </cell>
          <cell r="K66">
            <v>46462.74</v>
          </cell>
          <cell r="L66">
            <v>47537.75</v>
          </cell>
          <cell r="M66">
            <v>48091.67</v>
          </cell>
          <cell r="N66">
            <v>48169.41</v>
          </cell>
          <cell r="O66">
            <v>48618.98</v>
          </cell>
          <cell r="P66">
            <v>49625.39</v>
          </cell>
          <cell r="Q66">
            <v>50900.34</v>
          </cell>
          <cell r="R66">
            <v>52139.01</v>
          </cell>
          <cell r="S66">
            <v>53311.76</v>
          </cell>
          <cell r="T66">
            <v>55595.46</v>
          </cell>
        </row>
        <row r="67">
          <cell r="A67" t="str">
            <v>E07000009</v>
          </cell>
          <cell r="B67" t="str">
            <v>East Cambridgeshire</v>
          </cell>
          <cell r="C67">
            <v>43253.91</v>
          </cell>
          <cell r="D67">
            <v>42784.31</v>
          </cell>
          <cell r="E67">
            <v>44987.45</v>
          </cell>
          <cell r="F67">
            <v>44468.75</v>
          </cell>
          <cell r="G67">
            <v>43453.03</v>
          </cell>
          <cell r="H67">
            <v>44032.29</v>
          </cell>
          <cell r="I67">
            <v>46300.05</v>
          </cell>
          <cell r="J67">
            <v>48786.79</v>
          </cell>
          <cell r="K67">
            <v>49817</v>
          </cell>
          <cell r="L67">
            <v>49089.48</v>
          </cell>
          <cell r="M67">
            <v>47329.120000000003</v>
          </cell>
          <cell r="N67">
            <v>45916.3</v>
          </cell>
          <cell r="O67">
            <v>45506.58</v>
          </cell>
          <cell r="P67">
            <v>46152.18</v>
          </cell>
          <cell r="Q67">
            <v>47276.4</v>
          </cell>
          <cell r="R67">
            <v>49269.17</v>
          </cell>
          <cell r="S67">
            <v>51234.22</v>
          </cell>
          <cell r="T67">
            <v>53353.75</v>
          </cell>
        </row>
        <row r="68">
          <cell r="A68" t="str">
            <v>E07000010</v>
          </cell>
          <cell r="B68" t="str">
            <v>Fenland</v>
          </cell>
          <cell r="C68">
            <v>36076.68</v>
          </cell>
          <cell r="D68">
            <v>36140.550000000003</v>
          </cell>
          <cell r="E68">
            <v>35776.160000000003</v>
          </cell>
          <cell r="F68">
            <v>35555.07</v>
          </cell>
          <cell r="G68">
            <v>35707.82</v>
          </cell>
          <cell r="H68">
            <v>36700.65</v>
          </cell>
          <cell r="I68">
            <v>38615.379999999997</v>
          </cell>
          <cell r="J68">
            <v>40671.74</v>
          </cell>
          <cell r="K68">
            <v>42695.09</v>
          </cell>
          <cell r="L68">
            <v>43891.64</v>
          </cell>
          <cell r="M68">
            <v>45206.73</v>
          </cell>
          <cell r="N68">
            <v>46368.27</v>
          </cell>
          <cell r="O68">
            <v>47086.07</v>
          </cell>
          <cell r="P68">
            <v>46512.21</v>
          </cell>
          <cell r="Q68">
            <v>45107.28</v>
          </cell>
          <cell r="R68">
            <v>44621.11</v>
          </cell>
          <cell r="S68">
            <v>44474.99</v>
          </cell>
          <cell r="T68">
            <v>44975</v>
          </cell>
        </row>
        <row r="69">
          <cell r="A69" t="str">
            <v>E07000011</v>
          </cell>
          <cell r="B69" t="str">
            <v>Huntingdonshire</v>
          </cell>
          <cell r="C69">
            <v>36547</v>
          </cell>
          <cell r="D69">
            <v>36185.300000000003</v>
          </cell>
          <cell r="E69">
            <v>38140.07</v>
          </cell>
          <cell r="F69">
            <v>38735.5</v>
          </cell>
          <cell r="G69">
            <v>39016.550000000003</v>
          </cell>
          <cell r="H69">
            <v>39510.620000000003</v>
          </cell>
          <cell r="I69">
            <v>40285.589999999997</v>
          </cell>
          <cell r="J69">
            <v>41378.199999999997</v>
          </cell>
          <cell r="K69">
            <v>42621.45</v>
          </cell>
          <cell r="L69">
            <v>44060.95</v>
          </cell>
          <cell r="M69">
            <v>45284.800000000003</v>
          </cell>
          <cell r="N69">
            <v>46235.19</v>
          </cell>
          <cell r="O69">
            <v>47253</v>
          </cell>
          <cell r="P69">
            <v>49016.08</v>
          </cell>
          <cell r="Q69">
            <v>51456.959999999999</v>
          </cell>
          <cell r="R69">
            <v>53989.84</v>
          </cell>
          <cell r="S69">
            <v>55356.639999999999</v>
          </cell>
          <cell r="T69">
            <v>56263.63</v>
          </cell>
        </row>
        <row r="70">
          <cell r="A70" t="str">
            <v>E07000012</v>
          </cell>
          <cell r="B70" t="str">
            <v>South Cambridgeshire</v>
          </cell>
          <cell r="C70">
            <v>43715.38</v>
          </cell>
          <cell r="D70">
            <v>43404.94</v>
          </cell>
          <cell r="E70">
            <v>45713.36</v>
          </cell>
          <cell r="F70">
            <v>46874.73</v>
          </cell>
          <cell r="G70">
            <v>47793.65</v>
          </cell>
          <cell r="H70">
            <v>48910.94</v>
          </cell>
          <cell r="I70">
            <v>49643.66</v>
          </cell>
          <cell r="J70">
            <v>50152.85</v>
          </cell>
          <cell r="K70">
            <v>51229.21</v>
          </cell>
          <cell r="L70">
            <v>53468.41</v>
          </cell>
          <cell r="M70">
            <v>55913.53</v>
          </cell>
          <cell r="N70">
            <v>56896.23</v>
          </cell>
          <cell r="O70">
            <v>56574.93</v>
          </cell>
          <cell r="P70">
            <v>56149.34</v>
          </cell>
          <cell r="Q70">
            <v>56472.57</v>
          </cell>
          <cell r="R70">
            <v>57252.89</v>
          </cell>
          <cell r="S70">
            <v>58062.69</v>
          </cell>
          <cell r="T70">
            <v>59172.9</v>
          </cell>
        </row>
        <row r="71">
          <cell r="A71" t="str">
            <v>E07000026</v>
          </cell>
          <cell r="B71" t="str">
            <v>Allerdale</v>
          </cell>
          <cell r="C71">
            <v>33043.870000000003</v>
          </cell>
          <cell r="D71">
            <v>33374.269999999997</v>
          </cell>
          <cell r="E71">
            <v>33450.81</v>
          </cell>
          <cell r="F71">
            <v>34446.769999999997</v>
          </cell>
          <cell r="G71">
            <v>35465.19</v>
          </cell>
          <cell r="H71">
            <v>36625.93</v>
          </cell>
          <cell r="I71">
            <v>37931.86</v>
          </cell>
          <cell r="J71">
            <v>39005.54</v>
          </cell>
          <cell r="K71">
            <v>39326.47</v>
          </cell>
          <cell r="L71">
            <v>39174.61</v>
          </cell>
          <cell r="M71">
            <v>39982.74</v>
          </cell>
          <cell r="N71">
            <v>41852.07</v>
          </cell>
          <cell r="O71">
            <v>43716.639999999999</v>
          </cell>
          <cell r="P71">
            <v>44376.38</v>
          </cell>
          <cell r="Q71">
            <v>43758.78</v>
          </cell>
          <cell r="R71">
            <v>42777.97</v>
          </cell>
          <cell r="S71">
            <v>41929.51</v>
          </cell>
          <cell r="T71">
            <v>42161.7</v>
          </cell>
        </row>
        <row r="72">
          <cell r="A72" t="str">
            <v>E07000027</v>
          </cell>
          <cell r="B72" t="str">
            <v>Barrow-in-Furness</v>
          </cell>
          <cell r="C72">
            <v>29889.37</v>
          </cell>
          <cell r="D72">
            <v>29816.58</v>
          </cell>
          <cell r="E72">
            <v>30673.53</v>
          </cell>
          <cell r="F72">
            <v>31914.400000000001</v>
          </cell>
          <cell r="G72">
            <v>33883.629999999997</v>
          </cell>
          <cell r="H72">
            <v>35651.870000000003</v>
          </cell>
          <cell r="I72">
            <v>36833.9</v>
          </cell>
          <cell r="J72">
            <v>37571.269999999997</v>
          </cell>
          <cell r="K72">
            <v>39150.19</v>
          </cell>
          <cell r="L72">
            <v>41139.620000000003</v>
          </cell>
          <cell r="M72">
            <v>42956.959999999999</v>
          </cell>
          <cell r="N72">
            <v>43840.37</v>
          </cell>
          <cell r="O72">
            <v>44678.61</v>
          </cell>
          <cell r="P72">
            <v>46442.86</v>
          </cell>
          <cell r="Q72">
            <v>49264.83</v>
          </cell>
          <cell r="R72">
            <v>52738.720000000001</v>
          </cell>
          <cell r="S72">
            <v>55459.71</v>
          </cell>
          <cell r="T72">
            <v>57481.93</v>
          </cell>
        </row>
        <row r="73">
          <cell r="A73" t="str">
            <v>E07000028</v>
          </cell>
          <cell r="B73" t="str">
            <v>Carlisle</v>
          </cell>
          <cell r="C73">
            <v>31739.79</v>
          </cell>
          <cell r="D73">
            <v>31630.25</v>
          </cell>
          <cell r="E73">
            <v>33355.17</v>
          </cell>
          <cell r="F73">
            <v>34676.75</v>
          </cell>
          <cell r="G73">
            <v>36124.07</v>
          </cell>
          <cell r="H73">
            <v>37834.83</v>
          </cell>
          <cell r="I73">
            <v>39448</v>
          </cell>
          <cell r="J73">
            <v>40525.699999999997</v>
          </cell>
          <cell r="K73">
            <v>40541.89</v>
          </cell>
          <cell r="L73">
            <v>40519.519999999997</v>
          </cell>
          <cell r="M73">
            <v>40404.160000000003</v>
          </cell>
          <cell r="N73">
            <v>41381.519999999997</v>
          </cell>
          <cell r="O73">
            <v>42504.86</v>
          </cell>
          <cell r="P73">
            <v>44164.73</v>
          </cell>
          <cell r="Q73">
            <v>45413.58</v>
          </cell>
          <cell r="R73">
            <v>46730.82</v>
          </cell>
          <cell r="S73">
            <v>46963.91</v>
          </cell>
          <cell r="T73">
            <v>46931.08</v>
          </cell>
        </row>
        <row r="74">
          <cell r="A74" t="str">
            <v>E07000029</v>
          </cell>
          <cell r="B74" t="str">
            <v>Copeland</v>
          </cell>
          <cell r="C74">
            <v>32714.04</v>
          </cell>
          <cell r="D74">
            <v>32802.980000000003</v>
          </cell>
          <cell r="E74">
            <v>36915.26</v>
          </cell>
          <cell r="F74">
            <v>40365.07</v>
          </cell>
          <cell r="G74">
            <v>42419.040000000001</v>
          </cell>
          <cell r="H74">
            <v>43142.239999999998</v>
          </cell>
          <cell r="I74">
            <v>43590.68</v>
          </cell>
          <cell r="J74">
            <v>43639.78</v>
          </cell>
          <cell r="K74">
            <v>43785.96</v>
          </cell>
          <cell r="L74">
            <v>43472.66</v>
          </cell>
          <cell r="M74">
            <v>43789.16</v>
          </cell>
          <cell r="N74">
            <v>44456.26</v>
          </cell>
          <cell r="O74">
            <v>45177.31</v>
          </cell>
          <cell r="P74">
            <v>44819.34</v>
          </cell>
          <cell r="Q74">
            <v>43411.82</v>
          </cell>
          <cell r="R74">
            <v>41492.870000000003</v>
          </cell>
          <cell r="S74">
            <v>40170.83</v>
          </cell>
          <cell r="T74">
            <v>39601.86</v>
          </cell>
        </row>
        <row r="75">
          <cell r="A75" t="str">
            <v>E07000030</v>
          </cell>
          <cell r="B75" t="str">
            <v>Eden</v>
          </cell>
          <cell r="C75">
            <v>34716.21</v>
          </cell>
          <cell r="D75">
            <v>34908.39</v>
          </cell>
          <cell r="E75">
            <v>35675.54</v>
          </cell>
          <cell r="F75">
            <v>37021.949999999997</v>
          </cell>
          <cell r="G75">
            <v>38130.160000000003</v>
          </cell>
          <cell r="H75">
            <v>38242.29</v>
          </cell>
          <cell r="I75">
            <v>37681.879999999997</v>
          </cell>
          <cell r="J75">
            <v>37704.269999999997</v>
          </cell>
          <cell r="K75">
            <v>38973.089999999997</v>
          </cell>
          <cell r="L75">
            <v>40558.76</v>
          </cell>
          <cell r="M75">
            <v>42038.71</v>
          </cell>
          <cell r="N75">
            <v>42882.44</v>
          </cell>
          <cell r="O75">
            <v>43849.18</v>
          </cell>
          <cell r="P75">
            <v>44721.52</v>
          </cell>
          <cell r="Q75">
            <v>45820.5</v>
          </cell>
          <cell r="R75">
            <v>47062.75</v>
          </cell>
          <cell r="S75">
            <v>47510.879999999997</v>
          </cell>
          <cell r="T75">
            <v>47343.56</v>
          </cell>
        </row>
        <row r="76">
          <cell r="A76" t="str">
            <v>E07000031</v>
          </cell>
          <cell r="B76" t="str">
            <v>South Lakeland</v>
          </cell>
          <cell r="C76">
            <v>30366</v>
          </cell>
          <cell r="D76">
            <v>30372.14</v>
          </cell>
          <cell r="E76">
            <v>31843.599999999999</v>
          </cell>
          <cell r="F76">
            <v>33528.9</v>
          </cell>
          <cell r="G76">
            <v>34962.620000000003</v>
          </cell>
          <cell r="H76">
            <v>36038.550000000003</v>
          </cell>
          <cell r="I76">
            <v>36606.339999999997</v>
          </cell>
          <cell r="J76">
            <v>36621.4</v>
          </cell>
          <cell r="K76">
            <v>36485.22</v>
          </cell>
          <cell r="L76">
            <v>36014.75</v>
          </cell>
          <cell r="M76">
            <v>36086.94</v>
          </cell>
          <cell r="N76">
            <v>36517.629999999997</v>
          </cell>
          <cell r="O76">
            <v>37485.839999999997</v>
          </cell>
          <cell r="P76">
            <v>38982</v>
          </cell>
          <cell r="Q76">
            <v>40362.769999999997</v>
          </cell>
          <cell r="R76">
            <v>41920.67</v>
          </cell>
          <cell r="S76">
            <v>42530.82</v>
          </cell>
          <cell r="T76">
            <v>43692.51</v>
          </cell>
        </row>
        <row r="77">
          <cell r="A77" t="str">
            <v>E07000032</v>
          </cell>
          <cell r="B77" t="str">
            <v>Amber Valley</v>
          </cell>
          <cell r="C77">
            <v>31913.47</v>
          </cell>
          <cell r="D77">
            <v>31776.61</v>
          </cell>
          <cell r="E77">
            <v>33345.25</v>
          </cell>
          <cell r="F77">
            <v>34491.03</v>
          </cell>
          <cell r="G77">
            <v>35444.800000000003</v>
          </cell>
          <cell r="H77">
            <v>36374.57</v>
          </cell>
          <cell r="I77">
            <v>37011.61</v>
          </cell>
          <cell r="J77">
            <v>37526.79</v>
          </cell>
          <cell r="K77">
            <v>38072.65</v>
          </cell>
          <cell r="L77">
            <v>38982.21</v>
          </cell>
          <cell r="M77">
            <v>40226.25</v>
          </cell>
          <cell r="N77">
            <v>41258.57</v>
          </cell>
          <cell r="O77">
            <v>42448.79</v>
          </cell>
          <cell r="P77">
            <v>43639.92</v>
          </cell>
          <cell r="Q77">
            <v>45580.12</v>
          </cell>
          <cell r="R77">
            <v>47262.5</v>
          </cell>
          <cell r="S77">
            <v>49347.11</v>
          </cell>
          <cell r="T77">
            <v>51316.94</v>
          </cell>
        </row>
        <row r="78">
          <cell r="A78" t="str">
            <v>E07000033</v>
          </cell>
          <cell r="B78" t="str">
            <v>Bolsover</v>
          </cell>
          <cell r="C78">
            <v>51773.21</v>
          </cell>
          <cell r="D78">
            <v>52203.72</v>
          </cell>
          <cell r="E78">
            <v>50492.09</v>
          </cell>
          <cell r="F78">
            <v>49800.72</v>
          </cell>
          <cell r="G78">
            <v>49689.75</v>
          </cell>
          <cell r="H78">
            <v>49838.89</v>
          </cell>
          <cell r="I78">
            <v>49882.73</v>
          </cell>
          <cell r="J78">
            <v>49472</v>
          </cell>
          <cell r="K78">
            <v>48875.94</v>
          </cell>
          <cell r="L78">
            <v>47704.49</v>
          </cell>
          <cell r="M78">
            <v>47764.86</v>
          </cell>
          <cell r="N78">
            <v>47668.24</v>
          </cell>
          <cell r="O78">
            <v>49314.17</v>
          </cell>
          <cell r="P78">
            <v>51170.75</v>
          </cell>
          <cell r="Q78">
            <v>54870.32</v>
          </cell>
          <cell r="R78">
            <v>59087.24</v>
          </cell>
          <cell r="S78">
            <v>63443.42</v>
          </cell>
          <cell r="T78">
            <v>66257.399999999994</v>
          </cell>
        </row>
        <row r="79">
          <cell r="A79" t="str">
            <v>E07000034</v>
          </cell>
          <cell r="B79" t="str">
            <v>Chesterfield</v>
          </cell>
          <cell r="C79">
            <v>27138.74</v>
          </cell>
          <cell r="D79">
            <v>27096.45</v>
          </cell>
          <cell r="E79">
            <v>28870.31</v>
          </cell>
          <cell r="F79">
            <v>30402.39</v>
          </cell>
          <cell r="G79">
            <v>31956.240000000002</v>
          </cell>
          <cell r="H79">
            <v>33671.75</v>
          </cell>
          <cell r="I79">
            <v>35164.22</v>
          </cell>
          <cell r="J79">
            <v>36069.78</v>
          </cell>
          <cell r="K79">
            <v>36032.050000000003</v>
          </cell>
          <cell r="L79">
            <v>36030.57</v>
          </cell>
          <cell r="M79">
            <v>36776.720000000001</v>
          </cell>
          <cell r="N79">
            <v>38837.199999999997</v>
          </cell>
          <cell r="O79">
            <v>40756.25</v>
          </cell>
          <cell r="P79">
            <v>42261.23</v>
          </cell>
          <cell r="Q79">
            <v>42624.11</v>
          </cell>
          <cell r="R79">
            <v>43055.01</v>
          </cell>
          <cell r="S79">
            <v>44041.43</v>
          </cell>
          <cell r="T79">
            <v>46351.42</v>
          </cell>
        </row>
        <row r="80">
          <cell r="A80" t="str">
            <v>E07000035</v>
          </cell>
          <cell r="B80" t="str">
            <v>Derbyshire Dales</v>
          </cell>
          <cell r="C80">
            <v>27494.65</v>
          </cell>
          <cell r="D80">
            <v>27173.18</v>
          </cell>
          <cell r="E80">
            <v>29295.439999999999</v>
          </cell>
          <cell r="F80">
            <v>30347.83</v>
          </cell>
          <cell r="G80">
            <v>31187.65</v>
          </cell>
          <cell r="H80">
            <v>31382.3</v>
          </cell>
          <cell r="I80">
            <v>31391.42</v>
          </cell>
          <cell r="J80">
            <v>30907.41</v>
          </cell>
          <cell r="K80">
            <v>30786.94</v>
          </cell>
          <cell r="L80">
            <v>31136.19</v>
          </cell>
          <cell r="M80">
            <v>32834.89</v>
          </cell>
          <cell r="N80">
            <v>35194.129999999997</v>
          </cell>
          <cell r="O80">
            <v>37123.49</v>
          </cell>
          <cell r="P80">
            <v>37723.9</v>
          </cell>
          <cell r="Q80">
            <v>37579.31</v>
          </cell>
          <cell r="R80">
            <v>37258.44</v>
          </cell>
          <cell r="S80">
            <v>37235.089999999997</v>
          </cell>
          <cell r="T80">
            <v>37794.959999999999</v>
          </cell>
        </row>
        <row r="81">
          <cell r="A81" t="str">
            <v>E07000036</v>
          </cell>
          <cell r="B81" t="str">
            <v>Erewash</v>
          </cell>
          <cell r="C81">
            <v>23376.18</v>
          </cell>
          <cell r="D81">
            <v>23145.88</v>
          </cell>
          <cell r="E81">
            <v>24600.55</v>
          </cell>
          <cell r="F81">
            <v>25407.67</v>
          </cell>
          <cell r="G81">
            <v>26238.58</v>
          </cell>
          <cell r="H81">
            <v>27337.87</v>
          </cell>
          <cell r="I81">
            <v>28507.99</v>
          </cell>
          <cell r="J81">
            <v>29867.62</v>
          </cell>
          <cell r="K81">
            <v>31147.16</v>
          </cell>
          <cell r="L81">
            <v>32427.14</v>
          </cell>
          <cell r="M81">
            <v>33524.36</v>
          </cell>
          <cell r="N81">
            <v>34896.42</v>
          </cell>
          <cell r="O81">
            <v>36216.85</v>
          </cell>
          <cell r="P81">
            <v>37362.379999999997</v>
          </cell>
          <cell r="Q81">
            <v>37978.879999999997</v>
          </cell>
          <cell r="R81">
            <v>38569.410000000003</v>
          </cell>
          <cell r="S81">
            <v>39058.76</v>
          </cell>
          <cell r="T81">
            <v>40597.22</v>
          </cell>
        </row>
        <row r="82">
          <cell r="A82" t="str">
            <v>E07000037</v>
          </cell>
          <cell r="B82" t="str">
            <v>High Peak</v>
          </cell>
          <cell r="C82">
            <v>29134.75</v>
          </cell>
          <cell r="D82">
            <v>28845.5</v>
          </cell>
          <cell r="E82">
            <v>31079.54</v>
          </cell>
          <cell r="F82">
            <v>32276.44</v>
          </cell>
          <cell r="G82">
            <v>33042.449999999997</v>
          </cell>
          <cell r="H82">
            <v>33436.620000000003</v>
          </cell>
          <cell r="I82">
            <v>33407.82</v>
          </cell>
          <cell r="J82">
            <v>33165.21</v>
          </cell>
          <cell r="K82">
            <v>33121.64</v>
          </cell>
          <cell r="L82">
            <v>33602.730000000003</v>
          </cell>
          <cell r="M82">
            <v>34694.6</v>
          </cell>
          <cell r="N82">
            <v>36396.449999999997</v>
          </cell>
          <cell r="O82">
            <v>38142.26</v>
          </cell>
          <cell r="P82">
            <v>39780.15</v>
          </cell>
          <cell r="Q82">
            <v>40351.11</v>
          </cell>
          <cell r="R82">
            <v>40152.699999999997</v>
          </cell>
          <cell r="S82">
            <v>39250.75</v>
          </cell>
          <cell r="T82">
            <v>39574.839999999997</v>
          </cell>
        </row>
        <row r="83">
          <cell r="A83" t="str">
            <v>E07000038</v>
          </cell>
          <cell r="B83" t="str">
            <v>North East Derbyshire</v>
          </cell>
          <cell r="C83">
            <v>28801.18</v>
          </cell>
          <cell r="D83">
            <v>28711.96</v>
          </cell>
          <cell r="E83">
            <v>30796.42</v>
          </cell>
          <cell r="F83">
            <v>32638.29</v>
          </cell>
          <cell r="G83">
            <v>34371.14</v>
          </cell>
          <cell r="H83">
            <v>35450.44</v>
          </cell>
          <cell r="I83">
            <v>35785.18</v>
          </cell>
          <cell r="J83">
            <v>35846.21</v>
          </cell>
          <cell r="K83">
            <v>36115.019999999997</v>
          </cell>
          <cell r="L83">
            <v>37019.96</v>
          </cell>
          <cell r="M83">
            <v>38339.75</v>
          </cell>
          <cell r="N83">
            <v>39856</v>
          </cell>
          <cell r="O83">
            <v>41274.79</v>
          </cell>
          <cell r="P83">
            <v>42372.04</v>
          </cell>
          <cell r="Q83">
            <v>42913.24</v>
          </cell>
          <cell r="R83">
            <v>43629.47</v>
          </cell>
          <cell r="S83">
            <v>45109.03</v>
          </cell>
          <cell r="T83">
            <v>47356.82</v>
          </cell>
        </row>
        <row r="84">
          <cell r="A84" t="str">
            <v>E07000039</v>
          </cell>
          <cell r="B84" t="str">
            <v>South Derbyshire</v>
          </cell>
          <cell r="C84">
            <v>51559.15</v>
          </cell>
          <cell r="D84">
            <v>52480.65</v>
          </cell>
          <cell r="E84">
            <v>49055.25</v>
          </cell>
          <cell r="F84">
            <v>48844.88</v>
          </cell>
          <cell r="G84">
            <v>50319.77</v>
          </cell>
          <cell r="H84">
            <v>51912.83</v>
          </cell>
          <cell r="I84">
            <v>53279.64</v>
          </cell>
          <cell r="J84">
            <v>54201.38</v>
          </cell>
          <cell r="K84">
            <v>54717.2</v>
          </cell>
          <cell r="L84">
            <v>56587.9</v>
          </cell>
          <cell r="M84">
            <v>60122.99</v>
          </cell>
          <cell r="N84">
            <v>66119.210000000006</v>
          </cell>
          <cell r="O84">
            <v>71346.52</v>
          </cell>
          <cell r="P84">
            <v>74713.460000000006</v>
          </cell>
          <cell r="Q84">
            <v>75848.509999999995</v>
          </cell>
          <cell r="R84">
            <v>77656.710000000006</v>
          </cell>
          <cell r="S84">
            <v>81557.279999999999</v>
          </cell>
          <cell r="T84">
            <v>86816.43</v>
          </cell>
        </row>
        <row r="85">
          <cell r="A85" t="str">
            <v>E07000040</v>
          </cell>
          <cell r="B85" t="str">
            <v>East Devon</v>
          </cell>
          <cell r="C85">
            <v>33344.089999999997</v>
          </cell>
          <cell r="D85">
            <v>32787.949999999997</v>
          </cell>
          <cell r="E85">
            <v>35409.599999999999</v>
          </cell>
          <cell r="F85">
            <v>35857.050000000003</v>
          </cell>
          <cell r="G85">
            <v>35674.53</v>
          </cell>
          <cell r="H85">
            <v>36455.730000000003</v>
          </cell>
          <cell r="I85">
            <v>37917.08</v>
          </cell>
          <cell r="J85">
            <v>39082.129999999997</v>
          </cell>
          <cell r="K85">
            <v>39859.93</v>
          </cell>
          <cell r="L85">
            <v>40607.08</v>
          </cell>
          <cell r="M85">
            <v>41796.75</v>
          </cell>
          <cell r="N85">
            <v>42197.79</v>
          </cell>
          <cell r="O85">
            <v>41837.370000000003</v>
          </cell>
          <cell r="P85">
            <v>41375.08</v>
          </cell>
          <cell r="Q85">
            <v>41936.93</v>
          </cell>
          <cell r="R85">
            <v>43564.11</v>
          </cell>
          <cell r="S85">
            <v>45082.46</v>
          </cell>
          <cell r="T85">
            <v>46718.13</v>
          </cell>
        </row>
        <row r="86">
          <cell r="A86" t="str">
            <v>E07000041</v>
          </cell>
          <cell r="B86" t="str">
            <v>Exeter</v>
          </cell>
          <cell r="C86">
            <v>37472.74</v>
          </cell>
          <cell r="D86">
            <v>37501.79</v>
          </cell>
          <cell r="E86">
            <v>38259.879999999997</v>
          </cell>
          <cell r="F86">
            <v>39469.480000000003</v>
          </cell>
          <cell r="G86">
            <v>40966.230000000003</v>
          </cell>
          <cell r="H86">
            <v>42385.599999999999</v>
          </cell>
          <cell r="I86">
            <v>43111.56</v>
          </cell>
          <cell r="J86">
            <v>43599.71</v>
          </cell>
          <cell r="K86">
            <v>44451.43</v>
          </cell>
          <cell r="L86">
            <v>46199.61</v>
          </cell>
          <cell r="M86">
            <v>47422.22</v>
          </cell>
          <cell r="N86">
            <v>47976.54</v>
          </cell>
          <cell r="O86">
            <v>47823.199999999997</v>
          </cell>
          <cell r="P86">
            <v>48762.71</v>
          </cell>
          <cell r="Q86">
            <v>49994.11</v>
          </cell>
          <cell r="R86">
            <v>51407.17</v>
          </cell>
          <cell r="S86">
            <v>51727.09</v>
          </cell>
          <cell r="T86">
            <v>52312.71</v>
          </cell>
        </row>
        <row r="87">
          <cell r="A87" t="str">
            <v>E07000042</v>
          </cell>
          <cell r="B87" t="str">
            <v>Mid Devon</v>
          </cell>
          <cell r="C87">
            <v>27360.93</v>
          </cell>
          <cell r="D87">
            <v>27251.23</v>
          </cell>
          <cell r="E87">
            <v>28773.8</v>
          </cell>
          <cell r="F87">
            <v>29814.92</v>
          </cell>
          <cell r="G87">
            <v>30963.75</v>
          </cell>
          <cell r="H87">
            <v>31825.27</v>
          </cell>
          <cell r="I87">
            <v>32762.45</v>
          </cell>
          <cell r="J87">
            <v>33065.69</v>
          </cell>
          <cell r="K87">
            <v>33516.129999999997</v>
          </cell>
          <cell r="L87">
            <v>33539.769999999997</v>
          </cell>
          <cell r="M87">
            <v>33830.61</v>
          </cell>
          <cell r="N87">
            <v>33971.18</v>
          </cell>
          <cell r="O87">
            <v>33918.44</v>
          </cell>
          <cell r="P87">
            <v>34126.07</v>
          </cell>
          <cell r="Q87">
            <v>35359.089999999997</v>
          </cell>
          <cell r="R87">
            <v>37876.1</v>
          </cell>
          <cell r="S87">
            <v>40284.03</v>
          </cell>
          <cell r="T87">
            <v>41824</v>
          </cell>
        </row>
        <row r="88">
          <cell r="A88" t="str">
            <v>E07000043</v>
          </cell>
          <cell r="B88" t="str">
            <v>North Devon</v>
          </cell>
          <cell r="C88">
            <v>32748.07</v>
          </cell>
          <cell r="D88">
            <v>32689.7</v>
          </cell>
          <cell r="E88">
            <v>33614.400000000001</v>
          </cell>
          <cell r="F88">
            <v>34478.18</v>
          </cell>
          <cell r="G88">
            <v>35678.589999999997</v>
          </cell>
          <cell r="H88">
            <v>36407.68</v>
          </cell>
          <cell r="I88">
            <v>36976.639999999999</v>
          </cell>
          <cell r="J88">
            <v>37076.050000000003</v>
          </cell>
          <cell r="K88">
            <v>37064.519999999997</v>
          </cell>
          <cell r="L88">
            <v>37095.230000000003</v>
          </cell>
          <cell r="M88">
            <v>37211.730000000003</v>
          </cell>
          <cell r="N88">
            <v>37359.699999999997</v>
          </cell>
          <cell r="O88">
            <v>38242.959999999999</v>
          </cell>
          <cell r="P88">
            <v>39021.71</v>
          </cell>
          <cell r="Q88">
            <v>40058.71</v>
          </cell>
          <cell r="R88">
            <v>39863.410000000003</v>
          </cell>
          <cell r="S88">
            <v>40370.199999999997</v>
          </cell>
          <cell r="T88">
            <v>41244.06</v>
          </cell>
        </row>
        <row r="89">
          <cell r="A89" t="str">
            <v>E07000044</v>
          </cell>
          <cell r="B89" t="str">
            <v>South Hams</v>
          </cell>
          <cell r="C89">
            <v>33363.46</v>
          </cell>
          <cell r="D89">
            <v>33248.25</v>
          </cell>
          <cell r="E89">
            <v>34610.839999999997</v>
          </cell>
          <cell r="F89">
            <v>35774.589999999997</v>
          </cell>
          <cell r="G89">
            <v>36840.629999999997</v>
          </cell>
          <cell r="H89">
            <v>37390.18</v>
          </cell>
          <cell r="I89">
            <v>37484.04</v>
          </cell>
          <cell r="J89">
            <v>37457.18</v>
          </cell>
          <cell r="K89">
            <v>37615.120000000003</v>
          </cell>
          <cell r="L89">
            <v>38226.74</v>
          </cell>
          <cell r="M89">
            <v>39412.25</v>
          </cell>
          <cell r="N89">
            <v>41306.61</v>
          </cell>
          <cell r="O89">
            <v>43169.04</v>
          </cell>
          <cell r="P89">
            <v>44299.43</v>
          </cell>
          <cell r="Q89">
            <v>44420.11</v>
          </cell>
          <cell r="R89">
            <v>44267.64</v>
          </cell>
          <cell r="S89">
            <v>43749.23</v>
          </cell>
          <cell r="T89">
            <v>43653.29</v>
          </cell>
        </row>
        <row r="90">
          <cell r="A90" t="str">
            <v>E07000045</v>
          </cell>
          <cell r="B90" t="str">
            <v>Teignbridge</v>
          </cell>
          <cell r="C90">
            <v>26343.759999999998</v>
          </cell>
          <cell r="D90">
            <v>25803.72</v>
          </cell>
          <cell r="E90">
            <v>29490.66</v>
          </cell>
          <cell r="F90">
            <v>31377.360000000001</v>
          </cell>
          <cell r="G90">
            <v>32672.94</v>
          </cell>
          <cell r="H90">
            <v>32840.68</v>
          </cell>
          <cell r="I90">
            <v>32851.68</v>
          </cell>
          <cell r="J90">
            <v>32436.6</v>
          </cell>
          <cell r="K90">
            <v>32682.87</v>
          </cell>
          <cell r="L90">
            <v>32737.99</v>
          </cell>
          <cell r="M90">
            <v>33852.9</v>
          </cell>
          <cell r="N90">
            <v>35522.050000000003</v>
          </cell>
          <cell r="O90">
            <v>37895.11</v>
          </cell>
          <cell r="P90">
            <v>39604.089999999997</v>
          </cell>
          <cell r="Q90">
            <v>41039.21</v>
          </cell>
          <cell r="R90">
            <v>42102.42</v>
          </cell>
          <cell r="S90">
            <v>42543.61</v>
          </cell>
          <cell r="T90">
            <v>42124.73</v>
          </cell>
        </row>
        <row r="91">
          <cell r="A91" t="str">
            <v>E07000046</v>
          </cell>
          <cell r="B91" t="str">
            <v>Torridge</v>
          </cell>
          <cell r="C91">
            <v>29241.55</v>
          </cell>
          <cell r="D91">
            <v>29153.77</v>
          </cell>
          <cell r="E91">
            <v>30727.39</v>
          </cell>
          <cell r="F91">
            <v>32145.47</v>
          </cell>
          <cell r="G91">
            <v>33248.5</v>
          </cell>
          <cell r="H91">
            <v>33661.25</v>
          </cell>
          <cell r="I91">
            <v>33153.19</v>
          </cell>
          <cell r="J91">
            <v>32840.080000000002</v>
          </cell>
          <cell r="K91">
            <v>33310.519999999997</v>
          </cell>
          <cell r="L91">
            <v>33909.910000000003</v>
          </cell>
          <cell r="M91">
            <v>34792.58</v>
          </cell>
          <cell r="N91">
            <v>35638.410000000003</v>
          </cell>
          <cell r="O91">
            <v>37031.040000000001</v>
          </cell>
          <cell r="P91">
            <v>37732.11</v>
          </cell>
          <cell r="Q91">
            <v>37852.33</v>
          </cell>
          <cell r="R91">
            <v>37397.879999999997</v>
          </cell>
          <cell r="S91">
            <v>36108.71</v>
          </cell>
          <cell r="T91">
            <v>34987.51</v>
          </cell>
        </row>
        <row r="92">
          <cell r="A92" t="str">
            <v>E07000047</v>
          </cell>
          <cell r="B92" t="str">
            <v>West Devon</v>
          </cell>
          <cell r="C92">
            <v>26509.35</v>
          </cell>
          <cell r="D92">
            <v>26324.86</v>
          </cell>
          <cell r="E92">
            <v>27755.56</v>
          </cell>
          <cell r="F92">
            <v>28427.279999999999</v>
          </cell>
          <cell r="G92">
            <v>28656.79</v>
          </cell>
          <cell r="H92">
            <v>28475.1</v>
          </cell>
          <cell r="I92">
            <v>28421.32</v>
          </cell>
          <cell r="J92">
            <v>29189.89</v>
          </cell>
          <cell r="K92">
            <v>30694.32</v>
          </cell>
          <cell r="L92">
            <v>32288.92</v>
          </cell>
          <cell r="M92">
            <v>32509.95</v>
          </cell>
          <cell r="N92">
            <v>32457.71</v>
          </cell>
          <cell r="O92">
            <v>32346.9</v>
          </cell>
          <cell r="P92">
            <v>32842.15</v>
          </cell>
          <cell r="Q92">
            <v>33931.040000000001</v>
          </cell>
          <cell r="R92">
            <v>35402.629999999997</v>
          </cell>
          <cell r="S92">
            <v>36608.269999999997</v>
          </cell>
          <cell r="T92">
            <v>36457.06</v>
          </cell>
        </row>
        <row r="93">
          <cell r="A93" t="str">
            <v>E07000061</v>
          </cell>
          <cell r="B93" t="str">
            <v>Eastbourne</v>
          </cell>
          <cell r="C93">
            <v>28370.32</v>
          </cell>
          <cell r="D93">
            <v>28343.25</v>
          </cell>
          <cell r="E93">
            <v>29336.38</v>
          </cell>
          <cell r="F93">
            <v>30421.38</v>
          </cell>
          <cell r="G93">
            <v>31565.25</v>
          </cell>
          <cell r="H93">
            <v>32318.53</v>
          </cell>
          <cell r="I93">
            <v>32700.66</v>
          </cell>
          <cell r="J93">
            <v>33284.65</v>
          </cell>
          <cell r="K93">
            <v>33927.040000000001</v>
          </cell>
          <cell r="L93">
            <v>34587.75</v>
          </cell>
          <cell r="M93">
            <v>34645.620000000003</v>
          </cell>
          <cell r="N93">
            <v>34654.11</v>
          </cell>
          <cell r="O93">
            <v>35335.75</v>
          </cell>
          <cell r="P93">
            <v>36366.730000000003</v>
          </cell>
          <cell r="Q93">
            <v>37893.019999999997</v>
          </cell>
          <cell r="R93">
            <v>39239.839999999997</v>
          </cell>
          <cell r="S93">
            <v>41091.61</v>
          </cell>
          <cell r="T93">
            <v>43010.17</v>
          </cell>
        </row>
        <row r="94">
          <cell r="A94" t="str">
            <v>E07000062</v>
          </cell>
          <cell r="B94" t="str">
            <v>Hastings</v>
          </cell>
          <cell r="C94">
            <v>27751.79</v>
          </cell>
          <cell r="D94">
            <v>27658.5</v>
          </cell>
          <cell r="E94">
            <v>28580.05</v>
          </cell>
          <cell r="F94">
            <v>29171.85</v>
          </cell>
          <cell r="G94">
            <v>30205.18</v>
          </cell>
          <cell r="H94">
            <v>31746.69</v>
          </cell>
          <cell r="I94">
            <v>33834.800000000003</v>
          </cell>
          <cell r="J94">
            <v>35040</v>
          </cell>
          <cell r="K94">
            <v>35294.53</v>
          </cell>
          <cell r="L94">
            <v>34733.79</v>
          </cell>
          <cell r="M94">
            <v>34756.019999999997</v>
          </cell>
          <cell r="N94">
            <v>35691.199999999997</v>
          </cell>
          <cell r="O94">
            <v>37475.660000000003</v>
          </cell>
          <cell r="P94">
            <v>38970.36</v>
          </cell>
          <cell r="Q94">
            <v>40270.379999999997</v>
          </cell>
          <cell r="R94">
            <v>40760.550000000003</v>
          </cell>
          <cell r="S94">
            <v>41469.589999999997</v>
          </cell>
          <cell r="T94">
            <v>41788.76</v>
          </cell>
        </row>
        <row r="95">
          <cell r="A95" t="str">
            <v>E07000063</v>
          </cell>
          <cell r="B95" t="str">
            <v>Lewes</v>
          </cell>
          <cell r="C95">
            <v>29918.73</v>
          </cell>
          <cell r="D95">
            <v>29665.08</v>
          </cell>
          <cell r="E95">
            <v>32179.73</v>
          </cell>
          <cell r="F95">
            <v>34107.89</v>
          </cell>
          <cell r="G95">
            <v>35607.32</v>
          </cell>
          <cell r="H95">
            <v>35894.07</v>
          </cell>
          <cell r="I95">
            <v>35445.379999999997</v>
          </cell>
          <cell r="J95">
            <v>35298.620000000003</v>
          </cell>
          <cell r="K95">
            <v>35725.58</v>
          </cell>
          <cell r="L95">
            <v>36613.22</v>
          </cell>
          <cell r="M95">
            <v>36856.870000000003</v>
          </cell>
          <cell r="N95">
            <v>37032.32</v>
          </cell>
          <cell r="O95">
            <v>37119.449999999997</v>
          </cell>
          <cell r="P95">
            <v>38034.519999999997</v>
          </cell>
          <cell r="Q95">
            <v>39438.07</v>
          </cell>
          <cell r="R95">
            <v>41181.449999999997</v>
          </cell>
          <cell r="S95">
            <v>42086.1</v>
          </cell>
          <cell r="T95">
            <v>42460.73</v>
          </cell>
        </row>
        <row r="96">
          <cell r="A96" t="str">
            <v>E07000064</v>
          </cell>
          <cell r="B96" t="str">
            <v>Rother</v>
          </cell>
          <cell r="C96">
            <v>28338.71</v>
          </cell>
          <cell r="D96">
            <v>28252.71</v>
          </cell>
          <cell r="E96">
            <v>29185.71</v>
          </cell>
          <cell r="F96">
            <v>29605.89</v>
          </cell>
          <cell r="G96">
            <v>30041.3</v>
          </cell>
          <cell r="H96">
            <v>30097.56</v>
          </cell>
          <cell r="I96">
            <v>30203.84</v>
          </cell>
          <cell r="J96">
            <v>30334.55</v>
          </cell>
          <cell r="K96">
            <v>31010.27</v>
          </cell>
          <cell r="L96">
            <v>31727.71</v>
          </cell>
          <cell r="M96">
            <v>32268.52</v>
          </cell>
          <cell r="N96">
            <v>32684.79</v>
          </cell>
          <cell r="O96">
            <v>33603.589999999997</v>
          </cell>
          <cell r="P96">
            <v>34857.21</v>
          </cell>
          <cell r="Q96">
            <v>36331.980000000003</v>
          </cell>
          <cell r="R96">
            <v>37090.35</v>
          </cell>
          <cell r="S96">
            <v>37853.769999999997</v>
          </cell>
          <cell r="T96">
            <v>38303.800000000003</v>
          </cell>
        </row>
        <row r="97">
          <cell r="A97" t="str">
            <v>E07000065</v>
          </cell>
          <cell r="B97" t="str">
            <v>Wealden</v>
          </cell>
          <cell r="C97">
            <v>31690.07</v>
          </cell>
          <cell r="D97">
            <v>31637.5</v>
          </cell>
          <cell r="E97">
            <v>32387.73</v>
          </cell>
          <cell r="F97">
            <v>32895.54</v>
          </cell>
          <cell r="G97">
            <v>33597.5</v>
          </cell>
          <cell r="H97">
            <v>34125.910000000003</v>
          </cell>
          <cell r="I97">
            <v>34641.360000000001</v>
          </cell>
          <cell r="J97">
            <v>34712.86</v>
          </cell>
          <cell r="K97">
            <v>34648.6</v>
          </cell>
          <cell r="L97">
            <v>34464.519999999997</v>
          </cell>
          <cell r="M97">
            <v>34501.300000000003</v>
          </cell>
          <cell r="N97">
            <v>35212.400000000001</v>
          </cell>
          <cell r="O97">
            <v>36327.86</v>
          </cell>
          <cell r="P97">
            <v>37479.769999999997</v>
          </cell>
          <cell r="Q97">
            <v>38388.83</v>
          </cell>
          <cell r="R97">
            <v>38933.65</v>
          </cell>
          <cell r="S97">
            <v>39597.769999999997</v>
          </cell>
          <cell r="T97">
            <v>40764.370000000003</v>
          </cell>
        </row>
        <row r="98">
          <cell r="A98" t="str">
            <v>E07000066</v>
          </cell>
          <cell r="B98" t="str">
            <v>Basildon</v>
          </cell>
          <cell r="C98">
            <v>45485.14</v>
          </cell>
          <cell r="D98">
            <v>45295.68</v>
          </cell>
          <cell r="E98">
            <v>45826.26</v>
          </cell>
          <cell r="F98">
            <v>46633.75</v>
          </cell>
          <cell r="G98">
            <v>47807.07</v>
          </cell>
          <cell r="H98">
            <v>49089.3</v>
          </cell>
          <cell r="I98">
            <v>50278.29</v>
          </cell>
          <cell r="J98">
            <v>51064.639999999999</v>
          </cell>
          <cell r="K98">
            <v>52329.4</v>
          </cell>
          <cell r="L98">
            <v>53577.51</v>
          </cell>
          <cell r="M98">
            <v>55132.31</v>
          </cell>
          <cell r="N98">
            <v>56232.14</v>
          </cell>
          <cell r="O98">
            <v>56618.35</v>
          </cell>
          <cell r="P98">
            <v>56940.7</v>
          </cell>
          <cell r="Q98">
            <v>57866.03</v>
          </cell>
          <cell r="R98">
            <v>59924.93</v>
          </cell>
          <cell r="S98">
            <v>62020.36</v>
          </cell>
          <cell r="T98">
            <v>64046.879999999997</v>
          </cell>
        </row>
        <row r="99">
          <cell r="A99" t="str">
            <v>E07000067</v>
          </cell>
          <cell r="B99" t="str">
            <v>Braintree</v>
          </cell>
          <cell r="C99">
            <v>33112.51</v>
          </cell>
          <cell r="D99">
            <v>32761.63</v>
          </cell>
          <cell r="E99">
            <v>35169.839999999997</v>
          </cell>
          <cell r="F99">
            <v>36247.42</v>
          </cell>
          <cell r="G99">
            <v>36991.440000000002</v>
          </cell>
          <cell r="H99">
            <v>37433.54</v>
          </cell>
          <cell r="I99">
            <v>38585.67</v>
          </cell>
          <cell r="J99">
            <v>39598.550000000003</v>
          </cell>
          <cell r="K99">
            <v>40973.5</v>
          </cell>
          <cell r="L99">
            <v>41692.54</v>
          </cell>
          <cell r="M99">
            <v>42640.07</v>
          </cell>
          <cell r="N99">
            <v>43840.18</v>
          </cell>
          <cell r="O99">
            <v>45743.58</v>
          </cell>
          <cell r="P99">
            <v>48688.03</v>
          </cell>
          <cell r="Q99">
            <v>52283.38</v>
          </cell>
          <cell r="R99">
            <v>55544.36</v>
          </cell>
          <cell r="S99">
            <v>56496.93</v>
          </cell>
          <cell r="T99">
            <v>56013.54</v>
          </cell>
        </row>
        <row r="100">
          <cell r="A100" t="str">
            <v>E07000068</v>
          </cell>
          <cell r="B100" t="str">
            <v>Brentwood</v>
          </cell>
          <cell r="C100">
            <v>47508.41</v>
          </cell>
          <cell r="D100">
            <v>47402.84</v>
          </cell>
          <cell r="E100">
            <v>50150.05</v>
          </cell>
          <cell r="F100">
            <v>52962.37</v>
          </cell>
          <cell r="G100">
            <v>55150.47</v>
          </cell>
          <cell r="H100">
            <v>55939.88</v>
          </cell>
          <cell r="I100">
            <v>55661.3</v>
          </cell>
          <cell r="J100">
            <v>55350.92</v>
          </cell>
          <cell r="K100">
            <v>55940.69</v>
          </cell>
          <cell r="L100">
            <v>55490.83</v>
          </cell>
          <cell r="M100">
            <v>55638.879999999997</v>
          </cell>
          <cell r="N100">
            <v>57599.41</v>
          </cell>
          <cell r="O100">
            <v>62548.12</v>
          </cell>
          <cell r="P100">
            <v>68880.09</v>
          </cell>
          <cell r="Q100">
            <v>74648.83</v>
          </cell>
          <cell r="R100">
            <v>80019.199999999997</v>
          </cell>
          <cell r="S100">
            <v>81714.3</v>
          </cell>
          <cell r="T100">
            <v>81888.84</v>
          </cell>
        </row>
        <row r="101">
          <cell r="A101" t="str">
            <v>E07000069</v>
          </cell>
          <cell r="B101" t="str">
            <v>Castle Point</v>
          </cell>
          <cell r="C101">
            <v>29044.57</v>
          </cell>
          <cell r="D101">
            <v>28809.27</v>
          </cell>
          <cell r="E101">
            <v>29669.33</v>
          </cell>
          <cell r="F101">
            <v>29839.64</v>
          </cell>
          <cell r="G101">
            <v>30057.27</v>
          </cell>
          <cell r="H101">
            <v>30292.400000000001</v>
          </cell>
          <cell r="I101">
            <v>30971.439999999999</v>
          </cell>
          <cell r="J101">
            <v>31134.95</v>
          </cell>
          <cell r="K101">
            <v>31079.06</v>
          </cell>
          <cell r="L101">
            <v>31089.79</v>
          </cell>
          <cell r="M101">
            <v>31677.16</v>
          </cell>
          <cell r="N101">
            <v>33073.19</v>
          </cell>
          <cell r="O101">
            <v>34361.449999999997</v>
          </cell>
          <cell r="P101">
            <v>35751.449999999997</v>
          </cell>
          <cell r="Q101">
            <v>36710.81</v>
          </cell>
          <cell r="R101">
            <v>37500.28</v>
          </cell>
          <cell r="S101">
            <v>37290.129999999997</v>
          </cell>
          <cell r="T101">
            <v>37844.15</v>
          </cell>
        </row>
        <row r="102">
          <cell r="A102" t="str">
            <v>E07000070</v>
          </cell>
          <cell r="B102" t="str">
            <v>Chelmsford</v>
          </cell>
          <cell r="C102">
            <v>37184.61</v>
          </cell>
          <cell r="D102">
            <v>36796.78</v>
          </cell>
          <cell r="E102">
            <v>39259.68</v>
          </cell>
          <cell r="F102">
            <v>40727.949999999997</v>
          </cell>
          <cell r="G102">
            <v>41942.129999999997</v>
          </cell>
          <cell r="H102">
            <v>43124.44</v>
          </cell>
          <cell r="I102">
            <v>43811.99</v>
          </cell>
          <cell r="J102">
            <v>43813.26</v>
          </cell>
          <cell r="K102">
            <v>43740.82</v>
          </cell>
          <cell r="L102">
            <v>44233.34</v>
          </cell>
          <cell r="M102">
            <v>45835.26</v>
          </cell>
          <cell r="N102">
            <v>47379.62</v>
          </cell>
          <cell r="O102">
            <v>48480.56</v>
          </cell>
          <cell r="P102">
            <v>48566.91</v>
          </cell>
          <cell r="Q102">
            <v>48794.85</v>
          </cell>
          <cell r="R102">
            <v>49485.01</v>
          </cell>
          <cell r="S102">
            <v>50988.72</v>
          </cell>
          <cell r="T102">
            <v>53246.04</v>
          </cell>
        </row>
        <row r="103">
          <cell r="A103" t="str">
            <v>E07000071</v>
          </cell>
          <cell r="B103" t="str">
            <v>Colchester</v>
          </cell>
          <cell r="C103">
            <v>31172.63</v>
          </cell>
          <cell r="D103">
            <v>30895.51</v>
          </cell>
          <cell r="E103">
            <v>32684.14</v>
          </cell>
          <cell r="F103">
            <v>33661.599999999999</v>
          </cell>
          <cell r="G103">
            <v>34459.83</v>
          </cell>
          <cell r="H103">
            <v>35141.58</v>
          </cell>
          <cell r="I103">
            <v>35859.75</v>
          </cell>
          <cell r="J103">
            <v>36557.18</v>
          </cell>
          <cell r="K103">
            <v>37285.370000000003</v>
          </cell>
          <cell r="L103">
            <v>38004.199999999997</v>
          </cell>
          <cell r="M103">
            <v>38634.74</v>
          </cell>
          <cell r="N103">
            <v>39265.99</v>
          </cell>
          <cell r="O103">
            <v>40011.379999999997</v>
          </cell>
          <cell r="P103">
            <v>41178.629999999997</v>
          </cell>
          <cell r="Q103">
            <v>42904.08</v>
          </cell>
          <cell r="R103">
            <v>45088.84</v>
          </cell>
          <cell r="S103">
            <v>47246.7</v>
          </cell>
          <cell r="T103">
            <v>49264.86</v>
          </cell>
        </row>
        <row r="104">
          <cell r="A104" t="str">
            <v>E07000072</v>
          </cell>
          <cell r="B104" t="str">
            <v>Epping Forest</v>
          </cell>
          <cell r="C104">
            <v>44702.94</v>
          </cell>
          <cell r="D104">
            <v>44758.51</v>
          </cell>
          <cell r="E104">
            <v>45039.12</v>
          </cell>
          <cell r="F104">
            <v>46411.41</v>
          </cell>
          <cell r="G104">
            <v>48915.05</v>
          </cell>
          <cell r="H104">
            <v>50963.12</v>
          </cell>
          <cell r="I104">
            <v>52359.5</v>
          </cell>
          <cell r="J104">
            <v>52959.07</v>
          </cell>
          <cell r="K104">
            <v>53250.39</v>
          </cell>
          <cell r="L104">
            <v>52938.52</v>
          </cell>
          <cell r="M104">
            <v>52643.56</v>
          </cell>
          <cell r="N104">
            <v>53676.54</v>
          </cell>
          <cell r="O104">
            <v>56184.83</v>
          </cell>
          <cell r="P104">
            <v>59549.55</v>
          </cell>
          <cell r="Q104">
            <v>62218.71</v>
          </cell>
          <cell r="R104">
            <v>64195.43</v>
          </cell>
          <cell r="S104">
            <v>64262.63</v>
          </cell>
          <cell r="T104">
            <v>63634.21</v>
          </cell>
        </row>
        <row r="105">
          <cell r="A105" t="str">
            <v>E07000073</v>
          </cell>
          <cell r="B105" t="str">
            <v>Harlow</v>
          </cell>
          <cell r="C105">
            <v>42268.29</v>
          </cell>
          <cell r="D105">
            <v>41387.599999999999</v>
          </cell>
          <cell r="E105">
            <v>48071.09</v>
          </cell>
          <cell r="F105">
            <v>51107.27</v>
          </cell>
          <cell r="G105">
            <v>52191.24</v>
          </cell>
          <cell r="H105">
            <v>51425.72</v>
          </cell>
          <cell r="I105">
            <v>49980.31</v>
          </cell>
          <cell r="J105">
            <v>48659.32</v>
          </cell>
          <cell r="K105">
            <v>47261.23</v>
          </cell>
          <cell r="L105">
            <v>45618.05</v>
          </cell>
          <cell r="M105">
            <v>44071.06</v>
          </cell>
          <cell r="N105">
            <v>43864.93</v>
          </cell>
          <cell r="O105">
            <v>44348.71</v>
          </cell>
          <cell r="P105">
            <v>45466.32</v>
          </cell>
          <cell r="Q105">
            <v>46715.68</v>
          </cell>
          <cell r="R105">
            <v>48520.11</v>
          </cell>
          <cell r="S105">
            <v>49541.74</v>
          </cell>
          <cell r="T105">
            <v>49629.51</v>
          </cell>
        </row>
        <row r="106">
          <cell r="A106" t="str">
            <v>E07000074</v>
          </cell>
          <cell r="B106" t="str">
            <v>Maldon</v>
          </cell>
          <cell r="C106">
            <v>32374.240000000002</v>
          </cell>
          <cell r="D106">
            <v>31807.77</v>
          </cell>
          <cell r="E106">
            <v>34292.36</v>
          </cell>
          <cell r="F106">
            <v>35253.78</v>
          </cell>
          <cell r="G106">
            <v>35150.86</v>
          </cell>
          <cell r="H106">
            <v>34940.839999999997</v>
          </cell>
          <cell r="I106">
            <v>34511.78</v>
          </cell>
          <cell r="J106">
            <v>35294.75</v>
          </cell>
          <cell r="K106">
            <v>35997.230000000003</v>
          </cell>
          <cell r="L106">
            <v>37024.79</v>
          </cell>
          <cell r="M106">
            <v>36972.04</v>
          </cell>
          <cell r="N106">
            <v>37229.82</v>
          </cell>
          <cell r="O106">
            <v>37611.82</v>
          </cell>
          <cell r="P106">
            <v>38698.870000000003</v>
          </cell>
          <cell r="Q106">
            <v>40300.86</v>
          </cell>
          <cell r="R106">
            <v>42059.24</v>
          </cell>
          <cell r="S106">
            <v>43484.88</v>
          </cell>
          <cell r="T106">
            <v>44828.21</v>
          </cell>
        </row>
        <row r="107">
          <cell r="A107" t="str">
            <v>E07000075</v>
          </cell>
          <cell r="B107" t="str">
            <v>Rochford</v>
          </cell>
          <cell r="C107">
            <v>31019.01</v>
          </cell>
          <cell r="D107">
            <v>30883.34</v>
          </cell>
          <cell r="E107">
            <v>32993.980000000003</v>
          </cell>
          <cell r="F107">
            <v>34367.919999999998</v>
          </cell>
          <cell r="G107">
            <v>35420.959999999999</v>
          </cell>
          <cell r="H107">
            <v>35857.300000000003</v>
          </cell>
          <cell r="I107">
            <v>35599.949999999997</v>
          </cell>
          <cell r="J107">
            <v>34795.21</v>
          </cell>
          <cell r="K107">
            <v>33586.36</v>
          </cell>
          <cell r="L107">
            <v>32460.17</v>
          </cell>
          <cell r="M107">
            <v>32674.62</v>
          </cell>
          <cell r="N107">
            <v>34114.53</v>
          </cell>
          <cell r="O107">
            <v>37130.78</v>
          </cell>
          <cell r="P107">
            <v>39422.910000000003</v>
          </cell>
          <cell r="Q107">
            <v>41607.96</v>
          </cell>
          <cell r="R107">
            <v>42504.88</v>
          </cell>
          <cell r="S107">
            <v>44043.27</v>
          </cell>
          <cell r="T107">
            <v>45879.77</v>
          </cell>
        </row>
        <row r="108">
          <cell r="A108" t="str">
            <v>E07000076</v>
          </cell>
          <cell r="B108" t="str">
            <v>Tendring</v>
          </cell>
          <cell r="C108">
            <v>28068.45</v>
          </cell>
          <cell r="D108">
            <v>27870.12</v>
          </cell>
          <cell r="E108">
            <v>30139.14</v>
          </cell>
          <cell r="F108">
            <v>31066.15</v>
          </cell>
          <cell r="G108">
            <v>31231.13</v>
          </cell>
          <cell r="H108">
            <v>31684.17</v>
          </cell>
          <cell r="I108">
            <v>32261.82</v>
          </cell>
          <cell r="J108">
            <v>32779.64</v>
          </cell>
          <cell r="K108">
            <v>32724.68</v>
          </cell>
          <cell r="L108">
            <v>32755.35</v>
          </cell>
          <cell r="M108">
            <v>33168.04</v>
          </cell>
          <cell r="N108">
            <v>34503.61</v>
          </cell>
          <cell r="O108">
            <v>35938.699999999997</v>
          </cell>
          <cell r="P108">
            <v>37804.93</v>
          </cell>
          <cell r="Q108">
            <v>39061.050000000003</v>
          </cell>
          <cell r="R108">
            <v>40161.449999999997</v>
          </cell>
          <cell r="S108">
            <v>40136.89</v>
          </cell>
          <cell r="T108">
            <v>40208.11</v>
          </cell>
        </row>
        <row r="109">
          <cell r="A109" t="str">
            <v>E07000077</v>
          </cell>
          <cell r="B109" t="str">
            <v>Uttlesford</v>
          </cell>
          <cell r="C109">
            <v>35783.15</v>
          </cell>
          <cell r="D109">
            <v>35521.550000000003</v>
          </cell>
          <cell r="E109">
            <v>37028.5</v>
          </cell>
          <cell r="F109">
            <v>37946.61</v>
          </cell>
          <cell r="G109">
            <v>38711.42</v>
          </cell>
          <cell r="H109">
            <v>39719.71</v>
          </cell>
          <cell r="I109">
            <v>40805.35</v>
          </cell>
          <cell r="J109">
            <v>41868.300000000003</v>
          </cell>
          <cell r="K109">
            <v>42364.89</v>
          </cell>
          <cell r="L109">
            <v>42890.33</v>
          </cell>
          <cell r="M109">
            <v>43764.93</v>
          </cell>
          <cell r="N109">
            <v>45404.83</v>
          </cell>
          <cell r="O109">
            <v>46227.41</v>
          </cell>
          <cell r="P109">
            <v>46072.24</v>
          </cell>
          <cell r="Q109">
            <v>44982.93</v>
          </cell>
          <cell r="R109">
            <v>44370.080000000002</v>
          </cell>
          <cell r="S109">
            <v>43494.04</v>
          </cell>
          <cell r="T109">
            <v>42666.62</v>
          </cell>
        </row>
        <row r="110">
          <cell r="A110" t="str">
            <v>E07000078</v>
          </cell>
          <cell r="B110" t="str">
            <v>Cheltenham</v>
          </cell>
          <cell r="C110">
            <v>30165.38</v>
          </cell>
          <cell r="D110">
            <v>29885.96</v>
          </cell>
          <cell r="E110">
            <v>33486.129999999997</v>
          </cell>
          <cell r="F110">
            <v>36465.230000000003</v>
          </cell>
          <cell r="G110">
            <v>39029.79</v>
          </cell>
          <cell r="H110">
            <v>40816.11</v>
          </cell>
          <cell r="I110">
            <v>41428.370000000003</v>
          </cell>
          <cell r="J110">
            <v>41153.61</v>
          </cell>
          <cell r="K110">
            <v>40123.61</v>
          </cell>
          <cell r="L110">
            <v>39124.410000000003</v>
          </cell>
          <cell r="M110">
            <v>38685.96</v>
          </cell>
          <cell r="N110">
            <v>39095.18</v>
          </cell>
          <cell r="O110">
            <v>40690.730000000003</v>
          </cell>
          <cell r="P110">
            <v>42609.41</v>
          </cell>
          <cell r="Q110">
            <v>45042.37</v>
          </cell>
          <cell r="R110">
            <v>46586.1</v>
          </cell>
          <cell r="S110">
            <v>47790.16</v>
          </cell>
          <cell r="T110">
            <v>48454.34</v>
          </cell>
        </row>
        <row r="111">
          <cell r="A111" t="str">
            <v>E07000079</v>
          </cell>
          <cell r="B111" t="str">
            <v>Cotswold</v>
          </cell>
          <cell r="C111">
            <v>51391.66</v>
          </cell>
          <cell r="D111">
            <v>51395.75</v>
          </cell>
          <cell r="E111">
            <v>54744</v>
          </cell>
          <cell r="F111">
            <v>58139.13</v>
          </cell>
          <cell r="G111">
            <v>61039.91</v>
          </cell>
          <cell r="H111">
            <v>63330.73</v>
          </cell>
          <cell r="I111">
            <v>65304.3</v>
          </cell>
          <cell r="J111">
            <v>66488.7</v>
          </cell>
          <cell r="K111">
            <v>66282.12</v>
          </cell>
          <cell r="L111">
            <v>63991.74</v>
          </cell>
          <cell r="M111">
            <v>61812.52</v>
          </cell>
          <cell r="N111">
            <v>60387.8</v>
          </cell>
          <cell r="O111">
            <v>60341.05</v>
          </cell>
          <cell r="P111">
            <v>61318.43</v>
          </cell>
          <cell r="Q111">
            <v>63665.81</v>
          </cell>
          <cell r="R111">
            <v>67276.490000000005</v>
          </cell>
          <cell r="S111">
            <v>69802.16</v>
          </cell>
          <cell r="T111">
            <v>71533.23</v>
          </cell>
        </row>
        <row r="112">
          <cell r="A112" t="str">
            <v>E07000080</v>
          </cell>
          <cell r="B112" t="str">
            <v>Forest of Dean</v>
          </cell>
          <cell r="C112">
            <v>41190.660000000003</v>
          </cell>
          <cell r="D112">
            <v>40689.53</v>
          </cell>
          <cell r="E112">
            <v>43681.01</v>
          </cell>
          <cell r="F112">
            <v>45112.37</v>
          </cell>
          <cell r="G112">
            <v>46137.84</v>
          </cell>
          <cell r="H112">
            <v>47180.37</v>
          </cell>
          <cell r="I112">
            <v>48476.160000000003</v>
          </cell>
          <cell r="J112">
            <v>49004.58</v>
          </cell>
          <cell r="K112">
            <v>50048.79</v>
          </cell>
          <cell r="L112">
            <v>50597.52</v>
          </cell>
          <cell r="M112">
            <v>52419.23</v>
          </cell>
          <cell r="N112">
            <v>53503.47</v>
          </cell>
          <cell r="O112">
            <v>54014.32</v>
          </cell>
          <cell r="P112">
            <v>53853.34</v>
          </cell>
          <cell r="Q112">
            <v>53923.27</v>
          </cell>
          <cell r="R112">
            <v>56637.22</v>
          </cell>
          <cell r="S112">
            <v>61414.46</v>
          </cell>
          <cell r="T112">
            <v>69056.67</v>
          </cell>
        </row>
        <row r="113">
          <cell r="A113" t="str">
            <v>E07000081</v>
          </cell>
          <cell r="B113" t="str">
            <v>Gloucester</v>
          </cell>
          <cell r="C113">
            <v>33271.589999999997</v>
          </cell>
          <cell r="D113">
            <v>33418.85</v>
          </cell>
          <cell r="E113">
            <v>33987.199999999997</v>
          </cell>
          <cell r="F113">
            <v>35053.75</v>
          </cell>
          <cell r="G113">
            <v>36630.449999999997</v>
          </cell>
          <cell r="H113">
            <v>38077.89</v>
          </cell>
          <cell r="I113">
            <v>39228.92</v>
          </cell>
          <cell r="J113">
            <v>40022.269999999997</v>
          </cell>
          <cell r="K113">
            <v>41157.129999999997</v>
          </cell>
          <cell r="L113">
            <v>42654.66</v>
          </cell>
          <cell r="M113">
            <v>44365.91</v>
          </cell>
          <cell r="N113">
            <v>45745.84</v>
          </cell>
          <cell r="O113">
            <v>47018.71</v>
          </cell>
          <cell r="P113">
            <v>48073.2</v>
          </cell>
          <cell r="Q113">
            <v>48572.25</v>
          </cell>
          <cell r="R113">
            <v>48184.19</v>
          </cell>
          <cell r="S113">
            <v>47155.360000000001</v>
          </cell>
          <cell r="T113">
            <v>46577.23</v>
          </cell>
        </row>
        <row r="114">
          <cell r="A114" t="str">
            <v>E07000082</v>
          </cell>
          <cell r="B114" t="str">
            <v>Stroud</v>
          </cell>
          <cell r="C114">
            <v>35112.800000000003</v>
          </cell>
          <cell r="D114">
            <v>35180.019999999997</v>
          </cell>
          <cell r="E114">
            <v>35870</v>
          </cell>
          <cell r="F114">
            <v>36049.949999999997</v>
          </cell>
          <cell r="G114">
            <v>35577.31</v>
          </cell>
          <cell r="H114">
            <v>34905.589999999997</v>
          </cell>
          <cell r="I114">
            <v>34576.160000000003</v>
          </cell>
          <cell r="J114">
            <v>34973.75</v>
          </cell>
          <cell r="K114">
            <v>35843.06</v>
          </cell>
          <cell r="L114">
            <v>36833.57</v>
          </cell>
          <cell r="M114">
            <v>37811.480000000003</v>
          </cell>
          <cell r="N114">
            <v>38735.07</v>
          </cell>
          <cell r="O114">
            <v>39758.559999999998</v>
          </cell>
          <cell r="P114">
            <v>41236</v>
          </cell>
          <cell r="Q114">
            <v>43111</v>
          </cell>
          <cell r="R114">
            <v>45222.8</v>
          </cell>
          <cell r="S114">
            <v>46582.879999999997</v>
          </cell>
          <cell r="T114">
            <v>48136.59</v>
          </cell>
        </row>
        <row r="115">
          <cell r="A115" t="str">
            <v>E07000083</v>
          </cell>
          <cell r="B115" t="str">
            <v>Tewkesbury</v>
          </cell>
          <cell r="C115">
            <v>48078.47</v>
          </cell>
          <cell r="D115">
            <v>47772.97</v>
          </cell>
          <cell r="E115">
            <v>49278.96</v>
          </cell>
          <cell r="F115">
            <v>50478.97</v>
          </cell>
          <cell r="G115">
            <v>51526.23</v>
          </cell>
          <cell r="H115">
            <v>51979.75</v>
          </cell>
          <cell r="I115">
            <v>52185.32</v>
          </cell>
          <cell r="J115">
            <v>52112.86</v>
          </cell>
          <cell r="K115">
            <v>52920.78</v>
          </cell>
          <cell r="L115">
            <v>54179.38</v>
          </cell>
          <cell r="M115">
            <v>55796.18</v>
          </cell>
          <cell r="N115">
            <v>57509.55</v>
          </cell>
          <cell r="O115">
            <v>57977.64</v>
          </cell>
          <cell r="P115">
            <v>58800.07</v>
          </cell>
          <cell r="Q115">
            <v>58604.37</v>
          </cell>
          <cell r="R115">
            <v>59413.74</v>
          </cell>
          <cell r="S115">
            <v>58733.95</v>
          </cell>
          <cell r="T115">
            <v>59115.55</v>
          </cell>
        </row>
        <row r="116">
          <cell r="A116" t="str">
            <v>E07000084</v>
          </cell>
          <cell r="B116" t="str">
            <v>Basingstoke and Deane</v>
          </cell>
          <cell r="C116">
            <v>56279.39</v>
          </cell>
          <cell r="D116">
            <v>55947.18</v>
          </cell>
          <cell r="E116">
            <v>59223.19</v>
          </cell>
          <cell r="F116">
            <v>61272.68</v>
          </cell>
          <cell r="G116">
            <v>63145.21</v>
          </cell>
          <cell r="H116">
            <v>64758.94</v>
          </cell>
          <cell r="I116">
            <v>66621.119999999995</v>
          </cell>
          <cell r="J116">
            <v>68257.66</v>
          </cell>
          <cell r="K116">
            <v>69590.53</v>
          </cell>
          <cell r="L116">
            <v>70853.37</v>
          </cell>
          <cell r="M116">
            <v>72982</v>
          </cell>
          <cell r="N116">
            <v>74871.520000000004</v>
          </cell>
          <cell r="O116">
            <v>75528.25</v>
          </cell>
          <cell r="P116">
            <v>74571.02</v>
          </cell>
          <cell r="Q116">
            <v>73884.05</v>
          </cell>
          <cell r="R116">
            <v>74494.73</v>
          </cell>
          <cell r="S116">
            <v>75446.740000000005</v>
          </cell>
          <cell r="T116">
            <v>75780.960000000006</v>
          </cell>
        </row>
        <row r="117">
          <cell r="A117" t="str">
            <v>E07000085</v>
          </cell>
          <cell r="B117" t="str">
            <v>East Hampshire</v>
          </cell>
          <cell r="C117">
            <v>34574.18</v>
          </cell>
          <cell r="D117">
            <v>34489.69</v>
          </cell>
          <cell r="E117">
            <v>34639.29</v>
          </cell>
          <cell r="F117">
            <v>34967.75</v>
          </cell>
          <cell r="G117">
            <v>36054.07</v>
          </cell>
          <cell r="H117">
            <v>37439.93</v>
          </cell>
          <cell r="I117">
            <v>38409.14</v>
          </cell>
          <cell r="J117">
            <v>38775.599999999999</v>
          </cell>
          <cell r="K117">
            <v>38998.46</v>
          </cell>
          <cell r="L117">
            <v>40259.550000000003</v>
          </cell>
          <cell r="M117">
            <v>41838.83</v>
          </cell>
          <cell r="N117">
            <v>43158.32</v>
          </cell>
          <cell r="O117">
            <v>43525.31</v>
          </cell>
          <cell r="P117">
            <v>44327.27</v>
          </cell>
          <cell r="Q117">
            <v>45646.59</v>
          </cell>
          <cell r="R117">
            <v>47298.51</v>
          </cell>
          <cell r="S117">
            <v>47986.23</v>
          </cell>
          <cell r="T117">
            <v>49496.39</v>
          </cell>
        </row>
        <row r="118">
          <cell r="A118" t="str">
            <v>E07000086</v>
          </cell>
          <cell r="B118" t="str">
            <v>Eastleigh</v>
          </cell>
          <cell r="C118">
            <v>43243.39</v>
          </cell>
          <cell r="D118">
            <v>43207.6</v>
          </cell>
          <cell r="E118">
            <v>42813.68</v>
          </cell>
          <cell r="F118">
            <v>43260.03</v>
          </cell>
          <cell r="G118">
            <v>44860.17</v>
          </cell>
          <cell r="H118">
            <v>46360.38</v>
          </cell>
          <cell r="I118">
            <v>47666.49</v>
          </cell>
          <cell r="J118">
            <v>48073.37</v>
          </cell>
          <cell r="K118">
            <v>48558.91</v>
          </cell>
          <cell r="L118">
            <v>48950.75</v>
          </cell>
          <cell r="M118">
            <v>50195.89</v>
          </cell>
          <cell r="N118">
            <v>51853.55</v>
          </cell>
          <cell r="O118">
            <v>53721.85</v>
          </cell>
          <cell r="P118">
            <v>55152.23</v>
          </cell>
          <cell r="Q118">
            <v>56587.22</v>
          </cell>
          <cell r="R118">
            <v>58421.37</v>
          </cell>
          <cell r="S118">
            <v>59927.11</v>
          </cell>
          <cell r="T118">
            <v>61619.39</v>
          </cell>
        </row>
        <row r="119">
          <cell r="A119" t="str">
            <v>E07000087</v>
          </cell>
          <cell r="B119" t="str">
            <v>Fareham</v>
          </cell>
          <cell r="C119">
            <v>35104.269999999997</v>
          </cell>
          <cell r="D119">
            <v>34992.660000000003</v>
          </cell>
          <cell r="E119">
            <v>36551.040000000001</v>
          </cell>
          <cell r="F119">
            <v>37598.49</v>
          </cell>
          <cell r="G119">
            <v>38073.61</v>
          </cell>
          <cell r="H119">
            <v>38495.57</v>
          </cell>
          <cell r="I119">
            <v>38889.65</v>
          </cell>
          <cell r="J119">
            <v>39765.86</v>
          </cell>
          <cell r="K119">
            <v>40536.68</v>
          </cell>
          <cell r="L119">
            <v>41737.61</v>
          </cell>
          <cell r="M119">
            <v>43432.46</v>
          </cell>
          <cell r="N119">
            <v>45457.46</v>
          </cell>
          <cell r="O119">
            <v>47133.73</v>
          </cell>
          <cell r="P119">
            <v>48523.24</v>
          </cell>
          <cell r="Q119">
            <v>50208.58</v>
          </cell>
          <cell r="R119">
            <v>52535.56</v>
          </cell>
          <cell r="S119">
            <v>54051.21</v>
          </cell>
          <cell r="T119">
            <v>55092.639999999999</v>
          </cell>
        </row>
        <row r="120">
          <cell r="A120" t="str">
            <v>E07000088</v>
          </cell>
          <cell r="B120" t="str">
            <v>Gosport</v>
          </cell>
          <cell r="C120">
            <v>28947.119999999999</v>
          </cell>
          <cell r="D120">
            <v>28571</v>
          </cell>
          <cell r="E120">
            <v>30868.55</v>
          </cell>
          <cell r="F120">
            <v>31869.9</v>
          </cell>
          <cell r="G120">
            <v>32716.240000000002</v>
          </cell>
          <cell r="H120">
            <v>33734.910000000003</v>
          </cell>
          <cell r="I120">
            <v>34963.69</v>
          </cell>
          <cell r="J120">
            <v>36136.78</v>
          </cell>
          <cell r="K120">
            <v>36910.410000000003</v>
          </cell>
          <cell r="L120">
            <v>37590.61</v>
          </cell>
          <cell r="M120">
            <v>38117.910000000003</v>
          </cell>
          <cell r="N120">
            <v>38390.120000000003</v>
          </cell>
          <cell r="O120">
            <v>39131.11</v>
          </cell>
          <cell r="P120">
            <v>40165.050000000003</v>
          </cell>
          <cell r="Q120">
            <v>41972.32</v>
          </cell>
          <cell r="R120">
            <v>43246.97</v>
          </cell>
          <cell r="S120">
            <v>44462.29</v>
          </cell>
          <cell r="T120">
            <v>45564.41</v>
          </cell>
        </row>
        <row r="121">
          <cell r="A121" t="str">
            <v>E07000089</v>
          </cell>
          <cell r="B121" t="str">
            <v>Hart</v>
          </cell>
          <cell r="C121">
            <v>50282.95</v>
          </cell>
          <cell r="D121">
            <v>50030.25</v>
          </cell>
          <cell r="E121">
            <v>53298.89</v>
          </cell>
          <cell r="F121">
            <v>55208.69</v>
          </cell>
          <cell r="G121">
            <v>56988.95</v>
          </cell>
          <cell r="H121">
            <v>59263.15</v>
          </cell>
          <cell r="I121">
            <v>62109.96</v>
          </cell>
          <cell r="J121">
            <v>64243.86</v>
          </cell>
          <cell r="K121">
            <v>64872.62</v>
          </cell>
          <cell r="L121">
            <v>64184.52</v>
          </cell>
          <cell r="M121">
            <v>63612.4</v>
          </cell>
          <cell r="N121">
            <v>64428.6</v>
          </cell>
          <cell r="O121">
            <v>67229.58</v>
          </cell>
          <cell r="P121">
            <v>69628.31</v>
          </cell>
          <cell r="Q121">
            <v>70899.02</v>
          </cell>
          <cell r="R121">
            <v>70749.91</v>
          </cell>
          <cell r="S121">
            <v>72522.14</v>
          </cell>
          <cell r="T121">
            <v>76085.87</v>
          </cell>
        </row>
        <row r="122">
          <cell r="A122" t="str">
            <v>E07000090</v>
          </cell>
          <cell r="B122" t="str">
            <v>Havant</v>
          </cell>
          <cell r="C122">
            <v>39610.67</v>
          </cell>
          <cell r="D122">
            <v>39519.019999999997</v>
          </cell>
          <cell r="E122">
            <v>41479.43</v>
          </cell>
          <cell r="F122">
            <v>43680.15</v>
          </cell>
          <cell r="G122">
            <v>46573.31</v>
          </cell>
          <cell r="H122">
            <v>49350.96</v>
          </cell>
          <cell r="I122">
            <v>51479.91</v>
          </cell>
          <cell r="J122">
            <v>53020.97</v>
          </cell>
          <cell r="K122">
            <v>54563.44</v>
          </cell>
          <cell r="L122">
            <v>56087.519999999997</v>
          </cell>
          <cell r="M122">
            <v>57064.66</v>
          </cell>
          <cell r="N122">
            <v>57262.21</v>
          </cell>
          <cell r="O122">
            <v>57964.15</v>
          </cell>
          <cell r="P122">
            <v>59307.28</v>
          </cell>
          <cell r="Q122">
            <v>60479.67</v>
          </cell>
          <cell r="R122">
            <v>59854.17</v>
          </cell>
          <cell r="S122">
            <v>57828.99</v>
          </cell>
          <cell r="T122">
            <v>56141.26</v>
          </cell>
        </row>
        <row r="123">
          <cell r="A123" t="str">
            <v>E07000091</v>
          </cell>
          <cell r="B123" t="str">
            <v>New Forest</v>
          </cell>
          <cell r="C123">
            <v>42822.34</v>
          </cell>
          <cell r="D123">
            <v>42569.23</v>
          </cell>
          <cell r="E123">
            <v>43686.83</v>
          </cell>
          <cell r="F123">
            <v>44058.81</v>
          </cell>
          <cell r="G123">
            <v>44341.49</v>
          </cell>
          <cell r="H123">
            <v>44605</v>
          </cell>
          <cell r="I123">
            <v>45028.13</v>
          </cell>
          <cell r="J123">
            <v>45448.66</v>
          </cell>
          <cell r="K123">
            <v>46159.66</v>
          </cell>
          <cell r="L123">
            <v>47156.24</v>
          </cell>
          <cell r="M123">
            <v>48227.13</v>
          </cell>
          <cell r="N123">
            <v>49300.07</v>
          </cell>
          <cell r="O123">
            <v>50169.53</v>
          </cell>
          <cell r="P123">
            <v>51245.95</v>
          </cell>
          <cell r="Q123">
            <v>52698.87</v>
          </cell>
          <cell r="R123">
            <v>54822.71</v>
          </cell>
          <cell r="S123">
            <v>56942.97</v>
          </cell>
          <cell r="T123">
            <v>59342.34</v>
          </cell>
        </row>
        <row r="124">
          <cell r="A124" t="str">
            <v>E07000092</v>
          </cell>
          <cell r="B124" t="str">
            <v>Rushmoor</v>
          </cell>
          <cell r="C124">
            <v>36029.300000000003</v>
          </cell>
          <cell r="D124">
            <v>35672.89</v>
          </cell>
          <cell r="E124">
            <v>39603.730000000003</v>
          </cell>
          <cell r="F124">
            <v>42879.83</v>
          </cell>
          <cell r="G124">
            <v>46227.43</v>
          </cell>
          <cell r="H124">
            <v>49311.51</v>
          </cell>
          <cell r="I124">
            <v>51889.79</v>
          </cell>
          <cell r="J124">
            <v>54316.82</v>
          </cell>
          <cell r="K124">
            <v>56295.26</v>
          </cell>
          <cell r="L124">
            <v>57634.01</v>
          </cell>
          <cell r="M124">
            <v>58194.720000000001</v>
          </cell>
          <cell r="N124">
            <v>58490.47</v>
          </cell>
          <cell r="O124">
            <v>59065.86</v>
          </cell>
          <cell r="P124">
            <v>62820.25</v>
          </cell>
          <cell r="Q124">
            <v>70578.34</v>
          </cell>
          <cell r="R124">
            <v>83630.009999999995</v>
          </cell>
          <cell r="S124">
            <v>96263.01</v>
          </cell>
          <cell r="T124">
            <v>107050.66</v>
          </cell>
        </row>
        <row r="125">
          <cell r="A125" t="str">
            <v>E07000093</v>
          </cell>
          <cell r="B125" t="str">
            <v>Test Valley</v>
          </cell>
          <cell r="C125">
            <v>36426.050000000003</v>
          </cell>
          <cell r="D125">
            <v>36248.269999999997</v>
          </cell>
          <cell r="E125">
            <v>36680.629999999997</v>
          </cell>
          <cell r="F125">
            <v>37521.800000000003</v>
          </cell>
          <cell r="G125">
            <v>39175.5</v>
          </cell>
          <cell r="H125">
            <v>40987.120000000003</v>
          </cell>
          <cell r="I125">
            <v>42545.99</v>
          </cell>
          <cell r="J125">
            <v>43155.96</v>
          </cell>
          <cell r="K125">
            <v>43731.25</v>
          </cell>
          <cell r="L125">
            <v>44033.29</v>
          </cell>
          <cell r="M125">
            <v>44446.39</v>
          </cell>
          <cell r="N125">
            <v>44401.26</v>
          </cell>
          <cell r="O125">
            <v>44115.82</v>
          </cell>
          <cell r="P125">
            <v>44569.66</v>
          </cell>
          <cell r="Q125">
            <v>46058.46</v>
          </cell>
          <cell r="R125">
            <v>48675.39</v>
          </cell>
          <cell r="S125">
            <v>50184.15</v>
          </cell>
          <cell r="T125">
            <v>51061.24</v>
          </cell>
        </row>
        <row r="126">
          <cell r="A126" t="str">
            <v>E07000094</v>
          </cell>
          <cell r="B126" t="str">
            <v>Winchester</v>
          </cell>
          <cell r="C126">
            <v>38079.879999999997</v>
          </cell>
          <cell r="D126">
            <v>37775.72</v>
          </cell>
          <cell r="E126">
            <v>40761.75</v>
          </cell>
          <cell r="F126">
            <v>42785.919999999998</v>
          </cell>
          <cell r="G126">
            <v>44602.3</v>
          </cell>
          <cell r="H126">
            <v>46381.68</v>
          </cell>
          <cell r="I126">
            <v>47640.38</v>
          </cell>
          <cell r="J126">
            <v>48095.66</v>
          </cell>
          <cell r="K126">
            <v>47799.199999999997</v>
          </cell>
          <cell r="L126">
            <v>47578.74</v>
          </cell>
          <cell r="M126">
            <v>47957.55</v>
          </cell>
          <cell r="N126">
            <v>49387.82</v>
          </cell>
          <cell r="O126">
            <v>51529.26</v>
          </cell>
          <cell r="P126">
            <v>54081.21</v>
          </cell>
          <cell r="Q126">
            <v>56326.239999999998</v>
          </cell>
          <cell r="R126">
            <v>57980.06</v>
          </cell>
          <cell r="S126">
            <v>58333.34</v>
          </cell>
          <cell r="T126">
            <v>58039.43</v>
          </cell>
        </row>
        <row r="127">
          <cell r="A127" t="str">
            <v>E07000095</v>
          </cell>
          <cell r="B127" t="str">
            <v>Broxbourne</v>
          </cell>
          <cell r="C127">
            <v>43917.84</v>
          </cell>
          <cell r="D127">
            <v>43926.45</v>
          </cell>
          <cell r="E127">
            <v>47201.32</v>
          </cell>
          <cell r="F127">
            <v>50612.37</v>
          </cell>
          <cell r="G127">
            <v>53844.03</v>
          </cell>
          <cell r="H127">
            <v>56216.76</v>
          </cell>
          <cell r="I127">
            <v>56897.72</v>
          </cell>
          <cell r="J127">
            <v>55780.639999999999</v>
          </cell>
          <cell r="K127">
            <v>54055.06</v>
          </cell>
          <cell r="L127">
            <v>52486.15</v>
          </cell>
          <cell r="M127">
            <v>52471.38</v>
          </cell>
          <cell r="N127">
            <v>53107.8</v>
          </cell>
          <cell r="O127">
            <v>54382.87</v>
          </cell>
          <cell r="P127">
            <v>55134.29</v>
          </cell>
          <cell r="Q127">
            <v>56002.1</v>
          </cell>
          <cell r="R127">
            <v>57169.77</v>
          </cell>
          <cell r="S127">
            <v>57679.96</v>
          </cell>
          <cell r="T127">
            <v>57973.23</v>
          </cell>
        </row>
        <row r="128">
          <cell r="A128" t="str">
            <v>E07000096</v>
          </cell>
          <cell r="B128" t="str">
            <v>Dacorum</v>
          </cell>
          <cell r="C128">
            <v>37120.89</v>
          </cell>
          <cell r="D128">
            <v>36811.21</v>
          </cell>
          <cell r="E128">
            <v>40121.81</v>
          </cell>
          <cell r="F128">
            <v>42555.19</v>
          </cell>
          <cell r="G128">
            <v>44671.09</v>
          </cell>
          <cell r="H128">
            <v>46273.65</v>
          </cell>
          <cell r="I128">
            <v>47539.66</v>
          </cell>
          <cell r="J128">
            <v>48436.59</v>
          </cell>
          <cell r="K128">
            <v>49051.58</v>
          </cell>
          <cell r="L128">
            <v>49327.37</v>
          </cell>
          <cell r="M128">
            <v>49829.57</v>
          </cell>
          <cell r="N128">
            <v>50397.51</v>
          </cell>
          <cell r="O128">
            <v>50818.11</v>
          </cell>
          <cell r="P128">
            <v>51456.67</v>
          </cell>
          <cell r="Q128">
            <v>52747.9</v>
          </cell>
          <cell r="R128">
            <v>53384.88</v>
          </cell>
          <cell r="S128">
            <v>51993.62</v>
          </cell>
          <cell r="T128">
            <v>47904.93</v>
          </cell>
        </row>
        <row r="129">
          <cell r="A129" t="str">
            <v>E07000098</v>
          </cell>
          <cell r="B129" t="str">
            <v>Hertsmere</v>
          </cell>
          <cell r="C129">
            <v>42314.080000000002</v>
          </cell>
          <cell r="D129">
            <v>41760.480000000003</v>
          </cell>
          <cell r="E129">
            <v>46846.3</v>
          </cell>
          <cell r="F129">
            <v>49923.040000000001</v>
          </cell>
          <cell r="G129">
            <v>52033.39</v>
          </cell>
          <cell r="H129">
            <v>53254.98</v>
          </cell>
          <cell r="I129">
            <v>53644.66</v>
          </cell>
          <cell r="J129">
            <v>54038.7</v>
          </cell>
          <cell r="K129">
            <v>54788.97</v>
          </cell>
          <cell r="L129">
            <v>56375.62</v>
          </cell>
          <cell r="M129">
            <v>58483.62</v>
          </cell>
          <cell r="N129">
            <v>60608.89</v>
          </cell>
          <cell r="O129">
            <v>62230.66</v>
          </cell>
          <cell r="P129">
            <v>63812.12</v>
          </cell>
          <cell r="Q129">
            <v>66108.539999999994</v>
          </cell>
          <cell r="R129">
            <v>68619.55</v>
          </cell>
          <cell r="S129">
            <v>69733.039999999994</v>
          </cell>
          <cell r="T129">
            <v>69624.25</v>
          </cell>
        </row>
        <row r="130">
          <cell r="A130" t="str">
            <v>E07000099</v>
          </cell>
          <cell r="B130" t="str">
            <v>North Hertfordshire</v>
          </cell>
          <cell r="C130">
            <v>37588.620000000003</v>
          </cell>
          <cell r="D130">
            <v>37512.92</v>
          </cell>
          <cell r="E130">
            <v>39097.519999999997</v>
          </cell>
          <cell r="F130">
            <v>41363.230000000003</v>
          </cell>
          <cell r="G130">
            <v>44005.25</v>
          </cell>
          <cell r="H130">
            <v>46117.94</v>
          </cell>
          <cell r="I130">
            <v>47637.83</v>
          </cell>
          <cell r="J130">
            <v>48969.83</v>
          </cell>
          <cell r="K130">
            <v>50354.34</v>
          </cell>
          <cell r="L130">
            <v>51640.33</v>
          </cell>
          <cell r="M130">
            <v>52694.97</v>
          </cell>
          <cell r="N130">
            <v>53470.66</v>
          </cell>
          <cell r="O130">
            <v>53759.7</v>
          </cell>
          <cell r="P130">
            <v>54427.73</v>
          </cell>
          <cell r="Q130">
            <v>55395.99</v>
          </cell>
          <cell r="R130">
            <v>57263.51</v>
          </cell>
          <cell r="S130">
            <v>58360.11</v>
          </cell>
          <cell r="T130">
            <v>60009.35</v>
          </cell>
        </row>
        <row r="131">
          <cell r="A131" t="str">
            <v>E07000102</v>
          </cell>
          <cell r="B131" t="str">
            <v>Three Rivers</v>
          </cell>
          <cell r="C131">
            <v>61824.22</v>
          </cell>
          <cell r="D131">
            <v>61620.71</v>
          </cell>
          <cell r="E131">
            <v>63706.59</v>
          </cell>
          <cell r="F131">
            <v>65222.22</v>
          </cell>
          <cell r="G131">
            <v>66401.95</v>
          </cell>
          <cell r="H131">
            <v>67423.45</v>
          </cell>
          <cell r="I131">
            <v>68116.67</v>
          </cell>
          <cell r="J131">
            <v>69479.13</v>
          </cell>
          <cell r="K131">
            <v>70542.320000000007</v>
          </cell>
          <cell r="L131">
            <v>72531.59</v>
          </cell>
          <cell r="M131">
            <v>73776.759999999995</v>
          </cell>
          <cell r="N131">
            <v>75368</v>
          </cell>
          <cell r="O131">
            <v>76267.56</v>
          </cell>
          <cell r="P131">
            <v>78211.7</v>
          </cell>
          <cell r="Q131">
            <v>81577.16</v>
          </cell>
          <cell r="R131">
            <v>85391.46</v>
          </cell>
          <cell r="S131">
            <v>88236.160000000003</v>
          </cell>
          <cell r="T131">
            <v>90570.86</v>
          </cell>
        </row>
        <row r="132">
          <cell r="A132" t="str">
            <v>E07000103</v>
          </cell>
          <cell r="B132" t="str">
            <v>Watford</v>
          </cell>
          <cell r="C132">
            <v>44320.46</v>
          </cell>
          <cell r="D132">
            <v>43653.78</v>
          </cell>
          <cell r="E132">
            <v>48253.440000000002</v>
          </cell>
          <cell r="F132">
            <v>50756.12</v>
          </cell>
          <cell r="G132">
            <v>52641.37</v>
          </cell>
          <cell r="H132">
            <v>53495.59</v>
          </cell>
          <cell r="I132">
            <v>52554.89</v>
          </cell>
          <cell r="J132">
            <v>49530.93</v>
          </cell>
          <cell r="K132">
            <v>46985.77</v>
          </cell>
          <cell r="L132">
            <v>45799.48</v>
          </cell>
          <cell r="M132">
            <v>46265.5</v>
          </cell>
          <cell r="N132">
            <v>47313.41</v>
          </cell>
          <cell r="O132">
            <v>48361.17</v>
          </cell>
          <cell r="P132">
            <v>49768.73</v>
          </cell>
          <cell r="Q132">
            <v>51181.25</v>
          </cell>
          <cell r="R132">
            <v>55148.42</v>
          </cell>
          <cell r="S132">
            <v>59030.43</v>
          </cell>
          <cell r="T132">
            <v>62798.38</v>
          </cell>
        </row>
        <row r="133">
          <cell r="A133" t="str">
            <v>E07000105</v>
          </cell>
          <cell r="B133" t="str">
            <v>Ashford</v>
          </cell>
          <cell r="C133">
            <v>33699.19</v>
          </cell>
          <cell r="D133">
            <v>33595.230000000003</v>
          </cell>
          <cell r="E133">
            <v>35771.96</v>
          </cell>
          <cell r="F133">
            <v>37591.839999999997</v>
          </cell>
          <cell r="G133">
            <v>39144.32</v>
          </cell>
          <cell r="H133">
            <v>40013.18</v>
          </cell>
          <cell r="I133">
            <v>40364.86</v>
          </cell>
          <cell r="J133">
            <v>40284.22</v>
          </cell>
          <cell r="K133">
            <v>40583.29</v>
          </cell>
          <cell r="L133">
            <v>41007.94</v>
          </cell>
          <cell r="M133">
            <v>42204.39</v>
          </cell>
          <cell r="N133">
            <v>43195.839999999997</v>
          </cell>
          <cell r="O133">
            <v>44144.46</v>
          </cell>
          <cell r="P133">
            <v>43985.04</v>
          </cell>
          <cell r="Q133">
            <v>43493.5</v>
          </cell>
          <cell r="R133">
            <v>43161.46</v>
          </cell>
          <cell r="S133">
            <v>43807.360000000001</v>
          </cell>
          <cell r="T133">
            <v>45319.1</v>
          </cell>
        </row>
        <row r="134">
          <cell r="A134" t="str">
            <v>E07000106</v>
          </cell>
          <cell r="B134" t="str">
            <v>Canterbury</v>
          </cell>
          <cell r="C134">
            <v>31007.69</v>
          </cell>
          <cell r="D134">
            <v>30822.04</v>
          </cell>
          <cell r="E134">
            <v>33113.089999999997</v>
          </cell>
          <cell r="F134">
            <v>34508.730000000003</v>
          </cell>
          <cell r="G134">
            <v>35409.49</v>
          </cell>
          <cell r="H134">
            <v>35922.480000000003</v>
          </cell>
          <cell r="I134">
            <v>36366.32</v>
          </cell>
          <cell r="J134">
            <v>36937.86</v>
          </cell>
          <cell r="K134">
            <v>37662.629999999997</v>
          </cell>
          <cell r="L134">
            <v>38671.46</v>
          </cell>
          <cell r="M134">
            <v>39829.79</v>
          </cell>
          <cell r="N134">
            <v>40717.97</v>
          </cell>
          <cell r="O134">
            <v>40678.800000000003</v>
          </cell>
          <cell r="P134">
            <v>40125.730000000003</v>
          </cell>
          <cell r="Q134">
            <v>39727.79</v>
          </cell>
          <cell r="R134">
            <v>40134.32</v>
          </cell>
          <cell r="S134">
            <v>41002.269999999997</v>
          </cell>
          <cell r="T134">
            <v>42001.2</v>
          </cell>
        </row>
        <row r="135">
          <cell r="A135" t="str">
            <v>E07000107</v>
          </cell>
          <cell r="B135" t="str">
            <v>Dartford</v>
          </cell>
          <cell r="C135">
            <v>42315.6</v>
          </cell>
          <cell r="D135">
            <v>42125.64</v>
          </cell>
          <cell r="E135">
            <v>45214.15</v>
          </cell>
          <cell r="F135">
            <v>46877.77</v>
          </cell>
          <cell r="G135">
            <v>48160.45</v>
          </cell>
          <cell r="H135">
            <v>48560.95</v>
          </cell>
          <cell r="I135">
            <v>49023.5</v>
          </cell>
          <cell r="J135">
            <v>49351.519999999997</v>
          </cell>
          <cell r="K135">
            <v>49438.6</v>
          </cell>
          <cell r="L135">
            <v>49419.43</v>
          </cell>
          <cell r="M135">
            <v>49504.94</v>
          </cell>
          <cell r="N135">
            <v>50500.73</v>
          </cell>
          <cell r="O135">
            <v>52158.82</v>
          </cell>
          <cell r="P135">
            <v>54552.04</v>
          </cell>
          <cell r="Q135">
            <v>56860.44</v>
          </cell>
          <cell r="R135">
            <v>59068.88</v>
          </cell>
          <cell r="S135">
            <v>58975.07</v>
          </cell>
          <cell r="T135">
            <v>57852.88</v>
          </cell>
        </row>
        <row r="136">
          <cell r="A136" t="str">
            <v>E07000108</v>
          </cell>
          <cell r="B136" t="str">
            <v>Dover</v>
          </cell>
          <cell r="C136">
            <v>38478.04</v>
          </cell>
          <cell r="D136">
            <v>38121.160000000003</v>
          </cell>
          <cell r="E136">
            <v>41617.32</v>
          </cell>
          <cell r="F136">
            <v>42462.16</v>
          </cell>
          <cell r="G136">
            <v>42504.79</v>
          </cell>
          <cell r="H136">
            <v>42417.42</v>
          </cell>
          <cell r="I136">
            <v>43781.35</v>
          </cell>
          <cell r="J136">
            <v>46487.92</v>
          </cell>
          <cell r="K136">
            <v>50106.73</v>
          </cell>
          <cell r="L136">
            <v>52793.19</v>
          </cell>
          <cell r="M136">
            <v>53885.96</v>
          </cell>
          <cell r="N136">
            <v>54390.21</v>
          </cell>
          <cell r="O136">
            <v>55578.239999999998</v>
          </cell>
          <cell r="P136">
            <v>57160.33</v>
          </cell>
          <cell r="Q136">
            <v>58127.85</v>
          </cell>
          <cell r="R136">
            <v>58771.75</v>
          </cell>
          <cell r="S136">
            <v>59189.34</v>
          </cell>
          <cell r="T136">
            <v>58890.73</v>
          </cell>
        </row>
        <row r="137">
          <cell r="A137" t="str">
            <v>E07000109</v>
          </cell>
          <cell r="B137" t="str">
            <v>Gravesham</v>
          </cell>
          <cell r="C137">
            <v>31340.06</v>
          </cell>
          <cell r="D137">
            <v>31199.360000000001</v>
          </cell>
          <cell r="E137">
            <v>32504.92</v>
          </cell>
          <cell r="F137">
            <v>33839.089999999997</v>
          </cell>
          <cell r="G137">
            <v>35748.589999999997</v>
          </cell>
          <cell r="H137">
            <v>37112.699999999997</v>
          </cell>
          <cell r="I137">
            <v>38081.74</v>
          </cell>
          <cell r="J137">
            <v>38140.78</v>
          </cell>
          <cell r="K137">
            <v>38642.26</v>
          </cell>
          <cell r="L137">
            <v>39717.769999999997</v>
          </cell>
          <cell r="M137">
            <v>41667.9</v>
          </cell>
          <cell r="N137">
            <v>43659.57</v>
          </cell>
          <cell r="O137">
            <v>44656.18</v>
          </cell>
          <cell r="P137">
            <v>44487.6</v>
          </cell>
          <cell r="Q137">
            <v>43840.54</v>
          </cell>
          <cell r="R137">
            <v>44567.85</v>
          </cell>
          <cell r="S137">
            <v>46588.88</v>
          </cell>
          <cell r="T137">
            <v>49305.82</v>
          </cell>
        </row>
        <row r="138">
          <cell r="A138" t="str">
            <v>E07000110</v>
          </cell>
          <cell r="B138" t="str">
            <v>Maidstone</v>
          </cell>
          <cell r="C138">
            <v>31726.6</v>
          </cell>
          <cell r="D138">
            <v>31565.49</v>
          </cell>
          <cell r="E138">
            <v>32950.629999999997</v>
          </cell>
          <cell r="F138">
            <v>33848.129999999997</v>
          </cell>
          <cell r="G138">
            <v>35080.300000000003</v>
          </cell>
          <cell r="H138">
            <v>36568.19</v>
          </cell>
          <cell r="I138">
            <v>38053.33</v>
          </cell>
          <cell r="J138">
            <v>38869</v>
          </cell>
          <cell r="K138">
            <v>39294.839999999997</v>
          </cell>
          <cell r="L138">
            <v>39672</v>
          </cell>
          <cell r="M138">
            <v>40218.629999999997</v>
          </cell>
          <cell r="N138">
            <v>40976.629999999997</v>
          </cell>
          <cell r="O138">
            <v>41988.11</v>
          </cell>
          <cell r="P138">
            <v>43650.73</v>
          </cell>
          <cell r="Q138">
            <v>45490.95</v>
          </cell>
          <cell r="R138">
            <v>47581.279999999999</v>
          </cell>
          <cell r="S138">
            <v>49359.63</v>
          </cell>
          <cell r="T138">
            <v>51905.15</v>
          </cell>
        </row>
        <row r="139">
          <cell r="A139" t="str">
            <v>E07000111</v>
          </cell>
          <cell r="B139" t="str">
            <v>Sevenoaks</v>
          </cell>
          <cell r="C139">
            <v>38818.559999999998</v>
          </cell>
          <cell r="D139">
            <v>38353.870000000003</v>
          </cell>
          <cell r="E139">
            <v>42288.04</v>
          </cell>
          <cell r="F139">
            <v>44925.57</v>
          </cell>
          <cell r="G139">
            <v>47321.85</v>
          </cell>
          <cell r="H139">
            <v>48402.07</v>
          </cell>
          <cell r="I139">
            <v>48453.64</v>
          </cell>
          <cell r="J139">
            <v>47187.55</v>
          </cell>
          <cell r="K139">
            <v>47100.31</v>
          </cell>
          <cell r="L139">
            <v>48201.41</v>
          </cell>
          <cell r="M139">
            <v>50992.67</v>
          </cell>
          <cell r="N139">
            <v>54120.53</v>
          </cell>
          <cell r="O139">
            <v>57312.51</v>
          </cell>
          <cell r="P139">
            <v>59568.88</v>
          </cell>
          <cell r="Q139">
            <v>62040.25</v>
          </cell>
          <cell r="R139">
            <v>64177.56</v>
          </cell>
          <cell r="S139">
            <v>67069.08</v>
          </cell>
          <cell r="T139">
            <v>68538.16</v>
          </cell>
        </row>
        <row r="140">
          <cell r="A140" t="str">
            <v>E07000112</v>
          </cell>
          <cell r="B140" t="str">
            <v>Folkestone and Hythe</v>
          </cell>
          <cell r="C140">
            <v>32810.14</v>
          </cell>
          <cell r="D140">
            <v>32415.54</v>
          </cell>
          <cell r="E140">
            <v>36053.22</v>
          </cell>
          <cell r="F140">
            <v>38284.339999999997</v>
          </cell>
          <cell r="G140">
            <v>39825.519999999997</v>
          </cell>
          <cell r="H140">
            <v>40440.410000000003</v>
          </cell>
          <cell r="I140">
            <v>40606.5</v>
          </cell>
          <cell r="J140">
            <v>40275.4</v>
          </cell>
          <cell r="K140">
            <v>39689.879999999997</v>
          </cell>
          <cell r="L140">
            <v>39215.949999999997</v>
          </cell>
          <cell r="M140">
            <v>39188.699999999997</v>
          </cell>
          <cell r="N140">
            <v>39845.370000000003</v>
          </cell>
          <cell r="O140">
            <v>41289.699999999997</v>
          </cell>
          <cell r="P140">
            <v>44223.18</v>
          </cell>
          <cell r="Q140">
            <v>48249.68</v>
          </cell>
          <cell r="R140">
            <v>51754.92</v>
          </cell>
          <cell r="S140">
            <v>52902.62</v>
          </cell>
          <cell r="T140">
            <v>52162.2</v>
          </cell>
        </row>
        <row r="141">
          <cell r="A141" t="str">
            <v>E07000113</v>
          </cell>
          <cell r="B141" t="str">
            <v>Swale</v>
          </cell>
          <cell r="C141">
            <v>42038.25</v>
          </cell>
          <cell r="D141">
            <v>41713.800000000003</v>
          </cell>
          <cell r="E141">
            <v>42538.73</v>
          </cell>
          <cell r="F141">
            <v>42631.360000000001</v>
          </cell>
          <cell r="G141">
            <v>43526.27</v>
          </cell>
          <cell r="H141">
            <v>43991.05</v>
          </cell>
          <cell r="I141">
            <v>44194.75</v>
          </cell>
          <cell r="J141">
            <v>42793.13</v>
          </cell>
          <cell r="K141">
            <v>42050.84</v>
          </cell>
          <cell r="L141">
            <v>41830.400000000001</v>
          </cell>
          <cell r="M141">
            <v>42821.05</v>
          </cell>
          <cell r="N141">
            <v>43816.79</v>
          </cell>
          <cell r="O141">
            <v>44971.7</v>
          </cell>
          <cell r="P141">
            <v>45874.14</v>
          </cell>
          <cell r="Q141">
            <v>46848.06</v>
          </cell>
          <cell r="R141">
            <v>48610.03</v>
          </cell>
          <cell r="S141">
            <v>52062.96</v>
          </cell>
          <cell r="T141">
            <v>56374.080000000002</v>
          </cell>
        </row>
        <row r="142">
          <cell r="A142" t="str">
            <v>E07000114</v>
          </cell>
          <cell r="B142" t="str">
            <v>Thanet</v>
          </cell>
          <cell r="C142">
            <v>27986.42</v>
          </cell>
          <cell r="D142">
            <v>27896.29</v>
          </cell>
          <cell r="E142">
            <v>29626.720000000001</v>
          </cell>
          <cell r="F142">
            <v>30880.65</v>
          </cell>
          <cell r="G142">
            <v>32082.31</v>
          </cell>
          <cell r="H142">
            <v>32921.599999999999</v>
          </cell>
          <cell r="I142">
            <v>33889.83</v>
          </cell>
          <cell r="J142">
            <v>34587.089999999997</v>
          </cell>
          <cell r="K142">
            <v>35036.160000000003</v>
          </cell>
          <cell r="L142">
            <v>35004.94</v>
          </cell>
          <cell r="M142">
            <v>35376.21</v>
          </cell>
          <cell r="N142">
            <v>36318.22</v>
          </cell>
          <cell r="O142">
            <v>37572.339999999997</v>
          </cell>
          <cell r="P142">
            <v>38150.15</v>
          </cell>
          <cell r="Q142">
            <v>38403.620000000003</v>
          </cell>
          <cell r="R142">
            <v>39039.730000000003</v>
          </cell>
          <cell r="S142">
            <v>40231.46</v>
          </cell>
          <cell r="T142">
            <v>41182.589999999997</v>
          </cell>
        </row>
        <row r="143">
          <cell r="A143" t="str">
            <v>E07000115</v>
          </cell>
          <cell r="B143" t="str">
            <v>Tonbridge and Malling</v>
          </cell>
          <cell r="C143">
            <v>44665.21</v>
          </cell>
          <cell r="D143">
            <v>44385.83</v>
          </cell>
          <cell r="E143">
            <v>46245.52</v>
          </cell>
          <cell r="F143">
            <v>47685.39</v>
          </cell>
          <cell r="G143">
            <v>49365.63</v>
          </cell>
          <cell r="H143">
            <v>51354.01</v>
          </cell>
          <cell r="I143">
            <v>53315.1</v>
          </cell>
          <cell r="J143">
            <v>54471.62</v>
          </cell>
          <cell r="K143">
            <v>55279.26</v>
          </cell>
          <cell r="L143">
            <v>55872.73</v>
          </cell>
          <cell r="M143">
            <v>56900.42</v>
          </cell>
          <cell r="N143">
            <v>57495.69</v>
          </cell>
          <cell r="O143">
            <v>57804.72</v>
          </cell>
          <cell r="P143">
            <v>58913.19</v>
          </cell>
          <cell r="Q143">
            <v>61224.83</v>
          </cell>
          <cell r="R143">
            <v>64881.16</v>
          </cell>
          <cell r="S143">
            <v>67732.789999999994</v>
          </cell>
          <cell r="T143">
            <v>69503.89</v>
          </cell>
        </row>
        <row r="144">
          <cell r="A144" t="str">
            <v>E07000116</v>
          </cell>
          <cell r="B144" t="str">
            <v>Tunbridge Wells</v>
          </cell>
          <cell r="C144">
            <v>35149.11</v>
          </cell>
          <cell r="D144">
            <v>34674.33</v>
          </cell>
          <cell r="E144">
            <v>39743.24</v>
          </cell>
          <cell r="F144">
            <v>43367.39</v>
          </cell>
          <cell r="G144">
            <v>46417.52</v>
          </cell>
          <cell r="H144">
            <v>48071.85</v>
          </cell>
          <cell r="I144">
            <v>48945.96</v>
          </cell>
          <cell r="J144">
            <v>49218.85</v>
          </cell>
          <cell r="K144">
            <v>50103.26</v>
          </cell>
          <cell r="L144">
            <v>50777.57</v>
          </cell>
          <cell r="M144">
            <v>50998.46</v>
          </cell>
          <cell r="N144">
            <v>50123.75</v>
          </cell>
          <cell r="O144">
            <v>49740.07</v>
          </cell>
          <cell r="P144">
            <v>51158.02</v>
          </cell>
          <cell r="Q144">
            <v>54586.11</v>
          </cell>
          <cell r="R144">
            <v>57533.05</v>
          </cell>
          <cell r="S144">
            <v>58421.18</v>
          </cell>
          <cell r="T144">
            <v>57034.45</v>
          </cell>
        </row>
        <row r="145">
          <cell r="A145" t="str">
            <v>E07000117</v>
          </cell>
          <cell r="B145" t="str">
            <v>Burnley</v>
          </cell>
          <cell r="C145">
            <v>30314.86</v>
          </cell>
          <cell r="D145">
            <v>30051.57</v>
          </cell>
          <cell r="E145">
            <v>32405.81</v>
          </cell>
          <cell r="F145">
            <v>34295.919999999998</v>
          </cell>
          <cell r="G145">
            <v>35997.519999999997</v>
          </cell>
          <cell r="H145">
            <v>37027.78</v>
          </cell>
          <cell r="I145">
            <v>37561.620000000003</v>
          </cell>
          <cell r="J145">
            <v>37631.08</v>
          </cell>
          <cell r="K145">
            <v>38731.129999999997</v>
          </cell>
          <cell r="L145">
            <v>40046.400000000001</v>
          </cell>
          <cell r="M145">
            <v>41959.79</v>
          </cell>
          <cell r="N145">
            <v>42804.93</v>
          </cell>
          <cell r="O145">
            <v>43121.61</v>
          </cell>
          <cell r="P145">
            <v>43114.9</v>
          </cell>
          <cell r="Q145">
            <v>44365.94</v>
          </cell>
          <cell r="R145">
            <v>46363.56</v>
          </cell>
          <cell r="S145">
            <v>48079.06</v>
          </cell>
          <cell r="T145">
            <v>48735.25</v>
          </cell>
        </row>
        <row r="146">
          <cell r="A146" t="str">
            <v>E07000118</v>
          </cell>
          <cell r="B146" t="str">
            <v>Chorley</v>
          </cell>
          <cell r="C146">
            <v>29231.61</v>
          </cell>
          <cell r="D146">
            <v>29102.65</v>
          </cell>
          <cell r="E146">
            <v>29923.99</v>
          </cell>
          <cell r="F146">
            <v>30463.57</v>
          </cell>
          <cell r="G146">
            <v>31171.279999999999</v>
          </cell>
          <cell r="H146">
            <v>32147.200000000001</v>
          </cell>
          <cell r="I146">
            <v>33273.21</v>
          </cell>
          <cell r="J146">
            <v>33760.379999999997</v>
          </cell>
          <cell r="K146">
            <v>34015.870000000003</v>
          </cell>
          <cell r="L146">
            <v>34158.629999999997</v>
          </cell>
          <cell r="M146">
            <v>34822.660000000003</v>
          </cell>
          <cell r="N146">
            <v>35984.6</v>
          </cell>
          <cell r="O146">
            <v>37722.47</v>
          </cell>
          <cell r="P146">
            <v>40077.129999999997</v>
          </cell>
          <cell r="Q146">
            <v>42571.47</v>
          </cell>
          <cell r="R146">
            <v>44783.5</v>
          </cell>
          <cell r="S146">
            <v>46297.09</v>
          </cell>
          <cell r="T146">
            <v>47193.67</v>
          </cell>
        </row>
        <row r="147">
          <cell r="A147" t="str">
            <v>E07000119</v>
          </cell>
          <cell r="B147" t="str">
            <v>Fylde</v>
          </cell>
          <cell r="C147">
            <v>54593.79</v>
          </cell>
          <cell r="D147">
            <v>54705.95</v>
          </cell>
          <cell r="E147">
            <v>57594.93</v>
          </cell>
          <cell r="F147">
            <v>59610.97</v>
          </cell>
          <cell r="G147">
            <v>60390.16</v>
          </cell>
          <cell r="H147">
            <v>59749.43</v>
          </cell>
          <cell r="I147">
            <v>58129.35</v>
          </cell>
          <cell r="J147">
            <v>56640.83</v>
          </cell>
          <cell r="K147">
            <v>55924.42</v>
          </cell>
          <cell r="L147">
            <v>55811</v>
          </cell>
          <cell r="M147">
            <v>54958.36</v>
          </cell>
          <cell r="N147">
            <v>53640.15</v>
          </cell>
          <cell r="O147">
            <v>52657.11</v>
          </cell>
          <cell r="P147">
            <v>54870.39</v>
          </cell>
          <cell r="Q147">
            <v>58078.54</v>
          </cell>
          <cell r="R147">
            <v>61113.77</v>
          </cell>
          <cell r="S147">
            <v>61491.519999999997</v>
          </cell>
          <cell r="T147">
            <v>61247.519999999997</v>
          </cell>
        </row>
        <row r="148">
          <cell r="A148" t="str">
            <v>E07000120</v>
          </cell>
          <cell r="B148" t="str">
            <v>Hyndburn</v>
          </cell>
          <cell r="C148">
            <v>29614.51</v>
          </cell>
          <cell r="D148">
            <v>29460.2</v>
          </cell>
          <cell r="E148">
            <v>31482.880000000001</v>
          </cell>
          <cell r="F148">
            <v>32878.32</v>
          </cell>
          <cell r="G148">
            <v>33849.35</v>
          </cell>
          <cell r="H148">
            <v>34636.57</v>
          </cell>
          <cell r="I148">
            <v>35590.11</v>
          </cell>
          <cell r="J148">
            <v>37043.61</v>
          </cell>
          <cell r="K148">
            <v>38516.44</v>
          </cell>
          <cell r="L148">
            <v>39483.699999999997</v>
          </cell>
          <cell r="M148">
            <v>40238.85</v>
          </cell>
          <cell r="N148">
            <v>41014.449999999997</v>
          </cell>
          <cell r="O148">
            <v>42597.57</v>
          </cell>
          <cell r="P148">
            <v>44552.22</v>
          </cell>
          <cell r="Q148">
            <v>46051.53</v>
          </cell>
          <cell r="R148">
            <v>46207.43</v>
          </cell>
          <cell r="S148">
            <v>44741.53</v>
          </cell>
          <cell r="T148">
            <v>44215.06</v>
          </cell>
        </row>
        <row r="149">
          <cell r="A149" t="str">
            <v>E07000121</v>
          </cell>
          <cell r="B149" t="str">
            <v>Lancaster</v>
          </cell>
          <cell r="C149">
            <v>30381.21</v>
          </cell>
          <cell r="D149">
            <v>29984.25</v>
          </cell>
          <cell r="E149">
            <v>33419.839999999997</v>
          </cell>
          <cell r="F149">
            <v>35820.589999999997</v>
          </cell>
          <cell r="G149">
            <v>37531.57</v>
          </cell>
          <cell r="H149">
            <v>37953.589999999997</v>
          </cell>
          <cell r="I149">
            <v>37292.53</v>
          </cell>
          <cell r="J149">
            <v>36163.83</v>
          </cell>
          <cell r="K149">
            <v>36034.120000000003</v>
          </cell>
          <cell r="L149">
            <v>36620.5</v>
          </cell>
          <cell r="M149">
            <v>38052.839999999997</v>
          </cell>
          <cell r="N149">
            <v>39511.379999999997</v>
          </cell>
          <cell r="O149">
            <v>40803.5</v>
          </cell>
          <cell r="P149">
            <v>42089.18</v>
          </cell>
          <cell r="Q149">
            <v>42763.38</v>
          </cell>
          <cell r="R149">
            <v>43756.61</v>
          </cell>
          <cell r="S149">
            <v>44239.7</v>
          </cell>
          <cell r="T149">
            <v>45465.61</v>
          </cell>
        </row>
        <row r="150">
          <cell r="A150" t="str">
            <v>E07000122</v>
          </cell>
          <cell r="B150" t="str">
            <v>Pendle</v>
          </cell>
          <cell r="C150">
            <v>36039.410000000003</v>
          </cell>
          <cell r="D150">
            <v>35623.67</v>
          </cell>
          <cell r="E150">
            <v>39388.910000000003</v>
          </cell>
          <cell r="F150">
            <v>41216.11</v>
          </cell>
          <cell r="G150">
            <v>41897.81</v>
          </cell>
          <cell r="H150">
            <v>41846.21</v>
          </cell>
          <cell r="I150">
            <v>41416.99</v>
          </cell>
          <cell r="J150">
            <v>41002.71</v>
          </cell>
          <cell r="K150">
            <v>40635.86</v>
          </cell>
          <cell r="L150">
            <v>40436.42</v>
          </cell>
          <cell r="M150">
            <v>40473.1</v>
          </cell>
          <cell r="N150">
            <v>41336.75</v>
          </cell>
          <cell r="O150">
            <v>42558.57</v>
          </cell>
          <cell r="P150">
            <v>44700.85</v>
          </cell>
          <cell r="Q150">
            <v>46294.93</v>
          </cell>
          <cell r="R150">
            <v>47798.69</v>
          </cell>
          <cell r="S150">
            <v>47681.599999999999</v>
          </cell>
          <cell r="T150">
            <v>47728.04</v>
          </cell>
        </row>
        <row r="151">
          <cell r="A151" t="str">
            <v>E07000123</v>
          </cell>
          <cell r="B151" t="str">
            <v>Preston</v>
          </cell>
          <cell r="C151">
            <v>29944.33</v>
          </cell>
          <cell r="D151">
            <v>29630.35</v>
          </cell>
          <cell r="E151">
            <v>31818.25</v>
          </cell>
          <cell r="F151">
            <v>33174.379999999997</v>
          </cell>
          <cell r="G151">
            <v>34117.18</v>
          </cell>
          <cell r="H151">
            <v>34885.879999999997</v>
          </cell>
          <cell r="I151">
            <v>35494.980000000003</v>
          </cell>
          <cell r="J151">
            <v>36315.01</v>
          </cell>
          <cell r="K151">
            <v>37403.68</v>
          </cell>
          <cell r="L151">
            <v>38787.64</v>
          </cell>
          <cell r="M151">
            <v>40191.160000000003</v>
          </cell>
          <cell r="N151">
            <v>41256.78</v>
          </cell>
          <cell r="O151">
            <v>42730.62</v>
          </cell>
          <cell r="P151">
            <v>44411.49</v>
          </cell>
          <cell r="Q151">
            <v>46347.82</v>
          </cell>
          <cell r="R151">
            <v>47106.36</v>
          </cell>
          <cell r="S151">
            <v>46978.71</v>
          </cell>
          <cell r="T151">
            <v>46332.61</v>
          </cell>
        </row>
        <row r="152">
          <cell r="A152" t="str">
            <v>E07000124</v>
          </cell>
          <cell r="B152" t="str">
            <v>Ribble Valley</v>
          </cell>
          <cell r="C152">
            <v>44343.23</v>
          </cell>
          <cell r="D152">
            <v>43836.08</v>
          </cell>
          <cell r="E152">
            <v>48735.29</v>
          </cell>
          <cell r="F152">
            <v>51317.65</v>
          </cell>
          <cell r="G152">
            <v>52571.12</v>
          </cell>
          <cell r="H152">
            <v>51400.83</v>
          </cell>
          <cell r="I152">
            <v>48062.080000000002</v>
          </cell>
          <cell r="J152">
            <v>43895.08</v>
          </cell>
          <cell r="K152">
            <v>41873.96</v>
          </cell>
          <cell r="L152">
            <v>42518</v>
          </cell>
          <cell r="M152">
            <v>46144.57</v>
          </cell>
          <cell r="N152">
            <v>50653.49</v>
          </cell>
          <cell r="O152">
            <v>54809.88</v>
          </cell>
          <cell r="P152">
            <v>56602.85</v>
          </cell>
          <cell r="Q152">
            <v>57235.18</v>
          </cell>
          <cell r="R152">
            <v>56678.15</v>
          </cell>
          <cell r="S152">
            <v>55766.98</v>
          </cell>
          <cell r="T152">
            <v>55748.9</v>
          </cell>
        </row>
        <row r="153">
          <cell r="A153" t="str">
            <v>E07000125</v>
          </cell>
          <cell r="B153" t="str">
            <v>Rossendale</v>
          </cell>
          <cell r="C153">
            <v>30552.99</v>
          </cell>
          <cell r="D153">
            <v>30171.67</v>
          </cell>
          <cell r="E153">
            <v>31286.87</v>
          </cell>
          <cell r="F153">
            <v>32247.31</v>
          </cell>
          <cell r="G153">
            <v>33238.35</v>
          </cell>
          <cell r="H153">
            <v>34542.379999999997</v>
          </cell>
          <cell r="I153">
            <v>35052.85</v>
          </cell>
          <cell r="J153">
            <v>35678.85</v>
          </cell>
          <cell r="K153">
            <v>36011.410000000003</v>
          </cell>
          <cell r="L153">
            <v>36876.82</v>
          </cell>
          <cell r="M153">
            <v>37730.550000000003</v>
          </cell>
          <cell r="N153">
            <v>38971.919999999998</v>
          </cell>
          <cell r="O153">
            <v>39834.47</v>
          </cell>
          <cell r="P153">
            <v>40700.589999999997</v>
          </cell>
          <cell r="Q153">
            <v>41328.75</v>
          </cell>
          <cell r="R153">
            <v>42499.199999999997</v>
          </cell>
          <cell r="S153">
            <v>42782.62</v>
          </cell>
          <cell r="T153">
            <v>43860.32</v>
          </cell>
        </row>
        <row r="154">
          <cell r="A154" t="str">
            <v>E07000126</v>
          </cell>
          <cell r="B154" t="str">
            <v>South Ribble</v>
          </cell>
          <cell r="C154">
            <v>49162.7</v>
          </cell>
          <cell r="D154">
            <v>48970.8</v>
          </cell>
          <cell r="E154">
            <v>50211.9</v>
          </cell>
          <cell r="F154">
            <v>50782.52</v>
          </cell>
          <cell r="G154">
            <v>51903.28</v>
          </cell>
          <cell r="H154">
            <v>52646.2</v>
          </cell>
          <cell r="I154">
            <v>53392.51</v>
          </cell>
          <cell r="J154">
            <v>51918.99</v>
          </cell>
          <cell r="K154">
            <v>50293.97</v>
          </cell>
          <cell r="L154">
            <v>48075.88</v>
          </cell>
          <cell r="M154">
            <v>48740.1</v>
          </cell>
          <cell r="N154">
            <v>51189.91</v>
          </cell>
          <cell r="O154">
            <v>55872.73</v>
          </cell>
          <cell r="P154">
            <v>59886.45</v>
          </cell>
          <cell r="Q154">
            <v>62813.74</v>
          </cell>
          <cell r="R154">
            <v>63788.97</v>
          </cell>
          <cell r="S154">
            <v>64001.24</v>
          </cell>
          <cell r="T154">
            <v>65244.1</v>
          </cell>
        </row>
        <row r="155">
          <cell r="A155" t="str">
            <v>E07000127</v>
          </cell>
          <cell r="B155" t="str">
            <v>West Lancashire</v>
          </cell>
          <cell r="C155">
            <v>33298</v>
          </cell>
          <cell r="D155">
            <v>32943.660000000003</v>
          </cell>
          <cell r="E155">
            <v>33988.879999999997</v>
          </cell>
          <cell r="F155">
            <v>34225.19</v>
          </cell>
          <cell r="G155">
            <v>34588.83</v>
          </cell>
          <cell r="H155">
            <v>35462.89</v>
          </cell>
          <cell r="I155">
            <v>36577.589999999997</v>
          </cell>
          <cell r="J155">
            <v>37581.03</v>
          </cell>
          <cell r="K155">
            <v>38245.33</v>
          </cell>
          <cell r="L155">
            <v>38758.959999999999</v>
          </cell>
          <cell r="M155">
            <v>39420.589999999997</v>
          </cell>
          <cell r="N155">
            <v>40389.440000000002</v>
          </cell>
          <cell r="O155">
            <v>41623.15</v>
          </cell>
          <cell r="P155">
            <v>43062.239999999998</v>
          </cell>
          <cell r="Q155">
            <v>44481.75</v>
          </cell>
          <cell r="R155">
            <v>46401.71</v>
          </cell>
          <cell r="S155">
            <v>47492.56</v>
          </cell>
          <cell r="T155">
            <v>48527.86</v>
          </cell>
        </row>
        <row r="156">
          <cell r="A156" t="str">
            <v>E07000128</v>
          </cell>
          <cell r="B156" t="str">
            <v>Wyre</v>
          </cell>
          <cell r="C156">
            <v>27621.67</v>
          </cell>
          <cell r="D156">
            <v>27565.69</v>
          </cell>
          <cell r="E156">
            <v>28220.21</v>
          </cell>
          <cell r="F156">
            <v>28629.32</v>
          </cell>
          <cell r="G156">
            <v>29046.3</v>
          </cell>
          <cell r="H156">
            <v>29340.34</v>
          </cell>
          <cell r="I156">
            <v>29339.26</v>
          </cell>
          <cell r="J156">
            <v>29133.919999999998</v>
          </cell>
          <cell r="K156">
            <v>29687.81</v>
          </cell>
          <cell r="L156">
            <v>31271.759999999998</v>
          </cell>
          <cell r="M156">
            <v>33637.89</v>
          </cell>
          <cell r="N156">
            <v>36120.800000000003</v>
          </cell>
          <cell r="O156">
            <v>38621.449999999997</v>
          </cell>
          <cell r="P156">
            <v>40888.949999999997</v>
          </cell>
          <cell r="Q156">
            <v>42478.17</v>
          </cell>
          <cell r="R156">
            <v>43818.98</v>
          </cell>
          <cell r="S156">
            <v>44478.35</v>
          </cell>
          <cell r="T156">
            <v>45167.03</v>
          </cell>
        </row>
        <row r="157">
          <cell r="A157" t="str">
            <v>E07000129</v>
          </cell>
          <cell r="B157" t="str">
            <v>Blaby</v>
          </cell>
          <cell r="C157">
            <v>44074.66</v>
          </cell>
          <cell r="D157">
            <v>43615.3</v>
          </cell>
          <cell r="E157">
            <v>45937.02</v>
          </cell>
          <cell r="F157">
            <v>46876.35</v>
          </cell>
          <cell r="G157">
            <v>48170.46</v>
          </cell>
          <cell r="H157">
            <v>49961.48</v>
          </cell>
          <cell r="I157">
            <v>52693.55</v>
          </cell>
          <cell r="J157">
            <v>54752.75</v>
          </cell>
          <cell r="K157">
            <v>55882.63</v>
          </cell>
          <cell r="L157">
            <v>56213.36</v>
          </cell>
          <cell r="M157">
            <v>57686.59</v>
          </cell>
          <cell r="N157">
            <v>60348.160000000003</v>
          </cell>
          <cell r="O157">
            <v>62563.61</v>
          </cell>
          <cell r="P157">
            <v>62961.760000000002</v>
          </cell>
          <cell r="Q157">
            <v>61539.53</v>
          </cell>
          <cell r="R157">
            <v>59686.91</v>
          </cell>
          <cell r="S157">
            <v>58008.71</v>
          </cell>
          <cell r="T157">
            <v>57265.62</v>
          </cell>
        </row>
        <row r="158">
          <cell r="A158" t="str">
            <v>E07000130</v>
          </cell>
          <cell r="B158" t="str">
            <v>Charnwood</v>
          </cell>
          <cell r="C158">
            <v>38479.160000000003</v>
          </cell>
          <cell r="D158">
            <v>38483.839999999997</v>
          </cell>
          <cell r="E158">
            <v>39875.56</v>
          </cell>
          <cell r="F158">
            <v>40997.26</v>
          </cell>
          <cell r="G158">
            <v>41825.5</v>
          </cell>
          <cell r="H158">
            <v>42419.03</v>
          </cell>
          <cell r="I158">
            <v>42978.18</v>
          </cell>
          <cell r="J158">
            <v>43523.03</v>
          </cell>
          <cell r="K158">
            <v>44177.74</v>
          </cell>
          <cell r="L158">
            <v>44570.32</v>
          </cell>
          <cell r="M158">
            <v>44755.58</v>
          </cell>
          <cell r="N158">
            <v>44472.36</v>
          </cell>
          <cell r="O158">
            <v>44404.2</v>
          </cell>
          <cell r="P158">
            <v>45225.22</v>
          </cell>
          <cell r="Q158">
            <v>46827.22</v>
          </cell>
          <cell r="R158">
            <v>48676.56</v>
          </cell>
          <cell r="S158">
            <v>49383.89</v>
          </cell>
          <cell r="T158">
            <v>49302.77</v>
          </cell>
        </row>
        <row r="159">
          <cell r="A159" t="str">
            <v>E07000131</v>
          </cell>
          <cell r="B159" t="str">
            <v>Harborough</v>
          </cell>
          <cell r="C159">
            <v>34172.199999999997</v>
          </cell>
          <cell r="D159">
            <v>34012.44</v>
          </cell>
          <cell r="E159">
            <v>34367.279999999999</v>
          </cell>
          <cell r="F159">
            <v>34840.97</v>
          </cell>
          <cell r="G159">
            <v>35636.720000000001</v>
          </cell>
          <cell r="H159">
            <v>36950.910000000003</v>
          </cell>
          <cell r="I159">
            <v>38473.22</v>
          </cell>
          <cell r="J159">
            <v>39326.230000000003</v>
          </cell>
          <cell r="K159">
            <v>39992.660000000003</v>
          </cell>
          <cell r="L159">
            <v>39798.79</v>
          </cell>
          <cell r="M159">
            <v>40537.910000000003</v>
          </cell>
          <cell r="N159">
            <v>41762.379999999997</v>
          </cell>
          <cell r="O159">
            <v>44004.26</v>
          </cell>
          <cell r="P159">
            <v>45473.68</v>
          </cell>
          <cell r="Q159">
            <v>46100.93</v>
          </cell>
          <cell r="R159">
            <v>46096.480000000003</v>
          </cell>
          <cell r="S159">
            <v>46385.35</v>
          </cell>
          <cell r="T159">
            <v>47095.6</v>
          </cell>
        </row>
        <row r="160">
          <cell r="A160" t="str">
            <v>E07000132</v>
          </cell>
          <cell r="B160" t="str">
            <v>Hinckley and Bosworth</v>
          </cell>
          <cell r="C160">
            <v>31695.64</v>
          </cell>
          <cell r="D160">
            <v>31507.5</v>
          </cell>
          <cell r="E160">
            <v>33074.86</v>
          </cell>
          <cell r="F160">
            <v>34665.449999999997</v>
          </cell>
          <cell r="G160">
            <v>37049.07</v>
          </cell>
          <cell r="H160">
            <v>39646.449999999997</v>
          </cell>
          <cell r="I160">
            <v>41840.75</v>
          </cell>
          <cell r="J160">
            <v>42866.31</v>
          </cell>
          <cell r="K160">
            <v>43788.99</v>
          </cell>
          <cell r="L160">
            <v>44345.05</v>
          </cell>
          <cell r="M160">
            <v>45170.35</v>
          </cell>
          <cell r="N160">
            <v>45625.39</v>
          </cell>
          <cell r="O160">
            <v>46317.599999999999</v>
          </cell>
          <cell r="P160">
            <v>47120.5</v>
          </cell>
          <cell r="Q160">
            <v>48249.05</v>
          </cell>
          <cell r="R160">
            <v>50019.54</v>
          </cell>
          <cell r="S160">
            <v>51395.77</v>
          </cell>
          <cell r="T160">
            <v>52589.95</v>
          </cell>
        </row>
        <row r="161">
          <cell r="A161" t="str">
            <v>E07000133</v>
          </cell>
          <cell r="B161" t="str">
            <v>Melton</v>
          </cell>
          <cell r="C161">
            <v>35082.81</v>
          </cell>
          <cell r="D161">
            <v>34974.15</v>
          </cell>
          <cell r="E161">
            <v>35461.54</v>
          </cell>
          <cell r="F161">
            <v>35926.019999999997</v>
          </cell>
          <cell r="G161">
            <v>37017.589999999997</v>
          </cell>
          <cell r="H161">
            <v>38056.31</v>
          </cell>
          <cell r="I161">
            <v>39098.5</v>
          </cell>
          <cell r="J161">
            <v>39794.660000000003</v>
          </cell>
          <cell r="K161">
            <v>39992.379999999997</v>
          </cell>
          <cell r="L161">
            <v>39718</v>
          </cell>
          <cell r="M161">
            <v>39758.53</v>
          </cell>
          <cell r="N161">
            <v>40420.42</v>
          </cell>
          <cell r="O161">
            <v>42160.2</v>
          </cell>
          <cell r="P161">
            <v>44040.72</v>
          </cell>
          <cell r="Q161">
            <v>46389.27</v>
          </cell>
          <cell r="R161">
            <v>49329.5</v>
          </cell>
          <cell r="S161">
            <v>51873.2</v>
          </cell>
          <cell r="T161">
            <v>53236.05</v>
          </cell>
        </row>
        <row r="162">
          <cell r="A162" t="str">
            <v>E07000134</v>
          </cell>
          <cell r="B162" t="str">
            <v>North West Leicestershire</v>
          </cell>
          <cell r="C162">
            <v>41758.839999999997</v>
          </cell>
          <cell r="D162">
            <v>41411.01</v>
          </cell>
          <cell r="E162">
            <v>42813.37</v>
          </cell>
          <cell r="F162">
            <v>43820.21</v>
          </cell>
          <cell r="G162">
            <v>44831.77</v>
          </cell>
          <cell r="H162">
            <v>45972.87</v>
          </cell>
          <cell r="I162">
            <v>46710.92</v>
          </cell>
          <cell r="J162">
            <v>47135.68</v>
          </cell>
          <cell r="K162">
            <v>47195.14</v>
          </cell>
          <cell r="L162">
            <v>47717.72</v>
          </cell>
          <cell r="M162">
            <v>48938.89</v>
          </cell>
          <cell r="N162">
            <v>51245.68</v>
          </cell>
          <cell r="O162">
            <v>53351.39</v>
          </cell>
          <cell r="P162">
            <v>54310.42</v>
          </cell>
          <cell r="Q162">
            <v>54702.79</v>
          </cell>
          <cell r="R162">
            <v>54638.879999999997</v>
          </cell>
          <cell r="S162">
            <v>54408.26</v>
          </cell>
          <cell r="T162">
            <v>53546.65</v>
          </cell>
        </row>
        <row r="163">
          <cell r="A163" t="str">
            <v>E07000135</v>
          </cell>
          <cell r="B163" t="str">
            <v>Oadby and Wigston</v>
          </cell>
          <cell r="C163">
            <v>31077.66</v>
          </cell>
          <cell r="D163">
            <v>30925.040000000001</v>
          </cell>
          <cell r="E163">
            <v>30780.240000000002</v>
          </cell>
          <cell r="F163">
            <v>30848.82</v>
          </cell>
          <cell r="G163">
            <v>31380.35</v>
          </cell>
          <cell r="H163">
            <v>32488.07</v>
          </cell>
          <cell r="I163">
            <v>33538.54</v>
          </cell>
          <cell r="J163">
            <v>34320.47</v>
          </cell>
          <cell r="K163">
            <v>34978.660000000003</v>
          </cell>
          <cell r="L163">
            <v>36136.61</v>
          </cell>
          <cell r="M163">
            <v>37696.559999999998</v>
          </cell>
          <cell r="N163">
            <v>39184.050000000003</v>
          </cell>
          <cell r="O163">
            <v>39872.78</v>
          </cell>
          <cell r="P163">
            <v>39671.72</v>
          </cell>
          <cell r="Q163">
            <v>39322.879999999997</v>
          </cell>
          <cell r="R163">
            <v>39292.18</v>
          </cell>
          <cell r="S163">
            <v>39783.85</v>
          </cell>
          <cell r="T163">
            <v>40309.68</v>
          </cell>
        </row>
        <row r="164">
          <cell r="A164" t="str">
            <v>E07000136</v>
          </cell>
          <cell r="B164" t="str">
            <v>Boston</v>
          </cell>
          <cell r="C164">
            <v>33080.050000000003</v>
          </cell>
          <cell r="D164">
            <v>33132.32</v>
          </cell>
          <cell r="E164">
            <v>32206.59</v>
          </cell>
          <cell r="F164">
            <v>31600.97</v>
          </cell>
          <cell r="G164">
            <v>31852.61</v>
          </cell>
          <cell r="H164">
            <v>32535.4</v>
          </cell>
          <cell r="I164">
            <v>33394.5</v>
          </cell>
          <cell r="J164">
            <v>33412.949999999997</v>
          </cell>
          <cell r="K164">
            <v>32892.6</v>
          </cell>
          <cell r="L164">
            <v>32611.64</v>
          </cell>
          <cell r="M164">
            <v>33299.339999999997</v>
          </cell>
          <cell r="N164">
            <v>35071.75</v>
          </cell>
          <cell r="O164">
            <v>36983.32</v>
          </cell>
          <cell r="P164">
            <v>38133.01</v>
          </cell>
          <cell r="Q164">
            <v>38303.43</v>
          </cell>
          <cell r="R164">
            <v>38903.25</v>
          </cell>
          <cell r="S164">
            <v>40041.22</v>
          </cell>
          <cell r="T164">
            <v>41910.71</v>
          </cell>
        </row>
        <row r="165">
          <cell r="A165" t="str">
            <v>E07000137</v>
          </cell>
          <cell r="B165" t="str">
            <v>East Lindsey</v>
          </cell>
          <cell r="C165">
            <v>30534.47</v>
          </cell>
          <cell r="D165">
            <v>30528.49</v>
          </cell>
          <cell r="E165">
            <v>30506.880000000001</v>
          </cell>
          <cell r="F165">
            <v>30385.16</v>
          </cell>
          <cell r="G165">
            <v>30563.17</v>
          </cell>
          <cell r="H165">
            <v>31200.54</v>
          </cell>
          <cell r="I165">
            <v>32271.34</v>
          </cell>
          <cell r="J165">
            <v>32979.5</v>
          </cell>
          <cell r="K165">
            <v>33672.68</v>
          </cell>
          <cell r="L165">
            <v>34971.660000000003</v>
          </cell>
          <cell r="M165">
            <v>37137.89</v>
          </cell>
          <cell r="N165">
            <v>39242.019999999997</v>
          </cell>
          <cell r="O165">
            <v>39896.25</v>
          </cell>
          <cell r="P165">
            <v>39667.46</v>
          </cell>
          <cell r="Q165">
            <v>39171.31</v>
          </cell>
          <cell r="R165">
            <v>39717.1</v>
          </cell>
          <cell r="S165">
            <v>39964.57</v>
          </cell>
          <cell r="T165">
            <v>41224.57</v>
          </cell>
        </row>
        <row r="166">
          <cell r="A166" t="str">
            <v>E07000138</v>
          </cell>
          <cell r="B166" t="str">
            <v>Lincoln</v>
          </cell>
          <cell r="C166">
            <v>29068.61</v>
          </cell>
          <cell r="D166">
            <v>28814.44</v>
          </cell>
          <cell r="E166">
            <v>30267.8</v>
          </cell>
          <cell r="F166">
            <v>31149.4</v>
          </cell>
          <cell r="G166">
            <v>32111.53</v>
          </cell>
          <cell r="H166">
            <v>33180.720000000001</v>
          </cell>
          <cell r="I166">
            <v>34414.04</v>
          </cell>
          <cell r="J166">
            <v>35533.29</v>
          </cell>
          <cell r="K166">
            <v>36769.89</v>
          </cell>
          <cell r="L166">
            <v>37895.589999999997</v>
          </cell>
          <cell r="M166">
            <v>38706.76</v>
          </cell>
          <cell r="N166">
            <v>39328.1</v>
          </cell>
          <cell r="O166">
            <v>40063.57</v>
          </cell>
          <cell r="P166">
            <v>41381.760000000002</v>
          </cell>
          <cell r="Q166">
            <v>42841.52</v>
          </cell>
          <cell r="R166">
            <v>44438.73</v>
          </cell>
          <cell r="S166">
            <v>45518.65</v>
          </cell>
          <cell r="T166">
            <v>46579.55</v>
          </cell>
        </row>
        <row r="167">
          <cell r="A167" t="str">
            <v>E07000139</v>
          </cell>
          <cell r="B167" t="str">
            <v>North Kesteven</v>
          </cell>
          <cell r="C167">
            <v>40401.58</v>
          </cell>
          <cell r="D167">
            <v>40411.370000000003</v>
          </cell>
          <cell r="E167">
            <v>40115.82</v>
          </cell>
          <cell r="F167">
            <v>40663.879999999997</v>
          </cell>
          <cell r="G167">
            <v>41989.5</v>
          </cell>
          <cell r="H167">
            <v>43470.26</v>
          </cell>
          <cell r="I167">
            <v>44233.27</v>
          </cell>
          <cell r="J167">
            <v>43511.48</v>
          </cell>
          <cell r="K167">
            <v>42814.53</v>
          </cell>
          <cell r="L167">
            <v>43131.75</v>
          </cell>
          <cell r="M167">
            <v>45017.5</v>
          </cell>
          <cell r="N167">
            <v>46811.89</v>
          </cell>
          <cell r="O167">
            <v>47380.480000000003</v>
          </cell>
          <cell r="P167">
            <v>47400.59</v>
          </cell>
          <cell r="Q167">
            <v>47882.91</v>
          </cell>
          <cell r="R167">
            <v>49675.27</v>
          </cell>
          <cell r="S167">
            <v>51502.400000000001</v>
          </cell>
          <cell r="T167">
            <v>52965.82</v>
          </cell>
        </row>
        <row r="168">
          <cell r="A168" t="str">
            <v>E07000140</v>
          </cell>
          <cell r="B168" t="str">
            <v>South Holland</v>
          </cell>
          <cell r="C168">
            <v>35429.519999999997</v>
          </cell>
          <cell r="D168">
            <v>35283.93</v>
          </cell>
          <cell r="E168">
            <v>35354.620000000003</v>
          </cell>
          <cell r="F168">
            <v>35099.14</v>
          </cell>
          <cell r="G168">
            <v>35292.39</v>
          </cell>
          <cell r="H168">
            <v>36018.589999999997</v>
          </cell>
          <cell r="I168">
            <v>37264.97</v>
          </cell>
          <cell r="J168">
            <v>37892.550000000003</v>
          </cell>
          <cell r="K168">
            <v>38089.879999999997</v>
          </cell>
          <cell r="L168">
            <v>38228.160000000003</v>
          </cell>
          <cell r="M168">
            <v>39584.71</v>
          </cell>
          <cell r="N168">
            <v>41286.379999999997</v>
          </cell>
          <cell r="O168">
            <v>42951.16</v>
          </cell>
          <cell r="P168">
            <v>44078.55</v>
          </cell>
          <cell r="Q168">
            <v>45825.03</v>
          </cell>
          <cell r="R168">
            <v>47866.52</v>
          </cell>
          <cell r="S168">
            <v>49604.79</v>
          </cell>
          <cell r="T168">
            <v>50599.71</v>
          </cell>
        </row>
        <row r="169">
          <cell r="A169" t="str">
            <v>E07000141</v>
          </cell>
          <cell r="B169" t="str">
            <v>South Kesteven</v>
          </cell>
          <cell r="C169">
            <v>33109.120000000003</v>
          </cell>
          <cell r="D169">
            <v>32968.29</v>
          </cell>
          <cell r="E169">
            <v>34291.56</v>
          </cell>
          <cell r="F169">
            <v>35218.35</v>
          </cell>
          <cell r="G169">
            <v>36259.480000000003</v>
          </cell>
          <cell r="H169">
            <v>36889.39</v>
          </cell>
          <cell r="I169">
            <v>37279.300000000003</v>
          </cell>
          <cell r="J169">
            <v>37285.589999999997</v>
          </cell>
          <cell r="K169">
            <v>37799</v>
          </cell>
          <cell r="L169">
            <v>38763.03</v>
          </cell>
          <cell r="M169">
            <v>40216.949999999997</v>
          </cell>
          <cell r="N169">
            <v>41317.730000000003</v>
          </cell>
          <cell r="O169">
            <v>42135.54</v>
          </cell>
          <cell r="P169">
            <v>42399.77</v>
          </cell>
          <cell r="Q169">
            <v>42688.11</v>
          </cell>
          <cell r="R169">
            <v>43030.81</v>
          </cell>
          <cell r="S169">
            <v>43469.18</v>
          </cell>
          <cell r="T169">
            <v>43748.04</v>
          </cell>
        </row>
        <row r="170">
          <cell r="A170" t="str">
            <v>E07000142</v>
          </cell>
          <cell r="B170" t="str">
            <v>West Lindsey</v>
          </cell>
          <cell r="C170">
            <v>32697.71</v>
          </cell>
          <cell r="D170">
            <v>32561</v>
          </cell>
          <cell r="E170">
            <v>33894.9</v>
          </cell>
          <cell r="F170">
            <v>34311.980000000003</v>
          </cell>
          <cell r="G170">
            <v>34913.339999999997</v>
          </cell>
          <cell r="H170">
            <v>35499.42</v>
          </cell>
          <cell r="I170">
            <v>36921.379999999997</v>
          </cell>
          <cell r="J170">
            <v>37891.360000000001</v>
          </cell>
          <cell r="K170">
            <v>38740.15</v>
          </cell>
          <cell r="L170">
            <v>39028.81</v>
          </cell>
          <cell r="M170">
            <v>40070.61</v>
          </cell>
          <cell r="N170">
            <v>41650.32</v>
          </cell>
          <cell r="O170">
            <v>43059.11</v>
          </cell>
          <cell r="P170">
            <v>43920.06</v>
          </cell>
          <cell r="Q170">
            <v>44520.46</v>
          </cell>
          <cell r="R170">
            <v>45988.38</v>
          </cell>
          <cell r="S170">
            <v>47655.01</v>
          </cell>
          <cell r="T170">
            <v>49303.16</v>
          </cell>
        </row>
        <row r="171">
          <cell r="A171" t="str">
            <v>E07000143</v>
          </cell>
          <cell r="B171" t="str">
            <v>Breckland</v>
          </cell>
          <cell r="C171">
            <v>30782.7</v>
          </cell>
          <cell r="D171">
            <v>30768.04</v>
          </cell>
          <cell r="E171">
            <v>30778.21</v>
          </cell>
          <cell r="F171">
            <v>31585.119999999999</v>
          </cell>
          <cell r="G171">
            <v>33148.82</v>
          </cell>
          <cell r="H171">
            <v>35131.97</v>
          </cell>
          <cell r="I171">
            <v>37190</v>
          </cell>
          <cell r="J171">
            <v>38836.720000000001</v>
          </cell>
          <cell r="K171">
            <v>39884.959999999999</v>
          </cell>
          <cell r="L171">
            <v>40465.769999999997</v>
          </cell>
          <cell r="M171">
            <v>40894.33</v>
          </cell>
          <cell r="N171">
            <v>41407.31</v>
          </cell>
          <cell r="O171">
            <v>41760.35</v>
          </cell>
          <cell r="P171">
            <v>42433.09</v>
          </cell>
          <cell r="Q171">
            <v>43230.53</v>
          </cell>
          <cell r="R171">
            <v>44416.56</v>
          </cell>
          <cell r="S171">
            <v>45153.46</v>
          </cell>
          <cell r="T171">
            <v>46527.88</v>
          </cell>
        </row>
        <row r="172">
          <cell r="A172" t="str">
            <v>E07000144</v>
          </cell>
          <cell r="B172" t="str">
            <v>Broadland</v>
          </cell>
          <cell r="C172">
            <v>33282.879999999997</v>
          </cell>
          <cell r="D172">
            <v>33356.839999999997</v>
          </cell>
          <cell r="E172">
            <v>34263.589999999997</v>
          </cell>
          <cell r="F172">
            <v>35886.129999999997</v>
          </cell>
          <cell r="G172">
            <v>38344.82</v>
          </cell>
          <cell r="H172">
            <v>40609.96</v>
          </cell>
          <cell r="I172">
            <v>43099.63</v>
          </cell>
          <cell r="J172">
            <v>44673.98</v>
          </cell>
          <cell r="K172">
            <v>45650.49</v>
          </cell>
          <cell r="L172">
            <v>45758.68</v>
          </cell>
          <cell r="M172">
            <v>46196.2</v>
          </cell>
          <cell r="N172">
            <v>47591.39</v>
          </cell>
          <cell r="O172">
            <v>49512.26</v>
          </cell>
          <cell r="P172">
            <v>51937.61</v>
          </cell>
          <cell r="Q172">
            <v>54207.54</v>
          </cell>
          <cell r="R172">
            <v>58057.18</v>
          </cell>
          <cell r="S172">
            <v>62720.13</v>
          </cell>
          <cell r="T172">
            <v>69070.77</v>
          </cell>
        </row>
        <row r="173">
          <cell r="A173" t="str">
            <v>E07000145</v>
          </cell>
          <cell r="B173" t="str">
            <v>Great Yarmouth</v>
          </cell>
          <cell r="C173">
            <v>30918.79</v>
          </cell>
          <cell r="D173">
            <v>30870.53</v>
          </cell>
          <cell r="E173">
            <v>32607.55</v>
          </cell>
          <cell r="F173">
            <v>33947.29</v>
          </cell>
          <cell r="G173">
            <v>35518.300000000003</v>
          </cell>
          <cell r="H173">
            <v>36937.31</v>
          </cell>
          <cell r="I173">
            <v>37843.57</v>
          </cell>
          <cell r="J173">
            <v>38222.589999999997</v>
          </cell>
          <cell r="K173">
            <v>38763.870000000003</v>
          </cell>
          <cell r="L173">
            <v>40181.71</v>
          </cell>
          <cell r="M173">
            <v>41867.81</v>
          </cell>
          <cell r="N173">
            <v>43375.07</v>
          </cell>
          <cell r="O173">
            <v>43751.35</v>
          </cell>
          <cell r="P173">
            <v>43550.79</v>
          </cell>
          <cell r="Q173">
            <v>42643.99</v>
          </cell>
          <cell r="R173">
            <v>42516.55</v>
          </cell>
          <cell r="S173">
            <v>42160.68</v>
          </cell>
          <cell r="T173">
            <v>42586.61</v>
          </cell>
        </row>
        <row r="174">
          <cell r="A174" t="str">
            <v>E07000146</v>
          </cell>
          <cell r="B174" t="str">
            <v>King's Lynn and West Norfolk</v>
          </cell>
          <cell r="C174">
            <v>35850.980000000003</v>
          </cell>
          <cell r="D174">
            <v>35804.959999999999</v>
          </cell>
          <cell r="E174">
            <v>36172.15</v>
          </cell>
          <cell r="F174">
            <v>37000.5</v>
          </cell>
          <cell r="G174">
            <v>38053.519999999997</v>
          </cell>
          <cell r="H174">
            <v>38919.360000000001</v>
          </cell>
          <cell r="I174">
            <v>39542.519999999997</v>
          </cell>
          <cell r="J174">
            <v>40065.08</v>
          </cell>
          <cell r="K174">
            <v>40699.06</v>
          </cell>
          <cell r="L174">
            <v>41948.6</v>
          </cell>
          <cell r="M174">
            <v>43131.33</v>
          </cell>
          <cell r="N174">
            <v>44494.68</v>
          </cell>
          <cell r="O174">
            <v>45044.41</v>
          </cell>
          <cell r="P174">
            <v>45304.65</v>
          </cell>
          <cell r="Q174">
            <v>45387.76</v>
          </cell>
          <cell r="R174">
            <v>45847.519999999997</v>
          </cell>
          <cell r="S174">
            <v>46702.84</v>
          </cell>
          <cell r="T174">
            <v>47710.34</v>
          </cell>
        </row>
        <row r="175">
          <cell r="A175" t="str">
            <v>E07000147</v>
          </cell>
          <cell r="B175" t="str">
            <v>North Norfolk</v>
          </cell>
          <cell r="C175">
            <v>27244</v>
          </cell>
          <cell r="D175">
            <v>27207.63</v>
          </cell>
          <cell r="E175">
            <v>28138.54</v>
          </cell>
          <cell r="F175">
            <v>29464.94</v>
          </cell>
          <cell r="G175">
            <v>31451.35</v>
          </cell>
          <cell r="H175">
            <v>33334.01</v>
          </cell>
          <cell r="I175">
            <v>34535.18</v>
          </cell>
          <cell r="J175">
            <v>34504.21</v>
          </cell>
          <cell r="K175">
            <v>34172.959999999999</v>
          </cell>
          <cell r="L175">
            <v>33907.54</v>
          </cell>
          <cell r="M175">
            <v>34279.18</v>
          </cell>
          <cell r="N175">
            <v>34949.17</v>
          </cell>
          <cell r="O175">
            <v>35589.21</v>
          </cell>
          <cell r="P175">
            <v>36223.269999999997</v>
          </cell>
          <cell r="Q175">
            <v>36747.449999999997</v>
          </cell>
          <cell r="R175">
            <v>37620.36</v>
          </cell>
          <cell r="S175">
            <v>37492.47</v>
          </cell>
          <cell r="T175">
            <v>37679.86</v>
          </cell>
        </row>
        <row r="176">
          <cell r="A176" t="str">
            <v>E07000148</v>
          </cell>
          <cell r="B176" t="str">
            <v>Norwich</v>
          </cell>
          <cell r="C176">
            <v>25095.06</v>
          </cell>
          <cell r="D176">
            <v>24858.9</v>
          </cell>
          <cell r="E176">
            <v>26459.62</v>
          </cell>
          <cell r="F176">
            <v>27307.200000000001</v>
          </cell>
          <cell r="G176">
            <v>28035.14</v>
          </cell>
          <cell r="H176">
            <v>29430.95</v>
          </cell>
          <cell r="I176">
            <v>31271.15</v>
          </cell>
          <cell r="J176">
            <v>33208.22</v>
          </cell>
          <cell r="K176">
            <v>34510.69</v>
          </cell>
          <cell r="L176">
            <v>35457.550000000003</v>
          </cell>
          <cell r="M176">
            <v>36292.67</v>
          </cell>
          <cell r="N176">
            <v>37398.81</v>
          </cell>
          <cell r="O176">
            <v>38203.160000000003</v>
          </cell>
          <cell r="P176">
            <v>38945.919999999998</v>
          </cell>
          <cell r="Q176">
            <v>39333.730000000003</v>
          </cell>
          <cell r="R176">
            <v>40254.54</v>
          </cell>
          <cell r="S176">
            <v>40979.949999999997</v>
          </cell>
          <cell r="T176">
            <v>42324.88</v>
          </cell>
        </row>
        <row r="177">
          <cell r="A177" t="str">
            <v>E07000149</v>
          </cell>
          <cell r="B177" t="str">
            <v>South Norfolk</v>
          </cell>
          <cell r="C177">
            <v>37270.6</v>
          </cell>
          <cell r="D177">
            <v>37219.35</v>
          </cell>
          <cell r="E177">
            <v>37842.050000000003</v>
          </cell>
          <cell r="F177">
            <v>38797.019999999997</v>
          </cell>
          <cell r="G177">
            <v>40003.620000000003</v>
          </cell>
          <cell r="H177">
            <v>41413.99</v>
          </cell>
          <cell r="I177">
            <v>42178.71</v>
          </cell>
          <cell r="J177">
            <v>42021.3</v>
          </cell>
          <cell r="K177">
            <v>41454.300000000003</v>
          </cell>
          <cell r="L177">
            <v>40939.25</v>
          </cell>
          <cell r="M177">
            <v>41389.64</v>
          </cell>
          <cell r="N177">
            <v>41899.97</v>
          </cell>
          <cell r="O177">
            <v>42625.18</v>
          </cell>
          <cell r="P177">
            <v>42763.62</v>
          </cell>
          <cell r="Q177">
            <v>43072.07</v>
          </cell>
          <cell r="R177">
            <v>43556.87</v>
          </cell>
          <cell r="S177">
            <v>44472.480000000003</v>
          </cell>
          <cell r="T177">
            <v>46281.18</v>
          </cell>
        </row>
        <row r="178">
          <cell r="A178" t="str">
            <v>E07000163</v>
          </cell>
          <cell r="B178" t="str">
            <v>Craven</v>
          </cell>
          <cell r="C178">
            <v>29114.39</v>
          </cell>
          <cell r="D178">
            <v>29105.05</v>
          </cell>
          <cell r="E178">
            <v>29979.279999999999</v>
          </cell>
          <cell r="F178">
            <v>30419.69</v>
          </cell>
          <cell r="G178">
            <v>30854.3</v>
          </cell>
          <cell r="H178">
            <v>31023.41</v>
          </cell>
          <cell r="I178">
            <v>31451.11</v>
          </cell>
          <cell r="J178">
            <v>32215.74</v>
          </cell>
          <cell r="K178">
            <v>33719.300000000003</v>
          </cell>
          <cell r="L178">
            <v>34921.57</v>
          </cell>
          <cell r="M178">
            <v>35500.46</v>
          </cell>
          <cell r="N178">
            <v>35251.97</v>
          </cell>
          <cell r="O178">
            <v>35674.639999999999</v>
          </cell>
          <cell r="P178">
            <v>36844.06</v>
          </cell>
          <cell r="Q178">
            <v>38660.39</v>
          </cell>
          <cell r="R178">
            <v>40302.75</v>
          </cell>
          <cell r="S178">
            <v>41454.6</v>
          </cell>
          <cell r="T178">
            <v>42737.29</v>
          </cell>
        </row>
        <row r="179">
          <cell r="A179" t="str">
            <v>E07000164</v>
          </cell>
          <cell r="B179" t="str">
            <v>Hambleton</v>
          </cell>
          <cell r="C179">
            <v>33944.42</v>
          </cell>
          <cell r="D179">
            <v>33696.44</v>
          </cell>
          <cell r="E179">
            <v>36320.660000000003</v>
          </cell>
          <cell r="F179">
            <v>38004.68</v>
          </cell>
          <cell r="G179">
            <v>40136.71</v>
          </cell>
          <cell r="H179">
            <v>41362.379999999997</v>
          </cell>
          <cell r="I179">
            <v>41670.49</v>
          </cell>
          <cell r="J179">
            <v>40815.06</v>
          </cell>
          <cell r="K179">
            <v>40386.5</v>
          </cell>
          <cell r="L179">
            <v>40831.26</v>
          </cell>
          <cell r="M179">
            <v>41808.21</v>
          </cell>
          <cell r="N179">
            <v>42694.32</v>
          </cell>
          <cell r="O179">
            <v>43905.93</v>
          </cell>
          <cell r="P179">
            <v>45302.02</v>
          </cell>
          <cell r="Q179">
            <v>46876.61</v>
          </cell>
          <cell r="R179">
            <v>48467.54</v>
          </cell>
          <cell r="S179">
            <v>49562.66</v>
          </cell>
          <cell r="T179">
            <v>51692.07</v>
          </cell>
        </row>
        <row r="180">
          <cell r="A180" t="str">
            <v>E07000165</v>
          </cell>
          <cell r="B180" t="str">
            <v>Harrogate</v>
          </cell>
          <cell r="C180">
            <v>33677.42</v>
          </cell>
          <cell r="D180">
            <v>33370.6</v>
          </cell>
          <cell r="E180">
            <v>35152.78</v>
          </cell>
          <cell r="F180">
            <v>36016.129999999997</v>
          </cell>
          <cell r="G180">
            <v>36681.199999999997</v>
          </cell>
          <cell r="H180">
            <v>37111.620000000003</v>
          </cell>
          <cell r="I180">
            <v>36986.39</v>
          </cell>
          <cell r="J180">
            <v>36441.06</v>
          </cell>
          <cell r="K180">
            <v>36232.239999999998</v>
          </cell>
          <cell r="L180">
            <v>36752.43</v>
          </cell>
          <cell r="M180">
            <v>37866.589999999997</v>
          </cell>
          <cell r="N180">
            <v>39120.639999999999</v>
          </cell>
          <cell r="O180">
            <v>39894.800000000003</v>
          </cell>
          <cell r="P180">
            <v>41133.21</v>
          </cell>
          <cell r="Q180">
            <v>42713.58</v>
          </cell>
          <cell r="R180">
            <v>45317.33</v>
          </cell>
          <cell r="S180">
            <v>47169.65</v>
          </cell>
          <cell r="T180">
            <v>48895.96</v>
          </cell>
        </row>
        <row r="181">
          <cell r="A181" t="str">
            <v>E07000166</v>
          </cell>
          <cell r="B181" t="str">
            <v>Richmondshire</v>
          </cell>
          <cell r="C181">
            <v>28959.05</v>
          </cell>
          <cell r="D181">
            <v>28695.98</v>
          </cell>
          <cell r="E181">
            <v>30871.08</v>
          </cell>
          <cell r="F181">
            <v>31815.14</v>
          </cell>
          <cell r="G181">
            <v>32296.95</v>
          </cell>
          <cell r="H181">
            <v>32800.74</v>
          </cell>
          <cell r="I181">
            <v>33088.25</v>
          </cell>
          <cell r="J181">
            <v>33943.51</v>
          </cell>
          <cell r="K181">
            <v>35137.49</v>
          </cell>
          <cell r="L181">
            <v>36923.39</v>
          </cell>
          <cell r="M181">
            <v>38375.39</v>
          </cell>
          <cell r="N181">
            <v>39649.72</v>
          </cell>
          <cell r="O181">
            <v>40425.58</v>
          </cell>
          <cell r="P181">
            <v>40106.85</v>
          </cell>
          <cell r="Q181">
            <v>39025.78</v>
          </cell>
          <cell r="R181">
            <v>37855.93</v>
          </cell>
          <cell r="S181">
            <v>38140.03</v>
          </cell>
          <cell r="T181">
            <v>39231.660000000003</v>
          </cell>
        </row>
        <row r="182">
          <cell r="A182" t="str">
            <v>E07000167</v>
          </cell>
          <cell r="B182" t="str">
            <v>Ryedale</v>
          </cell>
          <cell r="C182">
            <v>27488.69</v>
          </cell>
          <cell r="D182">
            <v>27164.63</v>
          </cell>
          <cell r="E182">
            <v>27909.68</v>
          </cell>
          <cell r="F182">
            <v>27664.48</v>
          </cell>
          <cell r="G182">
            <v>27829.05</v>
          </cell>
          <cell r="H182">
            <v>28778.560000000001</v>
          </cell>
          <cell r="I182">
            <v>30213.61</v>
          </cell>
          <cell r="J182">
            <v>31663.53</v>
          </cell>
          <cell r="K182">
            <v>33341.72</v>
          </cell>
          <cell r="L182">
            <v>35476.639999999999</v>
          </cell>
          <cell r="M182">
            <v>37435.61</v>
          </cell>
          <cell r="N182">
            <v>38258.879999999997</v>
          </cell>
          <cell r="O182">
            <v>38523.980000000003</v>
          </cell>
          <cell r="P182">
            <v>39156.559999999998</v>
          </cell>
          <cell r="Q182">
            <v>41056.67</v>
          </cell>
          <cell r="R182">
            <v>43419.13</v>
          </cell>
          <cell r="S182">
            <v>45956.54</v>
          </cell>
          <cell r="T182">
            <v>47597.11</v>
          </cell>
        </row>
        <row r="183">
          <cell r="A183" t="str">
            <v>E07000168</v>
          </cell>
          <cell r="B183" t="str">
            <v>Scarborough</v>
          </cell>
          <cell r="C183">
            <v>29582.82</v>
          </cell>
          <cell r="D183">
            <v>29337.69</v>
          </cell>
          <cell r="E183">
            <v>31406.14</v>
          </cell>
          <cell r="F183">
            <v>32398.29</v>
          </cell>
          <cell r="G183">
            <v>33248.93</v>
          </cell>
          <cell r="H183">
            <v>33993.040000000001</v>
          </cell>
          <cell r="I183">
            <v>34790.28</v>
          </cell>
          <cell r="J183">
            <v>35105.96</v>
          </cell>
          <cell r="K183">
            <v>35251.82</v>
          </cell>
          <cell r="L183">
            <v>35107.46</v>
          </cell>
          <cell r="M183">
            <v>35529.35</v>
          </cell>
          <cell r="N183">
            <v>35712.769999999997</v>
          </cell>
          <cell r="O183">
            <v>35612.339999999997</v>
          </cell>
          <cell r="P183">
            <v>35062.22</v>
          </cell>
          <cell r="Q183">
            <v>35392.33</v>
          </cell>
          <cell r="R183">
            <v>36854.959999999999</v>
          </cell>
          <cell r="S183">
            <v>38378.339999999997</v>
          </cell>
          <cell r="T183">
            <v>39542.199999999997</v>
          </cell>
        </row>
        <row r="184">
          <cell r="A184" t="str">
            <v>E07000169</v>
          </cell>
          <cell r="B184" t="str">
            <v>Selby</v>
          </cell>
          <cell r="C184">
            <v>48446.09</v>
          </cell>
          <cell r="D184">
            <v>48404.15</v>
          </cell>
          <cell r="E184">
            <v>49893.52</v>
          </cell>
          <cell r="F184">
            <v>51423.97</v>
          </cell>
          <cell r="G184">
            <v>53700.85</v>
          </cell>
          <cell r="H184">
            <v>55789.31</v>
          </cell>
          <cell r="I184">
            <v>56688.21</v>
          </cell>
          <cell r="J184">
            <v>56606.73</v>
          </cell>
          <cell r="K184">
            <v>54495.199999999997</v>
          </cell>
          <cell r="L184">
            <v>53026.89</v>
          </cell>
          <cell r="M184">
            <v>51840.9</v>
          </cell>
          <cell r="N184">
            <v>52299.3</v>
          </cell>
          <cell r="O184">
            <v>52693.89</v>
          </cell>
          <cell r="P184">
            <v>52901.7</v>
          </cell>
          <cell r="Q184">
            <v>52822.91</v>
          </cell>
          <cell r="R184">
            <v>53506.43</v>
          </cell>
          <cell r="S184">
            <v>54072.37</v>
          </cell>
          <cell r="T184">
            <v>55299.62</v>
          </cell>
        </row>
        <row r="185">
          <cell r="A185" t="str">
            <v>E07000170</v>
          </cell>
          <cell r="B185" t="str">
            <v>Ashfield</v>
          </cell>
          <cell r="C185">
            <v>43169.2</v>
          </cell>
          <cell r="D185">
            <v>43121.37</v>
          </cell>
          <cell r="E185">
            <v>43593.32</v>
          </cell>
          <cell r="F185">
            <v>44473.81</v>
          </cell>
          <cell r="G185">
            <v>45791.94</v>
          </cell>
          <cell r="H185">
            <v>46536.62</v>
          </cell>
          <cell r="I185">
            <v>46644.79</v>
          </cell>
          <cell r="J185">
            <v>46680.75</v>
          </cell>
          <cell r="K185">
            <v>47243.07</v>
          </cell>
          <cell r="L185">
            <v>48106.11</v>
          </cell>
          <cell r="M185">
            <v>48536.02</v>
          </cell>
          <cell r="N185">
            <v>48518.87</v>
          </cell>
          <cell r="O185">
            <v>48309.32</v>
          </cell>
          <cell r="P185">
            <v>48217.91</v>
          </cell>
          <cell r="Q185">
            <v>48382.22</v>
          </cell>
          <cell r="R185">
            <v>48720.46</v>
          </cell>
          <cell r="S185">
            <v>49412.800000000003</v>
          </cell>
          <cell r="T185">
            <v>50723.55</v>
          </cell>
        </row>
        <row r="186">
          <cell r="A186" t="str">
            <v>E07000171</v>
          </cell>
          <cell r="B186" t="str">
            <v>Bassetlaw</v>
          </cell>
          <cell r="C186">
            <v>30777.65</v>
          </cell>
          <cell r="D186">
            <v>30343.39</v>
          </cell>
          <cell r="E186">
            <v>32979.300000000003</v>
          </cell>
          <cell r="F186">
            <v>33927.01</v>
          </cell>
          <cell r="G186">
            <v>34325.79</v>
          </cell>
          <cell r="H186">
            <v>34464.800000000003</v>
          </cell>
          <cell r="I186">
            <v>35006.93</v>
          </cell>
          <cell r="J186">
            <v>35606.400000000001</v>
          </cell>
          <cell r="K186">
            <v>36429.47</v>
          </cell>
          <cell r="L186">
            <v>36967.040000000001</v>
          </cell>
          <cell r="M186">
            <v>37468.019999999997</v>
          </cell>
          <cell r="N186">
            <v>37989.18</v>
          </cell>
          <cell r="O186">
            <v>38486.32</v>
          </cell>
          <cell r="P186">
            <v>39030.67</v>
          </cell>
          <cell r="Q186">
            <v>39202.730000000003</v>
          </cell>
          <cell r="R186">
            <v>39398.480000000003</v>
          </cell>
          <cell r="S186">
            <v>39813.43</v>
          </cell>
          <cell r="T186">
            <v>41057.5</v>
          </cell>
        </row>
        <row r="187">
          <cell r="A187" t="str">
            <v>E07000172</v>
          </cell>
          <cell r="B187" t="str">
            <v>Broxtowe</v>
          </cell>
          <cell r="C187">
            <v>38549.79</v>
          </cell>
          <cell r="D187">
            <v>38221.96</v>
          </cell>
          <cell r="E187">
            <v>40049.99</v>
          </cell>
          <cell r="F187">
            <v>41099.629999999997</v>
          </cell>
          <cell r="G187">
            <v>41832.99</v>
          </cell>
          <cell r="H187">
            <v>42007.83</v>
          </cell>
          <cell r="I187">
            <v>41991.34</v>
          </cell>
          <cell r="J187">
            <v>42184.05</v>
          </cell>
          <cell r="K187">
            <v>43435.5</v>
          </cell>
          <cell r="L187">
            <v>45866.76</v>
          </cell>
          <cell r="M187">
            <v>48631.25</v>
          </cell>
          <cell r="N187">
            <v>50848.45</v>
          </cell>
          <cell r="O187">
            <v>51967.78</v>
          </cell>
          <cell r="P187">
            <v>51846.74</v>
          </cell>
          <cell r="Q187">
            <v>51533.68</v>
          </cell>
          <cell r="R187">
            <v>50754.23</v>
          </cell>
          <cell r="S187">
            <v>51101.59</v>
          </cell>
          <cell r="T187">
            <v>51310.38</v>
          </cell>
        </row>
        <row r="188">
          <cell r="A188" t="str">
            <v>E07000173</v>
          </cell>
          <cell r="B188" t="str">
            <v>Gedling</v>
          </cell>
          <cell r="C188">
            <v>28962.58</v>
          </cell>
          <cell r="D188">
            <v>28598.19</v>
          </cell>
          <cell r="E188">
            <v>31061.87</v>
          </cell>
          <cell r="F188">
            <v>31910.54</v>
          </cell>
          <cell r="G188">
            <v>32477.57</v>
          </cell>
          <cell r="H188">
            <v>32774.9</v>
          </cell>
          <cell r="I188">
            <v>33768.39</v>
          </cell>
          <cell r="J188">
            <v>35057.93</v>
          </cell>
          <cell r="K188">
            <v>37282.83</v>
          </cell>
          <cell r="L188">
            <v>38934.620000000003</v>
          </cell>
          <cell r="M188">
            <v>39932.6</v>
          </cell>
          <cell r="N188">
            <v>39656.85</v>
          </cell>
          <cell r="O188">
            <v>39629.82</v>
          </cell>
          <cell r="P188">
            <v>39888.800000000003</v>
          </cell>
          <cell r="Q188">
            <v>41108.07</v>
          </cell>
          <cell r="R188">
            <v>42537.09</v>
          </cell>
          <cell r="S188">
            <v>44571.79</v>
          </cell>
          <cell r="T188">
            <v>46503.51</v>
          </cell>
        </row>
        <row r="189">
          <cell r="A189" t="str">
            <v>E07000174</v>
          </cell>
          <cell r="B189" t="str">
            <v>Mansfield</v>
          </cell>
          <cell r="C189">
            <v>25167.38</v>
          </cell>
          <cell r="D189">
            <v>25233.26</v>
          </cell>
          <cell r="E189">
            <v>25211.5</v>
          </cell>
          <cell r="F189">
            <v>25722.29</v>
          </cell>
          <cell r="G189">
            <v>26746.01</v>
          </cell>
          <cell r="H189">
            <v>27585.4</v>
          </cell>
          <cell r="I189">
            <v>28286.94</v>
          </cell>
          <cell r="J189">
            <v>28767.119999999999</v>
          </cell>
          <cell r="K189">
            <v>30014.52</v>
          </cell>
          <cell r="L189">
            <v>31669.32</v>
          </cell>
          <cell r="M189">
            <v>33339.870000000003</v>
          </cell>
          <cell r="N189">
            <v>34097.5</v>
          </cell>
          <cell r="O189">
            <v>34130.99</v>
          </cell>
          <cell r="P189">
            <v>34114.01</v>
          </cell>
          <cell r="Q189">
            <v>34723.72</v>
          </cell>
          <cell r="R189">
            <v>36114.449999999997</v>
          </cell>
          <cell r="S189">
            <v>37482.93</v>
          </cell>
          <cell r="T189">
            <v>39086.81</v>
          </cell>
        </row>
        <row r="190">
          <cell r="A190" t="str">
            <v>E07000175</v>
          </cell>
          <cell r="B190" t="str">
            <v>Newark and Sherwood</v>
          </cell>
          <cell r="C190">
            <v>34601.160000000003</v>
          </cell>
          <cell r="D190">
            <v>34532.5</v>
          </cell>
          <cell r="E190">
            <v>34688.120000000003</v>
          </cell>
          <cell r="F190">
            <v>34220.269999999997</v>
          </cell>
          <cell r="G190">
            <v>34297.589999999997</v>
          </cell>
          <cell r="H190">
            <v>34670.19</v>
          </cell>
          <cell r="I190">
            <v>35990.65</v>
          </cell>
          <cell r="J190">
            <v>36882.519999999997</v>
          </cell>
          <cell r="K190">
            <v>37997.980000000003</v>
          </cell>
          <cell r="L190">
            <v>38903.97</v>
          </cell>
          <cell r="M190">
            <v>39800.699999999997</v>
          </cell>
          <cell r="N190">
            <v>40176.080000000002</v>
          </cell>
          <cell r="O190">
            <v>40497.08</v>
          </cell>
          <cell r="P190">
            <v>41409.19</v>
          </cell>
          <cell r="Q190">
            <v>42464.36</v>
          </cell>
          <cell r="R190">
            <v>43439.519999999997</v>
          </cell>
          <cell r="S190">
            <v>43703.37</v>
          </cell>
          <cell r="T190">
            <v>44566.17</v>
          </cell>
        </row>
        <row r="191">
          <cell r="A191" t="str">
            <v>E07000176</v>
          </cell>
          <cell r="B191" t="str">
            <v>Rushcliffe</v>
          </cell>
          <cell r="C191">
            <v>35531.9</v>
          </cell>
          <cell r="D191">
            <v>35309.03</v>
          </cell>
          <cell r="E191">
            <v>35569.81</v>
          </cell>
          <cell r="F191">
            <v>35256.83</v>
          </cell>
          <cell r="G191">
            <v>35864.65</v>
          </cell>
          <cell r="H191">
            <v>37619.82</v>
          </cell>
          <cell r="I191">
            <v>40482.019999999997</v>
          </cell>
          <cell r="J191">
            <v>42643.13</v>
          </cell>
          <cell r="K191">
            <v>44217.21</v>
          </cell>
          <cell r="L191">
            <v>45212.78</v>
          </cell>
          <cell r="M191">
            <v>46479.44</v>
          </cell>
          <cell r="N191">
            <v>47911.39</v>
          </cell>
          <cell r="O191">
            <v>48698.22</v>
          </cell>
          <cell r="P191">
            <v>49354.23</v>
          </cell>
          <cell r="Q191">
            <v>50222.49</v>
          </cell>
          <cell r="R191">
            <v>52913.66</v>
          </cell>
          <cell r="S191">
            <v>56433.25</v>
          </cell>
          <cell r="T191">
            <v>60424.91</v>
          </cell>
        </row>
        <row r="192">
          <cell r="A192" t="str">
            <v>E07000177</v>
          </cell>
          <cell r="B192" t="str">
            <v>Cherwell</v>
          </cell>
          <cell r="C192">
            <v>40352.25</v>
          </cell>
          <cell r="D192">
            <v>40291.480000000003</v>
          </cell>
          <cell r="E192">
            <v>40835.4</v>
          </cell>
          <cell r="F192">
            <v>41839.5</v>
          </cell>
          <cell r="G192">
            <v>43113.51</v>
          </cell>
          <cell r="H192">
            <v>44831.81</v>
          </cell>
          <cell r="I192">
            <v>46386.86</v>
          </cell>
          <cell r="J192">
            <v>47534.96</v>
          </cell>
          <cell r="K192">
            <v>48494.33</v>
          </cell>
          <cell r="L192">
            <v>49078.22</v>
          </cell>
          <cell r="M192">
            <v>49915.29</v>
          </cell>
          <cell r="N192">
            <v>50993.75</v>
          </cell>
          <cell r="O192">
            <v>52597.1</v>
          </cell>
          <cell r="P192">
            <v>53990.14</v>
          </cell>
          <cell r="Q192">
            <v>55199.9</v>
          </cell>
          <cell r="R192">
            <v>56037.8</v>
          </cell>
          <cell r="S192">
            <v>56485.05</v>
          </cell>
          <cell r="T192">
            <v>56323.54</v>
          </cell>
        </row>
        <row r="193">
          <cell r="A193" t="str">
            <v>E07000178</v>
          </cell>
          <cell r="B193" t="str">
            <v>Oxford</v>
          </cell>
          <cell r="C193">
            <v>33514.300000000003</v>
          </cell>
          <cell r="D193">
            <v>33289.839999999997</v>
          </cell>
          <cell r="E193">
            <v>34950.67</v>
          </cell>
          <cell r="F193">
            <v>35812.589999999997</v>
          </cell>
          <cell r="G193">
            <v>36166.07</v>
          </cell>
          <cell r="H193">
            <v>36853.269999999997</v>
          </cell>
          <cell r="I193">
            <v>37812.93</v>
          </cell>
          <cell r="J193">
            <v>39131.19</v>
          </cell>
          <cell r="K193">
            <v>40633.910000000003</v>
          </cell>
          <cell r="L193">
            <v>41994.66</v>
          </cell>
          <cell r="M193">
            <v>43236.02</v>
          </cell>
          <cell r="N193">
            <v>44262.99</v>
          </cell>
          <cell r="O193">
            <v>45035.55</v>
          </cell>
          <cell r="P193">
            <v>45774.25</v>
          </cell>
          <cell r="Q193">
            <v>46042.44</v>
          </cell>
          <cell r="R193">
            <v>46766.54</v>
          </cell>
          <cell r="S193">
            <v>47766.13</v>
          </cell>
          <cell r="T193">
            <v>50027.199999999997</v>
          </cell>
        </row>
        <row r="194">
          <cell r="A194" t="str">
            <v>E07000179</v>
          </cell>
          <cell r="B194" t="str">
            <v>South Oxfordshire</v>
          </cell>
          <cell r="C194">
            <v>41419.18</v>
          </cell>
          <cell r="D194">
            <v>41325.870000000003</v>
          </cell>
          <cell r="E194">
            <v>42594.11</v>
          </cell>
          <cell r="F194">
            <v>44010.05</v>
          </cell>
          <cell r="G194">
            <v>45277.43</v>
          </cell>
          <cell r="H194">
            <v>45864.87</v>
          </cell>
          <cell r="I194">
            <v>46194.46</v>
          </cell>
          <cell r="J194">
            <v>46678.43</v>
          </cell>
          <cell r="K194">
            <v>47785.36</v>
          </cell>
          <cell r="L194">
            <v>48622.22</v>
          </cell>
          <cell r="M194">
            <v>49264.639999999999</v>
          </cell>
          <cell r="N194">
            <v>50348.37</v>
          </cell>
          <cell r="O194">
            <v>51196.55</v>
          </cell>
          <cell r="P194">
            <v>52038.15</v>
          </cell>
          <cell r="Q194">
            <v>52306.79</v>
          </cell>
          <cell r="R194">
            <v>54209.39</v>
          </cell>
          <cell r="S194">
            <v>57287.24</v>
          </cell>
          <cell r="T194">
            <v>61150.91</v>
          </cell>
        </row>
        <row r="195">
          <cell r="A195" t="str">
            <v>E07000180</v>
          </cell>
          <cell r="B195" t="str">
            <v>Vale of White Horse</v>
          </cell>
          <cell r="C195">
            <v>40295.14</v>
          </cell>
          <cell r="D195">
            <v>39995.83</v>
          </cell>
          <cell r="E195">
            <v>43949.63</v>
          </cell>
          <cell r="F195">
            <v>46955.1</v>
          </cell>
          <cell r="G195">
            <v>49728.52</v>
          </cell>
          <cell r="H195">
            <v>51967.55</v>
          </cell>
          <cell r="I195">
            <v>53319.49</v>
          </cell>
          <cell r="J195">
            <v>54207.040000000001</v>
          </cell>
          <cell r="K195">
            <v>55449.16</v>
          </cell>
          <cell r="L195">
            <v>57228.68</v>
          </cell>
          <cell r="M195">
            <v>58795.11</v>
          </cell>
          <cell r="N195">
            <v>59704.49</v>
          </cell>
          <cell r="O195">
            <v>59295.38</v>
          </cell>
          <cell r="P195">
            <v>58785.71</v>
          </cell>
          <cell r="Q195">
            <v>58695.19</v>
          </cell>
          <cell r="R195">
            <v>59450.23</v>
          </cell>
          <cell r="S195">
            <v>60441.55</v>
          </cell>
          <cell r="T195">
            <v>61426.07</v>
          </cell>
        </row>
        <row r="196">
          <cell r="A196" t="str">
            <v>E07000181</v>
          </cell>
          <cell r="B196" t="str">
            <v>West Oxfordshire</v>
          </cell>
          <cell r="C196">
            <v>40112.81</v>
          </cell>
          <cell r="D196">
            <v>40271.96</v>
          </cell>
          <cell r="E196">
            <v>38808.699999999997</v>
          </cell>
          <cell r="F196">
            <v>38059.69</v>
          </cell>
          <cell r="G196">
            <v>37912.74</v>
          </cell>
          <cell r="H196">
            <v>39251.69</v>
          </cell>
          <cell r="I196">
            <v>41646.730000000003</v>
          </cell>
          <cell r="J196">
            <v>43917.18</v>
          </cell>
          <cell r="K196">
            <v>45263</v>
          </cell>
          <cell r="L196">
            <v>45341.96</v>
          </cell>
          <cell r="M196">
            <v>45557.05</v>
          </cell>
          <cell r="N196">
            <v>45817.34</v>
          </cell>
          <cell r="O196">
            <v>46582.05</v>
          </cell>
          <cell r="P196">
            <v>46760.03</v>
          </cell>
          <cell r="Q196">
            <v>47676.63</v>
          </cell>
          <cell r="R196">
            <v>49668.17</v>
          </cell>
          <cell r="S196">
            <v>52531.71</v>
          </cell>
          <cell r="T196">
            <v>54324.17</v>
          </cell>
        </row>
        <row r="197">
          <cell r="A197" t="str">
            <v>E07000187</v>
          </cell>
          <cell r="B197" t="str">
            <v>Mendip</v>
          </cell>
          <cell r="C197">
            <v>31618.09</v>
          </cell>
          <cell r="D197">
            <v>31488.32</v>
          </cell>
          <cell r="E197">
            <v>32357.43</v>
          </cell>
          <cell r="F197">
            <v>33392.080000000002</v>
          </cell>
          <cell r="G197">
            <v>34743.57</v>
          </cell>
          <cell r="H197">
            <v>35965.379999999997</v>
          </cell>
          <cell r="I197">
            <v>36773.15</v>
          </cell>
          <cell r="J197">
            <v>37150.57</v>
          </cell>
          <cell r="K197">
            <v>37407.51</v>
          </cell>
          <cell r="L197">
            <v>37401.589999999997</v>
          </cell>
          <cell r="M197">
            <v>37363.660000000003</v>
          </cell>
          <cell r="N197">
            <v>37351.96</v>
          </cell>
          <cell r="O197">
            <v>37684.15</v>
          </cell>
          <cell r="P197">
            <v>37874.720000000001</v>
          </cell>
          <cell r="Q197">
            <v>38232.080000000002</v>
          </cell>
          <cell r="R197">
            <v>38881.370000000003</v>
          </cell>
          <cell r="S197">
            <v>40294.080000000002</v>
          </cell>
          <cell r="T197">
            <v>41806.519999999997</v>
          </cell>
        </row>
        <row r="198">
          <cell r="A198" t="str">
            <v>E07000188</v>
          </cell>
          <cell r="B198" t="str">
            <v>Sedgemoor</v>
          </cell>
          <cell r="C198">
            <v>31005.34</v>
          </cell>
          <cell r="D198">
            <v>31098.78</v>
          </cell>
          <cell r="E198">
            <v>31286.92</v>
          </cell>
          <cell r="F198">
            <v>32046.54</v>
          </cell>
          <cell r="G198">
            <v>33654.42</v>
          </cell>
          <cell r="H198">
            <v>35409.43</v>
          </cell>
          <cell r="I198">
            <v>37118.06</v>
          </cell>
          <cell r="J198">
            <v>38118.71</v>
          </cell>
          <cell r="K198">
            <v>38902.5</v>
          </cell>
          <cell r="L198">
            <v>39407.39</v>
          </cell>
          <cell r="M198">
            <v>39754.18</v>
          </cell>
          <cell r="N198">
            <v>40005.29</v>
          </cell>
          <cell r="O198">
            <v>40780.31</v>
          </cell>
          <cell r="P198">
            <v>42530.29</v>
          </cell>
          <cell r="Q198">
            <v>44481</v>
          </cell>
          <cell r="R198">
            <v>46313.17</v>
          </cell>
          <cell r="S198">
            <v>46891.58</v>
          </cell>
          <cell r="T198">
            <v>47423.23</v>
          </cell>
        </row>
        <row r="199">
          <cell r="A199" t="str">
            <v>E07000189</v>
          </cell>
          <cell r="B199" t="str">
            <v>South Somerset</v>
          </cell>
          <cell r="C199">
            <v>35626.519999999997</v>
          </cell>
          <cell r="D199">
            <v>35515.15</v>
          </cell>
          <cell r="E199">
            <v>36742.519999999997</v>
          </cell>
          <cell r="F199">
            <v>37444.839999999997</v>
          </cell>
          <cell r="G199">
            <v>38070.120000000003</v>
          </cell>
          <cell r="H199">
            <v>38507.160000000003</v>
          </cell>
          <cell r="I199">
            <v>39241.199999999997</v>
          </cell>
          <cell r="J199">
            <v>39814.61</v>
          </cell>
          <cell r="K199">
            <v>40532.94</v>
          </cell>
          <cell r="L199">
            <v>40910.080000000002</v>
          </cell>
          <cell r="M199">
            <v>41756.31</v>
          </cell>
          <cell r="N199">
            <v>42422.07</v>
          </cell>
          <cell r="O199">
            <v>43462.51</v>
          </cell>
          <cell r="P199">
            <v>44351.41</v>
          </cell>
          <cell r="Q199">
            <v>45557.85</v>
          </cell>
          <cell r="R199">
            <v>47249.34</v>
          </cell>
          <cell r="S199">
            <v>48800.25</v>
          </cell>
          <cell r="T199">
            <v>50418.07</v>
          </cell>
        </row>
        <row r="200">
          <cell r="A200" t="str">
            <v>E07000192</v>
          </cell>
          <cell r="B200" t="str">
            <v>Cannock Chase</v>
          </cell>
          <cell r="C200">
            <v>35966.03</v>
          </cell>
          <cell r="D200">
            <v>36032.620000000003</v>
          </cell>
          <cell r="E200">
            <v>37876.14</v>
          </cell>
          <cell r="F200">
            <v>39447.96</v>
          </cell>
          <cell r="G200">
            <v>40190.74</v>
          </cell>
          <cell r="H200">
            <v>39501.230000000003</v>
          </cell>
          <cell r="I200">
            <v>38560.769999999997</v>
          </cell>
          <cell r="J200">
            <v>38157.67</v>
          </cell>
          <cell r="K200">
            <v>38914.65</v>
          </cell>
          <cell r="L200">
            <v>39587.410000000003</v>
          </cell>
          <cell r="M200">
            <v>40273.54</v>
          </cell>
          <cell r="N200">
            <v>40969.96</v>
          </cell>
          <cell r="O200">
            <v>41706.339999999997</v>
          </cell>
          <cell r="P200">
            <v>42761.74</v>
          </cell>
          <cell r="Q200">
            <v>43966.720000000001</v>
          </cell>
          <cell r="R200">
            <v>45884.24</v>
          </cell>
          <cell r="S200">
            <v>47270.34</v>
          </cell>
          <cell r="T200">
            <v>47972.09</v>
          </cell>
        </row>
        <row r="201">
          <cell r="A201" t="str">
            <v>E07000193</v>
          </cell>
          <cell r="B201" t="str">
            <v>East Staffordshire</v>
          </cell>
          <cell r="C201">
            <v>43362.879999999997</v>
          </cell>
          <cell r="D201">
            <v>43214.91</v>
          </cell>
          <cell r="E201">
            <v>45813.75</v>
          </cell>
          <cell r="F201">
            <v>48001.120000000003</v>
          </cell>
          <cell r="G201">
            <v>50268.62</v>
          </cell>
          <cell r="H201">
            <v>51346.2</v>
          </cell>
          <cell r="I201">
            <v>51500.91</v>
          </cell>
          <cell r="J201">
            <v>51081.62</v>
          </cell>
          <cell r="K201">
            <v>51723.63</v>
          </cell>
          <cell r="L201">
            <v>53119.38</v>
          </cell>
          <cell r="M201">
            <v>54640.07</v>
          </cell>
          <cell r="N201">
            <v>55024.66</v>
          </cell>
          <cell r="O201">
            <v>54891.76</v>
          </cell>
          <cell r="P201">
            <v>54557.57</v>
          </cell>
          <cell r="Q201">
            <v>54664.95</v>
          </cell>
          <cell r="R201">
            <v>55019.49</v>
          </cell>
          <cell r="S201">
            <v>54666.22</v>
          </cell>
          <cell r="T201">
            <v>54512</v>
          </cell>
        </row>
        <row r="202">
          <cell r="A202" t="str">
            <v>E07000194</v>
          </cell>
          <cell r="B202" t="str">
            <v>Lichfield</v>
          </cell>
          <cell r="C202">
            <v>32256.22</v>
          </cell>
          <cell r="D202">
            <v>31864.13</v>
          </cell>
          <cell r="E202">
            <v>34806.31</v>
          </cell>
          <cell r="F202">
            <v>35964.81</v>
          </cell>
          <cell r="G202">
            <v>36166.870000000003</v>
          </cell>
          <cell r="H202">
            <v>35992.800000000003</v>
          </cell>
          <cell r="I202">
            <v>35981.589999999997</v>
          </cell>
          <cell r="J202">
            <v>36306.639999999999</v>
          </cell>
          <cell r="K202">
            <v>37240.559999999998</v>
          </cell>
          <cell r="L202">
            <v>37923.24</v>
          </cell>
          <cell r="M202">
            <v>38793</v>
          </cell>
          <cell r="N202">
            <v>39910.86</v>
          </cell>
          <cell r="O202">
            <v>41536.82</v>
          </cell>
          <cell r="P202">
            <v>43399.63</v>
          </cell>
          <cell r="Q202">
            <v>44649.29</v>
          </cell>
          <cell r="R202">
            <v>45519.26</v>
          </cell>
          <cell r="S202">
            <v>45446.5</v>
          </cell>
          <cell r="T202">
            <v>45543.64</v>
          </cell>
        </row>
        <row r="203">
          <cell r="A203" t="str">
            <v>E07000195</v>
          </cell>
          <cell r="B203" t="str">
            <v>Newcastle-under-Lyme</v>
          </cell>
          <cell r="C203">
            <v>29230.85</v>
          </cell>
          <cell r="D203">
            <v>29078.85</v>
          </cell>
          <cell r="E203">
            <v>30940.51</v>
          </cell>
          <cell r="F203">
            <v>32541.86</v>
          </cell>
          <cell r="G203">
            <v>34187.040000000001</v>
          </cell>
          <cell r="H203">
            <v>35442.97</v>
          </cell>
          <cell r="I203">
            <v>36225.53</v>
          </cell>
          <cell r="J203">
            <v>36823.300000000003</v>
          </cell>
          <cell r="K203">
            <v>37709.800000000003</v>
          </cell>
          <cell r="L203">
            <v>38281.32</v>
          </cell>
          <cell r="M203">
            <v>38318.410000000003</v>
          </cell>
          <cell r="N203">
            <v>38249.300000000003</v>
          </cell>
          <cell r="O203">
            <v>38826.230000000003</v>
          </cell>
          <cell r="P203">
            <v>39805.39</v>
          </cell>
          <cell r="Q203">
            <v>40604.239999999998</v>
          </cell>
          <cell r="R203">
            <v>41642.120000000003</v>
          </cell>
          <cell r="S203">
            <v>42685.38</v>
          </cell>
          <cell r="T203">
            <v>44409.14</v>
          </cell>
        </row>
        <row r="204">
          <cell r="A204" t="str">
            <v>E07000196</v>
          </cell>
          <cell r="B204" t="str">
            <v>South Staffordshire</v>
          </cell>
          <cell r="C204">
            <v>33446.269999999997</v>
          </cell>
          <cell r="D204">
            <v>33373.160000000003</v>
          </cell>
          <cell r="E204">
            <v>34418.21</v>
          </cell>
          <cell r="F204">
            <v>35370.589999999997</v>
          </cell>
          <cell r="G204">
            <v>36343.58</v>
          </cell>
          <cell r="H204">
            <v>37182.32</v>
          </cell>
          <cell r="I204">
            <v>37771.879999999997</v>
          </cell>
          <cell r="J204">
            <v>38123.050000000003</v>
          </cell>
          <cell r="K204">
            <v>38376.300000000003</v>
          </cell>
          <cell r="L204">
            <v>38256.730000000003</v>
          </cell>
          <cell r="M204">
            <v>38432.69</v>
          </cell>
          <cell r="N204">
            <v>38498.83</v>
          </cell>
          <cell r="O204">
            <v>39340.46</v>
          </cell>
          <cell r="P204">
            <v>39866.39</v>
          </cell>
          <cell r="Q204">
            <v>41539.769999999997</v>
          </cell>
          <cell r="R204">
            <v>43720.84</v>
          </cell>
          <cell r="S204">
            <v>46566.02</v>
          </cell>
          <cell r="T204">
            <v>48814.52</v>
          </cell>
        </row>
        <row r="205">
          <cell r="A205" t="str">
            <v>E07000197</v>
          </cell>
          <cell r="B205" t="str">
            <v>Stafford</v>
          </cell>
          <cell r="C205">
            <v>30978.25</v>
          </cell>
          <cell r="D205">
            <v>30603.56</v>
          </cell>
          <cell r="E205">
            <v>32178.45</v>
          </cell>
          <cell r="F205">
            <v>32464.14</v>
          </cell>
          <cell r="G205">
            <v>32579.13</v>
          </cell>
          <cell r="H205">
            <v>33429.089999999997</v>
          </cell>
          <cell r="I205">
            <v>34869.89</v>
          </cell>
          <cell r="J205">
            <v>36350.239999999998</v>
          </cell>
          <cell r="K205">
            <v>37483.620000000003</v>
          </cell>
          <cell r="L205">
            <v>38431.79</v>
          </cell>
          <cell r="M205">
            <v>39665.17</v>
          </cell>
          <cell r="N205">
            <v>41456.07</v>
          </cell>
          <cell r="O205">
            <v>43283.22</v>
          </cell>
          <cell r="P205">
            <v>44446.02</v>
          </cell>
          <cell r="Q205">
            <v>44858.5</v>
          </cell>
          <cell r="R205">
            <v>45480.62</v>
          </cell>
          <cell r="S205">
            <v>46592.09</v>
          </cell>
          <cell r="T205">
            <v>47734.77</v>
          </cell>
        </row>
        <row r="206">
          <cell r="A206" t="str">
            <v>E07000198</v>
          </cell>
          <cell r="B206" t="str">
            <v>Staffordshire Moorlands</v>
          </cell>
          <cell r="C206">
            <v>29804.06</v>
          </cell>
          <cell r="D206">
            <v>29488.73</v>
          </cell>
          <cell r="E206">
            <v>31335.74</v>
          </cell>
          <cell r="F206">
            <v>32039.46</v>
          </cell>
          <cell r="G206">
            <v>32271.040000000001</v>
          </cell>
          <cell r="H206">
            <v>32209.7</v>
          </cell>
          <cell r="I206">
            <v>31993.5</v>
          </cell>
          <cell r="J206">
            <v>32408.31</v>
          </cell>
          <cell r="K206">
            <v>33733.11</v>
          </cell>
          <cell r="L206">
            <v>36171.07</v>
          </cell>
          <cell r="M206">
            <v>38078.69</v>
          </cell>
          <cell r="N206">
            <v>39487.39</v>
          </cell>
          <cell r="O206">
            <v>39687.160000000003</v>
          </cell>
          <cell r="P206">
            <v>40516.28</v>
          </cell>
          <cell r="Q206">
            <v>41666.22</v>
          </cell>
          <cell r="R206">
            <v>43132.2</v>
          </cell>
          <cell r="S206">
            <v>42916.98</v>
          </cell>
          <cell r="T206">
            <v>41795.35</v>
          </cell>
        </row>
        <row r="207">
          <cell r="A207" t="str">
            <v>E07000199</v>
          </cell>
          <cell r="B207" t="str">
            <v>Tamworth</v>
          </cell>
          <cell r="C207">
            <v>28782.91</v>
          </cell>
          <cell r="D207">
            <v>28710.34</v>
          </cell>
          <cell r="E207">
            <v>29869.97</v>
          </cell>
          <cell r="F207">
            <v>30835.360000000001</v>
          </cell>
          <cell r="G207">
            <v>31817.89</v>
          </cell>
          <cell r="H207">
            <v>33282.44</v>
          </cell>
          <cell r="I207">
            <v>35004.99</v>
          </cell>
          <cell r="J207">
            <v>36659.379999999997</v>
          </cell>
          <cell r="K207">
            <v>37210.78</v>
          </cell>
          <cell r="L207">
            <v>36522.720000000001</v>
          </cell>
          <cell r="M207">
            <v>35103.93</v>
          </cell>
          <cell r="N207">
            <v>34386.89</v>
          </cell>
          <cell r="O207">
            <v>35610.18</v>
          </cell>
          <cell r="P207">
            <v>38899.730000000003</v>
          </cell>
          <cell r="Q207">
            <v>43506.04</v>
          </cell>
          <cell r="R207">
            <v>47302.8</v>
          </cell>
          <cell r="S207">
            <v>49331.81</v>
          </cell>
          <cell r="T207">
            <v>50692.41</v>
          </cell>
        </row>
        <row r="208">
          <cell r="A208" t="str">
            <v>E07000200</v>
          </cell>
          <cell r="B208" t="str">
            <v>Babergh</v>
          </cell>
          <cell r="C208">
            <v>33164.04</v>
          </cell>
          <cell r="D208">
            <v>33012.879999999997</v>
          </cell>
          <cell r="E208">
            <v>34138.79</v>
          </cell>
          <cell r="F208">
            <v>34679.07</v>
          </cell>
          <cell r="G208">
            <v>35133.42</v>
          </cell>
          <cell r="H208">
            <v>36394.83</v>
          </cell>
          <cell r="I208">
            <v>38395.94</v>
          </cell>
          <cell r="J208">
            <v>40406.69</v>
          </cell>
          <cell r="K208">
            <v>41678.519999999997</v>
          </cell>
          <cell r="L208">
            <v>42096.1</v>
          </cell>
          <cell r="M208">
            <v>42566.23</v>
          </cell>
          <cell r="N208">
            <v>43088.23</v>
          </cell>
          <cell r="O208">
            <v>44095.03</v>
          </cell>
          <cell r="P208">
            <v>44966.07</v>
          </cell>
          <cell r="Q208">
            <v>46253.14</v>
          </cell>
          <cell r="R208">
            <v>47726.17</v>
          </cell>
          <cell r="S208">
            <v>48778.74</v>
          </cell>
          <cell r="T208">
            <v>49684.62</v>
          </cell>
        </row>
        <row r="209">
          <cell r="A209" t="str">
            <v>E07000202</v>
          </cell>
          <cell r="B209" t="str">
            <v>Ipswich</v>
          </cell>
          <cell r="C209">
            <v>34870.019999999997</v>
          </cell>
          <cell r="D209">
            <v>34499.550000000003</v>
          </cell>
          <cell r="E209">
            <v>38920.35</v>
          </cell>
          <cell r="F209">
            <v>42290.35</v>
          </cell>
          <cell r="G209">
            <v>44691</v>
          </cell>
          <cell r="H209">
            <v>45988.79</v>
          </cell>
          <cell r="I209">
            <v>46056.32</v>
          </cell>
          <cell r="J209">
            <v>45696.62</v>
          </cell>
          <cell r="K209">
            <v>45395.68</v>
          </cell>
          <cell r="L209">
            <v>45737.32</v>
          </cell>
          <cell r="M209">
            <v>47105.61</v>
          </cell>
          <cell r="N209">
            <v>48862.27</v>
          </cell>
          <cell r="O209">
            <v>50671.519999999997</v>
          </cell>
          <cell r="P209">
            <v>51892.99</v>
          </cell>
          <cell r="Q209">
            <v>52823.27</v>
          </cell>
          <cell r="R209">
            <v>53735.34</v>
          </cell>
          <cell r="S209">
            <v>54404.74</v>
          </cell>
          <cell r="T209">
            <v>55547.43</v>
          </cell>
        </row>
        <row r="210">
          <cell r="A210" t="str">
            <v>E07000203</v>
          </cell>
          <cell r="B210" t="str">
            <v>Mid Suffolk</v>
          </cell>
          <cell r="C210">
            <v>32807.11</v>
          </cell>
          <cell r="D210">
            <v>32460.639999999999</v>
          </cell>
          <cell r="E210">
            <v>34390.410000000003</v>
          </cell>
          <cell r="F210">
            <v>35468.410000000003</v>
          </cell>
          <cell r="G210">
            <v>36309.620000000003</v>
          </cell>
          <cell r="H210">
            <v>37533.620000000003</v>
          </cell>
          <cell r="I210">
            <v>38309.800000000003</v>
          </cell>
          <cell r="J210">
            <v>38734.75</v>
          </cell>
          <cell r="K210">
            <v>38694.78</v>
          </cell>
          <cell r="L210">
            <v>39109.769999999997</v>
          </cell>
          <cell r="M210">
            <v>39820.58</v>
          </cell>
          <cell r="N210">
            <v>40609.379999999997</v>
          </cell>
          <cell r="O210">
            <v>41827.17</v>
          </cell>
          <cell r="P210">
            <v>43383.18</v>
          </cell>
          <cell r="Q210">
            <v>45579.49</v>
          </cell>
          <cell r="R210">
            <v>47429.13</v>
          </cell>
          <cell r="S210">
            <v>48458.19</v>
          </cell>
          <cell r="T210">
            <v>49170.61</v>
          </cell>
        </row>
        <row r="211">
          <cell r="A211" t="str">
            <v>E07000207</v>
          </cell>
          <cell r="B211" t="str">
            <v>Elmbridge</v>
          </cell>
          <cell r="C211">
            <v>49680.91</v>
          </cell>
          <cell r="D211">
            <v>49211.199999999997</v>
          </cell>
          <cell r="E211">
            <v>52881.19</v>
          </cell>
          <cell r="F211">
            <v>54821.11</v>
          </cell>
          <cell r="G211">
            <v>56425.59</v>
          </cell>
          <cell r="H211">
            <v>57362.79</v>
          </cell>
          <cell r="I211">
            <v>58006.34</v>
          </cell>
          <cell r="J211">
            <v>58110.02</v>
          </cell>
          <cell r="K211">
            <v>58119.93</v>
          </cell>
          <cell r="L211">
            <v>58354.19</v>
          </cell>
          <cell r="M211">
            <v>60213.46</v>
          </cell>
          <cell r="N211">
            <v>64420.99</v>
          </cell>
          <cell r="O211">
            <v>69898.289999999994</v>
          </cell>
          <cell r="P211">
            <v>76059.27</v>
          </cell>
          <cell r="Q211">
            <v>81275.98</v>
          </cell>
          <cell r="R211">
            <v>87833.72</v>
          </cell>
          <cell r="S211">
            <v>93522.34</v>
          </cell>
          <cell r="T211">
            <v>99119.99</v>
          </cell>
        </row>
        <row r="212">
          <cell r="A212" t="str">
            <v>E07000208</v>
          </cell>
          <cell r="B212" t="str">
            <v>Epsom and Ewell</v>
          </cell>
          <cell r="C212">
            <v>40749.370000000003</v>
          </cell>
          <cell r="D212">
            <v>40426.019999999997</v>
          </cell>
          <cell r="E212">
            <v>42338.22</v>
          </cell>
          <cell r="F212">
            <v>43653.94</v>
          </cell>
          <cell r="G212">
            <v>45722.11</v>
          </cell>
          <cell r="H212">
            <v>46756.95</v>
          </cell>
          <cell r="I212">
            <v>47012.08</v>
          </cell>
          <cell r="J212">
            <v>45870.62</v>
          </cell>
          <cell r="K212">
            <v>45040.160000000003</v>
          </cell>
          <cell r="L212">
            <v>44635.19</v>
          </cell>
          <cell r="M212">
            <v>45098.879999999997</v>
          </cell>
          <cell r="N212">
            <v>46018.89</v>
          </cell>
          <cell r="O212">
            <v>47195.12</v>
          </cell>
          <cell r="P212">
            <v>48880.5</v>
          </cell>
          <cell r="Q212">
            <v>50433.25</v>
          </cell>
          <cell r="R212">
            <v>51738.89</v>
          </cell>
          <cell r="S212">
            <v>51748.65</v>
          </cell>
          <cell r="T212">
            <v>51427.86</v>
          </cell>
        </row>
        <row r="213">
          <cell r="A213" t="str">
            <v>E07000209</v>
          </cell>
          <cell r="B213" t="str">
            <v>Guildford</v>
          </cell>
          <cell r="C213">
            <v>40468.230000000003</v>
          </cell>
          <cell r="D213">
            <v>40473.599999999999</v>
          </cell>
          <cell r="E213">
            <v>41653.620000000003</v>
          </cell>
          <cell r="F213">
            <v>42164.05</v>
          </cell>
          <cell r="G213">
            <v>42809.4</v>
          </cell>
          <cell r="H213">
            <v>44114.97</v>
          </cell>
          <cell r="I213">
            <v>46112.46</v>
          </cell>
          <cell r="J213">
            <v>47771.18</v>
          </cell>
          <cell r="K213">
            <v>48905.42</v>
          </cell>
          <cell r="L213">
            <v>49565.71</v>
          </cell>
          <cell r="M213">
            <v>50252.72</v>
          </cell>
          <cell r="N213">
            <v>50876.49</v>
          </cell>
          <cell r="O213">
            <v>51721.59</v>
          </cell>
          <cell r="P213">
            <v>53116.62</v>
          </cell>
          <cell r="Q213">
            <v>54463.75</v>
          </cell>
          <cell r="R213">
            <v>55549.4</v>
          </cell>
          <cell r="S213">
            <v>56837.97</v>
          </cell>
          <cell r="T213">
            <v>58718.89</v>
          </cell>
        </row>
        <row r="214">
          <cell r="A214" t="str">
            <v>E07000210</v>
          </cell>
          <cell r="B214" t="str">
            <v>Mole Valley</v>
          </cell>
          <cell r="C214">
            <v>50598.66</v>
          </cell>
          <cell r="D214">
            <v>49937.63</v>
          </cell>
          <cell r="E214">
            <v>56958.49</v>
          </cell>
          <cell r="F214">
            <v>60527.11</v>
          </cell>
          <cell r="G214">
            <v>62232.98</v>
          </cell>
          <cell r="H214">
            <v>63303.56</v>
          </cell>
          <cell r="I214">
            <v>63676.07</v>
          </cell>
          <cell r="J214">
            <v>64141.77</v>
          </cell>
          <cell r="K214">
            <v>65444.38</v>
          </cell>
          <cell r="L214">
            <v>69920.78</v>
          </cell>
          <cell r="M214">
            <v>77167.91</v>
          </cell>
          <cell r="N214">
            <v>83615.86</v>
          </cell>
          <cell r="O214">
            <v>85876.63</v>
          </cell>
          <cell r="P214">
            <v>84561.24</v>
          </cell>
          <cell r="Q214">
            <v>82887.539999999994</v>
          </cell>
          <cell r="R214">
            <v>82412.84</v>
          </cell>
          <cell r="S214">
            <v>82437.899999999994</v>
          </cell>
          <cell r="T214">
            <v>82322.34</v>
          </cell>
        </row>
        <row r="215">
          <cell r="A215" t="str">
            <v>E07000211</v>
          </cell>
          <cell r="B215" t="str">
            <v>Reigate and Banstead</v>
          </cell>
          <cell r="C215">
            <v>73283.91</v>
          </cell>
          <cell r="D215">
            <v>72984.34</v>
          </cell>
          <cell r="E215">
            <v>79336.679999999993</v>
          </cell>
          <cell r="F215">
            <v>84217.82</v>
          </cell>
          <cell r="G215">
            <v>89566.78</v>
          </cell>
          <cell r="H215">
            <v>93810.52</v>
          </cell>
          <cell r="I215">
            <v>97264.99</v>
          </cell>
          <cell r="J215">
            <v>98966.91</v>
          </cell>
          <cell r="K215">
            <v>98224.91</v>
          </cell>
          <cell r="L215">
            <v>96443.8</v>
          </cell>
          <cell r="M215">
            <v>94880.320000000007</v>
          </cell>
          <cell r="N215">
            <v>94060.41</v>
          </cell>
          <cell r="O215">
            <v>92226.11</v>
          </cell>
          <cell r="P215">
            <v>90627.49</v>
          </cell>
          <cell r="Q215">
            <v>88385.3</v>
          </cell>
          <cell r="R215">
            <v>86920.48</v>
          </cell>
          <cell r="S215">
            <v>83242.98</v>
          </cell>
          <cell r="T215">
            <v>80008.39</v>
          </cell>
        </row>
        <row r="216">
          <cell r="A216" t="str">
            <v>E07000212</v>
          </cell>
          <cell r="B216" t="str">
            <v>Runnymede</v>
          </cell>
          <cell r="C216">
            <v>63686.38</v>
          </cell>
          <cell r="D216">
            <v>63478.52</v>
          </cell>
          <cell r="E216">
            <v>64200.45</v>
          </cell>
          <cell r="F216">
            <v>64750.79</v>
          </cell>
          <cell r="G216">
            <v>67209.48</v>
          </cell>
          <cell r="H216">
            <v>69678.66</v>
          </cell>
          <cell r="I216">
            <v>72097.8</v>
          </cell>
          <cell r="J216">
            <v>71954.13</v>
          </cell>
          <cell r="K216">
            <v>72171.02</v>
          </cell>
          <cell r="L216">
            <v>74279.91</v>
          </cell>
          <cell r="M216">
            <v>80002.77</v>
          </cell>
          <cell r="N216">
            <v>86854.27</v>
          </cell>
          <cell r="O216">
            <v>91686.41</v>
          </cell>
          <cell r="P216">
            <v>94350.06</v>
          </cell>
          <cell r="Q216">
            <v>95965.91</v>
          </cell>
          <cell r="R216">
            <v>98178.76</v>
          </cell>
          <cell r="S216">
            <v>100089.98</v>
          </cell>
          <cell r="T216">
            <v>104016.72</v>
          </cell>
        </row>
        <row r="217">
          <cell r="A217" t="str">
            <v>E07000213</v>
          </cell>
          <cell r="B217" t="str">
            <v>Spelthorne</v>
          </cell>
          <cell r="C217">
            <v>44314.74</v>
          </cell>
          <cell r="D217">
            <v>43700.86</v>
          </cell>
          <cell r="E217">
            <v>47888.18</v>
          </cell>
          <cell r="F217">
            <v>49934.07</v>
          </cell>
          <cell r="G217">
            <v>52112.19</v>
          </cell>
          <cell r="H217">
            <v>54115.360000000001</v>
          </cell>
          <cell r="I217">
            <v>56515.040000000001</v>
          </cell>
          <cell r="J217">
            <v>58515.13</v>
          </cell>
          <cell r="K217">
            <v>59839.17</v>
          </cell>
          <cell r="L217">
            <v>61566.77</v>
          </cell>
          <cell r="M217">
            <v>62885.94</v>
          </cell>
          <cell r="N217">
            <v>65405.47</v>
          </cell>
          <cell r="O217">
            <v>67287.11</v>
          </cell>
          <cell r="P217">
            <v>69598.73</v>
          </cell>
          <cell r="Q217">
            <v>70623.25</v>
          </cell>
          <cell r="R217">
            <v>71202.820000000007</v>
          </cell>
          <cell r="S217">
            <v>71737.08</v>
          </cell>
          <cell r="T217">
            <v>74525.13</v>
          </cell>
        </row>
        <row r="218">
          <cell r="A218" t="str">
            <v>E07000214</v>
          </cell>
          <cell r="B218" t="str">
            <v>Surrey Heath</v>
          </cell>
          <cell r="C218">
            <v>43643.519999999997</v>
          </cell>
          <cell r="D218">
            <v>43472.57</v>
          </cell>
          <cell r="E218">
            <v>46707.59</v>
          </cell>
          <cell r="F218">
            <v>49643.73</v>
          </cell>
          <cell r="G218">
            <v>52444.71</v>
          </cell>
          <cell r="H218">
            <v>53607.82</v>
          </cell>
          <cell r="I218">
            <v>53404.68</v>
          </cell>
          <cell r="J218">
            <v>52740.27</v>
          </cell>
          <cell r="K218">
            <v>53347.37</v>
          </cell>
          <cell r="L218">
            <v>54649.59</v>
          </cell>
          <cell r="M218">
            <v>54808.75</v>
          </cell>
          <cell r="N218">
            <v>54298.98</v>
          </cell>
          <cell r="O218">
            <v>53776.959999999999</v>
          </cell>
          <cell r="P218">
            <v>54279.51</v>
          </cell>
          <cell r="Q218">
            <v>55372.639999999999</v>
          </cell>
          <cell r="R218">
            <v>57377.04</v>
          </cell>
          <cell r="S218">
            <v>61553.36</v>
          </cell>
          <cell r="T218">
            <v>66559.05</v>
          </cell>
        </row>
        <row r="219">
          <cell r="A219" t="str">
            <v>E07000215</v>
          </cell>
          <cell r="B219" t="str">
            <v>Tandridge</v>
          </cell>
          <cell r="C219">
            <v>32396.47</v>
          </cell>
          <cell r="D219">
            <v>32486.2</v>
          </cell>
          <cell r="E219">
            <v>34350.46</v>
          </cell>
          <cell r="F219">
            <v>35808.36</v>
          </cell>
          <cell r="G219">
            <v>36646.660000000003</v>
          </cell>
          <cell r="H219">
            <v>37521.57</v>
          </cell>
          <cell r="I219">
            <v>38559.629999999997</v>
          </cell>
          <cell r="J219">
            <v>39846.82</v>
          </cell>
          <cell r="K219">
            <v>40089.5</v>
          </cell>
          <cell r="L219">
            <v>39581.839999999997</v>
          </cell>
          <cell r="M219">
            <v>38847.660000000003</v>
          </cell>
          <cell r="N219">
            <v>39545.58</v>
          </cell>
          <cell r="O219">
            <v>41793.18</v>
          </cell>
          <cell r="P219">
            <v>44907.71</v>
          </cell>
          <cell r="Q219">
            <v>46627.18</v>
          </cell>
          <cell r="R219">
            <v>46236.09</v>
          </cell>
          <cell r="S219">
            <v>45289.8</v>
          </cell>
          <cell r="T219">
            <v>45631.360000000001</v>
          </cell>
        </row>
        <row r="220">
          <cell r="A220" t="str">
            <v>E07000216</v>
          </cell>
          <cell r="B220" t="str">
            <v>Waverley</v>
          </cell>
          <cell r="C220">
            <v>39848.660000000003</v>
          </cell>
          <cell r="D220">
            <v>39715.120000000003</v>
          </cell>
          <cell r="E220">
            <v>42219.82</v>
          </cell>
          <cell r="F220">
            <v>43945.19</v>
          </cell>
          <cell r="G220">
            <v>45590.15</v>
          </cell>
          <cell r="H220">
            <v>46676.82</v>
          </cell>
          <cell r="I220">
            <v>47514.5</v>
          </cell>
          <cell r="J220">
            <v>47968.160000000003</v>
          </cell>
          <cell r="K220">
            <v>48295.45</v>
          </cell>
          <cell r="L220">
            <v>48651.41</v>
          </cell>
          <cell r="M220">
            <v>49146.89</v>
          </cell>
          <cell r="N220">
            <v>49458.01</v>
          </cell>
          <cell r="O220">
            <v>49400.17</v>
          </cell>
          <cell r="P220">
            <v>49188.01</v>
          </cell>
          <cell r="Q220">
            <v>49483.88</v>
          </cell>
          <cell r="R220">
            <v>50701.15</v>
          </cell>
          <cell r="S220">
            <v>52097.02</v>
          </cell>
          <cell r="T220">
            <v>53775.48</v>
          </cell>
        </row>
        <row r="221">
          <cell r="A221" t="str">
            <v>E07000217</v>
          </cell>
          <cell r="B221" t="str">
            <v>Woking</v>
          </cell>
          <cell r="C221">
            <v>44681.69</v>
          </cell>
          <cell r="D221">
            <v>44968.2</v>
          </cell>
          <cell r="E221">
            <v>45933.04</v>
          </cell>
          <cell r="F221">
            <v>47729.82</v>
          </cell>
          <cell r="G221">
            <v>50006.32</v>
          </cell>
          <cell r="H221">
            <v>51754.42</v>
          </cell>
          <cell r="I221">
            <v>53094</v>
          </cell>
          <cell r="J221">
            <v>54032</v>
          </cell>
          <cell r="K221">
            <v>54471.07</v>
          </cell>
          <cell r="L221">
            <v>55163.55</v>
          </cell>
          <cell r="M221">
            <v>56150.86</v>
          </cell>
          <cell r="N221">
            <v>57705.67</v>
          </cell>
          <cell r="O221">
            <v>58586.16</v>
          </cell>
          <cell r="P221">
            <v>59149.18</v>
          </cell>
          <cell r="Q221">
            <v>59503.34</v>
          </cell>
          <cell r="R221">
            <v>59913.760000000002</v>
          </cell>
          <cell r="S221">
            <v>59700.57</v>
          </cell>
          <cell r="T221">
            <v>60220.2</v>
          </cell>
        </row>
        <row r="222">
          <cell r="A222" t="str">
            <v>E07000218</v>
          </cell>
          <cell r="B222" t="str">
            <v>North Warwickshire</v>
          </cell>
          <cell r="C222">
            <v>52753.29</v>
          </cell>
          <cell r="D222">
            <v>52643.79</v>
          </cell>
          <cell r="E222">
            <v>52803.98</v>
          </cell>
          <cell r="F222">
            <v>51792.89</v>
          </cell>
          <cell r="G222">
            <v>49447.67</v>
          </cell>
          <cell r="H222">
            <v>46781.09</v>
          </cell>
          <cell r="I222">
            <v>44828.05</v>
          </cell>
          <cell r="J222">
            <v>44214.31</v>
          </cell>
          <cell r="K222">
            <v>45410.5</v>
          </cell>
          <cell r="L222">
            <v>48086.32</v>
          </cell>
          <cell r="M222">
            <v>51320.95</v>
          </cell>
          <cell r="N222">
            <v>53692.23</v>
          </cell>
          <cell r="O222">
            <v>53686.67</v>
          </cell>
          <cell r="P222">
            <v>53178.12</v>
          </cell>
          <cell r="Q222">
            <v>53032.51</v>
          </cell>
          <cell r="R222">
            <v>54679.31</v>
          </cell>
          <cell r="S222">
            <v>56475.12</v>
          </cell>
          <cell r="T222">
            <v>58452.46</v>
          </cell>
        </row>
        <row r="223">
          <cell r="A223" t="str">
            <v>E07000219</v>
          </cell>
          <cell r="B223" t="str">
            <v>Nuneaton and Bedworth</v>
          </cell>
          <cell r="C223">
            <v>27186.75</v>
          </cell>
          <cell r="D223">
            <v>26927.98</v>
          </cell>
          <cell r="E223">
            <v>28091.71</v>
          </cell>
          <cell r="F223">
            <v>28970.32</v>
          </cell>
          <cell r="G223">
            <v>30069.39</v>
          </cell>
          <cell r="H223">
            <v>31166.18</v>
          </cell>
          <cell r="I223">
            <v>31810.1</v>
          </cell>
          <cell r="J223">
            <v>31578.18</v>
          </cell>
          <cell r="K223">
            <v>31550.27</v>
          </cell>
          <cell r="L223">
            <v>32070.57</v>
          </cell>
          <cell r="M223">
            <v>33943.730000000003</v>
          </cell>
          <cell r="N223">
            <v>35811.839999999997</v>
          </cell>
          <cell r="O223">
            <v>37425.019999999997</v>
          </cell>
          <cell r="P223">
            <v>38067.279999999999</v>
          </cell>
          <cell r="Q223">
            <v>38669.699999999997</v>
          </cell>
          <cell r="R223">
            <v>39521.56</v>
          </cell>
          <cell r="S223">
            <v>40614.480000000003</v>
          </cell>
          <cell r="T223">
            <v>41700.36</v>
          </cell>
        </row>
        <row r="224">
          <cell r="A224" t="str">
            <v>E07000220</v>
          </cell>
          <cell r="B224" t="str">
            <v>Rugby</v>
          </cell>
          <cell r="C224">
            <v>39263.35</v>
          </cell>
          <cell r="D224">
            <v>38865.51</v>
          </cell>
          <cell r="E224">
            <v>41666.89</v>
          </cell>
          <cell r="F224">
            <v>42978.83</v>
          </cell>
          <cell r="G224">
            <v>44248.35</v>
          </cell>
          <cell r="H224">
            <v>45125.16</v>
          </cell>
          <cell r="I224">
            <v>46028.98</v>
          </cell>
          <cell r="J224">
            <v>46380</v>
          </cell>
          <cell r="K224">
            <v>46699.76</v>
          </cell>
          <cell r="L224">
            <v>46754.36</v>
          </cell>
          <cell r="M224">
            <v>47153.120000000003</v>
          </cell>
          <cell r="N224">
            <v>48213.26</v>
          </cell>
          <cell r="O224">
            <v>50215.13</v>
          </cell>
          <cell r="P224">
            <v>52574.89</v>
          </cell>
          <cell r="Q224">
            <v>54672.05</v>
          </cell>
          <cell r="R224">
            <v>55727.39</v>
          </cell>
          <cell r="S224">
            <v>55575.67</v>
          </cell>
          <cell r="T224">
            <v>54785.07</v>
          </cell>
        </row>
        <row r="225">
          <cell r="A225" t="str">
            <v>E07000221</v>
          </cell>
          <cell r="B225" t="str">
            <v>Stratford-on-Avon</v>
          </cell>
          <cell r="C225">
            <v>40067.79</v>
          </cell>
          <cell r="D225">
            <v>40007.79</v>
          </cell>
          <cell r="E225">
            <v>40582.54</v>
          </cell>
          <cell r="F225">
            <v>40950.839999999997</v>
          </cell>
          <cell r="G225">
            <v>41235.89</v>
          </cell>
          <cell r="H225">
            <v>41320.65</v>
          </cell>
          <cell r="I225">
            <v>41980.31</v>
          </cell>
          <cell r="J225">
            <v>43101.25</v>
          </cell>
          <cell r="K225">
            <v>45239.02</v>
          </cell>
          <cell r="L225">
            <v>47688.08</v>
          </cell>
          <cell r="M225">
            <v>50133.73</v>
          </cell>
          <cell r="N225">
            <v>52245.75</v>
          </cell>
          <cell r="O225">
            <v>53819.15</v>
          </cell>
          <cell r="P225">
            <v>55669.83</v>
          </cell>
          <cell r="Q225">
            <v>58041.97</v>
          </cell>
          <cell r="R225">
            <v>60464.31</v>
          </cell>
          <cell r="S225">
            <v>61710.29</v>
          </cell>
          <cell r="T225">
            <v>61424.04</v>
          </cell>
        </row>
        <row r="226">
          <cell r="A226" t="str">
            <v>E07000222</v>
          </cell>
          <cell r="B226" t="str">
            <v>Warwick</v>
          </cell>
          <cell r="C226">
            <v>39955.339999999997</v>
          </cell>
          <cell r="D226">
            <v>39522.07</v>
          </cell>
          <cell r="E226">
            <v>42146.27</v>
          </cell>
          <cell r="F226">
            <v>43391.05</v>
          </cell>
          <cell r="G226">
            <v>44161.45</v>
          </cell>
          <cell r="H226">
            <v>44396.160000000003</v>
          </cell>
          <cell r="I226">
            <v>44489.9</v>
          </cell>
          <cell r="J226">
            <v>44563.06</v>
          </cell>
          <cell r="K226">
            <v>45388.28</v>
          </cell>
          <cell r="L226">
            <v>47182.61</v>
          </cell>
          <cell r="M226">
            <v>49636.27</v>
          </cell>
          <cell r="N226">
            <v>52959.68</v>
          </cell>
          <cell r="O226">
            <v>55950.05</v>
          </cell>
          <cell r="P226">
            <v>59565.59</v>
          </cell>
          <cell r="Q226">
            <v>62045.599999999999</v>
          </cell>
          <cell r="R226">
            <v>64590.36</v>
          </cell>
          <cell r="S226">
            <v>65199.98</v>
          </cell>
          <cell r="T226">
            <v>66115.399999999994</v>
          </cell>
        </row>
        <row r="227">
          <cell r="A227" t="str">
            <v>E07000223</v>
          </cell>
          <cell r="B227" t="str">
            <v>Adur</v>
          </cell>
          <cell r="C227">
            <v>35418.29</v>
          </cell>
          <cell r="D227">
            <v>35256.230000000003</v>
          </cell>
          <cell r="E227">
            <v>36293.1</v>
          </cell>
          <cell r="F227">
            <v>37231.279999999999</v>
          </cell>
          <cell r="G227">
            <v>38829.61</v>
          </cell>
          <cell r="H227">
            <v>40837.379999999997</v>
          </cell>
          <cell r="I227">
            <v>42939.23</v>
          </cell>
          <cell r="J227">
            <v>44310.879999999997</v>
          </cell>
          <cell r="K227">
            <v>44546.1</v>
          </cell>
          <cell r="L227">
            <v>43679.15</v>
          </cell>
          <cell r="M227">
            <v>42776.82</v>
          </cell>
          <cell r="N227">
            <v>42518.559999999998</v>
          </cell>
          <cell r="O227">
            <v>43561.97</v>
          </cell>
          <cell r="P227">
            <v>45418.6</v>
          </cell>
          <cell r="Q227">
            <v>47578.33</v>
          </cell>
          <cell r="R227">
            <v>48786.5</v>
          </cell>
          <cell r="S227">
            <v>48086.73</v>
          </cell>
          <cell r="T227">
            <v>47307.040000000001</v>
          </cell>
        </row>
        <row r="228">
          <cell r="A228" t="str">
            <v>E07000224</v>
          </cell>
          <cell r="B228" t="str">
            <v>Arun</v>
          </cell>
          <cell r="C228">
            <v>29359.11</v>
          </cell>
          <cell r="D228">
            <v>29417.9</v>
          </cell>
          <cell r="E228">
            <v>29891.58</v>
          </cell>
          <cell r="F228">
            <v>30617.54</v>
          </cell>
          <cell r="G228">
            <v>31744</v>
          </cell>
          <cell r="H228">
            <v>33126.239999999998</v>
          </cell>
          <cell r="I228">
            <v>34653.69</v>
          </cell>
          <cell r="J228">
            <v>35825.18</v>
          </cell>
          <cell r="K228">
            <v>36430.65</v>
          </cell>
          <cell r="L228">
            <v>36906.61</v>
          </cell>
          <cell r="M228">
            <v>37360.68</v>
          </cell>
          <cell r="N228">
            <v>38369.96</v>
          </cell>
          <cell r="O228">
            <v>39250</v>
          </cell>
          <cell r="P228">
            <v>40582.86</v>
          </cell>
          <cell r="Q228">
            <v>41630.449999999997</v>
          </cell>
          <cell r="R228">
            <v>42738.62</v>
          </cell>
          <cell r="S228">
            <v>43358.55</v>
          </cell>
          <cell r="T228">
            <v>44191.02</v>
          </cell>
        </row>
        <row r="229">
          <cell r="A229" t="str">
            <v>E07000225</v>
          </cell>
          <cell r="B229" t="str">
            <v>Chichester</v>
          </cell>
          <cell r="C229">
            <v>32384.82</v>
          </cell>
          <cell r="D229">
            <v>31971.53</v>
          </cell>
          <cell r="E229">
            <v>34814.29</v>
          </cell>
          <cell r="F229">
            <v>36194.269999999997</v>
          </cell>
          <cell r="G229">
            <v>37494.54</v>
          </cell>
          <cell r="H229">
            <v>38580.61</v>
          </cell>
          <cell r="I229">
            <v>39166.379999999997</v>
          </cell>
          <cell r="J229">
            <v>38596.620000000003</v>
          </cell>
          <cell r="K229">
            <v>38080.67</v>
          </cell>
          <cell r="L229">
            <v>38276.699999999997</v>
          </cell>
          <cell r="M229">
            <v>39207.660000000003</v>
          </cell>
          <cell r="N229">
            <v>40293.160000000003</v>
          </cell>
          <cell r="O229">
            <v>41038.879999999997</v>
          </cell>
          <cell r="P229">
            <v>42035.68</v>
          </cell>
          <cell r="Q229">
            <v>43148.3</v>
          </cell>
          <cell r="R229">
            <v>44630.05</v>
          </cell>
          <cell r="S229">
            <v>45766.46</v>
          </cell>
          <cell r="T229">
            <v>46617.82</v>
          </cell>
        </row>
        <row r="230">
          <cell r="A230" t="str">
            <v>E07000226</v>
          </cell>
          <cell r="B230" t="str">
            <v>Crawley</v>
          </cell>
          <cell r="C230">
            <v>41426.99</v>
          </cell>
          <cell r="D230">
            <v>41418.980000000003</v>
          </cell>
          <cell r="E230">
            <v>42323.93</v>
          </cell>
          <cell r="F230">
            <v>43639.79</v>
          </cell>
          <cell r="G230">
            <v>45702.45</v>
          </cell>
          <cell r="H230">
            <v>47628.08</v>
          </cell>
          <cell r="I230">
            <v>48941.279999999999</v>
          </cell>
          <cell r="J230">
            <v>49429.78</v>
          </cell>
          <cell r="K230">
            <v>50166.1</v>
          </cell>
          <cell r="L230">
            <v>51711.360000000001</v>
          </cell>
          <cell r="M230">
            <v>53480.95</v>
          </cell>
          <cell r="N230">
            <v>55088.34</v>
          </cell>
          <cell r="O230">
            <v>56275.69</v>
          </cell>
          <cell r="P230">
            <v>57861.73</v>
          </cell>
          <cell r="Q230">
            <v>59597.77</v>
          </cell>
          <cell r="R230">
            <v>61234.51</v>
          </cell>
          <cell r="S230">
            <v>61211.46</v>
          </cell>
          <cell r="T230">
            <v>59937.8</v>
          </cell>
        </row>
        <row r="231">
          <cell r="A231" t="str">
            <v>E07000227</v>
          </cell>
          <cell r="B231" t="str">
            <v>Horsham</v>
          </cell>
          <cell r="C231">
            <v>37177.19</v>
          </cell>
          <cell r="D231">
            <v>36731.43</v>
          </cell>
          <cell r="E231">
            <v>39709.5</v>
          </cell>
          <cell r="F231">
            <v>41620.57</v>
          </cell>
          <cell r="G231">
            <v>43348.57</v>
          </cell>
          <cell r="H231">
            <v>44949.599999999999</v>
          </cell>
          <cell r="I231">
            <v>45755.91</v>
          </cell>
          <cell r="J231">
            <v>45485.66</v>
          </cell>
          <cell r="K231">
            <v>45577.99</v>
          </cell>
          <cell r="L231">
            <v>45832.26</v>
          </cell>
          <cell r="M231">
            <v>46763.57</v>
          </cell>
          <cell r="N231">
            <v>46871.59</v>
          </cell>
          <cell r="O231">
            <v>47301.59</v>
          </cell>
          <cell r="P231">
            <v>47200.65</v>
          </cell>
          <cell r="Q231">
            <v>48272.6</v>
          </cell>
          <cell r="R231">
            <v>49650.81</v>
          </cell>
          <cell r="S231">
            <v>52199.49</v>
          </cell>
          <cell r="T231">
            <v>53927.75</v>
          </cell>
        </row>
        <row r="232">
          <cell r="A232" t="str">
            <v>E07000228</v>
          </cell>
          <cell r="B232" t="str">
            <v>Mid Sussex</v>
          </cell>
          <cell r="C232">
            <v>31880.32</v>
          </cell>
          <cell r="D232">
            <v>31309.98</v>
          </cell>
          <cell r="E232">
            <v>34300.76</v>
          </cell>
          <cell r="F232">
            <v>35920.089999999997</v>
          </cell>
          <cell r="G232">
            <v>37402.83</v>
          </cell>
          <cell r="H232">
            <v>39084.160000000003</v>
          </cell>
          <cell r="I232">
            <v>40554.269999999997</v>
          </cell>
          <cell r="J232">
            <v>41425.69</v>
          </cell>
          <cell r="K232">
            <v>41790.18</v>
          </cell>
          <cell r="L232">
            <v>41815.54</v>
          </cell>
          <cell r="M232">
            <v>42062.239999999998</v>
          </cell>
          <cell r="N232">
            <v>42845.77</v>
          </cell>
          <cell r="O232">
            <v>43904.639999999999</v>
          </cell>
          <cell r="P232">
            <v>45053.56</v>
          </cell>
          <cell r="Q232">
            <v>46438.18</v>
          </cell>
          <cell r="R232">
            <v>48316.91</v>
          </cell>
          <cell r="S232">
            <v>50190.23</v>
          </cell>
          <cell r="T232">
            <v>51801.42</v>
          </cell>
        </row>
        <row r="233">
          <cell r="A233" t="str">
            <v>E07000229</v>
          </cell>
          <cell r="B233" t="str">
            <v>Worthing</v>
          </cell>
          <cell r="C233">
            <v>44970.64</v>
          </cell>
          <cell r="D233">
            <v>44664.14</v>
          </cell>
          <cell r="E233">
            <v>46423.77</v>
          </cell>
          <cell r="F233">
            <v>47713.07</v>
          </cell>
          <cell r="G233">
            <v>49328.77</v>
          </cell>
          <cell r="H233">
            <v>51389.760000000002</v>
          </cell>
          <cell r="I233">
            <v>53503.519999999997</v>
          </cell>
          <cell r="J233">
            <v>54358.58</v>
          </cell>
          <cell r="K233">
            <v>54535.18</v>
          </cell>
          <cell r="L233">
            <v>53696.79</v>
          </cell>
          <cell r="M233">
            <v>53389.58</v>
          </cell>
          <cell r="N233">
            <v>53700.66</v>
          </cell>
          <cell r="O233">
            <v>55136.29</v>
          </cell>
          <cell r="P233">
            <v>58496.04</v>
          </cell>
          <cell r="Q233">
            <v>62906.63</v>
          </cell>
          <cell r="R233">
            <v>68201.259999999995</v>
          </cell>
          <cell r="S233">
            <v>71743.27</v>
          </cell>
          <cell r="T233">
            <v>73998.05</v>
          </cell>
        </row>
        <row r="234">
          <cell r="A234" t="str">
            <v>E07000234</v>
          </cell>
          <cell r="B234" t="str">
            <v>Bromsgrove</v>
          </cell>
          <cell r="C234">
            <v>44545.24</v>
          </cell>
          <cell r="D234">
            <v>44528.62</v>
          </cell>
          <cell r="E234">
            <v>46814.18</v>
          </cell>
          <cell r="F234">
            <v>47944.800000000003</v>
          </cell>
          <cell r="G234">
            <v>48157.57</v>
          </cell>
          <cell r="H234">
            <v>48049.27</v>
          </cell>
          <cell r="I234">
            <v>49691.34</v>
          </cell>
          <cell r="J234">
            <v>53098.8</v>
          </cell>
          <cell r="K234">
            <v>57106.41</v>
          </cell>
          <cell r="L234">
            <v>60200.93</v>
          </cell>
          <cell r="M234">
            <v>62010.29</v>
          </cell>
          <cell r="N234">
            <v>62622.55</v>
          </cell>
          <cell r="O234">
            <v>61157.26</v>
          </cell>
          <cell r="P234">
            <v>57155.77</v>
          </cell>
          <cell r="Q234">
            <v>52551.19</v>
          </cell>
          <cell r="R234">
            <v>50249.75</v>
          </cell>
          <cell r="S234">
            <v>51180.76</v>
          </cell>
          <cell r="T234">
            <v>54309.06</v>
          </cell>
        </row>
        <row r="235">
          <cell r="A235" t="str">
            <v>E07000235</v>
          </cell>
          <cell r="B235" t="str">
            <v>Malvern Hills</v>
          </cell>
          <cell r="C235">
            <v>34270.589999999997</v>
          </cell>
          <cell r="D235">
            <v>34442.14</v>
          </cell>
          <cell r="E235">
            <v>35108</v>
          </cell>
          <cell r="F235">
            <v>35762.36</v>
          </cell>
          <cell r="G235">
            <v>36410.68</v>
          </cell>
          <cell r="H235">
            <v>36932.69</v>
          </cell>
          <cell r="I235">
            <v>37753.24</v>
          </cell>
          <cell r="J235">
            <v>39073.800000000003</v>
          </cell>
          <cell r="K235">
            <v>40538.42</v>
          </cell>
          <cell r="L235">
            <v>41984.51</v>
          </cell>
          <cell r="M235">
            <v>42801.04</v>
          </cell>
          <cell r="N235">
            <v>43657.56</v>
          </cell>
          <cell r="O235">
            <v>44233.9</v>
          </cell>
          <cell r="P235">
            <v>45228.76</v>
          </cell>
          <cell r="Q235">
            <v>46058.8</v>
          </cell>
          <cell r="R235">
            <v>47308.160000000003</v>
          </cell>
          <cell r="S235">
            <v>48165.04</v>
          </cell>
          <cell r="T235">
            <v>48829.64</v>
          </cell>
        </row>
        <row r="236">
          <cell r="A236" t="str">
            <v>E07000236</v>
          </cell>
          <cell r="B236" t="str">
            <v>Redditch</v>
          </cell>
          <cell r="C236">
            <v>27303.5</v>
          </cell>
          <cell r="D236">
            <v>27427.07</v>
          </cell>
          <cell r="E236">
            <v>27355.19</v>
          </cell>
          <cell r="F236">
            <v>27889.5</v>
          </cell>
          <cell r="G236">
            <v>29365.25</v>
          </cell>
          <cell r="H236">
            <v>31273.51</v>
          </cell>
          <cell r="I236">
            <v>33703.39</v>
          </cell>
          <cell r="J236">
            <v>35501.160000000003</v>
          </cell>
          <cell r="K236">
            <v>37366.879999999997</v>
          </cell>
          <cell r="L236">
            <v>38951.760000000002</v>
          </cell>
          <cell r="M236">
            <v>41218.800000000003</v>
          </cell>
          <cell r="N236">
            <v>43900.62</v>
          </cell>
          <cell r="O236">
            <v>47330.1</v>
          </cell>
          <cell r="P236">
            <v>50924.28</v>
          </cell>
          <cell r="Q236">
            <v>53677.46</v>
          </cell>
          <cell r="R236">
            <v>54580.54</v>
          </cell>
          <cell r="S236">
            <v>53525.66</v>
          </cell>
          <cell r="T236">
            <v>51974.49</v>
          </cell>
        </row>
        <row r="237">
          <cell r="A237" t="str">
            <v>E07000237</v>
          </cell>
          <cell r="B237" t="str">
            <v>Worcester</v>
          </cell>
          <cell r="C237">
            <v>31708.42</v>
          </cell>
          <cell r="D237">
            <v>31716.19</v>
          </cell>
          <cell r="E237">
            <v>33846.660000000003</v>
          </cell>
          <cell r="F237">
            <v>35945.03</v>
          </cell>
          <cell r="G237">
            <v>38100.93</v>
          </cell>
          <cell r="H237">
            <v>39257.32</v>
          </cell>
          <cell r="I237">
            <v>39810.120000000003</v>
          </cell>
          <cell r="J237">
            <v>40063.269999999997</v>
          </cell>
          <cell r="K237">
            <v>41332.46</v>
          </cell>
          <cell r="L237">
            <v>43598.45</v>
          </cell>
          <cell r="M237">
            <v>46762.96</v>
          </cell>
          <cell r="N237">
            <v>49499.96</v>
          </cell>
          <cell r="O237">
            <v>51003.54</v>
          </cell>
          <cell r="P237">
            <v>51366.46</v>
          </cell>
          <cell r="Q237">
            <v>51099.6</v>
          </cell>
          <cell r="R237">
            <v>51395.1</v>
          </cell>
          <cell r="S237">
            <v>51679.040000000001</v>
          </cell>
          <cell r="T237">
            <v>52222.239999999998</v>
          </cell>
        </row>
        <row r="238">
          <cell r="A238" t="str">
            <v>E07000238</v>
          </cell>
          <cell r="B238" t="str">
            <v>Wychavon</v>
          </cell>
          <cell r="C238">
            <v>31747.03</v>
          </cell>
          <cell r="D238">
            <v>31494.38</v>
          </cell>
          <cell r="E238">
            <v>33217.25</v>
          </cell>
          <cell r="F238">
            <v>34164.449999999997</v>
          </cell>
          <cell r="G238">
            <v>34812.620000000003</v>
          </cell>
          <cell r="H238">
            <v>35092.379999999997</v>
          </cell>
          <cell r="I238">
            <v>35319.760000000002</v>
          </cell>
          <cell r="J238">
            <v>36003.269999999997</v>
          </cell>
          <cell r="K238">
            <v>37279.57</v>
          </cell>
          <cell r="L238">
            <v>38860.629999999997</v>
          </cell>
          <cell r="M238">
            <v>39925.449999999997</v>
          </cell>
          <cell r="N238">
            <v>40682.53</v>
          </cell>
          <cell r="O238">
            <v>41095.769999999997</v>
          </cell>
          <cell r="P238">
            <v>41868.120000000003</v>
          </cell>
          <cell r="Q238">
            <v>43220.39</v>
          </cell>
          <cell r="R238">
            <v>45396.46</v>
          </cell>
          <cell r="S238">
            <v>47853.73</v>
          </cell>
          <cell r="T238">
            <v>50144.15</v>
          </cell>
        </row>
        <row r="239">
          <cell r="A239" t="str">
            <v>E07000239</v>
          </cell>
          <cell r="B239" t="str">
            <v>Wyre Forest</v>
          </cell>
          <cell r="C239">
            <v>25805.49</v>
          </cell>
          <cell r="D239">
            <v>25690.720000000001</v>
          </cell>
          <cell r="E239">
            <v>26881.07</v>
          </cell>
          <cell r="F239">
            <v>28270.66</v>
          </cell>
          <cell r="G239">
            <v>29952.400000000001</v>
          </cell>
          <cell r="H239">
            <v>31169.32</v>
          </cell>
          <cell r="I239">
            <v>31758.880000000001</v>
          </cell>
          <cell r="J239">
            <v>31980.17</v>
          </cell>
          <cell r="K239">
            <v>32360.73</v>
          </cell>
          <cell r="L239">
            <v>33084.620000000003</v>
          </cell>
          <cell r="M239">
            <v>34465.81</v>
          </cell>
          <cell r="N239">
            <v>35861.07</v>
          </cell>
          <cell r="O239">
            <v>36730.18</v>
          </cell>
          <cell r="P239">
            <v>36551.25</v>
          </cell>
          <cell r="Q239">
            <v>36052.67</v>
          </cell>
          <cell r="R239">
            <v>35944.89</v>
          </cell>
          <cell r="S239">
            <v>35883.19</v>
          </cell>
          <cell r="T239">
            <v>36020.89</v>
          </cell>
        </row>
        <row r="240">
          <cell r="A240" t="str">
            <v>E07000240</v>
          </cell>
          <cell r="B240" t="str">
            <v>St Albans</v>
          </cell>
          <cell r="C240">
            <v>38482.11</v>
          </cell>
          <cell r="D240">
            <v>38495.72</v>
          </cell>
          <cell r="E240">
            <v>39193.32</v>
          </cell>
          <cell r="F240">
            <v>40096.639999999999</v>
          </cell>
          <cell r="G240">
            <v>40699.25</v>
          </cell>
          <cell r="H240">
            <v>40668.239999999998</v>
          </cell>
          <cell r="I240">
            <v>40217.03</v>
          </cell>
          <cell r="J240">
            <v>40057.68</v>
          </cell>
          <cell r="K240">
            <v>40184.94</v>
          </cell>
          <cell r="L240">
            <v>40243.440000000002</v>
          </cell>
          <cell r="M240">
            <v>40309.54</v>
          </cell>
          <cell r="N240">
            <v>41031.82</v>
          </cell>
          <cell r="O240">
            <v>43203.66</v>
          </cell>
          <cell r="P240">
            <v>46347.32</v>
          </cell>
          <cell r="Q240">
            <v>49316.07</v>
          </cell>
          <cell r="R240">
            <v>51120.73</v>
          </cell>
          <cell r="S240">
            <v>52070.239999999998</v>
          </cell>
          <cell r="T240">
            <v>53169.39</v>
          </cell>
        </row>
        <row r="241">
          <cell r="A241" t="str">
            <v>E07000241</v>
          </cell>
          <cell r="B241" t="str">
            <v>Welwyn Hatfield</v>
          </cell>
          <cell r="C241">
            <v>46169.81</v>
          </cell>
          <cell r="D241">
            <v>45968.28</v>
          </cell>
          <cell r="E241">
            <v>47568.91</v>
          </cell>
          <cell r="F241">
            <v>48730.45</v>
          </cell>
          <cell r="G241">
            <v>48894.59</v>
          </cell>
          <cell r="H241">
            <v>48418.45</v>
          </cell>
          <cell r="I241">
            <v>47533.61</v>
          </cell>
          <cell r="J241">
            <v>46329.48</v>
          </cell>
          <cell r="K241">
            <v>45117.52</v>
          </cell>
          <cell r="L241">
            <v>43586.55</v>
          </cell>
          <cell r="M241">
            <v>42901.68</v>
          </cell>
          <cell r="N241">
            <v>43583.27</v>
          </cell>
          <cell r="O241">
            <v>45147.98</v>
          </cell>
          <cell r="P241">
            <v>46497.2</v>
          </cell>
          <cell r="Q241">
            <v>47051.82</v>
          </cell>
          <cell r="R241">
            <v>48171.81</v>
          </cell>
          <cell r="S241">
            <v>51008.88</v>
          </cell>
          <cell r="T241">
            <v>54737.74</v>
          </cell>
        </row>
        <row r="242">
          <cell r="A242" t="str">
            <v>E07000242</v>
          </cell>
          <cell r="B242" t="str">
            <v>East Hertfordshire</v>
          </cell>
          <cell r="C242">
            <v>38626.15</v>
          </cell>
          <cell r="D242">
            <v>38186.53</v>
          </cell>
          <cell r="E242">
            <v>42413.3</v>
          </cell>
          <cell r="F242">
            <v>45447.199999999997</v>
          </cell>
          <cell r="G242">
            <v>48669.120000000003</v>
          </cell>
          <cell r="H242">
            <v>52266.51</v>
          </cell>
          <cell r="I242">
            <v>55317.93</v>
          </cell>
          <cell r="J242">
            <v>56568.85</v>
          </cell>
          <cell r="K242">
            <v>55867.519999999997</v>
          </cell>
          <cell r="L242">
            <v>53455.79</v>
          </cell>
          <cell r="M242">
            <v>50498.37</v>
          </cell>
          <cell r="N242">
            <v>48040.41</v>
          </cell>
          <cell r="O242">
            <v>47625.2</v>
          </cell>
          <cell r="P242">
            <v>48476.1</v>
          </cell>
          <cell r="Q242">
            <v>49204.19</v>
          </cell>
          <cell r="R242">
            <v>48855.41</v>
          </cell>
          <cell r="S242">
            <v>48058.35</v>
          </cell>
          <cell r="T242">
            <v>49020.86</v>
          </cell>
        </row>
        <row r="243">
          <cell r="A243" t="str">
            <v>E07000243</v>
          </cell>
          <cell r="B243" t="str">
            <v>Stevenage</v>
          </cell>
          <cell r="C243">
            <v>40967.11</v>
          </cell>
          <cell r="D243">
            <v>40995.120000000003</v>
          </cell>
          <cell r="E243">
            <v>43817.52</v>
          </cell>
          <cell r="F243">
            <v>46661.21</v>
          </cell>
          <cell r="G243">
            <v>49656.21</v>
          </cell>
          <cell r="H243">
            <v>50696.11</v>
          </cell>
          <cell r="I243">
            <v>50912.43</v>
          </cell>
          <cell r="J243">
            <v>49762.95</v>
          </cell>
          <cell r="K243">
            <v>49263.82</v>
          </cell>
          <cell r="L243">
            <v>49447.89</v>
          </cell>
          <cell r="M243">
            <v>50848.58</v>
          </cell>
          <cell r="N243">
            <v>52635.73</v>
          </cell>
          <cell r="O243">
            <v>53720.51</v>
          </cell>
          <cell r="P243">
            <v>54539.97</v>
          </cell>
          <cell r="Q243">
            <v>54843.839999999997</v>
          </cell>
          <cell r="R243">
            <v>55123.35</v>
          </cell>
          <cell r="S243">
            <v>54397.43</v>
          </cell>
          <cell r="T243">
            <v>53987.09</v>
          </cell>
        </row>
        <row r="244">
          <cell r="A244" t="str">
            <v>E07000244</v>
          </cell>
          <cell r="B244" t="str">
            <v>East Suffolk</v>
          </cell>
          <cell r="C244">
            <v>36496.449999999997</v>
          </cell>
          <cell r="D244">
            <v>36234.82</v>
          </cell>
          <cell r="E244">
            <v>37609.360000000001</v>
          </cell>
          <cell r="F244">
            <v>38368.81</v>
          </cell>
          <cell r="G244">
            <v>38657.550000000003</v>
          </cell>
          <cell r="H244">
            <v>39012.86</v>
          </cell>
          <cell r="I244">
            <v>39311.199999999997</v>
          </cell>
          <cell r="J244">
            <v>39411.839999999997</v>
          </cell>
          <cell r="K244">
            <v>39820.480000000003</v>
          </cell>
          <cell r="L244">
            <v>40733.65</v>
          </cell>
          <cell r="M244">
            <v>42110.62</v>
          </cell>
          <cell r="N244">
            <v>43409.13</v>
          </cell>
          <cell r="O244">
            <v>44065.27</v>
          </cell>
          <cell r="P244">
            <v>44740.34</v>
          </cell>
          <cell r="Q244">
            <v>45319.57</v>
          </cell>
          <cell r="R244">
            <v>46671.45</v>
          </cell>
          <cell r="S244">
            <v>47854.38</v>
          </cell>
          <cell r="T244">
            <v>49563.85</v>
          </cell>
        </row>
        <row r="245">
          <cell r="A245" t="str">
            <v>E07000245</v>
          </cell>
          <cell r="B245" t="str">
            <v>West Suffolk</v>
          </cell>
          <cell r="C245">
            <v>39200.68</v>
          </cell>
          <cell r="D245">
            <v>39276.089999999997</v>
          </cell>
          <cell r="E245">
            <v>40301.980000000003</v>
          </cell>
          <cell r="F245">
            <v>41774.79</v>
          </cell>
          <cell r="G245">
            <v>43692.33</v>
          </cell>
          <cell r="H245">
            <v>45474.43</v>
          </cell>
          <cell r="I245">
            <v>46532.85</v>
          </cell>
          <cell r="J245">
            <v>46713.71</v>
          </cell>
          <cell r="K245">
            <v>46562.15</v>
          </cell>
          <cell r="L245">
            <v>47066.59</v>
          </cell>
          <cell r="M245">
            <v>48180.17</v>
          </cell>
          <cell r="N245">
            <v>49675.71</v>
          </cell>
          <cell r="O245">
            <v>51276.81</v>
          </cell>
          <cell r="P245">
            <v>52866.49</v>
          </cell>
          <cell r="Q245">
            <v>53818.84</v>
          </cell>
          <cell r="R245">
            <v>53980.08</v>
          </cell>
          <cell r="S245">
            <v>53361</v>
          </cell>
          <cell r="T245">
            <v>52799.59</v>
          </cell>
        </row>
        <row r="246">
          <cell r="A246" t="str">
            <v>E07000246</v>
          </cell>
          <cell r="B246" t="str">
            <v>Somerset West and Taunton</v>
          </cell>
          <cell r="C246">
            <v>30248.06</v>
          </cell>
          <cell r="D246">
            <v>30139.23</v>
          </cell>
          <cell r="E246">
            <v>31078.91</v>
          </cell>
          <cell r="F246">
            <v>32358.7</v>
          </cell>
          <cell r="G246">
            <v>33649.74</v>
          </cell>
          <cell r="H246">
            <v>34643.96</v>
          </cell>
          <cell r="I246">
            <v>34763.120000000003</v>
          </cell>
          <cell r="J246">
            <v>34701.82</v>
          </cell>
          <cell r="K246">
            <v>34886.199999999997</v>
          </cell>
          <cell r="L246">
            <v>35501.440000000002</v>
          </cell>
          <cell r="M246">
            <v>36423.5</v>
          </cell>
          <cell r="N246">
            <v>37320.58</v>
          </cell>
          <cell r="O246">
            <v>38615.85</v>
          </cell>
          <cell r="P246">
            <v>39880.089999999997</v>
          </cell>
          <cell r="Q246">
            <v>41153.11</v>
          </cell>
          <cell r="R246">
            <v>41817.86</v>
          </cell>
          <cell r="S246">
            <v>41726.11</v>
          </cell>
          <cell r="T246">
            <v>41890.85</v>
          </cell>
        </row>
        <row r="247">
          <cell r="A247" t="str">
            <v>E08000001</v>
          </cell>
          <cell r="B247" t="str">
            <v>Bolton</v>
          </cell>
          <cell r="C247">
            <v>29991.38</v>
          </cell>
          <cell r="D247">
            <v>29917.23</v>
          </cell>
          <cell r="E247">
            <v>31527.95</v>
          </cell>
          <cell r="F247">
            <v>33105.160000000003</v>
          </cell>
          <cell r="G247">
            <v>34918.93</v>
          </cell>
          <cell r="H247">
            <v>36220.46</v>
          </cell>
          <cell r="I247">
            <v>37195.79</v>
          </cell>
          <cell r="J247">
            <v>38102.04</v>
          </cell>
          <cell r="K247">
            <v>39171.42</v>
          </cell>
          <cell r="L247">
            <v>40307.629999999997</v>
          </cell>
          <cell r="M247">
            <v>41294.32</v>
          </cell>
          <cell r="N247">
            <v>42122.23</v>
          </cell>
          <cell r="O247">
            <v>42831.91</v>
          </cell>
          <cell r="P247">
            <v>43752.26</v>
          </cell>
          <cell r="Q247">
            <v>44834.99</v>
          </cell>
          <cell r="R247">
            <v>45889.63</v>
          </cell>
          <cell r="S247">
            <v>46366.32</v>
          </cell>
          <cell r="T247">
            <v>46697.56</v>
          </cell>
        </row>
        <row r="248">
          <cell r="A248" t="str">
            <v>E08000002</v>
          </cell>
          <cell r="B248" t="str">
            <v>Bury</v>
          </cell>
          <cell r="C248">
            <v>33006.89</v>
          </cell>
          <cell r="D248">
            <v>33091.769999999997</v>
          </cell>
          <cell r="E248">
            <v>34433.67</v>
          </cell>
          <cell r="F248">
            <v>36016.18</v>
          </cell>
          <cell r="G248">
            <v>37462.230000000003</v>
          </cell>
          <cell r="H248">
            <v>38529.589999999997</v>
          </cell>
          <cell r="I248">
            <v>38920.019999999997</v>
          </cell>
          <cell r="J248">
            <v>39089.050000000003</v>
          </cell>
          <cell r="K248">
            <v>39116.79</v>
          </cell>
          <cell r="L248">
            <v>39503.25</v>
          </cell>
          <cell r="M248">
            <v>39910.269999999997</v>
          </cell>
          <cell r="N248">
            <v>40520.410000000003</v>
          </cell>
          <cell r="O248">
            <v>40835.94</v>
          </cell>
          <cell r="P248">
            <v>41516.43</v>
          </cell>
          <cell r="Q248">
            <v>41824.120000000003</v>
          </cell>
          <cell r="R248">
            <v>42564.23</v>
          </cell>
          <cell r="S248">
            <v>43180.93</v>
          </cell>
          <cell r="T248">
            <v>44339.61</v>
          </cell>
        </row>
        <row r="249">
          <cell r="A249" t="str">
            <v>E08000003</v>
          </cell>
          <cell r="B249" t="str">
            <v>Manchester</v>
          </cell>
          <cell r="C249">
            <v>35781.64</v>
          </cell>
          <cell r="D249">
            <v>35512.79</v>
          </cell>
          <cell r="E249">
            <v>38963.94</v>
          </cell>
          <cell r="F249">
            <v>41642.26</v>
          </cell>
          <cell r="G249">
            <v>43875.42</v>
          </cell>
          <cell r="H249">
            <v>45714.58</v>
          </cell>
          <cell r="I249">
            <v>46937.08</v>
          </cell>
          <cell r="J249">
            <v>48004.83</v>
          </cell>
          <cell r="K249">
            <v>48835.35</v>
          </cell>
          <cell r="L249">
            <v>49523.07</v>
          </cell>
          <cell r="M249">
            <v>49862.21</v>
          </cell>
          <cell r="N249">
            <v>49939.75</v>
          </cell>
          <cell r="O249">
            <v>50215.28</v>
          </cell>
          <cell r="P249">
            <v>51114.54</v>
          </cell>
          <cell r="Q249">
            <v>52541.14</v>
          </cell>
          <cell r="R249">
            <v>54396.66</v>
          </cell>
          <cell r="S249">
            <v>55709.34</v>
          </cell>
          <cell r="T249">
            <v>57010.12</v>
          </cell>
        </row>
        <row r="250">
          <cell r="A250" t="str">
            <v>E08000004</v>
          </cell>
          <cell r="B250" t="str">
            <v>Oldham</v>
          </cell>
          <cell r="C250">
            <v>27837.06</v>
          </cell>
          <cell r="D250">
            <v>27864.81</v>
          </cell>
          <cell r="E250">
            <v>28644.46</v>
          </cell>
          <cell r="F250">
            <v>30108.38</v>
          </cell>
          <cell r="G250">
            <v>32171.46</v>
          </cell>
          <cell r="H250">
            <v>33730.6</v>
          </cell>
          <cell r="I250">
            <v>34641.58</v>
          </cell>
          <cell r="J250">
            <v>35139.730000000003</v>
          </cell>
          <cell r="K250">
            <v>35765.06</v>
          </cell>
          <cell r="L250">
            <v>36635.85</v>
          </cell>
          <cell r="M250">
            <v>37491.589999999997</v>
          </cell>
          <cell r="N250">
            <v>38416.25</v>
          </cell>
          <cell r="O250">
            <v>39367.79</v>
          </cell>
          <cell r="P250">
            <v>40280.58</v>
          </cell>
          <cell r="Q250">
            <v>41124.61</v>
          </cell>
          <cell r="R250">
            <v>42396.41</v>
          </cell>
          <cell r="S250">
            <v>43614.65</v>
          </cell>
          <cell r="T250">
            <v>44876.46</v>
          </cell>
        </row>
        <row r="251">
          <cell r="A251" t="str">
            <v>E08000005</v>
          </cell>
          <cell r="B251" t="str">
            <v>Rochdale</v>
          </cell>
          <cell r="C251">
            <v>29075.040000000001</v>
          </cell>
          <cell r="D251">
            <v>29005.38</v>
          </cell>
          <cell r="E251">
            <v>30192.53</v>
          </cell>
          <cell r="F251">
            <v>31050.13</v>
          </cell>
          <cell r="G251">
            <v>32048.13</v>
          </cell>
          <cell r="H251">
            <v>32905.54</v>
          </cell>
          <cell r="I251">
            <v>33940.85</v>
          </cell>
          <cell r="J251">
            <v>34908.339999999997</v>
          </cell>
          <cell r="K251">
            <v>36222.239999999998</v>
          </cell>
          <cell r="L251">
            <v>37786.550000000003</v>
          </cell>
          <cell r="M251">
            <v>39313.21</v>
          </cell>
          <cell r="N251">
            <v>40715.199999999997</v>
          </cell>
          <cell r="O251">
            <v>41608.089999999997</v>
          </cell>
          <cell r="P251">
            <v>42559.79</v>
          </cell>
          <cell r="Q251">
            <v>43194.8</v>
          </cell>
          <cell r="R251">
            <v>44021.71</v>
          </cell>
          <cell r="S251">
            <v>44455.48</v>
          </cell>
          <cell r="T251">
            <v>45313.56</v>
          </cell>
        </row>
        <row r="252">
          <cell r="A252" t="str">
            <v>E08000006</v>
          </cell>
          <cell r="B252" t="str">
            <v>Salford</v>
          </cell>
          <cell r="C252">
            <v>33937.29</v>
          </cell>
          <cell r="D252">
            <v>33703.269999999997</v>
          </cell>
          <cell r="E252">
            <v>36808.230000000003</v>
          </cell>
          <cell r="F252">
            <v>39314.519999999997</v>
          </cell>
          <cell r="G252">
            <v>41439.410000000003</v>
          </cell>
          <cell r="H252">
            <v>42894.5</v>
          </cell>
          <cell r="I252">
            <v>43442.93</v>
          </cell>
          <cell r="J252">
            <v>43715.14</v>
          </cell>
          <cell r="K252">
            <v>44055.73</v>
          </cell>
          <cell r="L252">
            <v>45609.55</v>
          </cell>
          <cell r="M252">
            <v>48237.36</v>
          </cell>
          <cell r="N252">
            <v>51616.53</v>
          </cell>
          <cell r="O252">
            <v>54328.01</v>
          </cell>
          <cell r="P252">
            <v>55668.91</v>
          </cell>
          <cell r="Q252">
            <v>55889.03</v>
          </cell>
          <cell r="R252">
            <v>55753.78</v>
          </cell>
          <cell r="S252">
            <v>56375.78</v>
          </cell>
          <cell r="T252">
            <v>57525.91</v>
          </cell>
        </row>
        <row r="253">
          <cell r="A253" t="str">
            <v>E08000007</v>
          </cell>
          <cell r="B253" t="str">
            <v>Stockport</v>
          </cell>
          <cell r="C253">
            <v>34238.14</v>
          </cell>
          <cell r="D253">
            <v>34065.129999999997</v>
          </cell>
          <cell r="E253">
            <v>35622.19</v>
          </cell>
          <cell r="F253">
            <v>36939.67</v>
          </cell>
          <cell r="G253">
            <v>38110.660000000003</v>
          </cell>
          <cell r="H253">
            <v>39094.370000000003</v>
          </cell>
          <cell r="I253">
            <v>39784.65</v>
          </cell>
          <cell r="J253">
            <v>40424.03</v>
          </cell>
          <cell r="K253">
            <v>40985.29</v>
          </cell>
          <cell r="L253">
            <v>41636.639999999999</v>
          </cell>
          <cell r="M253">
            <v>42278.73</v>
          </cell>
          <cell r="N253">
            <v>42964.61</v>
          </cell>
          <cell r="O253">
            <v>43464.91</v>
          </cell>
          <cell r="P253">
            <v>44451.72</v>
          </cell>
          <cell r="Q253">
            <v>45623.27</v>
          </cell>
          <cell r="R253">
            <v>46897.32</v>
          </cell>
          <cell r="S253">
            <v>47363.25</v>
          </cell>
          <cell r="T253">
            <v>47645.41</v>
          </cell>
        </row>
        <row r="254">
          <cell r="A254" t="str">
            <v>E08000008</v>
          </cell>
          <cell r="B254" t="str">
            <v>Tameside</v>
          </cell>
          <cell r="C254">
            <v>29899.69</v>
          </cell>
          <cell r="D254">
            <v>29853.79</v>
          </cell>
          <cell r="E254">
            <v>30570.37</v>
          </cell>
          <cell r="F254">
            <v>31665.57</v>
          </cell>
          <cell r="G254">
            <v>33278.43</v>
          </cell>
          <cell r="H254">
            <v>34757.300000000003</v>
          </cell>
          <cell r="I254">
            <v>36145.21</v>
          </cell>
          <cell r="J254">
            <v>36906.449999999997</v>
          </cell>
          <cell r="K254">
            <v>37724.300000000003</v>
          </cell>
          <cell r="L254">
            <v>38351.51</v>
          </cell>
          <cell r="M254">
            <v>39328.339999999997</v>
          </cell>
          <cell r="N254">
            <v>40240.89</v>
          </cell>
          <cell r="O254">
            <v>41068</v>
          </cell>
          <cell r="P254">
            <v>42113.07</v>
          </cell>
          <cell r="Q254">
            <v>43380.959999999999</v>
          </cell>
          <cell r="R254">
            <v>44685.42</v>
          </cell>
          <cell r="S254">
            <v>45031.26</v>
          </cell>
          <cell r="T254">
            <v>44881.09</v>
          </cell>
        </row>
        <row r="255">
          <cell r="A255" t="str">
            <v>E08000009</v>
          </cell>
          <cell r="B255" t="str">
            <v>Trafford</v>
          </cell>
          <cell r="C255">
            <v>41436.51</v>
          </cell>
          <cell r="D255">
            <v>41388.44</v>
          </cell>
          <cell r="E255">
            <v>43166.37</v>
          </cell>
          <cell r="F255">
            <v>45300.47</v>
          </cell>
          <cell r="G255">
            <v>47704.74</v>
          </cell>
          <cell r="H255">
            <v>49483.25</v>
          </cell>
          <cell r="I255">
            <v>50475.45</v>
          </cell>
          <cell r="J255">
            <v>50310.1</v>
          </cell>
          <cell r="K255">
            <v>50037.86</v>
          </cell>
          <cell r="L255">
            <v>49752.71</v>
          </cell>
          <cell r="M255">
            <v>49937.79</v>
          </cell>
          <cell r="N255">
            <v>50241.95</v>
          </cell>
          <cell r="O255">
            <v>50797.06</v>
          </cell>
          <cell r="P255">
            <v>52170.92</v>
          </cell>
          <cell r="Q255">
            <v>54288.34</v>
          </cell>
          <cell r="R255">
            <v>56521.120000000003</v>
          </cell>
          <cell r="S255">
            <v>57771.77</v>
          </cell>
          <cell r="T255">
            <v>57929.39</v>
          </cell>
        </row>
        <row r="256">
          <cell r="A256" t="str">
            <v>E08000010</v>
          </cell>
          <cell r="B256" t="str">
            <v>Wigan</v>
          </cell>
          <cell r="C256">
            <v>30857.82</v>
          </cell>
          <cell r="D256">
            <v>30778.19</v>
          </cell>
          <cell r="E256">
            <v>31705.65</v>
          </cell>
          <cell r="F256">
            <v>32771.24</v>
          </cell>
          <cell r="G256">
            <v>34015.760000000002</v>
          </cell>
          <cell r="H256">
            <v>35140.65</v>
          </cell>
          <cell r="I256">
            <v>35530.379999999997</v>
          </cell>
          <cell r="J256">
            <v>35429.83</v>
          </cell>
          <cell r="K256">
            <v>35410.910000000003</v>
          </cell>
          <cell r="L256">
            <v>36193.32</v>
          </cell>
          <cell r="M256">
            <v>37356.639999999999</v>
          </cell>
          <cell r="N256">
            <v>38870.04</v>
          </cell>
          <cell r="O256">
            <v>40218.980000000003</v>
          </cell>
          <cell r="P256">
            <v>41769.47</v>
          </cell>
          <cell r="Q256">
            <v>42843.89</v>
          </cell>
          <cell r="R256">
            <v>43371.27</v>
          </cell>
          <cell r="S256">
            <v>43246.46</v>
          </cell>
          <cell r="T256">
            <v>43455.72</v>
          </cell>
        </row>
        <row r="257">
          <cell r="A257" t="str">
            <v>E08000011</v>
          </cell>
          <cell r="B257" t="str">
            <v>Knowsley</v>
          </cell>
          <cell r="C257">
            <v>34947.339999999997</v>
          </cell>
          <cell r="D257">
            <v>34650.339999999997</v>
          </cell>
          <cell r="E257">
            <v>36254.559999999998</v>
          </cell>
          <cell r="F257">
            <v>37122.21</v>
          </cell>
          <cell r="G257">
            <v>37960.75</v>
          </cell>
          <cell r="H257">
            <v>38717.64</v>
          </cell>
          <cell r="I257">
            <v>39541.79</v>
          </cell>
          <cell r="J257">
            <v>40428.050000000003</v>
          </cell>
          <cell r="K257">
            <v>41634.18</v>
          </cell>
          <cell r="L257">
            <v>43063.66</v>
          </cell>
          <cell r="M257">
            <v>44523</v>
          </cell>
          <cell r="N257">
            <v>46116.05</v>
          </cell>
          <cell r="O257">
            <v>47514.720000000001</v>
          </cell>
          <cell r="P257">
            <v>49351.19</v>
          </cell>
          <cell r="Q257">
            <v>51307.89</v>
          </cell>
          <cell r="R257">
            <v>52883.29</v>
          </cell>
          <cell r="S257">
            <v>53155.39</v>
          </cell>
          <cell r="T257">
            <v>52517.64</v>
          </cell>
        </row>
        <row r="258">
          <cell r="A258" t="str">
            <v>E08000012</v>
          </cell>
          <cell r="B258" t="str">
            <v>Liverpool</v>
          </cell>
          <cell r="C258">
            <v>35254.410000000003</v>
          </cell>
          <cell r="D258">
            <v>34920.660000000003</v>
          </cell>
          <cell r="E258">
            <v>37752.58</v>
          </cell>
          <cell r="F258">
            <v>39588.519999999997</v>
          </cell>
          <cell r="G258">
            <v>41237.199999999997</v>
          </cell>
          <cell r="H258">
            <v>42455.33</v>
          </cell>
          <cell r="I258">
            <v>43682.14</v>
          </cell>
          <cell r="J258">
            <v>44843.88</v>
          </cell>
          <cell r="K258">
            <v>45786.59</v>
          </cell>
          <cell r="L258">
            <v>46237.57</v>
          </cell>
          <cell r="M258">
            <v>46405.440000000002</v>
          </cell>
          <cell r="N258">
            <v>46717.81</v>
          </cell>
          <cell r="O258">
            <v>47315.64</v>
          </cell>
          <cell r="P258">
            <v>47973.81</v>
          </cell>
          <cell r="Q258">
            <v>48424.480000000003</v>
          </cell>
          <cell r="R258">
            <v>48716.18</v>
          </cell>
          <cell r="S258">
            <v>48837.19</v>
          </cell>
          <cell r="T258">
            <v>49346.34</v>
          </cell>
        </row>
        <row r="259">
          <cell r="A259" t="str">
            <v>E08000013</v>
          </cell>
          <cell r="B259" t="str">
            <v>St. Helens</v>
          </cell>
          <cell r="C259">
            <v>32629.34</v>
          </cell>
          <cell r="D259">
            <v>32161.03</v>
          </cell>
          <cell r="E259">
            <v>34555.870000000003</v>
          </cell>
          <cell r="F259">
            <v>35757.17</v>
          </cell>
          <cell r="G259">
            <v>36904.959999999999</v>
          </cell>
          <cell r="H259">
            <v>37921.21</v>
          </cell>
          <cell r="I259">
            <v>38919.81</v>
          </cell>
          <cell r="J259">
            <v>39502.93</v>
          </cell>
          <cell r="K259">
            <v>39589.199999999997</v>
          </cell>
          <cell r="L259">
            <v>39307.46</v>
          </cell>
          <cell r="M259">
            <v>38922.910000000003</v>
          </cell>
          <cell r="N259">
            <v>39263.08</v>
          </cell>
          <cell r="O259">
            <v>40057.230000000003</v>
          </cell>
          <cell r="P259">
            <v>40925.17</v>
          </cell>
          <cell r="Q259">
            <v>41411.949999999997</v>
          </cell>
          <cell r="R259">
            <v>41665.03</v>
          </cell>
          <cell r="S259">
            <v>41680.76</v>
          </cell>
          <cell r="T259">
            <v>41541.15</v>
          </cell>
        </row>
        <row r="260">
          <cell r="A260" t="str">
            <v>E08000014</v>
          </cell>
          <cell r="B260" t="str">
            <v>Sefton</v>
          </cell>
          <cell r="C260">
            <v>25513.919999999998</v>
          </cell>
          <cell r="D260">
            <v>25309.759999999998</v>
          </cell>
          <cell r="E260">
            <v>27551.57</v>
          </cell>
          <cell r="F260">
            <v>29265.14</v>
          </cell>
          <cell r="G260">
            <v>31190.12</v>
          </cell>
          <cell r="H260">
            <v>32857.65</v>
          </cell>
          <cell r="I260">
            <v>34374.11</v>
          </cell>
          <cell r="J260">
            <v>35233.89</v>
          </cell>
          <cell r="K260">
            <v>35805.370000000003</v>
          </cell>
          <cell r="L260">
            <v>35948.82</v>
          </cell>
          <cell r="M260">
            <v>36205.08</v>
          </cell>
          <cell r="N260">
            <v>36625.43</v>
          </cell>
          <cell r="O260">
            <v>37696.57</v>
          </cell>
          <cell r="P260">
            <v>39016.15</v>
          </cell>
          <cell r="Q260">
            <v>40495.94</v>
          </cell>
          <cell r="R260">
            <v>41710.44</v>
          </cell>
          <cell r="S260">
            <v>42600.12</v>
          </cell>
          <cell r="T260">
            <v>43393.41</v>
          </cell>
        </row>
        <row r="261">
          <cell r="A261" t="str">
            <v>E08000015</v>
          </cell>
          <cell r="B261" t="str">
            <v>Wirral</v>
          </cell>
          <cell r="C261">
            <v>30700.63</v>
          </cell>
          <cell r="D261">
            <v>30500.959999999999</v>
          </cell>
          <cell r="E261">
            <v>32879.699999999997</v>
          </cell>
          <cell r="F261">
            <v>34526.94</v>
          </cell>
          <cell r="G261">
            <v>36162.69</v>
          </cell>
          <cell r="H261">
            <v>37356.57</v>
          </cell>
          <cell r="I261">
            <v>38254.83</v>
          </cell>
          <cell r="J261">
            <v>38717.15</v>
          </cell>
          <cell r="K261">
            <v>38996.04</v>
          </cell>
          <cell r="L261">
            <v>39307.449999999997</v>
          </cell>
          <cell r="M261">
            <v>39889.57</v>
          </cell>
          <cell r="N261">
            <v>40698.06</v>
          </cell>
          <cell r="O261">
            <v>41920.160000000003</v>
          </cell>
          <cell r="P261">
            <v>42928.62</v>
          </cell>
          <cell r="Q261">
            <v>43858.8</v>
          </cell>
          <cell r="R261">
            <v>44437.59</v>
          </cell>
          <cell r="S261">
            <v>45657.72</v>
          </cell>
          <cell r="T261">
            <v>47264.39</v>
          </cell>
        </row>
        <row r="262">
          <cell r="A262" t="str">
            <v>E08000016</v>
          </cell>
          <cell r="B262" t="str">
            <v>Barnsley</v>
          </cell>
          <cell r="C262">
            <v>30106.43</v>
          </cell>
          <cell r="D262">
            <v>29902.48</v>
          </cell>
          <cell r="E262">
            <v>32126.74</v>
          </cell>
          <cell r="F262">
            <v>34096.65</v>
          </cell>
          <cell r="G262">
            <v>36101.47</v>
          </cell>
          <cell r="H262">
            <v>37473.35</v>
          </cell>
          <cell r="I262">
            <v>37973.08</v>
          </cell>
          <cell r="J262">
            <v>37931.879999999997</v>
          </cell>
          <cell r="K262">
            <v>38291.879999999997</v>
          </cell>
          <cell r="L262">
            <v>38903.019999999997</v>
          </cell>
          <cell r="M262">
            <v>39697.35</v>
          </cell>
          <cell r="N262">
            <v>40195.449999999997</v>
          </cell>
          <cell r="O262">
            <v>40748.480000000003</v>
          </cell>
          <cell r="P262">
            <v>41379.800000000003</v>
          </cell>
          <cell r="Q262">
            <v>41969.66</v>
          </cell>
          <cell r="R262">
            <v>42550.94</v>
          </cell>
          <cell r="S262">
            <v>42956.77</v>
          </cell>
          <cell r="T262">
            <v>43793.56</v>
          </cell>
        </row>
        <row r="263">
          <cell r="A263" t="str">
            <v>E08000017</v>
          </cell>
          <cell r="B263" t="str">
            <v>Doncaster</v>
          </cell>
          <cell r="C263">
            <v>28975.4</v>
          </cell>
          <cell r="D263">
            <v>28823.02</v>
          </cell>
          <cell r="E263">
            <v>29893.24</v>
          </cell>
          <cell r="F263">
            <v>30806.07</v>
          </cell>
          <cell r="G263">
            <v>31885.73</v>
          </cell>
          <cell r="H263">
            <v>33026.47</v>
          </cell>
          <cell r="I263">
            <v>33755.94</v>
          </cell>
          <cell r="J263">
            <v>34110.21</v>
          </cell>
          <cell r="K263">
            <v>34367.980000000003</v>
          </cell>
          <cell r="L263">
            <v>34740.78</v>
          </cell>
          <cell r="M263">
            <v>35404.269999999997</v>
          </cell>
          <cell r="N263">
            <v>36168.199999999997</v>
          </cell>
          <cell r="O263">
            <v>37141.51</v>
          </cell>
          <cell r="P263">
            <v>38276.199999999997</v>
          </cell>
          <cell r="Q263">
            <v>39687.019999999997</v>
          </cell>
          <cell r="R263">
            <v>41316.660000000003</v>
          </cell>
          <cell r="S263">
            <v>42540.57</v>
          </cell>
          <cell r="T263">
            <v>43597.18</v>
          </cell>
        </row>
        <row r="264">
          <cell r="A264" t="str">
            <v>E08000018</v>
          </cell>
          <cell r="B264" t="str">
            <v>Rotherham</v>
          </cell>
          <cell r="C264">
            <v>30300.28</v>
          </cell>
          <cell r="D264">
            <v>30305.15</v>
          </cell>
          <cell r="E264">
            <v>30028.89</v>
          </cell>
          <cell r="F264">
            <v>30500.3</v>
          </cell>
          <cell r="G264">
            <v>31546.46</v>
          </cell>
          <cell r="H264">
            <v>33034.49</v>
          </cell>
          <cell r="I264">
            <v>34410.21</v>
          </cell>
          <cell r="J264">
            <v>35405.449999999997</v>
          </cell>
          <cell r="K264">
            <v>36511.11</v>
          </cell>
          <cell r="L264">
            <v>37726.699999999997</v>
          </cell>
          <cell r="M264">
            <v>38969.06</v>
          </cell>
          <cell r="N264">
            <v>39834.04</v>
          </cell>
          <cell r="O264">
            <v>39963.39</v>
          </cell>
          <cell r="P264">
            <v>40352.400000000001</v>
          </cell>
          <cell r="Q264">
            <v>40941.360000000001</v>
          </cell>
          <cell r="R264">
            <v>42544.74</v>
          </cell>
          <cell r="S264">
            <v>43311.62</v>
          </cell>
          <cell r="T264">
            <v>43993.32</v>
          </cell>
        </row>
        <row r="265">
          <cell r="A265" t="str">
            <v>E08000019</v>
          </cell>
          <cell r="B265" t="str">
            <v>Sheffield</v>
          </cell>
          <cell r="C265">
            <v>32428.92</v>
          </cell>
          <cell r="D265">
            <v>32261.83</v>
          </cell>
          <cell r="E265">
            <v>33962.68</v>
          </cell>
          <cell r="F265">
            <v>35413.35</v>
          </cell>
          <cell r="G265">
            <v>36787.379999999997</v>
          </cell>
          <cell r="H265">
            <v>37880.28</v>
          </cell>
          <cell r="I265">
            <v>38523.949999999997</v>
          </cell>
          <cell r="J265">
            <v>39154.68</v>
          </cell>
          <cell r="K265">
            <v>39979</v>
          </cell>
          <cell r="L265">
            <v>41065.440000000002</v>
          </cell>
          <cell r="M265">
            <v>42039.839999999997</v>
          </cell>
          <cell r="N265">
            <v>42925.54</v>
          </cell>
          <cell r="O265">
            <v>43374.33</v>
          </cell>
          <cell r="P265">
            <v>43842.62</v>
          </cell>
          <cell r="Q265">
            <v>44090.03</v>
          </cell>
          <cell r="R265">
            <v>44663.33</v>
          </cell>
          <cell r="S265">
            <v>45132.83</v>
          </cell>
          <cell r="T265">
            <v>45978.52</v>
          </cell>
        </row>
        <row r="266">
          <cell r="A266" t="str">
            <v>E08000021</v>
          </cell>
          <cell r="B266" t="str">
            <v>Newcastle upon Tyne</v>
          </cell>
          <cell r="C266">
            <v>30719.03</v>
          </cell>
          <cell r="D266">
            <v>30419.05</v>
          </cell>
          <cell r="E266">
            <v>32785.800000000003</v>
          </cell>
          <cell r="F266">
            <v>34069.93</v>
          </cell>
          <cell r="G266">
            <v>35107.46</v>
          </cell>
          <cell r="H266">
            <v>35779.35</v>
          </cell>
          <cell r="I266">
            <v>36294.31</v>
          </cell>
          <cell r="J266">
            <v>36907.86</v>
          </cell>
          <cell r="K266">
            <v>37929.980000000003</v>
          </cell>
          <cell r="L266">
            <v>39248.089999999997</v>
          </cell>
          <cell r="M266">
            <v>40525.040000000001</v>
          </cell>
          <cell r="N266">
            <v>41695.120000000003</v>
          </cell>
          <cell r="O266">
            <v>42933.93</v>
          </cell>
          <cell r="P266">
            <v>44424.41</v>
          </cell>
          <cell r="Q266">
            <v>45636.92</v>
          </cell>
          <cell r="R266">
            <v>46600.86</v>
          </cell>
          <cell r="S266">
            <v>46803.51</v>
          </cell>
          <cell r="T266">
            <v>47162.09</v>
          </cell>
        </row>
        <row r="267">
          <cell r="A267" t="str">
            <v>E08000022</v>
          </cell>
          <cell r="B267" t="str">
            <v>North Tyneside</v>
          </cell>
          <cell r="C267">
            <v>39040.94</v>
          </cell>
          <cell r="D267">
            <v>38726.25</v>
          </cell>
          <cell r="E267">
            <v>40828.660000000003</v>
          </cell>
          <cell r="F267">
            <v>41719.96</v>
          </cell>
          <cell r="G267">
            <v>42535.360000000001</v>
          </cell>
          <cell r="H267">
            <v>43097.32</v>
          </cell>
          <cell r="I267">
            <v>43492.63</v>
          </cell>
          <cell r="J267">
            <v>43617.7</v>
          </cell>
          <cell r="K267">
            <v>43808.21</v>
          </cell>
          <cell r="L267">
            <v>44457.23</v>
          </cell>
          <cell r="M267">
            <v>45020.25</v>
          </cell>
          <cell r="N267">
            <v>45426.92</v>
          </cell>
          <cell r="O267">
            <v>45605.52</v>
          </cell>
          <cell r="P267">
            <v>46257.82</v>
          </cell>
          <cell r="Q267">
            <v>47391.61</v>
          </cell>
          <cell r="R267">
            <v>48958.2</v>
          </cell>
          <cell r="S267">
            <v>50248.58</v>
          </cell>
          <cell r="T267">
            <v>51575.88</v>
          </cell>
        </row>
        <row r="268">
          <cell r="A268" t="str">
            <v>E08000023</v>
          </cell>
          <cell r="B268" t="str">
            <v>South Tyneside</v>
          </cell>
          <cell r="C268">
            <v>29475.200000000001</v>
          </cell>
          <cell r="D268">
            <v>29308.82</v>
          </cell>
          <cell r="E268">
            <v>30699.96</v>
          </cell>
          <cell r="F268">
            <v>31539.98</v>
          </cell>
          <cell r="G268">
            <v>32466.959999999999</v>
          </cell>
          <cell r="H268">
            <v>32890.46</v>
          </cell>
          <cell r="I268">
            <v>33130.75</v>
          </cell>
          <cell r="J268">
            <v>33011.54</v>
          </cell>
          <cell r="K268">
            <v>33532.57</v>
          </cell>
          <cell r="L268">
            <v>34305.15</v>
          </cell>
          <cell r="M268">
            <v>35589.24</v>
          </cell>
          <cell r="N268">
            <v>36643.43</v>
          </cell>
          <cell r="O268">
            <v>37999.660000000003</v>
          </cell>
          <cell r="P268">
            <v>38882.559999999998</v>
          </cell>
          <cell r="Q268">
            <v>39662.410000000003</v>
          </cell>
          <cell r="R268">
            <v>40157.199999999997</v>
          </cell>
          <cell r="S268">
            <v>40526.25</v>
          </cell>
          <cell r="T268">
            <v>41040.86</v>
          </cell>
        </row>
        <row r="269">
          <cell r="A269" t="str">
            <v>E08000024</v>
          </cell>
          <cell r="B269" t="str">
            <v>Sunderland</v>
          </cell>
          <cell r="C269">
            <v>35985.360000000001</v>
          </cell>
          <cell r="D269">
            <v>35791.339999999997</v>
          </cell>
          <cell r="E269">
            <v>37608.480000000003</v>
          </cell>
          <cell r="F269">
            <v>38714.660000000003</v>
          </cell>
          <cell r="G269">
            <v>39779.25</v>
          </cell>
          <cell r="H269">
            <v>40686.82</v>
          </cell>
          <cell r="I269">
            <v>41831.15</v>
          </cell>
          <cell r="J269">
            <v>42910.53</v>
          </cell>
          <cell r="K269">
            <v>43895.54</v>
          </cell>
          <cell r="L269">
            <v>44971.08</v>
          </cell>
          <cell r="M269">
            <v>46581.63</v>
          </cell>
          <cell r="N269">
            <v>48909.56</v>
          </cell>
          <cell r="O269">
            <v>51104.14</v>
          </cell>
          <cell r="P269">
            <v>52886.81</v>
          </cell>
          <cell r="Q269">
            <v>53881.79</v>
          </cell>
          <cell r="R269">
            <v>54990.05</v>
          </cell>
          <cell r="S269">
            <v>55338.12</v>
          </cell>
          <cell r="T269">
            <v>55394.45</v>
          </cell>
        </row>
        <row r="270">
          <cell r="A270" t="str">
            <v>E08000025</v>
          </cell>
          <cell r="B270" t="str">
            <v>Birmingham</v>
          </cell>
          <cell r="C270">
            <v>32643.24</v>
          </cell>
          <cell r="D270">
            <v>32428.04</v>
          </cell>
          <cell r="E270">
            <v>34608.03</v>
          </cell>
          <cell r="F270">
            <v>36135.800000000003</v>
          </cell>
          <cell r="G270">
            <v>37479.79</v>
          </cell>
          <cell r="H270">
            <v>38989.85</v>
          </cell>
          <cell r="I270">
            <v>40383.49</v>
          </cell>
          <cell r="J270">
            <v>41656.99</v>
          </cell>
          <cell r="K270">
            <v>42382.52</v>
          </cell>
          <cell r="L270">
            <v>42835.55</v>
          </cell>
          <cell r="M270">
            <v>43313.96</v>
          </cell>
          <cell r="N270">
            <v>44028.55</v>
          </cell>
          <cell r="O270">
            <v>45026.65</v>
          </cell>
          <cell r="P270">
            <v>46156.84</v>
          </cell>
          <cell r="Q270">
            <v>47429.25</v>
          </cell>
          <cell r="R270">
            <v>48492.41</v>
          </cell>
          <cell r="S270">
            <v>49023.25</v>
          </cell>
          <cell r="T270">
            <v>49352.11</v>
          </cell>
        </row>
        <row r="271">
          <cell r="A271" t="str">
            <v>E08000026</v>
          </cell>
          <cell r="B271" t="str">
            <v>Coventry</v>
          </cell>
          <cell r="C271">
            <v>36838.769999999997</v>
          </cell>
          <cell r="D271">
            <v>36574.910000000003</v>
          </cell>
          <cell r="E271">
            <v>39202.25</v>
          </cell>
          <cell r="F271">
            <v>40930.04</v>
          </cell>
          <cell r="G271">
            <v>42441.56</v>
          </cell>
          <cell r="H271">
            <v>43914.21</v>
          </cell>
          <cell r="I271">
            <v>45326.84</v>
          </cell>
          <cell r="J271">
            <v>46681.67</v>
          </cell>
          <cell r="K271">
            <v>47992.06</v>
          </cell>
          <cell r="L271">
            <v>49015.55</v>
          </cell>
          <cell r="M271">
            <v>49877.59</v>
          </cell>
          <cell r="N271">
            <v>50747.98</v>
          </cell>
          <cell r="O271">
            <v>52833.63</v>
          </cell>
          <cell r="P271">
            <v>55397.49</v>
          </cell>
          <cell r="Q271">
            <v>57884.77</v>
          </cell>
          <cell r="R271">
            <v>58571.06</v>
          </cell>
          <cell r="S271">
            <v>58179.32</v>
          </cell>
          <cell r="T271">
            <v>57455.98</v>
          </cell>
        </row>
        <row r="272">
          <cell r="A272" t="str">
            <v>E08000027</v>
          </cell>
          <cell r="B272" t="str">
            <v>Dudley</v>
          </cell>
          <cell r="C272">
            <v>28804.47</v>
          </cell>
          <cell r="D272">
            <v>28697.82</v>
          </cell>
          <cell r="E272">
            <v>29986.32</v>
          </cell>
          <cell r="F272">
            <v>30986.68</v>
          </cell>
          <cell r="G272">
            <v>32120</v>
          </cell>
          <cell r="H272">
            <v>32861.839999999997</v>
          </cell>
          <cell r="I272">
            <v>33458.839999999997</v>
          </cell>
          <cell r="J272">
            <v>34003.39</v>
          </cell>
          <cell r="K272">
            <v>35047.879999999997</v>
          </cell>
          <cell r="L272">
            <v>36389.22</v>
          </cell>
          <cell r="M272">
            <v>37729.519999999997</v>
          </cell>
          <cell r="N272">
            <v>38716.86</v>
          </cell>
          <cell r="O272">
            <v>39403.019999999997</v>
          </cell>
          <cell r="P272">
            <v>40003.56</v>
          </cell>
          <cell r="Q272">
            <v>40753.07</v>
          </cell>
          <cell r="R272">
            <v>41556.58</v>
          </cell>
          <cell r="S272">
            <v>42204.71</v>
          </cell>
          <cell r="T272">
            <v>42586.64</v>
          </cell>
        </row>
        <row r="273">
          <cell r="A273" t="str">
            <v>E08000028</v>
          </cell>
          <cell r="B273" t="str">
            <v>Sandwell</v>
          </cell>
          <cell r="C273">
            <v>31968.5</v>
          </cell>
          <cell r="D273">
            <v>31668.7</v>
          </cell>
          <cell r="E273">
            <v>33797.5</v>
          </cell>
          <cell r="F273">
            <v>34650.49</v>
          </cell>
          <cell r="G273">
            <v>35077.93</v>
          </cell>
          <cell r="H273">
            <v>35350.959999999999</v>
          </cell>
          <cell r="I273">
            <v>35889.019999999997</v>
          </cell>
          <cell r="J273">
            <v>36764.17</v>
          </cell>
          <cell r="K273">
            <v>37715.449999999997</v>
          </cell>
          <cell r="L273">
            <v>38559.660000000003</v>
          </cell>
          <cell r="M273">
            <v>39165.760000000002</v>
          </cell>
          <cell r="N273">
            <v>39930.39</v>
          </cell>
          <cell r="O273">
            <v>41106.720000000001</v>
          </cell>
          <cell r="P273">
            <v>42832.99</v>
          </cell>
          <cell r="Q273">
            <v>45200.79</v>
          </cell>
          <cell r="R273">
            <v>47453.71</v>
          </cell>
          <cell r="S273">
            <v>49389.66</v>
          </cell>
          <cell r="T273">
            <v>50301.36</v>
          </cell>
        </row>
        <row r="274">
          <cell r="A274" t="str">
            <v>E08000029</v>
          </cell>
          <cell r="B274" t="str">
            <v>Solihull</v>
          </cell>
          <cell r="C274">
            <v>44904.2</v>
          </cell>
          <cell r="D274">
            <v>44932.57</v>
          </cell>
          <cell r="E274">
            <v>46299.68</v>
          </cell>
          <cell r="F274">
            <v>48095.62</v>
          </cell>
          <cell r="G274">
            <v>50360.79</v>
          </cell>
          <cell r="H274">
            <v>52462.54</v>
          </cell>
          <cell r="I274">
            <v>54278.84</v>
          </cell>
          <cell r="J274">
            <v>55551.92</v>
          </cell>
          <cell r="K274">
            <v>56543.93</v>
          </cell>
          <cell r="L274">
            <v>57144.7</v>
          </cell>
          <cell r="M274">
            <v>57931.55</v>
          </cell>
          <cell r="N274">
            <v>59444.49</v>
          </cell>
          <cell r="O274">
            <v>61810.15</v>
          </cell>
          <cell r="P274">
            <v>65270.51</v>
          </cell>
          <cell r="Q274">
            <v>67944.679999999993</v>
          </cell>
          <cell r="R274">
            <v>69301.460000000006</v>
          </cell>
          <cell r="S274">
            <v>67773.38</v>
          </cell>
          <cell r="T274">
            <v>66277.009999999995</v>
          </cell>
        </row>
        <row r="275">
          <cell r="A275" t="str">
            <v>E08000030</v>
          </cell>
          <cell r="B275" t="str">
            <v>Walsall</v>
          </cell>
          <cell r="C275">
            <v>27780.44</v>
          </cell>
          <cell r="D275">
            <v>27656.25</v>
          </cell>
          <cell r="E275">
            <v>28769.11</v>
          </cell>
          <cell r="F275">
            <v>29759.18</v>
          </cell>
          <cell r="G275">
            <v>30711.61</v>
          </cell>
          <cell r="H275">
            <v>31728.78</v>
          </cell>
          <cell r="I275">
            <v>32736.02</v>
          </cell>
          <cell r="J275">
            <v>34036.160000000003</v>
          </cell>
          <cell r="K275">
            <v>35491.019999999997</v>
          </cell>
          <cell r="L275">
            <v>37086.75</v>
          </cell>
          <cell r="M275">
            <v>38535.22</v>
          </cell>
          <cell r="N275">
            <v>39693.089999999997</v>
          </cell>
          <cell r="O275">
            <v>40595.54</v>
          </cell>
          <cell r="P275">
            <v>40947.379999999997</v>
          </cell>
          <cell r="Q275">
            <v>41413.199999999997</v>
          </cell>
          <cell r="R275">
            <v>41631.17</v>
          </cell>
          <cell r="S275">
            <v>41836.730000000003</v>
          </cell>
          <cell r="T275">
            <v>42055.25</v>
          </cell>
        </row>
        <row r="276">
          <cell r="A276" t="str">
            <v>E08000031</v>
          </cell>
          <cell r="B276" t="str">
            <v>Wolverhampton</v>
          </cell>
          <cell r="C276">
            <v>32506.87</v>
          </cell>
          <cell r="D276">
            <v>32350.45</v>
          </cell>
          <cell r="E276">
            <v>33802.93</v>
          </cell>
          <cell r="F276">
            <v>34431.910000000003</v>
          </cell>
          <cell r="G276">
            <v>34731.29</v>
          </cell>
          <cell r="H276">
            <v>35207.800000000003</v>
          </cell>
          <cell r="I276">
            <v>35517.58</v>
          </cell>
          <cell r="J276">
            <v>35524.199999999997</v>
          </cell>
          <cell r="K276">
            <v>35211.550000000003</v>
          </cell>
          <cell r="L276">
            <v>35143.589999999997</v>
          </cell>
          <cell r="M276">
            <v>35791.83</v>
          </cell>
          <cell r="N276">
            <v>36867.620000000003</v>
          </cell>
          <cell r="O276">
            <v>38443.89</v>
          </cell>
          <cell r="P276">
            <v>40128.769999999997</v>
          </cell>
          <cell r="Q276">
            <v>42199.8</v>
          </cell>
          <cell r="R276">
            <v>44195.64</v>
          </cell>
          <cell r="S276">
            <v>45373.07</v>
          </cell>
          <cell r="T276">
            <v>46255.47</v>
          </cell>
        </row>
        <row r="277">
          <cell r="A277" t="str">
            <v>E08000032</v>
          </cell>
          <cell r="B277" t="str">
            <v>Bradford</v>
          </cell>
          <cell r="C277">
            <v>29870.66</v>
          </cell>
          <cell r="D277">
            <v>29686.46</v>
          </cell>
          <cell r="E277">
            <v>31750.66</v>
          </cell>
          <cell r="F277">
            <v>33261.730000000003</v>
          </cell>
          <cell r="G277">
            <v>34696.980000000003</v>
          </cell>
          <cell r="H277">
            <v>35778.11</v>
          </cell>
          <cell r="I277">
            <v>36508.81</v>
          </cell>
          <cell r="J277">
            <v>36890.35</v>
          </cell>
          <cell r="K277">
            <v>37416.28</v>
          </cell>
          <cell r="L277">
            <v>38093.199999999997</v>
          </cell>
          <cell r="M277">
            <v>38946.699999999997</v>
          </cell>
          <cell r="N277">
            <v>39645.949999999997</v>
          </cell>
          <cell r="O277">
            <v>40284.660000000003</v>
          </cell>
          <cell r="P277">
            <v>40934</v>
          </cell>
          <cell r="Q277">
            <v>41859.18</v>
          </cell>
          <cell r="R277">
            <v>43023.8</v>
          </cell>
          <cell r="S277">
            <v>44106.82</v>
          </cell>
          <cell r="T277">
            <v>44990.35</v>
          </cell>
        </row>
        <row r="278">
          <cell r="A278" t="str">
            <v>E08000033</v>
          </cell>
          <cell r="B278" t="str">
            <v>Calderdale</v>
          </cell>
          <cell r="C278">
            <v>29175.43</v>
          </cell>
          <cell r="D278">
            <v>28984.27</v>
          </cell>
          <cell r="E278">
            <v>31352.81</v>
          </cell>
          <cell r="F278">
            <v>33495.769999999997</v>
          </cell>
          <cell r="G278">
            <v>35059.370000000003</v>
          </cell>
          <cell r="H278">
            <v>35911.82</v>
          </cell>
          <cell r="I278">
            <v>35398.410000000003</v>
          </cell>
          <cell r="J278">
            <v>34600.410000000003</v>
          </cell>
          <cell r="K278">
            <v>34112.28</v>
          </cell>
          <cell r="L278">
            <v>34513.94</v>
          </cell>
          <cell r="M278">
            <v>35637.1</v>
          </cell>
          <cell r="N278">
            <v>37373.120000000003</v>
          </cell>
          <cell r="O278">
            <v>39342.53</v>
          </cell>
          <cell r="P278">
            <v>41945.79</v>
          </cell>
          <cell r="Q278">
            <v>44662.37</v>
          </cell>
          <cell r="R278">
            <v>47927.54</v>
          </cell>
          <cell r="S278">
            <v>49461.599999999999</v>
          </cell>
          <cell r="T278">
            <v>50091.12</v>
          </cell>
        </row>
        <row r="279">
          <cell r="A279" t="str">
            <v>E08000034</v>
          </cell>
          <cell r="B279" t="str">
            <v>Kirklees</v>
          </cell>
          <cell r="C279">
            <v>28070.73</v>
          </cell>
          <cell r="D279">
            <v>27973.46</v>
          </cell>
          <cell r="E279">
            <v>28675.279999999999</v>
          </cell>
          <cell r="F279">
            <v>29580.79</v>
          </cell>
          <cell r="G279">
            <v>30926.69</v>
          </cell>
          <cell r="H279">
            <v>32383.82</v>
          </cell>
          <cell r="I279">
            <v>33625.97</v>
          </cell>
          <cell r="J279">
            <v>34178.04</v>
          </cell>
          <cell r="K279">
            <v>34586.93</v>
          </cell>
          <cell r="L279">
            <v>34966.89</v>
          </cell>
          <cell r="M279">
            <v>35618.5</v>
          </cell>
          <cell r="N279">
            <v>36319.67</v>
          </cell>
          <cell r="O279">
            <v>36907.199999999997</v>
          </cell>
          <cell r="P279">
            <v>37659.78</v>
          </cell>
          <cell r="Q279">
            <v>38774.86</v>
          </cell>
          <cell r="R279">
            <v>40210.33</v>
          </cell>
          <cell r="S279">
            <v>41944.39</v>
          </cell>
          <cell r="T279">
            <v>43549.43</v>
          </cell>
        </row>
        <row r="280">
          <cell r="A280" t="str">
            <v>E08000035</v>
          </cell>
          <cell r="B280" t="str">
            <v>Leeds</v>
          </cell>
          <cell r="C280">
            <v>37532.85</v>
          </cell>
          <cell r="D280">
            <v>37253.96</v>
          </cell>
          <cell r="E280">
            <v>40028.6</v>
          </cell>
          <cell r="F280">
            <v>42409.96</v>
          </cell>
          <cell r="G280">
            <v>44417.62</v>
          </cell>
          <cell r="H280">
            <v>46156.800000000003</v>
          </cell>
          <cell r="I280">
            <v>46867.5</v>
          </cell>
          <cell r="J280">
            <v>47447.85</v>
          </cell>
          <cell r="K280">
            <v>47788.55</v>
          </cell>
          <cell r="L280">
            <v>48529.52</v>
          </cell>
          <cell r="M280">
            <v>49399.12</v>
          </cell>
          <cell r="N280">
            <v>50295.14</v>
          </cell>
          <cell r="O280">
            <v>51094</v>
          </cell>
          <cell r="P280">
            <v>51629.38</v>
          </cell>
          <cell r="Q280">
            <v>52246.55</v>
          </cell>
          <cell r="R280">
            <v>52867.67</v>
          </cell>
          <cell r="S280">
            <v>53504.3</v>
          </cell>
          <cell r="T280">
            <v>54319.87</v>
          </cell>
        </row>
        <row r="281">
          <cell r="A281" t="str">
            <v>E08000036</v>
          </cell>
          <cell r="B281" t="str">
            <v>Wakefield</v>
          </cell>
          <cell r="C281">
            <v>36511.75</v>
          </cell>
          <cell r="D281">
            <v>36546.120000000003</v>
          </cell>
          <cell r="E281">
            <v>36814.089999999997</v>
          </cell>
          <cell r="F281">
            <v>37452.050000000003</v>
          </cell>
          <cell r="G281">
            <v>38374.269999999997</v>
          </cell>
          <cell r="H281">
            <v>39034.06</v>
          </cell>
          <cell r="I281">
            <v>39624.019999999997</v>
          </cell>
          <cell r="J281">
            <v>39889.230000000003</v>
          </cell>
          <cell r="K281">
            <v>40046.6</v>
          </cell>
          <cell r="L281">
            <v>40189.29</v>
          </cell>
          <cell r="M281">
            <v>40347.9</v>
          </cell>
          <cell r="N281">
            <v>40829.019999999997</v>
          </cell>
          <cell r="O281">
            <v>41393.5</v>
          </cell>
          <cell r="P281">
            <v>42374.12</v>
          </cell>
          <cell r="Q281">
            <v>43641.86</v>
          </cell>
          <cell r="R281">
            <v>45335.54</v>
          </cell>
          <cell r="S281">
            <v>46861.55</v>
          </cell>
          <cell r="T281">
            <v>48394.29</v>
          </cell>
        </row>
        <row r="282">
          <cell r="A282" t="str">
            <v>E08000037</v>
          </cell>
          <cell r="B282" t="str">
            <v>Gateshead</v>
          </cell>
          <cell r="C282">
            <v>32256.97</v>
          </cell>
          <cell r="D282">
            <v>32234.55</v>
          </cell>
          <cell r="E282">
            <v>34444.69</v>
          </cell>
          <cell r="F282">
            <v>36497.39</v>
          </cell>
          <cell r="G282">
            <v>38171.949999999997</v>
          </cell>
          <cell r="H282">
            <v>38726.15</v>
          </cell>
          <cell r="I282">
            <v>38679.980000000003</v>
          </cell>
          <cell r="J282">
            <v>38676.42</v>
          </cell>
          <cell r="K282">
            <v>39635.550000000003</v>
          </cell>
          <cell r="L282">
            <v>40699.65</v>
          </cell>
          <cell r="M282">
            <v>41535.89</v>
          </cell>
          <cell r="N282">
            <v>41296.33</v>
          </cell>
          <cell r="O282">
            <v>40878.61</v>
          </cell>
          <cell r="P282">
            <v>40600.370000000003</v>
          </cell>
          <cell r="Q282">
            <v>40896.11</v>
          </cell>
          <cell r="R282">
            <v>41908.660000000003</v>
          </cell>
          <cell r="S282">
            <v>42928.61</v>
          </cell>
          <cell r="T282">
            <v>44258.04</v>
          </cell>
        </row>
        <row r="283">
          <cell r="A283" t="str">
            <v>E09000001</v>
          </cell>
          <cell r="B283" t="str">
            <v>City of London</v>
          </cell>
          <cell r="C283">
            <v>88274.6</v>
          </cell>
          <cell r="D283">
            <v>87038.09</v>
          </cell>
          <cell r="E283">
            <v>101843.96</v>
          </cell>
          <cell r="F283">
            <v>112998.94</v>
          </cell>
          <cell r="G283">
            <v>122802.88</v>
          </cell>
          <cell r="H283">
            <v>129884.85</v>
          </cell>
          <cell r="I283">
            <v>133280.31</v>
          </cell>
          <cell r="J283">
            <v>133982.98000000001</v>
          </cell>
          <cell r="K283">
            <v>132417.98000000001</v>
          </cell>
          <cell r="L283">
            <v>130247.28</v>
          </cell>
          <cell r="M283">
            <v>128428.3</v>
          </cell>
          <cell r="N283">
            <v>127105.74</v>
          </cell>
          <cell r="O283">
            <v>125876.2</v>
          </cell>
          <cell r="P283">
            <v>124065.93</v>
          </cell>
          <cell r="Q283">
            <v>123182.77</v>
          </cell>
          <cell r="R283">
            <v>123062.69</v>
          </cell>
          <cell r="S283">
            <v>125631.96</v>
          </cell>
          <cell r="T283">
            <v>130109.58</v>
          </cell>
        </row>
        <row r="284">
          <cell r="A284" t="str">
            <v>E09000002</v>
          </cell>
          <cell r="B284" t="str">
            <v>Barking and Dagenham</v>
          </cell>
          <cell r="C284">
            <v>43903.06</v>
          </cell>
          <cell r="D284">
            <v>43805.919999999998</v>
          </cell>
          <cell r="E284">
            <v>46549.62</v>
          </cell>
          <cell r="F284">
            <v>49128.74</v>
          </cell>
          <cell r="G284">
            <v>52129.97</v>
          </cell>
          <cell r="H284">
            <v>54568.25</v>
          </cell>
          <cell r="I284">
            <v>56690.54</v>
          </cell>
          <cell r="J284">
            <v>58423.47</v>
          </cell>
          <cell r="K284">
            <v>59849.26</v>
          </cell>
          <cell r="L284">
            <v>61298.38</v>
          </cell>
          <cell r="M284">
            <v>62573.66</v>
          </cell>
          <cell r="N284">
            <v>63530.61</v>
          </cell>
          <cell r="O284">
            <v>62785.48</v>
          </cell>
          <cell r="P284">
            <v>60819.7</v>
          </cell>
          <cell r="Q284">
            <v>58299.7</v>
          </cell>
          <cell r="R284">
            <v>56816.46</v>
          </cell>
          <cell r="S284">
            <v>55369.41</v>
          </cell>
          <cell r="T284">
            <v>53886.15</v>
          </cell>
        </row>
        <row r="285">
          <cell r="A285" t="str">
            <v>E09000003</v>
          </cell>
          <cell r="B285" t="str">
            <v>Barnet</v>
          </cell>
          <cell r="C285">
            <v>39517.03</v>
          </cell>
          <cell r="D285">
            <v>39221.199999999997</v>
          </cell>
          <cell r="E285">
            <v>42293.41</v>
          </cell>
          <cell r="F285">
            <v>44408.79</v>
          </cell>
          <cell r="G285">
            <v>46062.55</v>
          </cell>
          <cell r="H285">
            <v>46888.75</v>
          </cell>
          <cell r="I285">
            <v>46696.43</v>
          </cell>
          <cell r="J285">
            <v>46141.919999999998</v>
          </cell>
          <cell r="K285">
            <v>46161.79</v>
          </cell>
          <cell r="L285">
            <v>46735.34</v>
          </cell>
          <cell r="M285">
            <v>47730.74</v>
          </cell>
          <cell r="N285">
            <v>48717.23</v>
          </cell>
          <cell r="O285">
            <v>50193.13</v>
          </cell>
          <cell r="P285">
            <v>51589.31</v>
          </cell>
          <cell r="Q285">
            <v>52933.89</v>
          </cell>
          <cell r="R285">
            <v>53991.61</v>
          </cell>
          <cell r="S285">
            <v>55222.5</v>
          </cell>
          <cell r="T285">
            <v>56445.97</v>
          </cell>
        </row>
        <row r="286">
          <cell r="A286" t="str">
            <v>E09000004</v>
          </cell>
          <cell r="B286" t="str">
            <v>Bexley</v>
          </cell>
          <cell r="C286">
            <v>48709.5</v>
          </cell>
          <cell r="D286">
            <v>48457.51</v>
          </cell>
          <cell r="E286">
            <v>51375.23</v>
          </cell>
          <cell r="F286">
            <v>55086.99</v>
          </cell>
          <cell r="G286">
            <v>59233.11</v>
          </cell>
          <cell r="H286">
            <v>62529.41</v>
          </cell>
          <cell r="I286">
            <v>63715.25</v>
          </cell>
          <cell r="J286">
            <v>63341.22</v>
          </cell>
          <cell r="K286">
            <v>63267.8</v>
          </cell>
          <cell r="L286">
            <v>64846.71</v>
          </cell>
          <cell r="M286">
            <v>68113.91</v>
          </cell>
          <cell r="N286">
            <v>71528.55</v>
          </cell>
          <cell r="O286">
            <v>74355.009999999995</v>
          </cell>
          <cell r="P286">
            <v>75626.61</v>
          </cell>
          <cell r="Q286">
            <v>76444.87</v>
          </cell>
          <cell r="R286">
            <v>76165.08</v>
          </cell>
          <cell r="S286">
            <v>76007.27</v>
          </cell>
          <cell r="T286">
            <v>75389.350000000006</v>
          </cell>
        </row>
        <row r="287">
          <cell r="A287" t="str">
            <v>E09000005</v>
          </cell>
          <cell r="B287" t="str">
            <v>Brent</v>
          </cell>
          <cell r="C287">
            <v>43914.92</v>
          </cell>
          <cell r="D287">
            <v>43776.05</v>
          </cell>
          <cell r="E287">
            <v>46629.59</v>
          </cell>
          <cell r="F287">
            <v>49656.51</v>
          </cell>
          <cell r="G287">
            <v>53009.06</v>
          </cell>
          <cell r="H287">
            <v>55198.57</v>
          </cell>
          <cell r="I287">
            <v>55792.07</v>
          </cell>
          <cell r="J287">
            <v>55249.59</v>
          </cell>
          <cell r="K287">
            <v>55018.75</v>
          </cell>
          <cell r="L287">
            <v>55667.45</v>
          </cell>
          <cell r="M287">
            <v>57117.17</v>
          </cell>
          <cell r="N287">
            <v>59168.2</v>
          </cell>
          <cell r="O287">
            <v>61043.92</v>
          </cell>
          <cell r="P287">
            <v>62019.89</v>
          </cell>
          <cell r="Q287">
            <v>61461.78</v>
          </cell>
          <cell r="R287">
            <v>60702.46</v>
          </cell>
          <cell r="S287">
            <v>60409.87</v>
          </cell>
          <cell r="T287">
            <v>61830.19</v>
          </cell>
        </row>
        <row r="288">
          <cell r="A288" t="str">
            <v>E09000006</v>
          </cell>
          <cell r="B288" t="str">
            <v>Bromley</v>
          </cell>
          <cell r="C288">
            <v>45341.71</v>
          </cell>
          <cell r="D288">
            <v>45137.41</v>
          </cell>
          <cell r="E288">
            <v>48207.360000000001</v>
          </cell>
          <cell r="F288">
            <v>50177.64</v>
          </cell>
          <cell r="G288">
            <v>51583.72</v>
          </cell>
          <cell r="H288">
            <v>52345.2</v>
          </cell>
          <cell r="I288">
            <v>53208.35</v>
          </cell>
          <cell r="J288">
            <v>54348.800000000003</v>
          </cell>
          <cell r="K288">
            <v>55883.519999999997</v>
          </cell>
          <cell r="L288">
            <v>57216.21</v>
          </cell>
          <cell r="M288">
            <v>58313.19</v>
          </cell>
          <cell r="N288">
            <v>59267.98</v>
          </cell>
          <cell r="O288">
            <v>60460.52</v>
          </cell>
          <cell r="P288">
            <v>61881.22</v>
          </cell>
          <cell r="Q288">
            <v>63296.12</v>
          </cell>
          <cell r="R288">
            <v>64406.86</v>
          </cell>
          <cell r="S288">
            <v>64344.65</v>
          </cell>
          <cell r="T288">
            <v>63598.12</v>
          </cell>
        </row>
        <row r="289">
          <cell r="A289" t="str">
            <v>E09000007</v>
          </cell>
          <cell r="B289" t="str">
            <v>Camden</v>
          </cell>
          <cell r="C289">
            <v>49292.71</v>
          </cell>
          <cell r="D289">
            <v>48644.36</v>
          </cell>
          <cell r="E289">
            <v>54113.62</v>
          </cell>
          <cell r="F289">
            <v>57351.64</v>
          </cell>
          <cell r="G289">
            <v>59777.48</v>
          </cell>
          <cell r="H289">
            <v>61281.18</v>
          </cell>
          <cell r="I289">
            <v>62044.39</v>
          </cell>
          <cell r="J289">
            <v>62524.21</v>
          </cell>
          <cell r="K289">
            <v>63187.73</v>
          </cell>
          <cell r="L289">
            <v>64001.2</v>
          </cell>
          <cell r="M289">
            <v>65152.06</v>
          </cell>
          <cell r="N289">
            <v>67795.62</v>
          </cell>
          <cell r="O289">
            <v>72799.490000000005</v>
          </cell>
          <cell r="P289">
            <v>79859.789999999994</v>
          </cell>
          <cell r="Q289">
            <v>86557.8</v>
          </cell>
          <cell r="R289">
            <v>91084.479999999996</v>
          </cell>
          <cell r="S289">
            <v>92010.66</v>
          </cell>
          <cell r="T289">
            <v>90899.28</v>
          </cell>
        </row>
        <row r="290">
          <cell r="A290" t="str">
            <v>E09000008</v>
          </cell>
          <cell r="B290" t="str">
            <v>Croydon</v>
          </cell>
          <cell r="C290">
            <v>41974.85</v>
          </cell>
          <cell r="D290">
            <v>41688.85</v>
          </cell>
          <cell r="E290">
            <v>45208.49</v>
          </cell>
          <cell r="F290">
            <v>47862.58</v>
          </cell>
          <cell r="G290">
            <v>50139.9</v>
          </cell>
          <cell r="H290">
            <v>52275.51</v>
          </cell>
          <cell r="I290">
            <v>53735.89</v>
          </cell>
          <cell r="J290">
            <v>54937.09</v>
          </cell>
          <cell r="K290">
            <v>55415.23</v>
          </cell>
          <cell r="L290">
            <v>56413.23</v>
          </cell>
          <cell r="M290">
            <v>57641.31</v>
          </cell>
          <cell r="N290">
            <v>59601.05</v>
          </cell>
          <cell r="O290">
            <v>61012.31</v>
          </cell>
          <cell r="P290">
            <v>61882.52</v>
          </cell>
          <cell r="Q290">
            <v>62692.15</v>
          </cell>
          <cell r="R290">
            <v>64869.89</v>
          </cell>
          <cell r="S290">
            <v>68138.52</v>
          </cell>
          <cell r="T290">
            <v>72067.3</v>
          </cell>
        </row>
        <row r="291">
          <cell r="A291" t="str">
            <v>E09000009</v>
          </cell>
          <cell r="B291" t="str">
            <v>Ealing</v>
          </cell>
          <cell r="C291">
            <v>44215.21</v>
          </cell>
          <cell r="D291">
            <v>43995.62</v>
          </cell>
          <cell r="E291">
            <v>46521.71</v>
          </cell>
          <cell r="F291">
            <v>48367.46</v>
          </cell>
          <cell r="G291">
            <v>50369.19</v>
          </cell>
          <cell r="H291">
            <v>52024.91</v>
          </cell>
          <cell r="I291">
            <v>53422.36</v>
          </cell>
          <cell r="J291">
            <v>53492.54</v>
          </cell>
          <cell r="K291">
            <v>53343.13</v>
          </cell>
          <cell r="L291">
            <v>52977.73</v>
          </cell>
          <cell r="M291">
            <v>54036.6</v>
          </cell>
          <cell r="N291">
            <v>55731.22</v>
          </cell>
          <cell r="O291">
            <v>57924.86</v>
          </cell>
          <cell r="P291">
            <v>59469.23</v>
          </cell>
          <cell r="Q291">
            <v>61072.82</v>
          </cell>
          <cell r="R291">
            <v>62370.87</v>
          </cell>
          <cell r="S291">
            <v>63576.21</v>
          </cell>
          <cell r="T291">
            <v>63860.17</v>
          </cell>
        </row>
        <row r="292">
          <cell r="A292" t="str">
            <v>E09000010</v>
          </cell>
          <cell r="B292" t="str">
            <v>Enfield</v>
          </cell>
          <cell r="C292">
            <v>44608.28</v>
          </cell>
          <cell r="D292">
            <v>44382.83</v>
          </cell>
          <cell r="E292">
            <v>46979.62</v>
          </cell>
          <cell r="F292">
            <v>49329.38</v>
          </cell>
          <cell r="G292">
            <v>52085.4</v>
          </cell>
          <cell r="H292">
            <v>53797.66</v>
          </cell>
          <cell r="I292">
            <v>54185.38</v>
          </cell>
          <cell r="J292">
            <v>53851.71</v>
          </cell>
          <cell r="K292">
            <v>53780</v>
          </cell>
          <cell r="L292">
            <v>54390.66</v>
          </cell>
          <cell r="M292">
            <v>54688.21</v>
          </cell>
          <cell r="N292">
            <v>55028.05</v>
          </cell>
          <cell r="O292">
            <v>55644.72</v>
          </cell>
          <cell r="P292">
            <v>57292.13</v>
          </cell>
          <cell r="Q292">
            <v>59295.93</v>
          </cell>
          <cell r="R292">
            <v>61079.360000000001</v>
          </cell>
          <cell r="S292">
            <v>61778.22</v>
          </cell>
          <cell r="T292">
            <v>62569.88</v>
          </cell>
        </row>
        <row r="293">
          <cell r="A293" t="str">
            <v>E09000011</v>
          </cell>
          <cell r="B293" t="str">
            <v>Greenwich</v>
          </cell>
          <cell r="C293">
            <v>43736.52</v>
          </cell>
          <cell r="D293">
            <v>43467.33</v>
          </cell>
          <cell r="E293">
            <v>46012.5</v>
          </cell>
          <cell r="F293">
            <v>47632.12</v>
          </cell>
          <cell r="G293">
            <v>49205.61</v>
          </cell>
          <cell r="H293">
            <v>50292.62</v>
          </cell>
          <cell r="I293">
            <v>51051.62</v>
          </cell>
          <cell r="J293">
            <v>51602.23</v>
          </cell>
          <cell r="K293">
            <v>52829.64</v>
          </cell>
          <cell r="L293">
            <v>54271.11</v>
          </cell>
          <cell r="M293">
            <v>55005.61</v>
          </cell>
          <cell r="N293">
            <v>54815</v>
          </cell>
          <cell r="O293">
            <v>54546.64</v>
          </cell>
          <cell r="P293">
            <v>55151.5</v>
          </cell>
          <cell r="Q293">
            <v>56055.519999999997</v>
          </cell>
          <cell r="R293">
            <v>56851.08</v>
          </cell>
          <cell r="S293">
            <v>56585.61</v>
          </cell>
          <cell r="T293">
            <v>56252.53</v>
          </cell>
        </row>
        <row r="294">
          <cell r="A294" t="str">
            <v>E09000012</v>
          </cell>
          <cell r="B294" t="str">
            <v>Hackney</v>
          </cell>
          <cell r="C294">
            <v>33713.629999999997</v>
          </cell>
          <cell r="D294">
            <v>33099.83</v>
          </cell>
          <cell r="E294">
            <v>38583.949999999997</v>
          </cell>
          <cell r="F294">
            <v>42158.59</v>
          </cell>
          <cell r="G294">
            <v>44936.54</v>
          </cell>
          <cell r="H294">
            <v>46395.27</v>
          </cell>
          <cell r="I294">
            <v>46924.25</v>
          </cell>
          <cell r="J294">
            <v>46748.12</v>
          </cell>
          <cell r="K294">
            <v>47000.47</v>
          </cell>
          <cell r="L294">
            <v>47504.21</v>
          </cell>
          <cell r="M294">
            <v>48242.59</v>
          </cell>
          <cell r="N294">
            <v>48830.31</v>
          </cell>
          <cell r="O294">
            <v>49189.08</v>
          </cell>
          <cell r="P294">
            <v>50357.21</v>
          </cell>
          <cell r="Q294">
            <v>52223.48</v>
          </cell>
          <cell r="R294">
            <v>55596.35</v>
          </cell>
          <cell r="S294">
            <v>59167.94</v>
          </cell>
          <cell r="T294">
            <v>62689.55</v>
          </cell>
        </row>
        <row r="295">
          <cell r="A295" t="str">
            <v>E09000013</v>
          </cell>
          <cell r="B295" t="str">
            <v>Hammersmith and Fulham</v>
          </cell>
          <cell r="C295">
            <v>40477.03</v>
          </cell>
          <cell r="D295">
            <v>40336.26</v>
          </cell>
          <cell r="E295">
            <v>41615.129999999997</v>
          </cell>
          <cell r="F295">
            <v>42617.18</v>
          </cell>
          <cell r="G295">
            <v>44003.21</v>
          </cell>
          <cell r="H295">
            <v>45921</v>
          </cell>
          <cell r="I295">
            <v>47581.74</v>
          </cell>
          <cell r="J295">
            <v>48886.91</v>
          </cell>
          <cell r="K295">
            <v>50032.55</v>
          </cell>
          <cell r="L295">
            <v>52327.06</v>
          </cell>
          <cell r="M295">
            <v>55515.71</v>
          </cell>
          <cell r="N295">
            <v>59467.39</v>
          </cell>
          <cell r="O295">
            <v>62789.13</v>
          </cell>
          <cell r="P295">
            <v>65777.58</v>
          </cell>
          <cell r="Q295">
            <v>68700.59</v>
          </cell>
          <cell r="R295">
            <v>72414.2</v>
          </cell>
          <cell r="S295">
            <v>75424.460000000006</v>
          </cell>
          <cell r="T295">
            <v>77726.570000000007</v>
          </cell>
        </row>
        <row r="296">
          <cell r="A296" t="str">
            <v>E09000014</v>
          </cell>
          <cell r="B296" t="str">
            <v>Haringey</v>
          </cell>
          <cell r="C296">
            <v>31810.68</v>
          </cell>
          <cell r="D296">
            <v>31704.99</v>
          </cell>
          <cell r="E296">
            <v>33036.449999999997</v>
          </cell>
          <cell r="F296">
            <v>34081.86</v>
          </cell>
          <cell r="G296">
            <v>35485.199999999997</v>
          </cell>
          <cell r="H296">
            <v>37211.46</v>
          </cell>
          <cell r="I296">
            <v>39174.269999999997</v>
          </cell>
          <cell r="J296">
            <v>41127</v>
          </cell>
          <cell r="K296">
            <v>42861.02</v>
          </cell>
          <cell r="L296">
            <v>43730.28</v>
          </cell>
          <cell r="M296">
            <v>43829.05</v>
          </cell>
          <cell r="N296">
            <v>43709.99</v>
          </cell>
          <cell r="O296">
            <v>44184.04</v>
          </cell>
          <cell r="P296">
            <v>45221.89</v>
          </cell>
          <cell r="Q296">
            <v>46319.24</v>
          </cell>
          <cell r="R296">
            <v>47426.81</v>
          </cell>
          <cell r="S296">
            <v>47517.57</v>
          </cell>
          <cell r="T296">
            <v>47249.17</v>
          </cell>
        </row>
        <row r="297">
          <cell r="A297" t="str">
            <v>E09000015</v>
          </cell>
          <cell r="B297" t="str">
            <v>Harrow</v>
          </cell>
          <cell r="C297">
            <v>41921.129999999997</v>
          </cell>
          <cell r="D297">
            <v>41632.74</v>
          </cell>
          <cell r="E297">
            <v>44640.72</v>
          </cell>
          <cell r="F297">
            <v>46594.93</v>
          </cell>
          <cell r="G297">
            <v>48595.61</v>
          </cell>
          <cell r="H297">
            <v>50435.32</v>
          </cell>
          <cell r="I297">
            <v>51816.05</v>
          </cell>
          <cell r="J297">
            <v>52533.66</v>
          </cell>
          <cell r="K297">
            <v>53347.41</v>
          </cell>
          <cell r="L297">
            <v>54540.41</v>
          </cell>
          <cell r="M297">
            <v>55381.39</v>
          </cell>
          <cell r="N297">
            <v>56243.31</v>
          </cell>
          <cell r="O297">
            <v>56807.42</v>
          </cell>
          <cell r="P297">
            <v>57836.29</v>
          </cell>
          <cell r="Q297">
            <v>58575.98</v>
          </cell>
          <cell r="R297">
            <v>59607.08</v>
          </cell>
          <cell r="S297">
            <v>60320.09</v>
          </cell>
          <cell r="T297">
            <v>61663.64</v>
          </cell>
        </row>
        <row r="298">
          <cell r="A298" t="str">
            <v>E09000016</v>
          </cell>
          <cell r="B298" t="str">
            <v>Havering</v>
          </cell>
          <cell r="C298">
            <v>40388.58</v>
          </cell>
          <cell r="D298">
            <v>40074.29</v>
          </cell>
          <cell r="E298">
            <v>43978.38</v>
          </cell>
          <cell r="F298">
            <v>47473.85</v>
          </cell>
          <cell r="G298">
            <v>50423.54</v>
          </cell>
          <cell r="H298">
            <v>52641.36</v>
          </cell>
          <cell r="I298">
            <v>53097.41</v>
          </cell>
          <cell r="J298">
            <v>53346.26</v>
          </cell>
          <cell r="K298">
            <v>53725.68</v>
          </cell>
          <cell r="L298">
            <v>54490.68</v>
          </cell>
          <cell r="M298">
            <v>55418.19</v>
          </cell>
          <cell r="N298">
            <v>56142.18</v>
          </cell>
          <cell r="O298">
            <v>57279.14</v>
          </cell>
          <cell r="P298">
            <v>57950.94</v>
          </cell>
          <cell r="Q298">
            <v>58377.69</v>
          </cell>
          <cell r="R298">
            <v>59041.29</v>
          </cell>
          <cell r="S298">
            <v>59804.29</v>
          </cell>
          <cell r="T298">
            <v>60685.22</v>
          </cell>
        </row>
        <row r="299">
          <cell r="A299" t="str">
            <v>E09000017</v>
          </cell>
          <cell r="B299" t="str">
            <v>Hillingdon</v>
          </cell>
          <cell r="C299">
            <v>55535.45</v>
          </cell>
          <cell r="D299">
            <v>55308.83</v>
          </cell>
          <cell r="E299">
            <v>56534.55</v>
          </cell>
          <cell r="F299">
            <v>57222.26</v>
          </cell>
          <cell r="G299">
            <v>57144.49</v>
          </cell>
          <cell r="H299">
            <v>56834.51</v>
          </cell>
          <cell r="I299">
            <v>56128.18</v>
          </cell>
          <cell r="J299">
            <v>55871.72</v>
          </cell>
          <cell r="K299">
            <v>56222.27</v>
          </cell>
          <cell r="L299">
            <v>56908.68</v>
          </cell>
          <cell r="M299">
            <v>58046.34</v>
          </cell>
          <cell r="N299">
            <v>60735.57</v>
          </cell>
          <cell r="O299">
            <v>64557.87</v>
          </cell>
          <cell r="P299">
            <v>68468.25</v>
          </cell>
          <cell r="Q299">
            <v>70664.600000000006</v>
          </cell>
          <cell r="R299">
            <v>72117.05</v>
          </cell>
          <cell r="S299">
            <v>71559.070000000007</v>
          </cell>
          <cell r="T299">
            <v>69558.33</v>
          </cell>
        </row>
        <row r="300">
          <cell r="A300" t="str">
            <v>E09000018</v>
          </cell>
          <cell r="B300" t="str">
            <v>Hounslow</v>
          </cell>
          <cell r="C300">
            <v>61361.22</v>
          </cell>
          <cell r="D300">
            <v>60913.09</v>
          </cell>
          <cell r="E300">
            <v>65530.57</v>
          </cell>
          <cell r="F300">
            <v>69629.119999999995</v>
          </cell>
          <cell r="G300">
            <v>74946.960000000006</v>
          </cell>
          <cell r="H300">
            <v>79331.17</v>
          </cell>
          <cell r="I300">
            <v>82325.2</v>
          </cell>
          <cell r="J300">
            <v>83095.16</v>
          </cell>
          <cell r="K300">
            <v>83474.44</v>
          </cell>
          <cell r="L300">
            <v>83875.64</v>
          </cell>
          <cell r="M300">
            <v>85824.55</v>
          </cell>
          <cell r="N300">
            <v>88042.37</v>
          </cell>
          <cell r="O300">
            <v>90543.74</v>
          </cell>
          <cell r="P300">
            <v>91784.48</v>
          </cell>
          <cell r="Q300">
            <v>93484.24</v>
          </cell>
          <cell r="R300">
            <v>95545.68</v>
          </cell>
          <cell r="S300">
            <v>97130.2</v>
          </cell>
          <cell r="T300">
            <v>97414.77</v>
          </cell>
        </row>
        <row r="301">
          <cell r="A301" t="str">
            <v>E09000019</v>
          </cell>
          <cell r="B301" t="str">
            <v>Islington</v>
          </cell>
          <cell r="C301">
            <v>55588.76</v>
          </cell>
          <cell r="D301">
            <v>55356.62</v>
          </cell>
          <cell r="E301">
            <v>58206.37</v>
          </cell>
          <cell r="F301">
            <v>60272.02</v>
          </cell>
          <cell r="G301">
            <v>62528.49</v>
          </cell>
          <cell r="H301">
            <v>64051.39</v>
          </cell>
          <cell r="I301">
            <v>65783.55</v>
          </cell>
          <cell r="J301">
            <v>67949.3</v>
          </cell>
          <cell r="K301">
            <v>71163.59</v>
          </cell>
          <cell r="L301">
            <v>74221.23</v>
          </cell>
          <cell r="M301">
            <v>76490.44</v>
          </cell>
          <cell r="N301">
            <v>77750.62</v>
          </cell>
          <cell r="O301">
            <v>78779.95</v>
          </cell>
          <cell r="P301">
            <v>79878.820000000007</v>
          </cell>
          <cell r="Q301">
            <v>81344.259999999995</v>
          </cell>
          <cell r="R301">
            <v>82623.12</v>
          </cell>
          <cell r="S301">
            <v>83349.98</v>
          </cell>
          <cell r="T301">
            <v>83534.429999999993</v>
          </cell>
        </row>
        <row r="302">
          <cell r="A302" t="str">
            <v>E09000020</v>
          </cell>
          <cell r="B302" t="str">
            <v>Kensington and Chelsea</v>
          </cell>
          <cell r="C302">
            <v>37337.93</v>
          </cell>
          <cell r="D302">
            <v>36911.68</v>
          </cell>
          <cell r="E302">
            <v>40787.019999999997</v>
          </cell>
          <cell r="F302">
            <v>43658.7</v>
          </cell>
          <cell r="G302">
            <v>46720.1</v>
          </cell>
          <cell r="H302">
            <v>49724.17</v>
          </cell>
          <cell r="I302">
            <v>51702.18</v>
          </cell>
          <cell r="J302">
            <v>52650.77</v>
          </cell>
          <cell r="K302">
            <v>53916.52</v>
          </cell>
          <cell r="L302">
            <v>56669.98</v>
          </cell>
          <cell r="M302">
            <v>61269.29</v>
          </cell>
          <cell r="N302">
            <v>65998.080000000002</v>
          </cell>
          <cell r="O302">
            <v>69409.66</v>
          </cell>
          <cell r="P302">
            <v>69998.460000000006</v>
          </cell>
          <cell r="Q302">
            <v>69355.199999999997</v>
          </cell>
          <cell r="R302">
            <v>68194.649999999994</v>
          </cell>
          <cell r="S302">
            <v>68029.84</v>
          </cell>
          <cell r="T302">
            <v>67496.73</v>
          </cell>
        </row>
        <row r="303">
          <cell r="A303" t="str">
            <v>E09000021</v>
          </cell>
          <cell r="B303" t="str">
            <v>Kingston upon Thames</v>
          </cell>
          <cell r="C303">
            <v>40982.86</v>
          </cell>
          <cell r="D303">
            <v>40745.49</v>
          </cell>
          <cell r="E303">
            <v>42231.32</v>
          </cell>
          <cell r="F303">
            <v>43239.16</v>
          </cell>
          <cell r="G303">
            <v>43799.68</v>
          </cell>
          <cell r="H303">
            <v>45568.47</v>
          </cell>
          <cell r="I303">
            <v>46475.94</v>
          </cell>
          <cell r="J303">
            <v>47558.15</v>
          </cell>
          <cell r="K303">
            <v>48579.69</v>
          </cell>
          <cell r="L303">
            <v>50541.87</v>
          </cell>
          <cell r="M303">
            <v>52680.19</v>
          </cell>
          <cell r="N303">
            <v>53764.58</v>
          </cell>
          <cell r="O303">
            <v>54278.23</v>
          </cell>
          <cell r="P303">
            <v>53921.22</v>
          </cell>
          <cell r="Q303">
            <v>54463.77</v>
          </cell>
          <cell r="R303">
            <v>55561.61</v>
          </cell>
          <cell r="S303">
            <v>57003.63</v>
          </cell>
          <cell r="T303">
            <v>57879.3</v>
          </cell>
        </row>
        <row r="304">
          <cell r="A304" t="str">
            <v>E09000022</v>
          </cell>
          <cell r="B304" t="str">
            <v>Lambeth</v>
          </cell>
          <cell r="C304">
            <v>46218.27</v>
          </cell>
          <cell r="D304">
            <v>45915.37</v>
          </cell>
          <cell r="E304">
            <v>50154.48</v>
          </cell>
          <cell r="F304">
            <v>53894.19</v>
          </cell>
          <cell r="G304">
            <v>57571.91</v>
          </cell>
          <cell r="H304">
            <v>60705.46</v>
          </cell>
          <cell r="I304">
            <v>62470.98</v>
          </cell>
          <cell r="J304">
            <v>63800.1</v>
          </cell>
          <cell r="K304">
            <v>65958.570000000007</v>
          </cell>
          <cell r="L304">
            <v>67570.259999999995</v>
          </cell>
          <cell r="M304">
            <v>67901.25</v>
          </cell>
          <cell r="N304">
            <v>66549.94</v>
          </cell>
          <cell r="O304">
            <v>67235.45</v>
          </cell>
          <cell r="P304">
            <v>69292.27</v>
          </cell>
          <cell r="Q304">
            <v>72848.98</v>
          </cell>
          <cell r="R304">
            <v>74551.8</v>
          </cell>
          <cell r="S304">
            <v>75204.41</v>
          </cell>
          <cell r="T304">
            <v>74777.919999999998</v>
          </cell>
        </row>
        <row r="305">
          <cell r="A305" t="str">
            <v>E09000023</v>
          </cell>
          <cell r="B305" t="str">
            <v>Lewisham</v>
          </cell>
          <cell r="C305">
            <v>29503.27</v>
          </cell>
          <cell r="D305">
            <v>29243.06</v>
          </cell>
          <cell r="E305">
            <v>32484.6</v>
          </cell>
          <cell r="F305">
            <v>35192.35</v>
          </cell>
          <cell r="G305">
            <v>37863.06</v>
          </cell>
          <cell r="H305">
            <v>39685.269999999997</v>
          </cell>
          <cell r="I305">
            <v>40777.879999999997</v>
          </cell>
          <cell r="J305">
            <v>41625.269999999997</v>
          </cell>
          <cell r="K305">
            <v>42971.49</v>
          </cell>
          <cell r="L305">
            <v>44179.43</v>
          </cell>
          <cell r="M305">
            <v>44762.36</v>
          </cell>
          <cell r="N305">
            <v>44995.59</v>
          </cell>
          <cell r="O305">
            <v>45583.97</v>
          </cell>
          <cell r="P305">
            <v>46610.7</v>
          </cell>
          <cell r="Q305">
            <v>47278.45</v>
          </cell>
          <cell r="R305">
            <v>47454.49</v>
          </cell>
          <cell r="S305">
            <v>47185.78</v>
          </cell>
          <cell r="T305">
            <v>46682.9</v>
          </cell>
        </row>
        <row r="306">
          <cell r="A306" t="str">
            <v>E09000024</v>
          </cell>
          <cell r="B306" t="str">
            <v>Merton</v>
          </cell>
          <cell r="C306">
            <v>47431.27</v>
          </cell>
          <cell r="D306">
            <v>47422.78</v>
          </cell>
          <cell r="E306">
            <v>48086.83</v>
          </cell>
          <cell r="F306">
            <v>50629.73</v>
          </cell>
          <cell r="G306">
            <v>53606.13</v>
          </cell>
          <cell r="H306">
            <v>55922.95</v>
          </cell>
          <cell r="I306">
            <v>56247.35</v>
          </cell>
          <cell r="J306">
            <v>55489.14</v>
          </cell>
          <cell r="K306">
            <v>54937.63</v>
          </cell>
          <cell r="L306">
            <v>54471</v>
          </cell>
          <cell r="M306">
            <v>54832.77</v>
          </cell>
          <cell r="N306">
            <v>55672.56</v>
          </cell>
          <cell r="O306">
            <v>57893.21</v>
          </cell>
          <cell r="P306">
            <v>59502.05</v>
          </cell>
          <cell r="Q306">
            <v>60080.45</v>
          </cell>
          <cell r="R306">
            <v>59219.01</v>
          </cell>
          <cell r="S306">
            <v>58467.5</v>
          </cell>
          <cell r="T306">
            <v>59429.97</v>
          </cell>
        </row>
        <row r="307">
          <cell r="A307" t="str">
            <v>E09000025</v>
          </cell>
          <cell r="B307" t="str">
            <v>Newham</v>
          </cell>
          <cell r="C307">
            <v>46092.08</v>
          </cell>
          <cell r="D307">
            <v>46018.51</v>
          </cell>
          <cell r="E307">
            <v>47025.06</v>
          </cell>
          <cell r="F307">
            <v>48499.77</v>
          </cell>
          <cell r="G307">
            <v>50995.18</v>
          </cell>
          <cell r="H307">
            <v>53647.88</v>
          </cell>
          <cell r="I307">
            <v>55928.75</v>
          </cell>
          <cell r="J307">
            <v>56570.78</v>
          </cell>
          <cell r="K307">
            <v>56568.05</v>
          </cell>
          <cell r="L307">
            <v>55566.89</v>
          </cell>
          <cell r="M307">
            <v>54553.440000000002</v>
          </cell>
          <cell r="N307">
            <v>53594.2</v>
          </cell>
          <cell r="O307">
            <v>53075.89</v>
          </cell>
          <cell r="P307">
            <v>53316.52</v>
          </cell>
          <cell r="Q307">
            <v>53063.64</v>
          </cell>
          <cell r="R307">
            <v>53421.04</v>
          </cell>
          <cell r="S307">
            <v>52765.73</v>
          </cell>
          <cell r="T307">
            <v>52840.959999999999</v>
          </cell>
        </row>
        <row r="308">
          <cell r="A308" t="str">
            <v>E09000026</v>
          </cell>
          <cell r="B308" t="str">
            <v>Redbridge</v>
          </cell>
          <cell r="C308">
            <v>39317.410000000003</v>
          </cell>
          <cell r="D308">
            <v>39023.730000000003</v>
          </cell>
          <cell r="E308">
            <v>43090.79</v>
          </cell>
          <cell r="F308">
            <v>46529.59</v>
          </cell>
          <cell r="G308">
            <v>49505.64</v>
          </cell>
          <cell r="H308">
            <v>50465.919999999998</v>
          </cell>
          <cell r="I308">
            <v>50123.8</v>
          </cell>
          <cell r="J308">
            <v>49775.66</v>
          </cell>
          <cell r="K308">
            <v>50211.01</v>
          </cell>
          <cell r="L308">
            <v>51187.75</v>
          </cell>
          <cell r="M308">
            <v>51583.7</v>
          </cell>
          <cell r="N308">
            <v>52211.23</v>
          </cell>
          <cell r="O308">
            <v>52826.01</v>
          </cell>
          <cell r="P308">
            <v>53975.8</v>
          </cell>
          <cell r="Q308">
            <v>55112.11</v>
          </cell>
          <cell r="R308">
            <v>55908.38</v>
          </cell>
          <cell r="S308">
            <v>55947.92</v>
          </cell>
          <cell r="T308">
            <v>55364.46</v>
          </cell>
        </row>
        <row r="309">
          <cell r="A309" t="str">
            <v>E09000027</v>
          </cell>
          <cell r="B309" t="str">
            <v>Richmond upon Thames</v>
          </cell>
          <cell r="C309">
            <v>50242.15</v>
          </cell>
          <cell r="D309">
            <v>50013.88</v>
          </cell>
          <cell r="E309">
            <v>52763.12</v>
          </cell>
          <cell r="F309">
            <v>54508.25</v>
          </cell>
          <cell r="G309">
            <v>56119.05</v>
          </cell>
          <cell r="H309">
            <v>57106.37</v>
          </cell>
          <cell r="I309">
            <v>57670.080000000002</v>
          </cell>
          <cell r="J309">
            <v>57702.21</v>
          </cell>
          <cell r="K309">
            <v>57767.49</v>
          </cell>
          <cell r="L309">
            <v>58199.43</v>
          </cell>
          <cell r="M309">
            <v>59834.51</v>
          </cell>
          <cell r="N309">
            <v>61713.7</v>
          </cell>
          <cell r="O309">
            <v>63723.47</v>
          </cell>
          <cell r="P309">
            <v>65446.16</v>
          </cell>
          <cell r="Q309">
            <v>67719.5</v>
          </cell>
          <cell r="R309">
            <v>71052.86</v>
          </cell>
          <cell r="S309">
            <v>73882.63</v>
          </cell>
          <cell r="T309">
            <v>76525.2</v>
          </cell>
        </row>
        <row r="310">
          <cell r="A310" t="str">
            <v>E09000028</v>
          </cell>
          <cell r="B310" t="str">
            <v>Southwark</v>
          </cell>
          <cell r="C310">
            <v>50835.67</v>
          </cell>
          <cell r="D310">
            <v>50912.7</v>
          </cell>
          <cell r="E310">
            <v>51047.77</v>
          </cell>
          <cell r="F310">
            <v>51765.79</v>
          </cell>
          <cell r="G310">
            <v>52134.07</v>
          </cell>
          <cell r="H310">
            <v>52795.5</v>
          </cell>
          <cell r="I310">
            <v>53547.25</v>
          </cell>
          <cell r="J310">
            <v>55726.61</v>
          </cell>
          <cell r="K310">
            <v>58321.48</v>
          </cell>
          <cell r="L310">
            <v>60959.05</v>
          </cell>
          <cell r="M310">
            <v>61953.440000000002</v>
          </cell>
          <cell r="N310">
            <v>62538.07</v>
          </cell>
          <cell r="O310">
            <v>62326.75</v>
          </cell>
          <cell r="P310">
            <v>63029.73</v>
          </cell>
          <cell r="Q310">
            <v>63662.400000000001</v>
          </cell>
          <cell r="R310">
            <v>65304.07</v>
          </cell>
          <cell r="S310">
            <v>66696.02</v>
          </cell>
          <cell r="T310">
            <v>68862.59</v>
          </cell>
        </row>
        <row r="311">
          <cell r="A311" t="str">
            <v>E09000029</v>
          </cell>
          <cell r="B311" t="str">
            <v>Sutton</v>
          </cell>
          <cell r="C311">
            <v>42693.2</v>
          </cell>
          <cell r="D311">
            <v>42303.5</v>
          </cell>
          <cell r="E311">
            <v>46166.8</v>
          </cell>
          <cell r="F311">
            <v>49001.919999999998</v>
          </cell>
          <cell r="G311">
            <v>50631.74</v>
          </cell>
          <cell r="H311">
            <v>51317.41</v>
          </cell>
          <cell r="I311">
            <v>50589.2</v>
          </cell>
          <cell r="J311">
            <v>50077.45</v>
          </cell>
          <cell r="K311">
            <v>49744.54</v>
          </cell>
          <cell r="L311">
            <v>49985.78</v>
          </cell>
          <cell r="M311">
            <v>50795.02</v>
          </cell>
          <cell r="N311">
            <v>51902.09</v>
          </cell>
          <cell r="O311">
            <v>53144.41</v>
          </cell>
          <cell r="P311">
            <v>53726.23</v>
          </cell>
          <cell r="Q311">
            <v>54345.14</v>
          </cell>
          <cell r="R311">
            <v>54810.32</v>
          </cell>
          <cell r="S311">
            <v>54879.44</v>
          </cell>
          <cell r="T311">
            <v>53588.14</v>
          </cell>
        </row>
        <row r="312">
          <cell r="A312" t="str">
            <v>E09000030</v>
          </cell>
          <cell r="B312" t="str">
            <v>Tower Hamlets</v>
          </cell>
          <cell r="C312">
            <v>94233.45</v>
          </cell>
          <cell r="D312">
            <v>93996.04</v>
          </cell>
          <cell r="E312">
            <v>96647.52</v>
          </cell>
          <cell r="F312">
            <v>100834.26</v>
          </cell>
          <cell r="G312">
            <v>105385.17</v>
          </cell>
          <cell r="H312">
            <v>110715.44</v>
          </cell>
          <cell r="I312">
            <v>114483.32</v>
          </cell>
          <cell r="J312">
            <v>117929.38</v>
          </cell>
          <cell r="K312">
            <v>119780.34</v>
          </cell>
          <cell r="L312">
            <v>120418.74</v>
          </cell>
          <cell r="M312">
            <v>119863.81</v>
          </cell>
          <cell r="N312">
            <v>118945.33</v>
          </cell>
          <cell r="O312">
            <v>119156.79</v>
          </cell>
          <cell r="P312">
            <v>120446.71</v>
          </cell>
          <cell r="Q312">
            <v>122268.58</v>
          </cell>
          <cell r="R312">
            <v>122308.79</v>
          </cell>
          <cell r="S312">
            <v>120286.03</v>
          </cell>
          <cell r="T312">
            <v>119896.73</v>
          </cell>
        </row>
        <row r="313">
          <cell r="A313" t="str">
            <v>E09000031</v>
          </cell>
          <cell r="B313" t="str">
            <v>Waltham Forest</v>
          </cell>
          <cell r="C313">
            <v>37702.1</v>
          </cell>
          <cell r="D313">
            <v>37342.58</v>
          </cell>
          <cell r="E313">
            <v>40211.910000000003</v>
          </cell>
          <cell r="F313">
            <v>42521.38</v>
          </cell>
          <cell r="G313">
            <v>45243.46</v>
          </cell>
          <cell r="H313">
            <v>46976.54</v>
          </cell>
          <cell r="I313">
            <v>47465.21</v>
          </cell>
          <cell r="J313">
            <v>46803.55</v>
          </cell>
          <cell r="K313">
            <v>46636.99</v>
          </cell>
          <cell r="L313">
            <v>46467.8</v>
          </cell>
          <cell r="M313">
            <v>46578.38</v>
          </cell>
          <cell r="N313">
            <v>46717.71</v>
          </cell>
          <cell r="O313">
            <v>47776.81</v>
          </cell>
          <cell r="P313">
            <v>49227.13</v>
          </cell>
          <cell r="Q313">
            <v>50600.17</v>
          </cell>
          <cell r="R313">
            <v>51383.75</v>
          </cell>
          <cell r="S313">
            <v>51463.71</v>
          </cell>
          <cell r="T313">
            <v>51583.59</v>
          </cell>
        </row>
        <row r="314">
          <cell r="A314" t="str">
            <v>E09000032</v>
          </cell>
          <cell r="B314" t="str">
            <v>Wandsworth</v>
          </cell>
          <cell r="C314">
            <v>33451.58</v>
          </cell>
          <cell r="D314">
            <v>33225.32</v>
          </cell>
          <cell r="E314">
            <v>36136.69</v>
          </cell>
          <cell r="F314">
            <v>38324.050000000003</v>
          </cell>
          <cell r="G314">
            <v>40120.79</v>
          </cell>
          <cell r="H314">
            <v>41786.639999999999</v>
          </cell>
          <cell r="I314">
            <v>43203.08</v>
          </cell>
          <cell r="J314">
            <v>44630.33</v>
          </cell>
          <cell r="K314">
            <v>46060.74</v>
          </cell>
          <cell r="L314">
            <v>47435.54</v>
          </cell>
          <cell r="M314">
            <v>49265.52</v>
          </cell>
          <cell r="N314">
            <v>51554.400000000001</v>
          </cell>
          <cell r="O314">
            <v>54117.24</v>
          </cell>
          <cell r="P314">
            <v>55652.78</v>
          </cell>
          <cell r="Q314">
            <v>56324.54</v>
          </cell>
          <cell r="R314">
            <v>56027.4</v>
          </cell>
          <cell r="S314">
            <v>55644.76</v>
          </cell>
          <cell r="T314">
            <v>54882.21</v>
          </cell>
        </row>
        <row r="315">
          <cell r="A315" t="str">
            <v>E09000033</v>
          </cell>
          <cell r="B315" t="str">
            <v>Westminster</v>
          </cell>
          <cell r="C315">
            <v>57604.5</v>
          </cell>
          <cell r="D315">
            <v>57183.9</v>
          </cell>
          <cell r="E315">
            <v>62018.76</v>
          </cell>
          <cell r="F315">
            <v>65637.98</v>
          </cell>
          <cell r="G315">
            <v>68874.7</v>
          </cell>
          <cell r="H315">
            <v>71619.87</v>
          </cell>
          <cell r="I315">
            <v>73393.39</v>
          </cell>
          <cell r="J315">
            <v>74674.48</v>
          </cell>
          <cell r="K315">
            <v>76085.119999999995</v>
          </cell>
          <cell r="L315">
            <v>77643.23</v>
          </cell>
          <cell r="M315">
            <v>79664.960000000006</v>
          </cell>
          <cell r="N315">
            <v>81539.899999999994</v>
          </cell>
          <cell r="O315">
            <v>84292.96</v>
          </cell>
          <cell r="P315">
            <v>87824.71</v>
          </cell>
          <cell r="Q315">
            <v>92541.3</v>
          </cell>
          <cell r="R315">
            <v>97012.63</v>
          </cell>
          <cell r="S315">
            <v>99981.06</v>
          </cell>
          <cell r="T315">
            <v>101323.36</v>
          </cell>
        </row>
        <row r="316">
          <cell r="A316" t="str">
            <v>N09000001</v>
          </cell>
          <cell r="B316" t="str">
            <v>Antrim and Newtownabbey</v>
          </cell>
          <cell r="C316">
            <v>33569.51</v>
          </cell>
          <cell r="D316">
            <v>33298.910000000003</v>
          </cell>
          <cell r="E316">
            <v>34746.769999999997</v>
          </cell>
          <cell r="F316">
            <v>35903.21</v>
          </cell>
          <cell r="G316">
            <v>37191.72</v>
          </cell>
          <cell r="H316">
            <v>38348.76</v>
          </cell>
          <cell r="I316">
            <v>38608.85</v>
          </cell>
          <cell r="J316">
            <v>38435.72</v>
          </cell>
          <cell r="K316">
            <v>38556.82</v>
          </cell>
          <cell r="L316">
            <v>39457.75</v>
          </cell>
          <cell r="M316">
            <v>40739.61</v>
          </cell>
          <cell r="N316">
            <v>42028.52</v>
          </cell>
          <cell r="O316">
            <v>43494.57</v>
          </cell>
          <cell r="P316">
            <v>44899.59</v>
          </cell>
          <cell r="Q316">
            <v>46334.93</v>
          </cell>
          <cell r="R316">
            <v>47502.17</v>
          </cell>
          <cell r="S316">
            <v>48712.12</v>
          </cell>
          <cell r="T316">
            <v>50243.77</v>
          </cell>
        </row>
        <row r="317">
          <cell r="A317" t="str">
            <v>N09000002</v>
          </cell>
          <cell r="B317" t="str">
            <v>Armagh City, Banbridge and Craigavon</v>
          </cell>
          <cell r="C317">
            <v>30360.81</v>
          </cell>
          <cell r="D317">
            <v>30190.83</v>
          </cell>
          <cell r="E317">
            <v>31662.93</v>
          </cell>
          <cell r="F317">
            <v>32776.699999999997</v>
          </cell>
          <cell r="G317">
            <v>33860.32</v>
          </cell>
          <cell r="H317">
            <v>34620.36</v>
          </cell>
          <cell r="I317">
            <v>35080.11</v>
          </cell>
          <cell r="J317">
            <v>35361.449999999997</v>
          </cell>
          <cell r="K317">
            <v>35974.31</v>
          </cell>
          <cell r="L317">
            <v>36656.019999999997</v>
          </cell>
          <cell r="M317">
            <v>37594.93</v>
          </cell>
          <cell r="N317">
            <v>38451.449999999997</v>
          </cell>
          <cell r="O317">
            <v>39714.199999999997</v>
          </cell>
          <cell r="P317">
            <v>41030.370000000003</v>
          </cell>
          <cell r="Q317">
            <v>42487.69</v>
          </cell>
          <cell r="R317">
            <v>43708.76</v>
          </cell>
          <cell r="S317">
            <v>45007.040000000001</v>
          </cell>
          <cell r="T317">
            <v>46719.56</v>
          </cell>
        </row>
        <row r="318">
          <cell r="A318" t="str">
            <v>N09000003</v>
          </cell>
          <cell r="B318" t="str">
            <v>Belfast</v>
          </cell>
          <cell r="C318">
            <v>33252.39</v>
          </cell>
          <cell r="D318">
            <v>32959.339999999997</v>
          </cell>
          <cell r="E318">
            <v>35575.360000000001</v>
          </cell>
          <cell r="F318">
            <v>37437.67</v>
          </cell>
          <cell r="G318">
            <v>38990.14</v>
          </cell>
          <cell r="H318">
            <v>40299.879999999997</v>
          </cell>
          <cell r="I318">
            <v>40738.35</v>
          </cell>
          <cell r="J318">
            <v>40916.410000000003</v>
          </cell>
          <cell r="K318">
            <v>41003.410000000003</v>
          </cell>
          <cell r="L318">
            <v>42072.05</v>
          </cell>
          <cell r="M318">
            <v>43464.71</v>
          </cell>
          <cell r="N318">
            <v>44930.2</v>
          </cell>
          <cell r="O318">
            <v>46067.23</v>
          </cell>
          <cell r="P318">
            <v>47443.66</v>
          </cell>
          <cell r="Q318">
            <v>49365.66</v>
          </cell>
          <cell r="R318">
            <v>51553.120000000003</v>
          </cell>
          <cell r="S318">
            <v>53170.43</v>
          </cell>
          <cell r="T318">
            <v>54678.16</v>
          </cell>
        </row>
        <row r="319">
          <cell r="A319" t="str">
            <v>N09000004</v>
          </cell>
          <cell r="B319" t="str">
            <v>Causeway Coast and Glens</v>
          </cell>
          <cell r="C319">
            <v>29529.42</v>
          </cell>
          <cell r="D319">
            <v>29389.22</v>
          </cell>
          <cell r="E319">
            <v>30717.08</v>
          </cell>
          <cell r="F319">
            <v>31965.52</v>
          </cell>
          <cell r="G319">
            <v>33241.67</v>
          </cell>
          <cell r="H319">
            <v>34551.9</v>
          </cell>
          <cell r="I319">
            <v>35566.57</v>
          </cell>
          <cell r="J319">
            <v>36729.769999999997</v>
          </cell>
          <cell r="K319">
            <v>37767.17</v>
          </cell>
          <cell r="L319">
            <v>38892</v>
          </cell>
          <cell r="M319">
            <v>39424.699999999997</v>
          </cell>
          <cell r="N319">
            <v>39612.230000000003</v>
          </cell>
          <cell r="O319">
            <v>39985.949999999997</v>
          </cell>
          <cell r="P319">
            <v>41187.21</v>
          </cell>
          <cell r="Q319">
            <v>43019.12</v>
          </cell>
          <cell r="R319">
            <v>44504.639999999999</v>
          </cell>
          <cell r="S319">
            <v>45335.13</v>
          </cell>
          <cell r="T319">
            <v>46225.89</v>
          </cell>
        </row>
        <row r="320">
          <cell r="A320" t="str">
            <v>N09000005</v>
          </cell>
          <cell r="B320" t="str">
            <v>Derry City and Strabane</v>
          </cell>
          <cell r="C320">
            <v>27604.99</v>
          </cell>
          <cell r="D320">
            <v>27300.51</v>
          </cell>
          <cell r="E320">
            <v>29949.1</v>
          </cell>
          <cell r="F320">
            <v>31799.61</v>
          </cell>
          <cell r="G320">
            <v>33233.050000000003</v>
          </cell>
          <cell r="H320">
            <v>34122.82</v>
          </cell>
          <cell r="I320">
            <v>34265.53</v>
          </cell>
          <cell r="J320">
            <v>34127.35</v>
          </cell>
          <cell r="K320">
            <v>34138.629999999997</v>
          </cell>
          <cell r="L320">
            <v>35110.71</v>
          </cell>
          <cell r="M320">
            <v>36508.32</v>
          </cell>
          <cell r="N320">
            <v>37944.879999999997</v>
          </cell>
          <cell r="O320">
            <v>38878.550000000003</v>
          </cell>
          <cell r="P320">
            <v>39755.949999999997</v>
          </cell>
          <cell r="Q320">
            <v>40767.17</v>
          </cell>
          <cell r="R320">
            <v>41862.01</v>
          </cell>
          <cell r="S320">
            <v>42677.3</v>
          </cell>
          <cell r="T320">
            <v>43699.19</v>
          </cell>
        </row>
        <row r="321">
          <cell r="A321" t="str">
            <v>N09000006</v>
          </cell>
          <cell r="B321" t="str">
            <v>Fermanagh and Omagh</v>
          </cell>
          <cell r="C321">
            <v>30287.119999999999</v>
          </cell>
          <cell r="D321">
            <v>30134.57</v>
          </cell>
          <cell r="E321">
            <v>31967.26</v>
          </cell>
          <cell r="F321">
            <v>33417.46</v>
          </cell>
          <cell r="G321">
            <v>34665.660000000003</v>
          </cell>
          <cell r="H321">
            <v>35401.46</v>
          </cell>
          <cell r="I321">
            <v>35560.269999999997</v>
          </cell>
          <cell r="J321">
            <v>35447.83</v>
          </cell>
          <cell r="K321">
            <v>35691.9</v>
          </cell>
          <cell r="L321">
            <v>36213.160000000003</v>
          </cell>
          <cell r="M321">
            <v>36977.760000000002</v>
          </cell>
          <cell r="N321">
            <v>37352.29</v>
          </cell>
          <cell r="O321">
            <v>38038.230000000003</v>
          </cell>
          <cell r="P321">
            <v>38973.129999999997</v>
          </cell>
          <cell r="Q321">
            <v>40536.29</v>
          </cell>
          <cell r="R321">
            <v>42139.8</v>
          </cell>
          <cell r="S321">
            <v>44096.44</v>
          </cell>
          <cell r="T321">
            <v>46625.9</v>
          </cell>
        </row>
        <row r="322">
          <cell r="A322" t="str">
            <v>N09000007</v>
          </cell>
          <cell r="B322" t="str">
            <v>Lisburn and Castlereagh</v>
          </cell>
          <cell r="C322">
            <v>32665.14</v>
          </cell>
          <cell r="D322">
            <v>32500.13</v>
          </cell>
          <cell r="E322">
            <v>33653.46</v>
          </cell>
          <cell r="F322">
            <v>34666.449999999997</v>
          </cell>
          <cell r="G322">
            <v>35720.57</v>
          </cell>
          <cell r="H322">
            <v>36498.61</v>
          </cell>
          <cell r="I322">
            <v>36976.99</v>
          </cell>
          <cell r="J322">
            <v>37276.97</v>
          </cell>
          <cell r="K322">
            <v>38273.620000000003</v>
          </cell>
          <cell r="L322">
            <v>39648.53</v>
          </cell>
          <cell r="M322">
            <v>41355.519999999997</v>
          </cell>
          <cell r="N322">
            <v>42684.98</v>
          </cell>
          <cell r="O322">
            <v>43941.75</v>
          </cell>
          <cell r="P322">
            <v>45308</v>
          </cell>
          <cell r="Q322">
            <v>46862.400000000001</v>
          </cell>
          <cell r="R322">
            <v>48508.86</v>
          </cell>
          <cell r="S322">
            <v>49819.39</v>
          </cell>
          <cell r="T322">
            <v>51097.02</v>
          </cell>
        </row>
        <row r="323">
          <cell r="A323" t="str">
            <v>N09000008</v>
          </cell>
          <cell r="B323" t="str">
            <v>Mid and East Antrim</v>
          </cell>
          <cell r="C323">
            <v>43300.62</v>
          </cell>
          <cell r="D323">
            <v>43033.23</v>
          </cell>
          <cell r="E323">
            <v>44340.800000000003</v>
          </cell>
          <cell r="F323">
            <v>44713.75</v>
          </cell>
          <cell r="G323">
            <v>45305.2</v>
          </cell>
          <cell r="H323">
            <v>46671.71</v>
          </cell>
          <cell r="I323">
            <v>49625.04</v>
          </cell>
          <cell r="J323">
            <v>52749.36</v>
          </cell>
          <cell r="K323">
            <v>55763.63</v>
          </cell>
          <cell r="L323">
            <v>57280.23</v>
          </cell>
          <cell r="M323">
            <v>58764.06</v>
          </cell>
          <cell r="N323">
            <v>59874.12</v>
          </cell>
          <cell r="O323">
            <v>60408.77</v>
          </cell>
          <cell r="P323">
            <v>60038.99</v>
          </cell>
          <cell r="Q323">
            <v>57235.14</v>
          </cell>
          <cell r="R323">
            <v>54225.66</v>
          </cell>
          <cell r="S323">
            <v>50613.4</v>
          </cell>
          <cell r="T323">
            <v>49599.39</v>
          </cell>
        </row>
        <row r="324">
          <cell r="A324" t="str">
            <v>N09000009</v>
          </cell>
          <cell r="B324" t="str">
            <v>Mid Ulster</v>
          </cell>
          <cell r="C324">
            <v>41466.01</v>
          </cell>
          <cell r="D324">
            <v>41225.67</v>
          </cell>
          <cell r="E324">
            <v>42897.66</v>
          </cell>
          <cell r="F324">
            <v>43869.52</v>
          </cell>
          <cell r="G324">
            <v>44443.95</v>
          </cell>
          <cell r="H324">
            <v>44119.49</v>
          </cell>
          <cell r="I324">
            <v>43244.22</v>
          </cell>
          <cell r="J324">
            <v>42356.800000000003</v>
          </cell>
          <cell r="K324">
            <v>42438.87</v>
          </cell>
          <cell r="L324">
            <v>43236.76</v>
          </cell>
          <cell r="M324">
            <v>44595.99</v>
          </cell>
          <cell r="N324">
            <v>45910.28</v>
          </cell>
          <cell r="O324">
            <v>47331.59</v>
          </cell>
          <cell r="P324">
            <v>48366.79</v>
          </cell>
          <cell r="Q324">
            <v>49362.59</v>
          </cell>
          <cell r="R324">
            <v>50291.78</v>
          </cell>
          <cell r="S324">
            <v>51436.22</v>
          </cell>
          <cell r="T324">
            <v>53181.3</v>
          </cell>
        </row>
        <row r="325">
          <cell r="A325" t="str">
            <v>N09000010</v>
          </cell>
          <cell r="B325" t="str">
            <v>Newry, Mourne and Down</v>
          </cell>
          <cell r="C325">
            <v>30563.5</v>
          </cell>
          <cell r="D325">
            <v>30388.83</v>
          </cell>
          <cell r="E325">
            <v>31914.73</v>
          </cell>
          <cell r="F325">
            <v>32919.550000000003</v>
          </cell>
          <cell r="G325">
            <v>33829.279999999999</v>
          </cell>
          <cell r="H325">
            <v>34360.269999999997</v>
          </cell>
          <cell r="I325">
            <v>34567.31</v>
          </cell>
          <cell r="J325">
            <v>34635.21</v>
          </cell>
          <cell r="K325">
            <v>35186.1</v>
          </cell>
          <cell r="L325">
            <v>36434.019999999997</v>
          </cell>
          <cell r="M325">
            <v>38272.589999999997</v>
          </cell>
          <cell r="N325">
            <v>40106.269999999997</v>
          </cell>
          <cell r="O325">
            <v>41934.019999999997</v>
          </cell>
          <cell r="P325">
            <v>43339.47</v>
          </cell>
          <cell r="Q325">
            <v>44552.66</v>
          </cell>
          <cell r="R325">
            <v>45464.2</v>
          </cell>
          <cell r="S325">
            <v>46458.48</v>
          </cell>
          <cell r="T325">
            <v>47704.77</v>
          </cell>
        </row>
        <row r="326">
          <cell r="A326" t="str">
            <v>N09000011</v>
          </cell>
          <cell r="B326" t="str">
            <v>Ards and North Down</v>
          </cell>
          <cell r="C326">
            <v>30957.1</v>
          </cell>
          <cell r="D326">
            <v>30815.18</v>
          </cell>
          <cell r="E326">
            <v>32247.52</v>
          </cell>
          <cell r="F326">
            <v>33721.51</v>
          </cell>
          <cell r="G326">
            <v>35332.99</v>
          </cell>
          <cell r="H326">
            <v>36624.78</v>
          </cell>
          <cell r="I326">
            <v>37141.18</v>
          </cell>
          <cell r="J326">
            <v>37125.910000000003</v>
          </cell>
          <cell r="K326">
            <v>37523</v>
          </cell>
          <cell r="L326">
            <v>38235.379999999997</v>
          </cell>
          <cell r="M326">
            <v>39197.919999999998</v>
          </cell>
          <cell r="N326">
            <v>39460.75</v>
          </cell>
          <cell r="O326">
            <v>40064.639999999999</v>
          </cell>
          <cell r="P326">
            <v>41128.92</v>
          </cell>
          <cell r="Q326">
            <v>43358.22</v>
          </cell>
          <cell r="R326">
            <v>45863.24</v>
          </cell>
          <cell r="S326">
            <v>47493.97</v>
          </cell>
          <cell r="T326">
            <v>48006.92</v>
          </cell>
        </row>
        <row r="327">
          <cell r="A327" t="str">
            <v>S12000005</v>
          </cell>
          <cell r="B327" t="str">
            <v>Clackmannanshire</v>
          </cell>
          <cell r="C327">
            <v>35527.279999999999</v>
          </cell>
          <cell r="D327">
            <v>35181.019999999997</v>
          </cell>
          <cell r="E327">
            <v>38072.959999999999</v>
          </cell>
          <cell r="F327">
            <v>40337.24</v>
          </cell>
          <cell r="G327">
            <v>42611.15</v>
          </cell>
          <cell r="H327">
            <v>44247.89</v>
          </cell>
          <cell r="I327">
            <v>45221.3</v>
          </cell>
          <cell r="J327">
            <v>45407.5</v>
          </cell>
          <cell r="K327">
            <v>45851.67</v>
          </cell>
          <cell r="L327">
            <v>46400.11</v>
          </cell>
          <cell r="M327">
            <v>47481.97</v>
          </cell>
          <cell r="N327">
            <v>49116.57</v>
          </cell>
          <cell r="O327">
            <v>51879.85</v>
          </cell>
          <cell r="P327">
            <v>55538.879999999997</v>
          </cell>
          <cell r="Q327">
            <v>59440.15</v>
          </cell>
          <cell r="R327">
            <v>63603.65</v>
          </cell>
          <cell r="S327">
            <v>67084.33</v>
          </cell>
          <cell r="T327">
            <v>69887.289999999994</v>
          </cell>
        </row>
        <row r="328">
          <cell r="A328" t="str">
            <v>S12000006</v>
          </cell>
          <cell r="B328" t="str">
            <v>Dumfries and Galloway</v>
          </cell>
          <cell r="C328">
            <v>37554.26</v>
          </cell>
          <cell r="D328">
            <v>37339.64</v>
          </cell>
          <cell r="E328">
            <v>38728.42</v>
          </cell>
          <cell r="F328">
            <v>39357.26</v>
          </cell>
          <cell r="G328">
            <v>39943.46</v>
          </cell>
          <cell r="H328">
            <v>40675.69</v>
          </cell>
          <cell r="I328">
            <v>41540.410000000003</v>
          </cell>
          <cell r="J328">
            <v>42260.56</v>
          </cell>
          <cell r="K328">
            <v>42850.12</v>
          </cell>
          <cell r="L328">
            <v>43571.67</v>
          </cell>
          <cell r="M328">
            <v>44784.19</v>
          </cell>
          <cell r="N328">
            <v>46173.79</v>
          </cell>
          <cell r="O328">
            <v>47450.62</v>
          </cell>
          <cell r="P328">
            <v>48071.41</v>
          </cell>
          <cell r="Q328">
            <v>48403.78</v>
          </cell>
          <cell r="R328">
            <v>49000.99</v>
          </cell>
          <cell r="S328">
            <v>50026.239999999998</v>
          </cell>
          <cell r="T328">
            <v>51601.36</v>
          </cell>
        </row>
        <row r="329">
          <cell r="A329" t="str">
            <v>S12000008</v>
          </cell>
          <cell r="B329" t="str">
            <v>East Ayrshire</v>
          </cell>
          <cell r="C329">
            <v>30218.41</v>
          </cell>
          <cell r="D329">
            <v>30270.69</v>
          </cell>
          <cell r="E329">
            <v>32299.759999999998</v>
          </cell>
          <cell r="F329">
            <v>34050.870000000003</v>
          </cell>
          <cell r="G329">
            <v>35667.269999999997</v>
          </cell>
          <cell r="H329">
            <v>36843.089999999997</v>
          </cell>
          <cell r="I329">
            <v>37589.94</v>
          </cell>
          <cell r="J329">
            <v>37934.53</v>
          </cell>
          <cell r="K329">
            <v>38026.6</v>
          </cell>
          <cell r="L329">
            <v>38389.800000000003</v>
          </cell>
          <cell r="M329">
            <v>39018.89</v>
          </cell>
          <cell r="N329">
            <v>39738.769999999997</v>
          </cell>
          <cell r="O329">
            <v>40103.54</v>
          </cell>
          <cell r="P329">
            <v>40417.22</v>
          </cell>
          <cell r="Q329">
            <v>40869.86</v>
          </cell>
          <cell r="R329">
            <v>41537.31</v>
          </cell>
          <cell r="S329">
            <v>42056.15</v>
          </cell>
          <cell r="T329">
            <v>42305.61</v>
          </cell>
        </row>
        <row r="330">
          <cell r="A330" t="str">
            <v>S12000010</v>
          </cell>
          <cell r="B330" t="str">
            <v>East Lothian</v>
          </cell>
          <cell r="C330">
            <v>31859.86</v>
          </cell>
          <cell r="D330">
            <v>31731.66</v>
          </cell>
          <cell r="E330">
            <v>33193.93</v>
          </cell>
          <cell r="F330">
            <v>34535.379999999997</v>
          </cell>
          <cell r="G330">
            <v>35813.620000000003</v>
          </cell>
          <cell r="H330">
            <v>36990.25</v>
          </cell>
          <cell r="I330">
            <v>37816.36</v>
          </cell>
          <cell r="J330">
            <v>38686.43</v>
          </cell>
          <cell r="K330">
            <v>39275.480000000003</v>
          </cell>
          <cell r="L330">
            <v>40112.47</v>
          </cell>
          <cell r="M330">
            <v>41269.46</v>
          </cell>
          <cell r="N330">
            <v>42874.76</v>
          </cell>
          <cell r="O330">
            <v>44805.62</v>
          </cell>
          <cell r="P330">
            <v>46742.59</v>
          </cell>
          <cell r="Q330">
            <v>48605.36</v>
          </cell>
          <cell r="R330">
            <v>50304.94</v>
          </cell>
          <cell r="S330">
            <v>51279.67</v>
          </cell>
          <cell r="T330">
            <v>51686.43</v>
          </cell>
        </row>
        <row r="331">
          <cell r="A331" t="str">
            <v>S12000011</v>
          </cell>
          <cell r="B331" t="str">
            <v>East Renfrewshire</v>
          </cell>
          <cell r="C331">
            <v>30656.48</v>
          </cell>
          <cell r="D331">
            <v>30303.61</v>
          </cell>
          <cell r="E331">
            <v>32488.67</v>
          </cell>
          <cell r="F331">
            <v>33726.39</v>
          </cell>
          <cell r="G331">
            <v>34851.160000000003</v>
          </cell>
          <cell r="H331">
            <v>35291.29</v>
          </cell>
          <cell r="I331">
            <v>35489.94</v>
          </cell>
          <cell r="J331">
            <v>35008.31</v>
          </cell>
          <cell r="K331">
            <v>35508.089999999997</v>
          </cell>
          <cell r="L331">
            <v>36431.58</v>
          </cell>
          <cell r="M331">
            <v>38435.29</v>
          </cell>
          <cell r="N331">
            <v>39982.550000000003</v>
          </cell>
          <cell r="O331">
            <v>41440.51</v>
          </cell>
          <cell r="P331">
            <v>42749.75</v>
          </cell>
          <cell r="Q331">
            <v>44234.33</v>
          </cell>
          <cell r="R331">
            <v>45776.84</v>
          </cell>
          <cell r="S331">
            <v>46415.71</v>
          </cell>
          <cell r="T331">
            <v>47095.68</v>
          </cell>
        </row>
        <row r="332">
          <cell r="A332" t="str">
            <v>S12000013</v>
          </cell>
          <cell r="B332" t="str">
            <v>Na h-Eileanan Siar</v>
          </cell>
          <cell r="C332">
            <v>27022.29</v>
          </cell>
          <cell r="D332">
            <v>26968.49</v>
          </cell>
          <cell r="E332">
            <v>28983.37</v>
          </cell>
          <cell r="F332">
            <v>30588.46</v>
          </cell>
          <cell r="G332">
            <v>32061.58</v>
          </cell>
          <cell r="H332">
            <v>33514.18</v>
          </cell>
          <cell r="I332">
            <v>35090.959999999999</v>
          </cell>
          <cell r="J332">
            <v>37090.379999999997</v>
          </cell>
          <cell r="K332">
            <v>38807.360000000001</v>
          </cell>
          <cell r="L332">
            <v>39938.68</v>
          </cell>
          <cell r="M332">
            <v>40376.65</v>
          </cell>
          <cell r="N332">
            <v>40296.49</v>
          </cell>
          <cell r="O332">
            <v>40320.959999999999</v>
          </cell>
          <cell r="P332">
            <v>40349.22</v>
          </cell>
          <cell r="Q332">
            <v>40683.980000000003</v>
          </cell>
          <cell r="R332">
            <v>41581.17</v>
          </cell>
          <cell r="S332">
            <v>42252.5</v>
          </cell>
          <cell r="T332">
            <v>43082.21</v>
          </cell>
        </row>
        <row r="333">
          <cell r="A333" t="str">
            <v>S12000014</v>
          </cell>
          <cell r="B333" t="str">
            <v>Falkirk</v>
          </cell>
          <cell r="C333">
            <v>40350.089999999997</v>
          </cell>
          <cell r="D333">
            <v>40009.129999999997</v>
          </cell>
          <cell r="E333">
            <v>43279.15</v>
          </cell>
          <cell r="F333">
            <v>45446.46</v>
          </cell>
          <cell r="G333">
            <v>47417.35</v>
          </cell>
          <cell r="H333">
            <v>49061.48</v>
          </cell>
          <cell r="I333">
            <v>51090.77</v>
          </cell>
          <cell r="J333">
            <v>52425.88</v>
          </cell>
          <cell r="K333">
            <v>53175.61</v>
          </cell>
          <cell r="L333">
            <v>52304.24</v>
          </cell>
          <cell r="M333">
            <v>51542.89</v>
          </cell>
          <cell r="N333">
            <v>51221.77</v>
          </cell>
          <cell r="O333">
            <v>52107.34</v>
          </cell>
          <cell r="P333">
            <v>53289.45</v>
          </cell>
          <cell r="Q333">
            <v>54785.71</v>
          </cell>
          <cell r="R333">
            <v>56585.599999999999</v>
          </cell>
          <cell r="S333">
            <v>58287.67</v>
          </cell>
          <cell r="T333">
            <v>59743.94</v>
          </cell>
        </row>
        <row r="334">
          <cell r="A334" t="str">
            <v>S12000017</v>
          </cell>
          <cell r="B334" t="str">
            <v>Highland</v>
          </cell>
          <cell r="C334">
            <v>30565.62</v>
          </cell>
          <cell r="D334">
            <v>30315.88</v>
          </cell>
          <cell r="E334">
            <v>32916.400000000001</v>
          </cell>
          <cell r="F334">
            <v>34082.39</v>
          </cell>
          <cell r="G334">
            <v>34579.129999999997</v>
          </cell>
          <cell r="H334">
            <v>34956.53</v>
          </cell>
          <cell r="I334">
            <v>35784.29</v>
          </cell>
          <cell r="J334">
            <v>37201.870000000003</v>
          </cell>
          <cell r="K334">
            <v>38940.79</v>
          </cell>
          <cell r="L334">
            <v>40390.28</v>
          </cell>
          <cell r="M334">
            <v>41630.83</v>
          </cell>
          <cell r="N334">
            <v>42577.86</v>
          </cell>
          <cell r="O334">
            <v>43733.02</v>
          </cell>
          <cell r="P334">
            <v>45193.09</v>
          </cell>
          <cell r="Q334">
            <v>46878.239999999998</v>
          </cell>
          <cell r="R334">
            <v>48922.37</v>
          </cell>
          <cell r="S334">
            <v>49908.36</v>
          </cell>
          <cell r="T334">
            <v>50567.05</v>
          </cell>
        </row>
        <row r="335">
          <cell r="A335" t="str">
            <v>S12000018</v>
          </cell>
          <cell r="B335" t="str">
            <v>Inverclyde</v>
          </cell>
          <cell r="C335">
            <v>30465.59</v>
          </cell>
          <cell r="D335">
            <v>30286.880000000001</v>
          </cell>
          <cell r="E335">
            <v>32157.24</v>
          </cell>
          <cell r="F335">
            <v>33206.61</v>
          </cell>
          <cell r="G335">
            <v>34417.99</v>
          </cell>
          <cell r="H335">
            <v>35889.56</v>
          </cell>
          <cell r="I335">
            <v>37443.86</v>
          </cell>
          <cell r="J335">
            <v>38516.32</v>
          </cell>
          <cell r="K335">
            <v>39168.67</v>
          </cell>
          <cell r="L335">
            <v>39907.03</v>
          </cell>
          <cell r="M335">
            <v>40884.61</v>
          </cell>
          <cell r="N335">
            <v>41330.080000000002</v>
          </cell>
          <cell r="O335">
            <v>41381.519999999997</v>
          </cell>
          <cell r="P335">
            <v>41397.120000000003</v>
          </cell>
          <cell r="Q335">
            <v>41858.26</v>
          </cell>
          <cell r="R335">
            <v>42803.61</v>
          </cell>
          <cell r="S335">
            <v>42828.05</v>
          </cell>
          <cell r="T335">
            <v>42284.11</v>
          </cell>
        </row>
        <row r="336">
          <cell r="A336" t="str">
            <v>S12000019</v>
          </cell>
          <cell r="B336" t="str">
            <v>Midlothian</v>
          </cell>
          <cell r="C336">
            <v>30716.75</v>
          </cell>
          <cell r="D336">
            <v>30547.45</v>
          </cell>
          <cell r="E336">
            <v>31560.63</v>
          </cell>
          <cell r="F336">
            <v>31803.83</v>
          </cell>
          <cell r="G336">
            <v>32244.86</v>
          </cell>
          <cell r="H336">
            <v>32933.160000000003</v>
          </cell>
          <cell r="I336">
            <v>34188.06</v>
          </cell>
          <cell r="J336">
            <v>35120.46</v>
          </cell>
          <cell r="K336">
            <v>35963.21</v>
          </cell>
          <cell r="L336">
            <v>36512.01</v>
          </cell>
          <cell r="M336">
            <v>37249.99</v>
          </cell>
          <cell r="N336">
            <v>38376.93</v>
          </cell>
          <cell r="O336">
            <v>39979.64</v>
          </cell>
          <cell r="P336">
            <v>42069.4</v>
          </cell>
          <cell r="Q336">
            <v>44309.11</v>
          </cell>
          <cell r="R336">
            <v>46643.72</v>
          </cell>
          <cell r="S336">
            <v>48836.3</v>
          </cell>
          <cell r="T336">
            <v>50473.43</v>
          </cell>
        </row>
        <row r="337">
          <cell r="A337" t="str">
            <v>S12000020</v>
          </cell>
          <cell r="B337" t="str">
            <v>Moray</v>
          </cell>
          <cell r="C337">
            <v>29380.959999999999</v>
          </cell>
          <cell r="D337">
            <v>29178.880000000001</v>
          </cell>
          <cell r="E337">
            <v>31739.46</v>
          </cell>
          <cell r="F337">
            <v>33778.43</v>
          </cell>
          <cell r="G337">
            <v>36061.949999999997</v>
          </cell>
          <cell r="H337">
            <v>38446.129999999997</v>
          </cell>
          <cell r="I337">
            <v>40875.519999999997</v>
          </cell>
          <cell r="J337">
            <v>42974.09</v>
          </cell>
          <cell r="K337">
            <v>44449.82</v>
          </cell>
          <cell r="L337">
            <v>45633.07</v>
          </cell>
          <cell r="M337">
            <v>46527.68</v>
          </cell>
          <cell r="N337">
            <v>47642.19</v>
          </cell>
          <cell r="O337">
            <v>48321.71</v>
          </cell>
          <cell r="P337">
            <v>49058.18</v>
          </cell>
          <cell r="Q337">
            <v>49662.46</v>
          </cell>
          <cell r="R337">
            <v>50822.44</v>
          </cell>
          <cell r="S337">
            <v>51779.03</v>
          </cell>
          <cell r="T337">
            <v>52485.16</v>
          </cell>
        </row>
        <row r="338">
          <cell r="A338" t="str">
            <v>S12000021</v>
          </cell>
          <cell r="B338" t="str">
            <v>North Ayrshire</v>
          </cell>
          <cell r="C338">
            <v>32431.21</v>
          </cell>
          <cell r="D338">
            <v>32185.05</v>
          </cell>
          <cell r="E338">
            <v>34674.31</v>
          </cell>
          <cell r="F338">
            <v>36655.360000000001</v>
          </cell>
          <cell r="G338">
            <v>38179.54</v>
          </cell>
          <cell r="H338">
            <v>39595.160000000003</v>
          </cell>
          <cell r="I338">
            <v>40579.64</v>
          </cell>
          <cell r="J338">
            <v>42036.22</v>
          </cell>
          <cell r="K338">
            <v>43200.15</v>
          </cell>
          <cell r="L338">
            <v>44502.45</v>
          </cell>
          <cell r="M338">
            <v>45692.98</v>
          </cell>
          <cell r="N338">
            <v>46739.55</v>
          </cell>
          <cell r="O338">
            <v>47445.04</v>
          </cell>
          <cell r="P338">
            <v>47622.12</v>
          </cell>
          <cell r="Q338">
            <v>48079.27</v>
          </cell>
          <cell r="R338">
            <v>49171.18</v>
          </cell>
          <cell r="S338">
            <v>50846.559999999998</v>
          </cell>
          <cell r="T338">
            <v>52914.47</v>
          </cell>
        </row>
        <row r="339">
          <cell r="A339" t="str">
            <v>S12000023</v>
          </cell>
          <cell r="B339" t="str">
            <v>Orkney Islands</v>
          </cell>
          <cell r="C339">
            <v>34768.660000000003</v>
          </cell>
          <cell r="D339">
            <v>34403.89</v>
          </cell>
          <cell r="E339">
            <v>37320.19</v>
          </cell>
          <cell r="F339">
            <v>38662.910000000003</v>
          </cell>
          <cell r="G339">
            <v>39814.660000000003</v>
          </cell>
          <cell r="H339">
            <v>41006.39</v>
          </cell>
          <cell r="I339">
            <v>42467.519999999997</v>
          </cell>
          <cell r="J339">
            <v>43725.7</v>
          </cell>
          <cell r="K339">
            <v>45129.66</v>
          </cell>
          <cell r="L339">
            <v>46492.59</v>
          </cell>
          <cell r="M339">
            <v>47611.71</v>
          </cell>
          <cell r="N339">
            <v>48216.18</v>
          </cell>
          <cell r="O339">
            <v>48291.65</v>
          </cell>
          <cell r="P339">
            <v>47456.639999999999</v>
          </cell>
          <cell r="Q339">
            <v>45624.07</v>
          </cell>
          <cell r="R339">
            <v>43793.1</v>
          </cell>
          <cell r="S339">
            <v>42548.99</v>
          </cell>
          <cell r="T339">
            <v>42409.4</v>
          </cell>
        </row>
        <row r="340">
          <cell r="A340" t="str">
            <v>S12000026</v>
          </cell>
          <cell r="B340" t="str">
            <v>Scottish Borders</v>
          </cell>
          <cell r="C340">
            <v>30640.560000000001</v>
          </cell>
          <cell r="D340">
            <v>30414.07</v>
          </cell>
          <cell r="E340">
            <v>32001.45</v>
          </cell>
          <cell r="F340">
            <v>32874.92</v>
          </cell>
          <cell r="G340">
            <v>33725.730000000003</v>
          </cell>
          <cell r="H340">
            <v>34493.96</v>
          </cell>
          <cell r="I340">
            <v>35425.82</v>
          </cell>
          <cell r="J340">
            <v>36398.410000000003</v>
          </cell>
          <cell r="K340">
            <v>37305.71</v>
          </cell>
          <cell r="L340">
            <v>38095.519999999997</v>
          </cell>
          <cell r="M340">
            <v>39378.449999999997</v>
          </cell>
          <cell r="N340">
            <v>41111.18</v>
          </cell>
          <cell r="O340">
            <v>43196.91</v>
          </cell>
          <cell r="P340">
            <v>44545.69</v>
          </cell>
          <cell r="Q340">
            <v>45562.77</v>
          </cell>
          <cell r="R340">
            <v>46376.480000000003</v>
          </cell>
          <cell r="S340">
            <v>47361.98</v>
          </cell>
          <cell r="T340">
            <v>48433.29</v>
          </cell>
        </row>
        <row r="341">
          <cell r="A341" t="str">
            <v>S12000027</v>
          </cell>
          <cell r="B341" t="str">
            <v>Shetland Islands</v>
          </cell>
          <cell r="C341">
            <v>34065.040000000001</v>
          </cell>
          <cell r="D341">
            <v>34181.57</v>
          </cell>
          <cell r="E341">
            <v>34599.22</v>
          </cell>
          <cell r="F341">
            <v>35654.449999999997</v>
          </cell>
          <cell r="G341">
            <v>37519.620000000003</v>
          </cell>
          <cell r="H341">
            <v>39221.85</v>
          </cell>
          <cell r="I341">
            <v>40331.26</v>
          </cell>
          <cell r="J341">
            <v>41617.480000000003</v>
          </cell>
          <cell r="K341">
            <v>43817.45</v>
          </cell>
          <cell r="L341">
            <v>47413.31</v>
          </cell>
          <cell r="M341">
            <v>50350.57</v>
          </cell>
          <cell r="N341">
            <v>51184.38</v>
          </cell>
          <cell r="O341">
            <v>50732.480000000003</v>
          </cell>
          <cell r="P341">
            <v>50128.26</v>
          </cell>
          <cell r="Q341">
            <v>51003.08</v>
          </cell>
          <cell r="R341">
            <v>52444.2</v>
          </cell>
          <cell r="S341">
            <v>53040.4</v>
          </cell>
          <cell r="T341">
            <v>53178.66</v>
          </cell>
        </row>
        <row r="342">
          <cell r="A342" t="str">
            <v>S12000028</v>
          </cell>
          <cell r="B342" t="str">
            <v>South Ayrshire</v>
          </cell>
          <cell r="C342">
            <v>34793.300000000003</v>
          </cell>
          <cell r="D342">
            <v>34607.93</v>
          </cell>
          <cell r="E342">
            <v>36267.089999999997</v>
          </cell>
          <cell r="F342">
            <v>37223.11</v>
          </cell>
          <cell r="G342">
            <v>37627.51</v>
          </cell>
          <cell r="H342">
            <v>38073.15</v>
          </cell>
          <cell r="I342">
            <v>38909.19</v>
          </cell>
          <cell r="J342">
            <v>40201.980000000003</v>
          </cell>
          <cell r="K342">
            <v>41649.129999999997</v>
          </cell>
          <cell r="L342">
            <v>42414.54</v>
          </cell>
          <cell r="M342">
            <v>43052.160000000003</v>
          </cell>
          <cell r="N342">
            <v>43461.22</v>
          </cell>
          <cell r="O342">
            <v>44404.97</v>
          </cell>
          <cell r="P342">
            <v>45288.800000000003</v>
          </cell>
          <cell r="Q342">
            <v>46511.53</v>
          </cell>
          <cell r="R342">
            <v>47706.34</v>
          </cell>
          <cell r="S342">
            <v>48435.93</v>
          </cell>
          <cell r="T342">
            <v>48413.54</v>
          </cell>
        </row>
        <row r="343">
          <cell r="A343" t="str">
            <v>S12000029</v>
          </cell>
          <cell r="B343" t="str">
            <v>South Lanarkshire</v>
          </cell>
          <cell r="C343">
            <v>33916.379999999997</v>
          </cell>
          <cell r="D343">
            <v>33845.46</v>
          </cell>
          <cell r="E343">
            <v>35125.14</v>
          </cell>
          <cell r="F343">
            <v>36311.86</v>
          </cell>
          <cell r="G343">
            <v>37883.519999999997</v>
          </cell>
          <cell r="H343">
            <v>39679.21</v>
          </cell>
          <cell r="I343">
            <v>41826.29</v>
          </cell>
          <cell r="J343">
            <v>43343.29</v>
          </cell>
          <cell r="K343">
            <v>44278.16</v>
          </cell>
          <cell r="L343">
            <v>44576.18</v>
          </cell>
          <cell r="M343">
            <v>45564.15</v>
          </cell>
          <cell r="N343">
            <v>46917.85</v>
          </cell>
          <cell r="O343">
            <v>48610.69</v>
          </cell>
          <cell r="P343">
            <v>50047.95</v>
          </cell>
          <cell r="Q343">
            <v>51697.01</v>
          </cell>
          <cell r="R343">
            <v>53361.03</v>
          </cell>
          <cell r="S343">
            <v>54083.3</v>
          </cell>
          <cell r="T343">
            <v>54316.08</v>
          </cell>
        </row>
        <row r="344">
          <cell r="A344" t="str">
            <v>S12000030</v>
          </cell>
          <cell r="B344" t="str">
            <v>Stirling</v>
          </cell>
          <cell r="C344">
            <v>36483.589999999997</v>
          </cell>
          <cell r="D344">
            <v>36157.040000000001</v>
          </cell>
          <cell r="E344">
            <v>38016.980000000003</v>
          </cell>
          <cell r="F344">
            <v>38898.14</v>
          </cell>
          <cell r="G344">
            <v>39721.24</v>
          </cell>
          <cell r="H344">
            <v>41082.15</v>
          </cell>
          <cell r="I344">
            <v>42438</v>
          </cell>
          <cell r="J344">
            <v>43951.360000000001</v>
          </cell>
          <cell r="K344">
            <v>45165.95</v>
          </cell>
          <cell r="L344">
            <v>46688.98</v>
          </cell>
          <cell r="M344">
            <v>47659.65</v>
          </cell>
          <cell r="N344">
            <v>48380.55</v>
          </cell>
          <cell r="O344">
            <v>48604.480000000003</v>
          </cell>
          <cell r="P344">
            <v>48670.92</v>
          </cell>
          <cell r="Q344">
            <v>48668.43</v>
          </cell>
          <cell r="R344">
            <v>49026.84</v>
          </cell>
          <cell r="S344">
            <v>49640.79</v>
          </cell>
          <cell r="T344">
            <v>50835.53</v>
          </cell>
        </row>
        <row r="345">
          <cell r="A345" t="str">
            <v>S12000033</v>
          </cell>
          <cell r="B345" t="str">
            <v>Aberdeen City</v>
          </cell>
          <cell r="C345">
            <v>35317.33</v>
          </cell>
          <cell r="D345">
            <v>35222.36</v>
          </cell>
          <cell r="E345">
            <v>37301.040000000001</v>
          </cell>
          <cell r="F345">
            <v>39952.879999999997</v>
          </cell>
          <cell r="G345">
            <v>43685.16</v>
          </cell>
          <cell r="H345">
            <v>47264.86</v>
          </cell>
          <cell r="I345">
            <v>50340.49</v>
          </cell>
          <cell r="J345">
            <v>52340.72</v>
          </cell>
          <cell r="K345">
            <v>54206.68</v>
          </cell>
          <cell r="L345">
            <v>55947.58</v>
          </cell>
          <cell r="M345">
            <v>57664.01</v>
          </cell>
          <cell r="N345">
            <v>58745.89</v>
          </cell>
          <cell r="O345">
            <v>58740.55</v>
          </cell>
          <cell r="P345">
            <v>57846.65</v>
          </cell>
          <cell r="Q345">
            <v>56606.54</v>
          </cell>
          <cell r="R345">
            <v>56056.480000000003</v>
          </cell>
          <cell r="S345">
            <v>56107.55</v>
          </cell>
          <cell r="T345">
            <v>56793.46</v>
          </cell>
        </row>
        <row r="346">
          <cell r="A346" t="str">
            <v>S12000034</v>
          </cell>
          <cell r="B346" t="str">
            <v>Aberdeenshire</v>
          </cell>
          <cell r="C346">
            <v>39516.01</v>
          </cell>
          <cell r="D346">
            <v>39479.660000000003</v>
          </cell>
          <cell r="E346">
            <v>42250.65</v>
          </cell>
          <cell r="F346">
            <v>45221.64</v>
          </cell>
          <cell r="G346">
            <v>48714.39</v>
          </cell>
          <cell r="H346">
            <v>51853.1</v>
          </cell>
          <cell r="I346">
            <v>54129.31</v>
          </cell>
          <cell r="J346">
            <v>54758</v>
          </cell>
          <cell r="K346">
            <v>54542.14</v>
          </cell>
          <cell r="L346">
            <v>54384.04</v>
          </cell>
          <cell r="M346">
            <v>56085.95</v>
          </cell>
          <cell r="N346">
            <v>58810.54</v>
          </cell>
          <cell r="O346">
            <v>61302.58</v>
          </cell>
          <cell r="P346">
            <v>61745.36</v>
          </cell>
          <cell r="Q346">
            <v>61247.37</v>
          </cell>
          <cell r="R346">
            <v>60636.26</v>
          </cell>
          <cell r="S346">
            <v>60467.21</v>
          </cell>
          <cell r="T346">
            <v>60011.360000000001</v>
          </cell>
        </row>
        <row r="347">
          <cell r="A347" t="str">
            <v>S12000035</v>
          </cell>
          <cell r="B347" t="str">
            <v>Argyll and Bute</v>
          </cell>
          <cell r="C347">
            <v>27813.47</v>
          </cell>
          <cell r="D347">
            <v>27535.17</v>
          </cell>
          <cell r="E347">
            <v>30663.08</v>
          </cell>
          <cell r="F347">
            <v>32205.03</v>
          </cell>
          <cell r="G347">
            <v>33253.74</v>
          </cell>
          <cell r="H347">
            <v>34519.870000000003</v>
          </cell>
          <cell r="I347">
            <v>35911.269999999997</v>
          </cell>
          <cell r="J347">
            <v>37275.050000000003</v>
          </cell>
          <cell r="K347">
            <v>38050.07</v>
          </cell>
          <cell r="L347">
            <v>38998.120000000003</v>
          </cell>
          <cell r="M347">
            <v>40019.4</v>
          </cell>
          <cell r="N347">
            <v>41211.019999999997</v>
          </cell>
          <cell r="O347">
            <v>42016.41</v>
          </cell>
          <cell r="P347">
            <v>42918.89</v>
          </cell>
          <cell r="Q347">
            <v>43912.06</v>
          </cell>
          <cell r="R347">
            <v>45329.11</v>
          </cell>
          <cell r="S347">
            <v>45998.03</v>
          </cell>
          <cell r="T347">
            <v>46650.85</v>
          </cell>
        </row>
        <row r="348">
          <cell r="A348" t="str">
            <v>S12000036</v>
          </cell>
          <cell r="B348" t="str">
            <v>City of Edinburgh</v>
          </cell>
          <cell r="C348">
            <v>39802.879999999997</v>
          </cell>
          <cell r="D348">
            <v>39433.550000000003</v>
          </cell>
          <cell r="E348">
            <v>43156.55</v>
          </cell>
          <cell r="F348">
            <v>45807.12</v>
          </cell>
          <cell r="G348">
            <v>48215.839999999997</v>
          </cell>
          <cell r="H348">
            <v>50414.42</v>
          </cell>
          <cell r="I348">
            <v>52172.07</v>
          </cell>
          <cell r="J348">
            <v>53484.5</v>
          </cell>
          <cell r="K348">
            <v>53886.64</v>
          </cell>
          <cell r="L348">
            <v>54129.29</v>
          </cell>
          <cell r="M348">
            <v>54881.37</v>
          </cell>
          <cell r="N348">
            <v>56726.32</v>
          </cell>
          <cell r="O348">
            <v>59279.73</v>
          </cell>
          <cell r="P348">
            <v>62074.41</v>
          </cell>
          <cell r="Q348">
            <v>64911.08</v>
          </cell>
          <cell r="R348">
            <v>67307.45</v>
          </cell>
          <cell r="S348">
            <v>68391.09</v>
          </cell>
          <cell r="T348">
            <v>68634.960000000006</v>
          </cell>
        </row>
        <row r="349">
          <cell r="A349" t="str">
            <v>S12000038</v>
          </cell>
          <cell r="B349" t="str">
            <v>Renfrewshire</v>
          </cell>
          <cell r="C349">
            <v>34720.879999999997</v>
          </cell>
          <cell r="D349">
            <v>34562.17</v>
          </cell>
          <cell r="E349">
            <v>36801.949999999997</v>
          </cell>
          <cell r="F349">
            <v>37834.28</v>
          </cell>
          <cell r="G349">
            <v>38314.07</v>
          </cell>
          <cell r="H349">
            <v>38429.69</v>
          </cell>
          <cell r="I349">
            <v>38955.129999999997</v>
          </cell>
          <cell r="J349">
            <v>39958.36</v>
          </cell>
          <cell r="K349">
            <v>41462.26</v>
          </cell>
          <cell r="L349">
            <v>43269.8</v>
          </cell>
          <cell r="M349">
            <v>45299.199999999997</v>
          </cell>
          <cell r="N349">
            <v>46742.22</v>
          </cell>
          <cell r="O349">
            <v>47457.52</v>
          </cell>
          <cell r="P349">
            <v>47331.88</v>
          </cell>
          <cell r="Q349">
            <v>47537.7</v>
          </cell>
          <cell r="R349">
            <v>48255.05</v>
          </cell>
          <cell r="S349">
            <v>48904.78</v>
          </cell>
          <cell r="T349">
            <v>49500.32</v>
          </cell>
        </row>
        <row r="350">
          <cell r="A350" t="str">
            <v>S12000039</v>
          </cell>
          <cell r="B350" t="str">
            <v>West Dunbartonshire</v>
          </cell>
          <cell r="C350">
            <v>31174.25</v>
          </cell>
          <cell r="D350">
            <v>30714.799999999999</v>
          </cell>
          <cell r="E350">
            <v>34923.35</v>
          </cell>
          <cell r="F350">
            <v>37036.129999999997</v>
          </cell>
          <cell r="G350">
            <v>37921.68</v>
          </cell>
          <cell r="H350">
            <v>38280.959999999999</v>
          </cell>
          <cell r="I350">
            <v>38821.040000000001</v>
          </cell>
          <cell r="J350">
            <v>40259.03</v>
          </cell>
          <cell r="K350">
            <v>41890.089999999997</v>
          </cell>
          <cell r="L350">
            <v>43400.51</v>
          </cell>
          <cell r="M350">
            <v>44114.61</v>
          </cell>
          <cell r="N350">
            <v>44668.74</v>
          </cell>
          <cell r="O350">
            <v>45843.68</v>
          </cell>
          <cell r="P350">
            <v>48174.52</v>
          </cell>
          <cell r="Q350">
            <v>51217.919999999998</v>
          </cell>
          <cell r="R350">
            <v>53797.72</v>
          </cell>
          <cell r="S350">
            <v>55099.65</v>
          </cell>
          <cell r="T350">
            <v>54849.88</v>
          </cell>
        </row>
        <row r="351">
          <cell r="A351" t="str">
            <v>S12000040</v>
          </cell>
          <cell r="B351" t="str">
            <v>West Lothian</v>
          </cell>
          <cell r="C351">
            <v>36775.94</v>
          </cell>
          <cell r="D351">
            <v>36687.699999999997</v>
          </cell>
          <cell r="E351">
            <v>38559.82</v>
          </cell>
          <cell r="F351">
            <v>40085.699999999997</v>
          </cell>
          <cell r="G351">
            <v>41578.870000000003</v>
          </cell>
          <cell r="H351">
            <v>42801.61</v>
          </cell>
          <cell r="I351">
            <v>43635.519999999997</v>
          </cell>
          <cell r="J351">
            <v>44520.34</v>
          </cell>
          <cell r="K351">
            <v>45675.26</v>
          </cell>
          <cell r="L351">
            <v>47176.79</v>
          </cell>
          <cell r="M351">
            <v>48270.68</v>
          </cell>
          <cell r="N351">
            <v>49461.34</v>
          </cell>
          <cell r="O351">
            <v>50802.55</v>
          </cell>
          <cell r="P351">
            <v>53013.7</v>
          </cell>
          <cell r="Q351">
            <v>55315.48</v>
          </cell>
          <cell r="R351">
            <v>57534.07</v>
          </cell>
          <cell r="S351">
            <v>58921.94</v>
          </cell>
          <cell r="T351">
            <v>60063.68</v>
          </cell>
        </row>
        <row r="352">
          <cell r="A352" t="str">
            <v>S12000041</v>
          </cell>
          <cell r="B352" t="str">
            <v>Angus</v>
          </cell>
          <cell r="C352">
            <v>29099.67</v>
          </cell>
          <cell r="D352">
            <v>28844.04</v>
          </cell>
          <cell r="E352">
            <v>30961.11</v>
          </cell>
          <cell r="F352">
            <v>32638.34</v>
          </cell>
          <cell r="G352">
            <v>34530.92</v>
          </cell>
          <cell r="H352">
            <v>36035.53</v>
          </cell>
          <cell r="I352">
            <v>37012.959999999999</v>
          </cell>
          <cell r="J352">
            <v>37454.31</v>
          </cell>
          <cell r="K352">
            <v>38114.85</v>
          </cell>
          <cell r="L352">
            <v>39125.410000000003</v>
          </cell>
          <cell r="M352">
            <v>41014.93</v>
          </cell>
          <cell r="N352">
            <v>42915.38</v>
          </cell>
          <cell r="O352">
            <v>44884.959999999999</v>
          </cell>
          <cell r="P352">
            <v>45746.34</v>
          </cell>
          <cell r="Q352">
            <v>46728.32</v>
          </cell>
          <cell r="R352">
            <v>47869.67</v>
          </cell>
          <cell r="S352">
            <v>49678.2</v>
          </cell>
          <cell r="T352">
            <v>51529.11</v>
          </cell>
        </row>
        <row r="353">
          <cell r="A353" t="str">
            <v>S12000042</v>
          </cell>
          <cell r="B353" t="str">
            <v>Dundee City</v>
          </cell>
          <cell r="C353">
            <v>30018.7</v>
          </cell>
          <cell r="D353">
            <v>29837.77</v>
          </cell>
          <cell r="E353">
            <v>31204.07</v>
          </cell>
          <cell r="F353">
            <v>32143.15</v>
          </cell>
          <cell r="G353">
            <v>33079.75</v>
          </cell>
          <cell r="H353">
            <v>33958.21</v>
          </cell>
          <cell r="I353">
            <v>34719.86</v>
          </cell>
          <cell r="J353">
            <v>35666.639999999999</v>
          </cell>
          <cell r="K353">
            <v>37025.94</v>
          </cell>
          <cell r="L353">
            <v>38597.71</v>
          </cell>
          <cell r="M353">
            <v>39907.760000000002</v>
          </cell>
          <cell r="N353">
            <v>40867.86</v>
          </cell>
          <cell r="O353">
            <v>41512.93</v>
          </cell>
          <cell r="P353">
            <v>42072.59</v>
          </cell>
          <cell r="Q353">
            <v>42631.77</v>
          </cell>
          <cell r="R353">
            <v>43455.56</v>
          </cell>
          <cell r="S353">
            <v>44222.85</v>
          </cell>
          <cell r="T353">
            <v>44880.06</v>
          </cell>
        </row>
        <row r="354">
          <cell r="A354" t="str">
            <v>S12000045</v>
          </cell>
          <cell r="B354" t="str">
            <v>East Dunbartonshire</v>
          </cell>
          <cell r="C354">
            <v>30353.200000000001</v>
          </cell>
          <cell r="D354">
            <v>29915.39</v>
          </cell>
          <cell r="E354">
            <v>32852.92</v>
          </cell>
          <cell r="F354">
            <v>34392.879999999997</v>
          </cell>
          <cell r="G354">
            <v>35743.43</v>
          </cell>
          <cell r="H354">
            <v>36693.730000000003</v>
          </cell>
          <cell r="I354">
            <v>37463.29</v>
          </cell>
          <cell r="J354">
            <v>37972.29</v>
          </cell>
          <cell r="K354">
            <v>38413.589999999997</v>
          </cell>
          <cell r="L354">
            <v>38631.730000000003</v>
          </cell>
          <cell r="M354">
            <v>39002.57</v>
          </cell>
          <cell r="N354">
            <v>39934.44</v>
          </cell>
          <cell r="O354">
            <v>41689.54</v>
          </cell>
          <cell r="P354">
            <v>43765.32</v>
          </cell>
          <cell r="Q354">
            <v>45889.9</v>
          </cell>
          <cell r="R354">
            <v>47972.49</v>
          </cell>
          <cell r="S354">
            <v>49464.82</v>
          </cell>
          <cell r="T354">
            <v>50283.29</v>
          </cell>
        </row>
        <row r="355">
          <cell r="A355" t="str">
            <v>S12000047</v>
          </cell>
          <cell r="B355" t="str">
            <v>Fife</v>
          </cell>
          <cell r="C355">
            <v>30350.33</v>
          </cell>
          <cell r="D355">
            <v>30153.55</v>
          </cell>
          <cell r="E355">
            <v>32125.38</v>
          </cell>
          <cell r="F355">
            <v>33817.79</v>
          </cell>
          <cell r="G355">
            <v>36107.879999999997</v>
          </cell>
          <cell r="H355">
            <v>38486.67</v>
          </cell>
          <cell r="I355">
            <v>40678.28</v>
          </cell>
          <cell r="J355">
            <v>41756.68</v>
          </cell>
          <cell r="K355">
            <v>42328.12</v>
          </cell>
          <cell r="L355">
            <v>42683.89</v>
          </cell>
          <cell r="M355">
            <v>43483.7</v>
          </cell>
          <cell r="N355">
            <v>44535.27</v>
          </cell>
          <cell r="O355">
            <v>45680.3</v>
          </cell>
          <cell r="P355">
            <v>47031.28</v>
          </cell>
          <cell r="Q355">
            <v>48443.62</v>
          </cell>
          <cell r="R355">
            <v>50008.14</v>
          </cell>
          <cell r="S355">
            <v>51137.77</v>
          </cell>
          <cell r="T355">
            <v>52428.45</v>
          </cell>
        </row>
        <row r="356">
          <cell r="A356" t="str">
            <v>S12000048</v>
          </cell>
          <cell r="B356" t="str">
            <v>Perth and Kinross</v>
          </cell>
          <cell r="C356">
            <v>34652.89</v>
          </cell>
          <cell r="D356">
            <v>34205.29</v>
          </cell>
          <cell r="E356">
            <v>37131.46</v>
          </cell>
          <cell r="F356">
            <v>39226.519999999997</v>
          </cell>
          <cell r="G356">
            <v>41429.300000000003</v>
          </cell>
          <cell r="H356">
            <v>43105.64</v>
          </cell>
          <cell r="I356">
            <v>44335.67</v>
          </cell>
          <cell r="J356">
            <v>45202.27</v>
          </cell>
          <cell r="K356">
            <v>46486.04</v>
          </cell>
          <cell r="L356">
            <v>48439.12</v>
          </cell>
          <cell r="M356">
            <v>51134.33</v>
          </cell>
          <cell r="N356">
            <v>54047.46</v>
          </cell>
          <cell r="O356">
            <v>56514.64</v>
          </cell>
          <cell r="P356">
            <v>58352.7</v>
          </cell>
          <cell r="Q356">
            <v>59552.74</v>
          </cell>
          <cell r="R356">
            <v>60201.86</v>
          </cell>
          <cell r="S356">
            <v>60221.18</v>
          </cell>
          <cell r="T356">
            <v>59748.33</v>
          </cell>
        </row>
        <row r="357">
          <cell r="A357" t="str">
            <v>S12000049</v>
          </cell>
          <cell r="B357" t="str">
            <v>Glasgow City</v>
          </cell>
          <cell r="C357">
            <v>32954.080000000002</v>
          </cell>
          <cell r="D357">
            <v>32692.62</v>
          </cell>
          <cell r="E357">
            <v>35246.25</v>
          </cell>
          <cell r="F357">
            <v>37071.19</v>
          </cell>
          <cell r="G357">
            <v>38687.57</v>
          </cell>
          <cell r="H357">
            <v>39863.279999999999</v>
          </cell>
          <cell r="I357">
            <v>40694.17</v>
          </cell>
          <cell r="J357">
            <v>41530.76</v>
          </cell>
          <cell r="K357">
            <v>42479.88</v>
          </cell>
          <cell r="L357">
            <v>44026.080000000002</v>
          </cell>
          <cell r="M357">
            <v>45448.15</v>
          </cell>
          <cell r="N357">
            <v>46773.5</v>
          </cell>
          <cell r="O357">
            <v>46988.62</v>
          </cell>
          <cell r="P357">
            <v>47354.67</v>
          </cell>
          <cell r="Q357">
            <v>47957.11</v>
          </cell>
          <cell r="R357">
            <v>49391.14</v>
          </cell>
          <cell r="S357">
            <v>50432.68</v>
          </cell>
          <cell r="T357">
            <v>51325.79</v>
          </cell>
        </row>
        <row r="358">
          <cell r="A358" t="str">
            <v>S12000050</v>
          </cell>
          <cell r="B358" t="str">
            <v>North Lanarkshire</v>
          </cell>
          <cell r="C358">
            <v>35837.589999999997</v>
          </cell>
          <cell r="D358">
            <v>35560.370000000003</v>
          </cell>
          <cell r="E358">
            <v>37580.949999999997</v>
          </cell>
          <cell r="F358">
            <v>38381.18</v>
          </cell>
          <cell r="G358">
            <v>38999.910000000003</v>
          </cell>
          <cell r="H358">
            <v>39831.9</v>
          </cell>
          <cell r="I358">
            <v>41186.379999999997</v>
          </cell>
          <cell r="J358">
            <v>42710.34</v>
          </cell>
          <cell r="K358">
            <v>44043.7</v>
          </cell>
          <cell r="L358">
            <v>45200.58</v>
          </cell>
          <cell r="M358">
            <v>46205.61</v>
          </cell>
          <cell r="N358">
            <v>47455.29</v>
          </cell>
          <cell r="O358">
            <v>49051.73</v>
          </cell>
          <cell r="P358">
            <v>50913.52</v>
          </cell>
          <cell r="Q358">
            <v>52813.9</v>
          </cell>
          <cell r="R358">
            <v>54664.71</v>
          </cell>
          <cell r="S358">
            <v>56009.19</v>
          </cell>
          <cell r="T358">
            <v>57424.51</v>
          </cell>
        </row>
        <row r="359">
          <cell r="A359" t="str">
            <v>W06000001</v>
          </cell>
          <cell r="B359" t="str">
            <v>Isle of Anglesey</v>
          </cell>
          <cell r="C359">
            <v>30008.93</v>
          </cell>
          <cell r="D359">
            <v>29814.080000000002</v>
          </cell>
          <cell r="E359">
            <v>31828.38</v>
          </cell>
          <cell r="F359">
            <v>32808.54</v>
          </cell>
          <cell r="G359">
            <v>33679.56</v>
          </cell>
          <cell r="H359">
            <v>33924.480000000003</v>
          </cell>
          <cell r="I359">
            <v>33931.519999999997</v>
          </cell>
          <cell r="J359">
            <v>33686.720000000001</v>
          </cell>
          <cell r="K359">
            <v>33718.86</v>
          </cell>
          <cell r="L359">
            <v>34354.69</v>
          </cell>
          <cell r="M359">
            <v>34938.78</v>
          </cell>
          <cell r="N359">
            <v>35560.26</v>
          </cell>
          <cell r="O359">
            <v>35924.22</v>
          </cell>
          <cell r="P359">
            <v>37038.769999999997</v>
          </cell>
          <cell r="Q359">
            <v>38405.129999999997</v>
          </cell>
          <cell r="R359">
            <v>40203.949999999997</v>
          </cell>
          <cell r="S359">
            <v>40972.550000000003</v>
          </cell>
          <cell r="T359">
            <v>41402.68</v>
          </cell>
        </row>
        <row r="360">
          <cell r="A360" t="str">
            <v>W06000002</v>
          </cell>
          <cell r="B360" t="str">
            <v>Gwynedd</v>
          </cell>
          <cell r="C360">
            <v>28535.5</v>
          </cell>
          <cell r="D360">
            <v>28374.799999999999</v>
          </cell>
          <cell r="E360">
            <v>30525.03</v>
          </cell>
          <cell r="F360">
            <v>32218.79</v>
          </cell>
          <cell r="G360">
            <v>33849.06</v>
          </cell>
          <cell r="H360">
            <v>34625.620000000003</v>
          </cell>
          <cell r="I360">
            <v>34547.75</v>
          </cell>
          <cell r="J360">
            <v>34063.980000000003</v>
          </cell>
          <cell r="K360">
            <v>33861.57</v>
          </cell>
          <cell r="L360">
            <v>34247.86</v>
          </cell>
          <cell r="M360">
            <v>34728.94</v>
          </cell>
          <cell r="N360">
            <v>35123.39</v>
          </cell>
          <cell r="O360">
            <v>35115.33</v>
          </cell>
          <cell r="P360">
            <v>35116.67</v>
          </cell>
          <cell r="Q360">
            <v>35364.410000000003</v>
          </cell>
          <cell r="R360">
            <v>36247.050000000003</v>
          </cell>
          <cell r="S360">
            <v>36958.26</v>
          </cell>
          <cell r="T360">
            <v>37879.79</v>
          </cell>
        </row>
        <row r="361">
          <cell r="A361" t="str">
            <v>W06000003</v>
          </cell>
          <cell r="B361" t="str">
            <v>Conwy</v>
          </cell>
          <cell r="C361">
            <v>26502.18</v>
          </cell>
          <cell r="D361">
            <v>26371.17</v>
          </cell>
          <cell r="E361">
            <v>27537.3</v>
          </cell>
          <cell r="F361">
            <v>28300.31</v>
          </cell>
          <cell r="G361">
            <v>29086.17</v>
          </cell>
          <cell r="H361">
            <v>29352.95</v>
          </cell>
          <cell r="I361">
            <v>29350.2</v>
          </cell>
          <cell r="J361">
            <v>29409.93</v>
          </cell>
          <cell r="K361">
            <v>29897.74</v>
          </cell>
          <cell r="L361">
            <v>30779.67</v>
          </cell>
          <cell r="M361">
            <v>31646.07</v>
          </cell>
          <cell r="N361">
            <v>32513.759999999998</v>
          </cell>
          <cell r="O361">
            <v>33078.980000000003</v>
          </cell>
          <cell r="P361">
            <v>33838.97</v>
          </cell>
          <cell r="Q361">
            <v>34953.949999999997</v>
          </cell>
          <cell r="R361">
            <v>36760.46</v>
          </cell>
          <cell r="S361">
            <v>38025.96</v>
          </cell>
          <cell r="T361">
            <v>38575.370000000003</v>
          </cell>
        </row>
        <row r="362">
          <cell r="A362" t="str">
            <v>W06000004</v>
          </cell>
          <cell r="B362" t="str">
            <v>Denbighshire</v>
          </cell>
          <cell r="C362">
            <v>28638.47</v>
          </cell>
          <cell r="D362">
            <v>28488.25</v>
          </cell>
          <cell r="E362">
            <v>29575.53</v>
          </cell>
          <cell r="F362">
            <v>30335.59</v>
          </cell>
          <cell r="G362">
            <v>31108.2</v>
          </cell>
          <cell r="H362">
            <v>31491.57</v>
          </cell>
          <cell r="I362">
            <v>31853.93</v>
          </cell>
          <cell r="J362">
            <v>32387.51</v>
          </cell>
          <cell r="K362">
            <v>33202.44</v>
          </cell>
          <cell r="L362">
            <v>34095.89</v>
          </cell>
          <cell r="M362">
            <v>34858.49</v>
          </cell>
          <cell r="N362">
            <v>35711.22</v>
          </cell>
          <cell r="O362">
            <v>36604.28</v>
          </cell>
          <cell r="P362">
            <v>37483.49</v>
          </cell>
          <cell r="Q362">
            <v>38278.050000000003</v>
          </cell>
          <cell r="R362">
            <v>39085.599999999999</v>
          </cell>
          <cell r="S362">
            <v>39793.53</v>
          </cell>
          <cell r="T362">
            <v>40695.019999999997</v>
          </cell>
        </row>
        <row r="363">
          <cell r="A363" t="str">
            <v>W06000005</v>
          </cell>
          <cell r="B363" t="str">
            <v>Flintshire</v>
          </cell>
          <cell r="C363">
            <v>35343.71</v>
          </cell>
          <cell r="D363">
            <v>35291.46</v>
          </cell>
          <cell r="E363">
            <v>35715.89</v>
          </cell>
          <cell r="F363">
            <v>36263.160000000003</v>
          </cell>
          <cell r="G363">
            <v>37297.11</v>
          </cell>
          <cell r="H363">
            <v>38564.14</v>
          </cell>
          <cell r="I363">
            <v>40105.379999999997</v>
          </cell>
          <cell r="J363">
            <v>41794.019999999997</v>
          </cell>
          <cell r="K363">
            <v>43743.62</v>
          </cell>
          <cell r="L363">
            <v>45920.27</v>
          </cell>
          <cell r="M363">
            <v>47426.96</v>
          </cell>
          <cell r="N363">
            <v>48363.02</v>
          </cell>
          <cell r="O363">
            <v>48645.91</v>
          </cell>
          <cell r="P363">
            <v>50016.04</v>
          </cell>
          <cell r="Q363">
            <v>51930.11</v>
          </cell>
          <cell r="R363">
            <v>54156.04</v>
          </cell>
          <cell r="S363">
            <v>55240.57</v>
          </cell>
          <cell r="T363">
            <v>56464.54</v>
          </cell>
        </row>
        <row r="364">
          <cell r="A364" t="str">
            <v>W06000006</v>
          </cell>
          <cell r="B364" t="str">
            <v>Wrexham</v>
          </cell>
          <cell r="C364">
            <v>36019.85</v>
          </cell>
          <cell r="D364">
            <v>35626.44</v>
          </cell>
          <cell r="E364">
            <v>38648.1</v>
          </cell>
          <cell r="F364">
            <v>40466.44</v>
          </cell>
          <cell r="G364">
            <v>41674.800000000003</v>
          </cell>
          <cell r="H364">
            <v>42556.14</v>
          </cell>
          <cell r="I364">
            <v>43122.48</v>
          </cell>
          <cell r="J364">
            <v>43889.3</v>
          </cell>
          <cell r="K364">
            <v>44730.93</v>
          </cell>
          <cell r="L364">
            <v>45895.45</v>
          </cell>
          <cell r="M364">
            <v>46743.71</v>
          </cell>
          <cell r="N364">
            <v>47603.69</v>
          </cell>
          <cell r="O364">
            <v>48099.07</v>
          </cell>
          <cell r="P364">
            <v>48791.360000000001</v>
          </cell>
          <cell r="Q364">
            <v>49226</v>
          </cell>
          <cell r="R364">
            <v>49796.88</v>
          </cell>
          <cell r="S364">
            <v>50203.77</v>
          </cell>
          <cell r="T364">
            <v>50918.76</v>
          </cell>
        </row>
        <row r="365">
          <cell r="A365" t="str">
            <v>W06000008</v>
          </cell>
          <cell r="B365" t="str">
            <v>Ceredigion</v>
          </cell>
          <cell r="C365">
            <v>27112.400000000001</v>
          </cell>
          <cell r="D365">
            <v>27000.61</v>
          </cell>
          <cell r="E365">
            <v>28153.39</v>
          </cell>
          <cell r="F365">
            <v>28873.82</v>
          </cell>
          <cell r="G365">
            <v>29863.63</v>
          </cell>
          <cell r="H365">
            <v>30846.1</v>
          </cell>
          <cell r="I365">
            <v>31483.05</v>
          </cell>
          <cell r="J365">
            <v>31886.16</v>
          </cell>
          <cell r="K365">
            <v>32524.74</v>
          </cell>
          <cell r="L365">
            <v>33627.519999999997</v>
          </cell>
          <cell r="M365">
            <v>34572.870000000003</v>
          </cell>
          <cell r="N365">
            <v>35034.699999999997</v>
          </cell>
          <cell r="O365">
            <v>34944.19</v>
          </cell>
          <cell r="P365">
            <v>35235.11</v>
          </cell>
          <cell r="Q365">
            <v>36112.730000000003</v>
          </cell>
          <cell r="R365">
            <v>37679.019999999997</v>
          </cell>
          <cell r="S365">
            <v>38767.75</v>
          </cell>
          <cell r="T365">
            <v>39232.410000000003</v>
          </cell>
        </row>
        <row r="366">
          <cell r="A366" t="str">
            <v>W06000009</v>
          </cell>
          <cell r="B366" t="str">
            <v>Pembrokeshire</v>
          </cell>
          <cell r="C366">
            <v>31143.17</v>
          </cell>
          <cell r="D366">
            <v>30718.09</v>
          </cell>
          <cell r="E366">
            <v>33441.07</v>
          </cell>
          <cell r="F366">
            <v>33798.660000000003</v>
          </cell>
          <cell r="G366">
            <v>34072.07</v>
          </cell>
          <cell r="H366">
            <v>34026.21</v>
          </cell>
          <cell r="I366">
            <v>33941.660000000003</v>
          </cell>
          <cell r="J366">
            <v>32898</v>
          </cell>
          <cell r="K366">
            <v>32226.53</v>
          </cell>
          <cell r="L366">
            <v>32346.28</v>
          </cell>
          <cell r="M366">
            <v>33525.29</v>
          </cell>
          <cell r="N366">
            <v>35883.43</v>
          </cell>
          <cell r="O366">
            <v>38422.720000000001</v>
          </cell>
          <cell r="P366">
            <v>41782.54</v>
          </cell>
          <cell r="Q366">
            <v>43430.93</v>
          </cell>
          <cell r="R366">
            <v>44949.43</v>
          </cell>
          <cell r="S366">
            <v>44898.35</v>
          </cell>
          <cell r="T366">
            <v>47085.760000000002</v>
          </cell>
        </row>
        <row r="367">
          <cell r="A367" t="str">
            <v>W06000010</v>
          </cell>
          <cell r="B367" t="str">
            <v>Carmarthenshire</v>
          </cell>
          <cell r="C367">
            <v>30946.7</v>
          </cell>
          <cell r="D367">
            <v>30819.200000000001</v>
          </cell>
          <cell r="E367">
            <v>31178.06</v>
          </cell>
          <cell r="F367">
            <v>31358.33</v>
          </cell>
          <cell r="G367">
            <v>32055.439999999999</v>
          </cell>
          <cell r="H367">
            <v>32445.46</v>
          </cell>
          <cell r="I367">
            <v>32689.439999999999</v>
          </cell>
          <cell r="J367">
            <v>32438.14</v>
          </cell>
          <cell r="K367">
            <v>32949.93</v>
          </cell>
          <cell r="L367">
            <v>33900.78</v>
          </cell>
          <cell r="M367">
            <v>35149.08</v>
          </cell>
          <cell r="N367">
            <v>35999.339999999997</v>
          </cell>
          <cell r="O367">
            <v>36584.589999999997</v>
          </cell>
          <cell r="P367">
            <v>37035.660000000003</v>
          </cell>
          <cell r="Q367">
            <v>37800.519999999997</v>
          </cell>
          <cell r="R367">
            <v>39035.68</v>
          </cell>
          <cell r="S367">
            <v>40570.050000000003</v>
          </cell>
          <cell r="T367">
            <v>42174.77</v>
          </cell>
        </row>
        <row r="368">
          <cell r="A368" t="str">
            <v>W06000011</v>
          </cell>
          <cell r="B368" t="str">
            <v>Swansea</v>
          </cell>
          <cell r="C368">
            <v>29340.94</v>
          </cell>
          <cell r="D368">
            <v>29260.05</v>
          </cell>
          <cell r="E368">
            <v>31024.15</v>
          </cell>
          <cell r="F368">
            <v>32455.5</v>
          </cell>
          <cell r="G368">
            <v>34017.339999999997</v>
          </cell>
          <cell r="H368">
            <v>35413.4</v>
          </cell>
          <cell r="I368">
            <v>36475.410000000003</v>
          </cell>
          <cell r="J368">
            <v>37263.74</v>
          </cell>
          <cell r="K368">
            <v>37966.870000000003</v>
          </cell>
          <cell r="L368">
            <v>38920.660000000003</v>
          </cell>
          <cell r="M368">
            <v>39839.51</v>
          </cell>
          <cell r="N368">
            <v>40456.11</v>
          </cell>
          <cell r="O368">
            <v>41049.97</v>
          </cell>
          <cell r="P368">
            <v>41897.81</v>
          </cell>
          <cell r="Q368">
            <v>43343.839999999997</v>
          </cell>
          <cell r="R368">
            <v>44973.71</v>
          </cell>
          <cell r="S368">
            <v>46375.86</v>
          </cell>
          <cell r="T368">
            <v>47424.98</v>
          </cell>
        </row>
        <row r="369">
          <cell r="A369" t="str">
            <v>W06000012</v>
          </cell>
          <cell r="B369" t="str">
            <v>Neath Port Talbot</v>
          </cell>
          <cell r="C369">
            <v>30105.7</v>
          </cell>
          <cell r="D369">
            <v>29954.48</v>
          </cell>
          <cell r="E369">
            <v>32031.119999999999</v>
          </cell>
          <cell r="F369">
            <v>33633.410000000003</v>
          </cell>
          <cell r="G369">
            <v>35358.39</v>
          </cell>
          <cell r="H369">
            <v>36274.629999999997</v>
          </cell>
          <cell r="I369">
            <v>37024.160000000003</v>
          </cell>
          <cell r="J369">
            <v>37485.61</v>
          </cell>
          <cell r="K369">
            <v>38275.160000000003</v>
          </cell>
          <cell r="L369">
            <v>38929.56</v>
          </cell>
          <cell r="M369">
            <v>39770.68</v>
          </cell>
          <cell r="N369">
            <v>40749.22</v>
          </cell>
          <cell r="O369">
            <v>41572.839999999997</v>
          </cell>
          <cell r="P369">
            <v>42525.77</v>
          </cell>
          <cell r="Q369">
            <v>43517.760000000002</v>
          </cell>
          <cell r="R369">
            <v>45048.25</v>
          </cell>
          <cell r="S369">
            <v>45903.839999999997</v>
          </cell>
          <cell r="T369">
            <v>46332.87</v>
          </cell>
        </row>
        <row r="370">
          <cell r="A370" t="str">
            <v>W06000013</v>
          </cell>
          <cell r="B370" t="str">
            <v>Bridgend</v>
          </cell>
          <cell r="C370">
            <v>36627.39</v>
          </cell>
          <cell r="D370">
            <v>36396.81</v>
          </cell>
          <cell r="E370">
            <v>37569.360000000001</v>
          </cell>
          <cell r="F370">
            <v>38224.230000000003</v>
          </cell>
          <cell r="G370">
            <v>38722.199999999997</v>
          </cell>
          <cell r="H370">
            <v>38978.53</v>
          </cell>
          <cell r="I370">
            <v>39321.269999999997</v>
          </cell>
          <cell r="J370">
            <v>39835.370000000003</v>
          </cell>
          <cell r="K370">
            <v>40993.769999999997</v>
          </cell>
          <cell r="L370">
            <v>42261.15</v>
          </cell>
          <cell r="M370">
            <v>43238.83</v>
          </cell>
          <cell r="N370">
            <v>43655.12</v>
          </cell>
          <cell r="O370">
            <v>43966.66</v>
          </cell>
          <cell r="P370">
            <v>44856.45</v>
          </cell>
          <cell r="Q370">
            <v>46669.94</v>
          </cell>
          <cell r="R370">
            <v>49438.42</v>
          </cell>
          <cell r="S370">
            <v>52152.62</v>
          </cell>
          <cell r="T370">
            <v>54369.09</v>
          </cell>
        </row>
        <row r="371">
          <cell r="A371" t="str">
            <v>W06000014</v>
          </cell>
          <cell r="B371" t="str">
            <v>Vale of Glamorgan</v>
          </cell>
          <cell r="C371">
            <v>32671.61</v>
          </cell>
          <cell r="D371">
            <v>32599.19</v>
          </cell>
          <cell r="E371">
            <v>33398.32</v>
          </cell>
          <cell r="F371">
            <v>34426.550000000003</v>
          </cell>
          <cell r="G371">
            <v>35482.080000000002</v>
          </cell>
          <cell r="H371">
            <v>36635.129999999997</v>
          </cell>
          <cell r="I371">
            <v>36998.660000000003</v>
          </cell>
          <cell r="J371">
            <v>37235.72</v>
          </cell>
          <cell r="K371">
            <v>37436.06</v>
          </cell>
          <cell r="L371">
            <v>38571.58</v>
          </cell>
          <cell r="M371">
            <v>39834.69</v>
          </cell>
          <cell r="N371">
            <v>41164.29</v>
          </cell>
          <cell r="O371">
            <v>42048.23</v>
          </cell>
          <cell r="P371">
            <v>42820.88</v>
          </cell>
          <cell r="Q371">
            <v>43048.17</v>
          </cell>
          <cell r="R371">
            <v>43026.76</v>
          </cell>
          <cell r="S371">
            <v>42744.160000000003</v>
          </cell>
          <cell r="T371">
            <v>42723.8</v>
          </cell>
        </row>
        <row r="372">
          <cell r="A372" t="str">
            <v>W06000015</v>
          </cell>
          <cell r="B372" t="str">
            <v>Cardiff</v>
          </cell>
          <cell r="C372">
            <v>34660.57</v>
          </cell>
          <cell r="D372">
            <v>34414.47</v>
          </cell>
          <cell r="E372">
            <v>36300.82</v>
          </cell>
          <cell r="F372">
            <v>37794.5</v>
          </cell>
          <cell r="G372">
            <v>39191.769999999997</v>
          </cell>
          <cell r="H372">
            <v>40465.519999999997</v>
          </cell>
          <cell r="I372">
            <v>41190.120000000003</v>
          </cell>
          <cell r="J372">
            <v>41795.410000000003</v>
          </cell>
          <cell r="K372">
            <v>42623.3</v>
          </cell>
          <cell r="L372">
            <v>43928.54</v>
          </cell>
          <cell r="M372">
            <v>45278.94</v>
          </cell>
          <cell r="N372">
            <v>46296.27</v>
          </cell>
          <cell r="O372">
            <v>47121.35</v>
          </cell>
          <cell r="P372">
            <v>48072.41</v>
          </cell>
          <cell r="Q372">
            <v>49276.32</v>
          </cell>
          <cell r="R372">
            <v>50573.34</v>
          </cell>
          <cell r="S372">
            <v>51754.77</v>
          </cell>
          <cell r="T372">
            <v>52900.959999999999</v>
          </cell>
        </row>
        <row r="373">
          <cell r="A373" t="str">
            <v>W06000016</v>
          </cell>
          <cell r="B373" t="str">
            <v>Rhondda Cynon Taf</v>
          </cell>
          <cell r="C373">
            <v>28581.56</v>
          </cell>
          <cell r="D373">
            <v>28330.93</v>
          </cell>
          <cell r="E373">
            <v>29754.799999999999</v>
          </cell>
          <cell r="F373">
            <v>30779.86</v>
          </cell>
          <cell r="G373">
            <v>32042.22</v>
          </cell>
          <cell r="H373">
            <v>33974.43</v>
          </cell>
          <cell r="I373">
            <v>36531.660000000003</v>
          </cell>
          <cell r="J373">
            <v>39244.050000000003</v>
          </cell>
          <cell r="K373">
            <v>41572.480000000003</v>
          </cell>
          <cell r="L373">
            <v>43261.36</v>
          </cell>
          <cell r="M373">
            <v>44406.01</v>
          </cell>
          <cell r="N373">
            <v>45296.99</v>
          </cell>
          <cell r="O373">
            <v>46451.89</v>
          </cell>
          <cell r="P373">
            <v>47963.39</v>
          </cell>
          <cell r="Q373">
            <v>49838.91</v>
          </cell>
          <cell r="R373">
            <v>51294.09</v>
          </cell>
          <cell r="S373">
            <v>52189.120000000003</v>
          </cell>
          <cell r="T373">
            <v>52728.79</v>
          </cell>
        </row>
        <row r="374">
          <cell r="A374" t="str">
            <v>W06000018</v>
          </cell>
          <cell r="B374" t="str">
            <v>Caerphilly</v>
          </cell>
          <cell r="C374">
            <v>33389</v>
          </cell>
          <cell r="D374">
            <v>33122.07</v>
          </cell>
          <cell r="E374">
            <v>34378.080000000002</v>
          </cell>
          <cell r="F374">
            <v>34809.980000000003</v>
          </cell>
          <cell r="G374">
            <v>34919.620000000003</v>
          </cell>
          <cell r="H374">
            <v>34839.79</v>
          </cell>
          <cell r="I374">
            <v>34858.06</v>
          </cell>
          <cell r="J374">
            <v>35430.42</v>
          </cell>
          <cell r="K374">
            <v>36856.730000000003</v>
          </cell>
          <cell r="L374">
            <v>38428.67</v>
          </cell>
          <cell r="M374">
            <v>39550.74</v>
          </cell>
          <cell r="N374">
            <v>40173</v>
          </cell>
          <cell r="O374">
            <v>41038.11</v>
          </cell>
          <cell r="P374">
            <v>42815.47</v>
          </cell>
          <cell r="Q374">
            <v>45308.959999999999</v>
          </cell>
          <cell r="R374">
            <v>47675.51</v>
          </cell>
          <cell r="S374">
            <v>48862.99</v>
          </cell>
          <cell r="T374">
            <v>48815.34</v>
          </cell>
        </row>
        <row r="375">
          <cell r="A375" t="str">
            <v>W06000019</v>
          </cell>
          <cell r="B375" t="str">
            <v>Blaenau Gwent</v>
          </cell>
          <cell r="C375">
            <v>27926.85</v>
          </cell>
          <cell r="D375">
            <v>27841.49</v>
          </cell>
          <cell r="E375">
            <v>29502.51</v>
          </cell>
          <cell r="F375">
            <v>30748.51</v>
          </cell>
          <cell r="G375">
            <v>31958.43</v>
          </cell>
          <cell r="H375">
            <v>32430.21</v>
          </cell>
          <cell r="I375">
            <v>32593.41</v>
          </cell>
          <cell r="J375">
            <v>33087.29</v>
          </cell>
          <cell r="K375">
            <v>33977.57</v>
          </cell>
          <cell r="L375">
            <v>35537.51</v>
          </cell>
          <cell r="M375">
            <v>36354.32</v>
          </cell>
          <cell r="N375">
            <v>36999.49</v>
          </cell>
          <cell r="O375">
            <v>37078.050000000003</v>
          </cell>
          <cell r="P375">
            <v>38012.74</v>
          </cell>
          <cell r="Q375">
            <v>39300.97</v>
          </cell>
          <cell r="R375">
            <v>41188.660000000003</v>
          </cell>
          <cell r="S375">
            <v>42649.38</v>
          </cell>
          <cell r="T375">
            <v>44090.32</v>
          </cell>
        </row>
        <row r="376">
          <cell r="A376" t="str">
            <v>W06000020</v>
          </cell>
          <cell r="B376" t="str">
            <v>Torfaen</v>
          </cell>
          <cell r="C376">
            <v>28030.82</v>
          </cell>
          <cell r="D376">
            <v>27787.23</v>
          </cell>
          <cell r="E376">
            <v>30507.69</v>
          </cell>
          <cell r="F376">
            <v>32482.48</v>
          </cell>
          <cell r="G376">
            <v>33655.800000000003</v>
          </cell>
          <cell r="H376">
            <v>34454.980000000003</v>
          </cell>
          <cell r="I376">
            <v>34772.69</v>
          </cell>
          <cell r="J376">
            <v>35439.54</v>
          </cell>
          <cell r="K376">
            <v>36160.36</v>
          </cell>
          <cell r="L376">
            <v>37038.28</v>
          </cell>
          <cell r="M376">
            <v>37465.910000000003</v>
          </cell>
          <cell r="N376">
            <v>37911.4</v>
          </cell>
          <cell r="O376">
            <v>38066.18</v>
          </cell>
          <cell r="P376">
            <v>38442.57</v>
          </cell>
          <cell r="Q376">
            <v>39145.57</v>
          </cell>
          <cell r="R376">
            <v>40705.519999999997</v>
          </cell>
          <cell r="S376">
            <v>42308.51</v>
          </cell>
          <cell r="T376">
            <v>43568.44</v>
          </cell>
        </row>
        <row r="377">
          <cell r="A377" t="str">
            <v>W06000021</v>
          </cell>
          <cell r="B377" t="str">
            <v>Monmouthshire</v>
          </cell>
          <cell r="C377">
            <v>31073.02</v>
          </cell>
          <cell r="D377">
            <v>31040.19</v>
          </cell>
          <cell r="E377">
            <v>33143.74</v>
          </cell>
          <cell r="F377">
            <v>35196.67</v>
          </cell>
          <cell r="G377">
            <v>37150.46</v>
          </cell>
          <cell r="H377">
            <v>38648.65</v>
          </cell>
          <cell r="I377">
            <v>39137.29</v>
          </cell>
          <cell r="J377">
            <v>39543.82</v>
          </cell>
          <cell r="K377">
            <v>40015.360000000001</v>
          </cell>
          <cell r="L377">
            <v>41067.910000000003</v>
          </cell>
          <cell r="M377">
            <v>42043.07</v>
          </cell>
          <cell r="N377">
            <v>43035.17</v>
          </cell>
          <cell r="O377">
            <v>43588.46</v>
          </cell>
          <cell r="P377">
            <v>43828.79</v>
          </cell>
          <cell r="Q377">
            <v>43759.11</v>
          </cell>
          <cell r="R377">
            <v>44236.18</v>
          </cell>
          <cell r="S377">
            <v>45717.33</v>
          </cell>
          <cell r="T377">
            <v>48022.33</v>
          </cell>
        </row>
        <row r="378">
          <cell r="A378" t="str">
            <v>W06000022</v>
          </cell>
          <cell r="B378" t="str">
            <v>Newport</v>
          </cell>
          <cell r="C378">
            <v>32908.199999999997</v>
          </cell>
          <cell r="D378">
            <v>32684.71</v>
          </cell>
          <cell r="E378">
            <v>34527.71</v>
          </cell>
          <cell r="F378">
            <v>35739.660000000003</v>
          </cell>
          <cell r="G378">
            <v>36499.120000000003</v>
          </cell>
          <cell r="H378">
            <v>37162.519999999997</v>
          </cell>
          <cell r="I378">
            <v>37492.33</v>
          </cell>
          <cell r="J378">
            <v>38161.89</v>
          </cell>
          <cell r="K378">
            <v>39106.629999999997</v>
          </cell>
          <cell r="L378">
            <v>40567.29</v>
          </cell>
          <cell r="M378">
            <v>41884.21</v>
          </cell>
          <cell r="N378">
            <v>42731.23</v>
          </cell>
          <cell r="O378">
            <v>43274.97</v>
          </cell>
          <cell r="P378">
            <v>44070.62</v>
          </cell>
          <cell r="Q378">
            <v>45435.65</v>
          </cell>
          <cell r="R378">
            <v>46989.94</v>
          </cell>
          <cell r="S378">
            <v>48108.7</v>
          </cell>
          <cell r="T378">
            <v>48817.52</v>
          </cell>
        </row>
        <row r="379">
          <cell r="A379" t="str">
            <v>W06000023</v>
          </cell>
          <cell r="B379" t="str">
            <v>Powys</v>
          </cell>
          <cell r="C379">
            <v>25377.19</v>
          </cell>
          <cell r="D379">
            <v>25242.91</v>
          </cell>
          <cell r="E379">
            <v>26742.23</v>
          </cell>
          <cell r="F379">
            <v>27801.33</v>
          </cell>
          <cell r="G379">
            <v>28604.27</v>
          </cell>
          <cell r="H379">
            <v>29159.200000000001</v>
          </cell>
          <cell r="I379">
            <v>29318.73</v>
          </cell>
          <cell r="J379">
            <v>29389.119999999999</v>
          </cell>
          <cell r="K379">
            <v>29490.41</v>
          </cell>
          <cell r="L379">
            <v>29785.54</v>
          </cell>
          <cell r="M379">
            <v>30296.54</v>
          </cell>
          <cell r="N379">
            <v>30901.03</v>
          </cell>
          <cell r="O379">
            <v>31548.49</v>
          </cell>
          <cell r="P379">
            <v>32112.62</v>
          </cell>
          <cell r="Q379">
            <v>32745.79</v>
          </cell>
          <cell r="R379">
            <v>33567.5</v>
          </cell>
          <cell r="S379">
            <v>34418.559999999998</v>
          </cell>
          <cell r="T379">
            <v>35288.78</v>
          </cell>
        </row>
        <row r="380">
          <cell r="A380" t="str">
            <v>W06000024</v>
          </cell>
          <cell r="B380" t="str">
            <v>Merthyr Tydfil</v>
          </cell>
          <cell r="C380">
            <v>32618.84</v>
          </cell>
          <cell r="D380">
            <v>32193.29</v>
          </cell>
          <cell r="E380">
            <v>34979.160000000003</v>
          </cell>
          <cell r="F380">
            <v>36222.639999999999</v>
          </cell>
          <cell r="G380">
            <v>36531.910000000003</v>
          </cell>
          <cell r="H380">
            <v>36567.08</v>
          </cell>
          <cell r="I380">
            <v>36450.410000000003</v>
          </cell>
          <cell r="J380">
            <v>36708.230000000003</v>
          </cell>
          <cell r="K380">
            <v>37185.53</v>
          </cell>
          <cell r="L380">
            <v>38213.35</v>
          </cell>
          <cell r="M380">
            <v>39107.730000000003</v>
          </cell>
          <cell r="N380">
            <v>40145.51</v>
          </cell>
          <cell r="O380">
            <v>40731.33</v>
          </cell>
          <cell r="P380">
            <v>41724.239999999998</v>
          </cell>
          <cell r="Q380">
            <v>42674.19</v>
          </cell>
          <cell r="R380">
            <v>43804.94</v>
          </cell>
          <cell r="S380">
            <v>43892.49</v>
          </cell>
          <cell r="T380">
            <v>43575.09</v>
          </cell>
        </row>
      </sheetData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sheet"/>
      <sheetName val="Contents"/>
      <sheetName val="Table 1.1"/>
      <sheetName val="Table 1.2"/>
      <sheetName val="Table 1.3"/>
      <sheetName val="Table 1.4"/>
      <sheetName val="Table 1.5"/>
      <sheetName val="Table 1.6"/>
      <sheetName val="Table 1.7"/>
      <sheetName val="Table 2.1"/>
      <sheetName val="Table 2.2"/>
      <sheetName val="Table 2.3"/>
      <sheetName val="Table 2.4"/>
      <sheetName val="Table 2.5"/>
      <sheetName val="Table 2.6"/>
      <sheetName val="Table 2.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0">
          <cell r="D10" t="str">
            <v>County Durham</v>
          </cell>
          <cell r="E10">
            <v>2920</v>
          </cell>
          <cell r="F10">
            <v>434</v>
          </cell>
          <cell r="G10">
            <v>375</v>
          </cell>
          <cell r="H10">
            <v>425</v>
          </cell>
        </row>
        <row r="11">
          <cell r="D11" t="str">
            <v>Darlington</v>
          </cell>
          <cell r="E11">
            <v>1200</v>
          </cell>
          <cell r="F11">
            <v>450</v>
          </cell>
          <cell r="G11">
            <v>395</v>
          </cell>
          <cell r="H11">
            <v>433</v>
          </cell>
        </row>
        <row r="12">
          <cell r="D12" t="str">
            <v>Hartlepool</v>
          </cell>
          <cell r="E12">
            <v>340</v>
          </cell>
          <cell r="F12">
            <v>441</v>
          </cell>
          <cell r="G12">
            <v>390</v>
          </cell>
          <cell r="H12">
            <v>450</v>
          </cell>
        </row>
        <row r="13">
          <cell r="D13" t="str">
            <v>Middlesbrough</v>
          </cell>
          <cell r="E13">
            <v>440</v>
          </cell>
          <cell r="F13">
            <v>484</v>
          </cell>
          <cell r="G13">
            <v>425</v>
          </cell>
          <cell r="H13">
            <v>475</v>
          </cell>
        </row>
        <row r="14">
          <cell r="D14" t="str">
            <v>Northumberland</v>
          </cell>
          <cell r="E14">
            <v>1260</v>
          </cell>
          <cell r="F14">
            <v>470</v>
          </cell>
          <cell r="G14">
            <v>400</v>
          </cell>
          <cell r="H14">
            <v>450</v>
          </cell>
        </row>
        <row r="15">
          <cell r="D15" t="str">
            <v>Redcar and Cleveland</v>
          </cell>
          <cell r="E15">
            <v>570</v>
          </cell>
          <cell r="F15">
            <v>468</v>
          </cell>
          <cell r="G15">
            <v>425</v>
          </cell>
          <cell r="H15">
            <v>450</v>
          </cell>
        </row>
        <row r="16">
          <cell r="D16" t="str">
            <v>Stockton-on-Tees</v>
          </cell>
          <cell r="E16">
            <v>760</v>
          </cell>
          <cell r="F16">
            <v>503</v>
          </cell>
          <cell r="G16">
            <v>440</v>
          </cell>
          <cell r="H16">
            <v>500</v>
          </cell>
        </row>
        <row r="17">
          <cell r="D17" t="str">
            <v>Tyne and Wear (Met County)</v>
          </cell>
          <cell r="E17">
            <v>4540</v>
          </cell>
          <cell r="F17">
            <v>547</v>
          </cell>
          <cell r="G17">
            <v>450</v>
          </cell>
          <cell r="H17">
            <v>525</v>
          </cell>
        </row>
        <row r="18">
          <cell r="D18" t="str">
            <v>Gateshead</v>
          </cell>
          <cell r="E18">
            <v>1020</v>
          </cell>
          <cell r="F18">
            <v>508</v>
          </cell>
          <cell r="G18">
            <v>425</v>
          </cell>
          <cell r="H18">
            <v>475</v>
          </cell>
        </row>
        <row r="19">
          <cell r="D19" t="str">
            <v>Newcastle upon Tyne</v>
          </cell>
          <cell r="E19">
            <v>1360</v>
          </cell>
          <cell r="F19">
            <v>646</v>
          </cell>
          <cell r="G19">
            <v>550</v>
          </cell>
          <cell r="H19">
            <v>625</v>
          </cell>
        </row>
        <row r="20">
          <cell r="D20" t="str">
            <v>North Tyneside</v>
          </cell>
          <cell r="E20">
            <v>970</v>
          </cell>
          <cell r="F20">
            <v>526</v>
          </cell>
          <cell r="G20">
            <v>450</v>
          </cell>
          <cell r="H20">
            <v>500</v>
          </cell>
        </row>
        <row r="21">
          <cell r="D21" t="str">
            <v>South Tyneside</v>
          </cell>
          <cell r="E21">
            <v>480</v>
          </cell>
          <cell r="F21">
            <v>463</v>
          </cell>
          <cell r="G21">
            <v>395</v>
          </cell>
          <cell r="H21">
            <v>450</v>
          </cell>
        </row>
        <row r="22">
          <cell r="D22" t="str">
            <v>Sunderland</v>
          </cell>
          <cell r="E22">
            <v>710</v>
          </cell>
          <cell r="F22">
            <v>498</v>
          </cell>
          <cell r="G22">
            <v>440</v>
          </cell>
          <cell r="H22">
            <v>495</v>
          </cell>
        </row>
        <row r="23">
          <cell r="D23" t="str">
            <v>NORTH WEST</v>
          </cell>
          <cell r="E23">
            <v>33030</v>
          </cell>
          <cell r="F23">
            <v>594</v>
          </cell>
          <cell r="G23">
            <v>475</v>
          </cell>
          <cell r="H23">
            <v>550</v>
          </cell>
        </row>
        <row r="24">
          <cell r="D24" t="str">
            <v>Blackburn with Darwen</v>
          </cell>
          <cell r="E24">
            <v>710</v>
          </cell>
          <cell r="F24">
            <v>463</v>
          </cell>
          <cell r="G24">
            <v>400</v>
          </cell>
          <cell r="H24">
            <v>450</v>
          </cell>
        </row>
        <row r="25">
          <cell r="D25" t="str">
            <v>Blackpool</v>
          </cell>
          <cell r="E25">
            <v>550</v>
          </cell>
          <cell r="F25">
            <v>520</v>
          </cell>
          <cell r="G25">
            <v>495</v>
          </cell>
          <cell r="H25">
            <v>520</v>
          </cell>
        </row>
        <row r="26">
          <cell r="D26" t="str">
            <v>Cheshire East</v>
          </cell>
          <cell r="E26">
            <v>1780</v>
          </cell>
          <cell r="F26">
            <v>669</v>
          </cell>
          <cell r="G26">
            <v>535</v>
          </cell>
          <cell r="H26">
            <v>625</v>
          </cell>
        </row>
        <row r="27">
          <cell r="D27" t="str">
            <v>Cheshire West and Chester</v>
          </cell>
          <cell r="E27">
            <v>1490</v>
          </cell>
          <cell r="F27">
            <v>631</v>
          </cell>
          <cell r="G27">
            <v>550</v>
          </cell>
          <cell r="H27">
            <v>595</v>
          </cell>
        </row>
        <row r="28">
          <cell r="D28" t="str">
            <v>Halton</v>
          </cell>
          <cell r="E28">
            <v>440</v>
          </cell>
          <cell r="F28">
            <v>501</v>
          </cell>
          <cell r="G28">
            <v>450</v>
          </cell>
          <cell r="H28">
            <v>495</v>
          </cell>
        </row>
        <row r="29">
          <cell r="D29" t="str">
            <v>Warrington</v>
          </cell>
          <cell r="E29">
            <v>1030</v>
          </cell>
          <cell r="F29">
            <v>602</v>
          </cell>
          <cell r="G29">
            <v>525</v>
          </cell>
          <cell r="H29">
            <v>578</v>
          </cell>
        </row>
        <row r="30">
          <cell r="D30" t="str">
            <v>Cumbria</v>
          </cell>
          <cell r="E30">
            <v>3390</v>
          </cell>
          <cell r="F30">
            <v>508</v>
          </cell>
          <cell r="G30">
            <v>425</v>
          </cell>
          <cell r="H30">
            <v>480</v>
          </cell>
        </row>
        <row r="31">
          <cell r="D31" t="str">
            <v>Allerdale</v>
          </cell>
          <cell r="E31">
            <v>580</v>
          </cell>
          <cell r="F31">
            <v>469</v>
          </cell>
          <cell r="G31">
            <v>400</v>
          </cell>
          <cell r="H31">
            <v>450</v>
          </cell>
        </row>
        <row r="32">
          <cell r="D32" t="str">
            <v>Barrow-in-Furness</v>
          </cell>
          <cell r="E32">
            <v>380</v>
          </cell>
          <cell r="F32">
            <v>500</v>
          </cell>
          <cell r="G32">
            <v>425</v>
          </cell>
          <cell r="H32">
            <v>465</v>
          </cell>
        </row>
        <row r="33">
          <cell r="D33" t="str">
            <v>Carlisle</v>
          </cell>
          <cell r="E33">
            <v>1160</v>
          </cell>
          <cell r="F33">
            <v>466</v>
          </cell>
          <cell r="G33">
            <v>420</v>
          </cell>
          <cell r="H33">
            <v>450</v>
          </cell>
        </row>
        <row r="34">
          <cell r="D34" t="str">
            <v>Copeland</v>
          </cell>
          <cell r="E34">
            <v>400</v>
          </cell>
          <cell r="F34">
            <v>490</v>
          </cell>
          <cell r="G34">
            <v>400</v>
          </cell>
          <cell r="H34">
            <v>475</v>
          </cell>
        </row>
        <row r="35">
          <cell r="D35" t="str">
            <v>Eden</v>
          </cell>
          <cell r="E35">
            <v>390</v>
          </cell>
          <cell r="F35">
            <v>534</v>
          </cell>
          <cell r="G35">
            <v>485</v>
          </cell>
          <cell r="H35">
            <v>530</v>
          </cell>
        </row>
        <row r="36">
          <cell r="D36" t="str">
            <v>South Lakeland</v>
          </cell>
          <cell r="E36">
            <v>490</v>
          </cell>
          <cell r="F36">
            <v>657</v>
          </cell>
          <cell r="G36">
            <v>595</v>
          </cell>
          <cell r="H36">
            <v>650</v>
          </cell>
        </row>
        <row r="37">
          <cell r="D37" t="str">
            <v>Greater Manchester (Met County)</v>
          </cell>
          <cell r="E37">
            <v>13200</v>
          </cell>
          <cell r="F37">
            <v>661</v>
          </cell>
          <cell r="G37">
            <v>495</v>
          </cell>
          <cell r="H37">
            <v>600</v>
          </cell>
        </row>
        <row r="38">
          <cell r="D38" t="str">
            <v>Bolton</v>
          </cell>
          <cell r="E38">
            <v>1210</v>
          </cell>
          <cell r="F38">
            <v>528</v>
          </cell>
          <cell r="G38">
            <v>465</v>
          </cell>
          <cell r="H38">
            <v>500</v>
          </cell>
        </row>
        <row r="39">
          <cell r="D39" t="str">
            <v>Bury</v>
          </cell>
          <cell r="E39">
            <v>850</v>
          </cell>
          <cell r="F39">
            <v>577</v>
          </cell>
          <cell r="G39">
            <v>500</v>
          </cell>
          <cell r="H39">
            <v>575</v>
          </cell>
        </row>
        <row r="40">
          <cell r="D40" t="str">
            <v>Manchester</v>
          </cell>
          <cell r="E40">
            <v>3380</v>
          </cell>
          <cell r="F40">
            <v>858</v>
          </cell>
          <cell r="G40">
            <v>725</v>
          </cell>
          <cell r="H40">
            <v>850</v>
          </cell>
        </row>
        <row r="41">
          <cell r="D41" t="str">
            <v>Oldham</v>
          </cell>
          <cell r="E41">
            <v>940</v>
          </cell>
          <cell r="F41">
            <v>528</v>
          </cell>
          <cell r="G41">
            <v>475</v>
          </cell>
          <cell r="H41">
            <v>503</v>
          </cell>
        </row>
        <row r="42">
          <cell r="D42" t="str">
            <v>Rochdale</v>
          </cell>
          <cell r="E42">
            <v>520</v>
          </cell>
          <cell r="F42">
            <v>491</v>
          </cell>
          <cell r="G42">
            <v>450</v>
          </cell>
          <cell r="H42">
            <v>475</v>
          </cell>
        </row>
        <row r="43">
          <cell r="D43" t="str">
            <v>Salford</v>
          </cell>
          <cell r="E43">
            <v>1440</v>
          </cell>
          <cell r="F43">
            <v>758</v>
          </cell>
          <cell r="G43">
            <v>595</v>
          </cell>
          <cell r="H43">
            <v>695</v>
          </cell>
        </row>
        <row r="44">
          <cell r="D44" t="str">
            <v>Stockport</v>
          </cell>
          <cell r="E44">
            <v>940</v>
          </cell>
          <cell r="F44">
            <v>682</v>
          </cell>
          <cell r="G44">
            <v>625</v>
          </cell>
          <cell r="H44">
            <v>675</v>
          </cell>
        </row>
        <row r="45">
          <cell r="D45" t="str">
            <v>Tameside</v>
          </cell>
          <cell r="E45">
            <v>1270</v>
          </cell>
          <cell r="F45">
            <v>528</v>
          </cell>
          <cell r="G45">
            <v>475</v>
          </cell>
          <cell r="H45">
            <v>525</v>
          </cell>
        </row>
        <row r="46">
          <cell r="D46" t="str">
            <v>Trafford</v>
          </cell>
          <cell r="E46">
            <v>880</v>
          </cell>
          <cell r="F46">
            <v>785</v>
          </cell>
          <cell r="G46">
            <v>695</v>
          </cell>
          <cell r="H46">
            <v>750</v>
          </cell>
        </row>
        <row r="47">
          <cell r="D47" t="str">
            <v>Wigan</v>
          </cell>
          <cell r="E47">
            <v>1770</v>
          </cell>
          <cell r="F47">
            <v>480</v>
          </cell>
          <cell r="G47">
            <v>430</v>
          </cell>
          <cell r="H47">
            <v>475</v>
          </cell>
        </row>
        <row r="48">
          <cell r="D48" t="str">
            <v>Lancashire</v>
          </cell>
          <cell r="E48">
            <v>6130</v>
          </cell>
          <cell r="F48">
            <v>529</v>
          </cell>
          <cell r="G48">
            <v>465</v>
          </cell>
          <cell r="H48">
            <v>525</v>
          </cell>
        </row>
        <row r="49">
          <cell r="D49" t="str">
            <v>Burnley</v>
          </cell>
          <cell r="E49">
            <v>490</v>
          </cell>
          <cell r="F49">
            <v>442</v>
          </cell>
          <cell r="G49">
            <v>390</v>
          </cell>
          <cell r="H49">
            <v>425</v>
          </cell>
        </row>
        <row r="50">
          <cell r="D50" t="str">
            <v>Chorley</v>
          </cell>
          <cell r="E50">
            <v>680</v>
          </cell>
          <cell r="F50">
            <v>540</v>
          </cell>
          <cell r="G50">
            <v>475</v>
          </cell>
          <cell r="H50">
            <v>525</v>
          </cell>
        </row>
        <row r="51">
          <cell r="D51" t="str">
            <v>Fylde</v>
          </cell>
          <cell r="E51">
            <v>330</v>
          </cell>
          <cell r="F51">
            <v>569</v>
          </cell>
          <cell r="G51">
            <v>495</v>
          </cell>
          <cell r="H51">
            <v>550</v>
          </cell>
        </row>
        <row r="52">
          <cell r="D52" t="str">
            <v>Hyndburn</v>
          </cell>
          <cell r="E52">
            <v>570</v>
          </cell>
          <cell r="F52">
            <v>453</v>
          </cell>
          <cell r="G52">
            <v>395</v>
          </cell>
          <cell r="H52">
            <v>450</v>
          </cell>
        </row>
        <row r="53">
          <cell r="D53" t="str">
            <v>Lancaster</v>
          </cell>
          <cell r="E53">
            <v>770</v>
          </cell>
          <cell r="F53">
            <v>571</v>
          </cell>
          <cell r="G53">
            <v>525</v>
          </cell>
          <cell r="H53">
            <v>550</v>
          </cell>
        </row>
        <row r="54">
          <cell r="D54" t="str">
            <v>Pendle</v>
          </cell>
          <cell r="E54">
            <v>430</v>
          </cell>
          <cell r="F54">
            <v>450</v>
          </cell>
          <cell r="G54">
            <v>375</v>
          </cell>
          <cell r="H54">
            <v>433</v>
          </cell>
        </row>
        <row r="55">
          <cell r="D55" t="str">
            <v>Preston</v>
          </cell>
          <cell r="E55">
            <v>780</v>
          </cell>
          <cell r="F55">
            <v>541</v>
          </cell>
          <cell r="G55">
            <v>475</v>
          </cell>
          <cell r="H55">
            <v>525</v>
          </cell>
        </row>
        <row r="56">
          <cell r="D56" t="str">
            <v>Ribble Valley</v>
          </cell>
          <cell r="E56">
            <v>430</v>
          </cell>
          <cell r="F56">
            <v>580</v>
          </cell>
          <cell r="G56">
            <v>525</v>
          </cell>
          <cell r="H56">
            <v>550</v>
          </cell>
        </row>
        <row r="57">
          <cell r="D57" t="str">
            <v>Rossendale</v>
          </cell>
          <cell r="E57">
            <v>210</v>
          </cell>
          <cell r="F57">
            <v>479</v>
          </cell>
          <cell r="G57">
            <v>425</v>
          </cell>
          <cell r="H57">
            <v>468</v>
          </cell>
        </row>
        <row r="58">
          <cell r="D58" t="str">
            <v>South Ribble</v>
          </cell>
          <cell r="E58">
            <v>750</v>
          </cell>
          <cell r="F58">
            <v>551</v>
          </cell>
          <cell r="G58">
            <v>500</v>
          </cell>
          <cell r="H58">
            <v>550</v>
          </cell>
        </row>
        <row r="59">
          <cell r="D59" t="str">
            <v>West Lancashire</v>
          </cell>
          <cell r="E59">
            <v>240</v>
          </cell>
          <cell r="F59">
            <v>585</v>
          </cell>
          <cell r="G59">
            <v>500</v>
          </cell>
          <cell r="H59">
            <v>595</v>
          </cell>
        </row>
        <row r="60">
          <cell r="D60" t="str">
            <v>Wyre</v>
          </cell>
          <cell r="E60">
            <v>460</v>
          </cell>
          <cell r="F60">
            <v>562</v>
          </cell>
          <cell r="G60">
            <v>500</v>
          </cell>
          <cell r="H60">
            <v>550</v>
          </cell>
        </row>
        <row r="61">
          <cell r="D61" t="str">
            <v>Merseyside (Met County)</v>
          </cell>
          <cell r="E61">
            <v>4320</v>
          </cell>
          <cell r="F61">
            <v>546</v>
          </cell>
          <cell r="G61">
            <v>450</v>
          </cell>
          <cell r="H61">
            <v>525</v>
          </cell>
        </row>
        <row r="62">
          <cell r="D62" t="str">
            <v>Knowsley</v>
          </cell>
          <cell r="E62">
            <v>170</v>
          </cell>
          <cell r="F62">
            <v>523</v>
          </cell>
          <cell r="G62">
            <v>475</v>
          </cell>
          <cell r="H62">
            <v>525</v>
          </cell>
        </row>
        <row r="63">
          <cell r="D63" t="str">
            <v>Liverpool</v>
          </cell>
          <cell r="E63">
            <v>1570</v>
          </cell>
          <cell r="F63">
            <v>582</v>
          </cell>
          <cell r="G63">
            <v>451</v>
          </cell>
          <cell r="H63">
            <v>550</v>
          </cell>
        </row>
        <row r="64">
          <cell r="D64" t="str">
            <v>Sefton</v>
          </cell>
          <cell r="E64">
            <v>600</v>
          </cell>
          <cell r="F64">
            <v>569</v>
          </cell>
          <cell r="G64">
            <v>498</v>
          </cell>
          <cell r="H64">
            <v>555</v>
          </cell>
        </row>
        <row r="65">
          <cell r="D65" t="str">
            <v>St. Helens</v>
          </cell>
          <cell r="E65">
            <v>700</v>
          </cell>
          <cell r="F65">
            <v>482</v>
          </cell>
          <cell r="G65">
            <v>425</v>
          </cell>
          <cell r="H65">
            <v>465</v>
          </cell>
        </row>
        <row r="66">
          <cell r="D66" t="str">
            <v>Wirral</v>
          </cell>
          <cell r="E66">
            <v>1280</v>
          </cell>
          <cell r="F66">
            <v>528</v>
          </cell>
          <cell r="G66">
            <v>450</v>
          </cell>
          <cell r="H66">
            <v>500</v>
          </cell>
        </row>
        <row r="67">
          <cell r="D67" t="str">
            <v>YORKSHIRE AND THE HUMBER</v>
          </cell>
          <cell r="E67">
            <v>21270</v>
          </cell>
          <cell r="F67">
            <v>577</v>
          </cell>
          <cell r="G67">
            <v>455</v>
          </cell>
          <cell r="H67">
            <v>550</v>
          </cell>
        </row>
        <row r="68">
          <cell r="D68" t="str">
            <v>East Riding of Yorkshire UA</v>
          </cell>
          <cell r="E68">
            <v>970</v>
          </cell>
          <cell r="F68">
            <v>501</v>
          </cell>
          <cell r="G68">
            <v>450</v>
          </cell>
          <cell r="H68">
            <v>500</v>
          </cell>
        </row>
        <row r="69">
          <cell r="D69" t="str">
            <v>Kingston upon Hull, City of UA</v>
          </cell>
          <cell r="E69">
            <v>1100</v>
          </cell>
          <cell r="F69">
            <v>440</v>
          </cell>
          <cell r="G69">
            <v>390</v>
          </cell>
          <cell r="H69">
            <v>425</v>
          </cell>
        </row>
        <row r="70">
          <cell r="D70" t="str">
            <v>North East Lincolnshire UA</v>
          </cell>
          <cell r="E70">
            <v>490</v>
          </cell>
          <cell r="F70">
            <v>472</v>
          </cell>
          <cell r="G70">
            <v>412</v>
          </cell>
          <cell r="H70">
            <v>455</v>
          </cell>
        </row>
        <row r="71">
          <cell r="D71" t="str">
            <v>North Lincolnshire UA</v>
          </cell>
          <cell r="E71">
            <v>290</v>
          </cell>
          <cell r="F71">
            <v>480</v>
          </cell>
          <cell r="G71">
            <v>450</v>
          </cell>
          <cell r="H71">
            <v>475</v>
          </cell>
        </row>
        <row r="72">
          <cell r="D72" t="str">
            <v>York UA</v>
          </cell>
          <cell r="E72">
            <v>1710</v>
          </cell>
          <cell r="F72">
            <v>768</v>
          </cell>
          <cell r="G72">
            <v>680</v>
          </cell>
          <cell r="H72">
            <v>750</v>
          </cell>
        </row>
        <row r="73">
          <cell r="D73" t="str">
            <v>North Yorkshire</v>
          </cell>
          <cell r="E73">
            <v>3160</v>
          </cell>
          <cell r="F73">
            <v>616</v>
          </cell>
          <cell r="G73">
            <v>525</v>
          </cell>
          <cell r="H73">
            <v>575</v>
          </cell>
        </row>
        <row r="74">
          <cell r="D74" t="str">
            <v>Craven</v>
          </cell>
          <cell r="E74">
            <v>170</v>
          </cell>
          <cell r="F74">
            <v>569</v>
          </cell>
          <cell r="G74">
            <v>525</v>
          </cell>
          <cell r="H74">
            <v>575</v>
          </cell>
        </row>
        <row r="75">
          <cell r="D75" t="str">
            <v>Hambleton</v>
          </cell>
          <cell r="E75">
            <v>490</v>
          </cell>
          <cell r="F75">
            <v>563</v>
          </cell>
          <cell r="G75">
            <v>525</v>
          </cell>
          <cell r="H75">
            <v>550</v>
          </cell>
        </row>
        <row r="76">
          <cell r="D76" t="str">
            <v>Harrogate</v>
          </cell>
          <cell r="E76">
            <v>1030</v>
          </cell>
          <cell r="F76">
            <v>756</v>
          </cell>
          <cell r="G76">
            <v>650</v>
          </cell>
          <cell r="H76">
            <v>725</v>
          </cell>
        </row>
        <row r="77">
          <cell r="D77" t="str">
            <v>Richmondshire</v>
          </cell>
          <cell r="E77">
            <v>480</v>
          </cell>
          <cell r="F77">
            <v>526</v>
          </cell>
          <cell r="G77">
            <v>475</v>
          </cell>
          <cell r="H77">
            <v>525</v>
          </cell>
        </row>
        <row r="78">
          <cell r="D78" t="str">
            <v>Ryedale</v>
          </cell>
          <cell r="E78">
            <v>250</v>
          </cell>
          <cell r="F78">
            <v>566</v>
          </cell>
          <cell r="G78">
            <v>500</v>
          </cell>
          <cell r="H78">
            <v>550</v>
          </cell>
        </row>
        <row r="79">
          <cell r="D79" t="str">
            <v>Scarborough</v>
          </cell>
          <cell r="E79">
            <v>450</v>
          </cell>
          <cell r="F79">
            <v>538</v>
          </cell>
          <cell r="G79">
            <v>475</v>
          </cell>
          <cell r="H79">
            <v>525</v>
          </cell>
        </row>
        <row r="80">
          <cell r="D80" t="str">
            <v>Selby</v>
          </cell>
          <cell r="E80">
            <v>290</v>
          </cell>
          <cell r="F80">
            <v>550</v>
          </cell>
          <cell r="G80">
            <v>500</v>
          </cell>
          <cell r="H80">
            <v>550</v>
          </cell>
        </row>
        <row r="81">
          <cell r="D81" t="str">
            <v>South Yorkshire (Met County)</v>
          </cell>
          <cell r="E81">
            <v>5550</v>
          </cell>
          <cell r="F81">
            <v>542</v>
          </cell>
          <cell r="G81">
            <v>450</v>
          </cell>
          <cell r="H81">
            <v>510</v>
          </cell>
        </row>
        <row r="82">
          <cell r="D82" t="str">
            <v>Barnsley</v>
          </cell>
          <cell r="E82">
            <v>1010</v>
          </cell>
          <cell r="F82">
            <v>440</v>
          </cell>
          <cell r="G82">
            <v>395</v>
          </cell>
          <cell r="H82">
            <v>425</v>
          </cell>
        </row>
        <row r="83">
          <cell r="D83" t="str">
            <v>Doncaster</v>
          </cell>
          <cell r="E83">
            <v>950</v>
          </cell>
          <cell r="F83">
            <v>494</v>
          </cell>
          <cell r="G83">
            <v>425</v>
          </cell>
          <cell r="H83">
            <v>490</v>
          </cell>
        </row>
        <row r="84">
          <cell r="D84" t="str">
            <v>Rotherham</v>
          </cell>
          <cell r="E84">
            <v>990</v>
          </cell>
          <cell r="F84">
            <v>482</v>
          </cell>
          <cell r="G84">
            <v>425</v>
          </cell>
          <cell r="H84">
            <v>475</v>
          </cell>
        </row>
        <row r="85">
          <cell r="D85" t="str">
            <v>Sheffield</v>
          </cell>
          <cell r="E85">
            <v>2600</v>
          </cell>
          <cell r="F85">
            <v>621</v>
          </cell>
          <cell r="G85">
            <v>525</v>
          </cell>
          <cell r="H85">
            <v>595</v>
          </cell>
        </row>
        <row r="86">
          <cell r="D86" t="str">
            <v>West Yorkshire (Met County)</v>
          </cell>
          <cell r="E86">
            <v>8010</v>
          </cell>
          <cell r="F86">
            <v>583</v>
          </cell>
          <cell r="G86">
            <v>475</v>
          </cell>
          <cell r="H86">
            <v>550</v>
          </cell>
        </row>
        <row r="87">
          <cell r="D87" t="str">
            <v>Bradford</v>
          </cell>
          <cell r="E87">
            <v>1690</v>
          </cell>
          <cell r="F87">
            <v>539</v>
          </cell>
          <cell r="G87">
            <v>450</v>
          </cell>
          <cell r="H87">
            <v>525</v>
          </cell>
        </row>
        <row r="88">
          <cell r="D88" t="str">
            <v>Calderdale</v>
          </cell>
          <cell r="E88">
            <v>1340</v>
          </cell>
          <cell r="F88">
            <v>497</v>
          </cell>
          <cell r="G88">
            <v>450</v>
          </cell>
          <cell r="H88">
            <v>485</v>
          </cell>
        </row>
        <row r="89">
          <cell r="D89" t="str">
            <v>Kirklees</v>
          </cell>
          <cell r="E89">
            <v>1690</v>
          </cell>
          <cell r="F89">
            <v>512</v>
          </cell>
          <cell r="G89">
            <v>450</v>
          </cell>
          <cell r="H89">
            <v>495</v>
          </cell>
        </row>
        <row r="90">
          <cell r="D90" t="str">
            <v>Leeds</v>
          </cell>
          <cell r="E90">
            <v>2440</v>
          </cell>
          <cell r="F90">
            <v>729</v>
          </cell>
          <cell r="G90">
            <v>600</v>
          </cell>
          <cell r="H90">
            <v>695</v>
          </cell>
        </row>
        <row r="91">
          <cell r="D91" t="str">
            <v>Wakefield</v>
          </cell>
          <cell r="E91">
            <v>850</v>
          </cell>
          <cell r="F91">
            <v>531</v>
          </cell>
          <cell r="G91">
            <v>475</v>
          </cell>
          <cell r="H91">
            <v>525</v>
          </cell>
        </row>
        <row r="92">
          <cell r="D92" t="str">
            <v>EAST MIDLANDS</v>
          </cell>
          <cell r="E92">
            <v>17770</v>
          </cell>
          <cell r="F92">
            <v>598</v>
          </cell>
          <cell r="G92">
            <v>500</v>
          </cell>
          <cell r="H92">
            <v>585</v>
          </cell>
        </row>
        <row r="93">
          <cell r="D93" t="str">
            <v>Derby UA</v>
          </cell>
          <cell r="E93">
            <v>1190</v>
          </cell>
          <cell r="F93">
            <v>576</v>
          </cell>
          <cell r="G93">
            <v>500</v>
          </cell>
          <cell r="H93">
            <v>570</v>
          </cell>
        </row>
        <row r="94">
          <cell r="D94" t="str">
            <v>Leicester UA</v>
          </cell>
          <cell r="E94">
            <v>1180</v>
          </cell>
          <cell r="F94">
            <v>664</v>
          </cell>
          <cell r="G94">
            <v>575</v>
          </cell>
          <cell r="H94">
            <v>630</v>
          </cell>
        </row>
        <row r="95">
          <cell r="D95" t="str">
            <v>Nottingham UA</v>
          </cell>
          <cell r="E95">
            <v>1120</v>
          </cell>
          <cell r="F95">
            <v>687</v>
          </cell>
          <cell r="G95">
            <v>550</v>
          </cell>
          <cell r="H95">
            <v>625</v>
          </cell>
        </row>
        <row r="96">
          <cell r="D96" t="str">
            <v>Rutland UA</v>
          </cell>
          <cell r="E96">
            <v>100</v>
          </cell>
          <cell r="F96">
            <v>616</v>
          </cell>
          <cell r="G96">
            <v>550</v>
          </cell>
          <cell r="H96">
            <v>598</v>
          </cell>
        </row>
        <row r="97">
          <cell r="D97" t="str">
            <v>Derbyshire</v>
          </cell>
          <cell r="E97">
            <v>3060</v>
          </cell>
          <cell r="F97">
            <v>546</v>
          </cell>
          <cell r="G97">
            <v>475</v>
          </cell>
          <cell r="H97">
            <v>530</v>
          </cell>
        </row>
        <row r="98">
          <cell r="D98" t="str">
            <v>Amber Valley</v>
          </cell>
          <cell r="E98">
            <v>530</v>
          </cell>
          <cell r="F98">
            <v>533</v>
          </cell>
          <cell r="G98">
            <v>475</v>
          </cell>
          <cell r="H98">
            <v>525</v>
          </cell>
        </row>
        <row r="99">
          <cell r="D99" t="str">
            <v>Bolsover</v>
          </cell>
          <cell r="E99">
            <v>300</v>
          </cell>
          <cell r="F99">
            <v>468</v>
          </cell>
          <cell r="G99">
            <v>425</v>
          </cell>
          <cell r="H99">
            <v>450</v>
          </cell>
        </row>
        <row r="100">
          <cell r="D100" t="str">
            <v>Chesterfield</v>
          </cell>
          <cell r="E100">
            <v>590</v>
          </cell>
          <cell r="F100">
            <v>520</v>
          </cell>
          <cell r="G100">
            <v>475</v>
          </cell>
          <cell r="H100">
            <v>500</v>
          </cell>
        </row>
        <row r="101">
          <cell r="D101" t="str">
            <v>Derbyshire Dales</v>
          </cell>
          <cell r="E101">
            <v>310</v>
          </cell>
          <cell r="F101">
            <v>609</v>
          </cell>
          <cell r="G101">
            <v>535</v>
          </cell>
          <cell r="H101">
            <v>595</v>
          </cell>
        </row>
        <row r="102">
          <cell r="D102" t="str">
            <v>Erewash</v>
          </cell>
          <cell r="E102">
            <v>360</v>
          </cell>
          <cell r="F102">
            <v>557</v>
          </cell>
          <cell r="G102">
            <v>495</v>
          </cell>
          <cell r="H102">
            <v>550</v>
          </cell>
        </row>
        <row r="103">
          <cell r="D103" t="str">
            <v>High Peak</v>
          </cell>
          <cell r="E103">
            <v>320</v>
          </cell>
          <cell r="F103">
            <v>601</v>
          </cell>
          <cell r="G103">
            <v>545</v>
          </cell>
          <cell r="H103">
            <v>595</v>
          </cell>
        </row>
        <row r="104">
          <cell r="D104" t="str">
            <v>North East Derbyshire</v>
          </cell>
          <cell r="E104">
            <v>300</v>
          </cell>
          <cell r="F104">
            <v>531</v>
          </cell>
          <cell r="G104">
            <v>450</v>
          </cell>
          <cell r="H104">
            <v>520</v>
          </cell>
        </row>
        <row r="105">
          <cell r="D105" t="str">
            <v>South Derbyshire</v>
          </cell>
          <cell r="E105">
            <v>350</v>
          </cell>
          <cell r="F105">
            <v>573</v>
          </cell>
          <cell r="G105">
            <v>525</v>
          </cell>
          <cell r="H105">
            <v>575</v>
          </cell>
        </row>
        <row r="106">
          <cell r="D106" t="str">
            <v>Leicestershire</v>
          </cell>
          <cell r="E106">
            <v>2030</v>
          </cell>
          <cell r="F106">
            <v>607</v>
          </cell>
          <cell r="G106">
            <v>550</v>
          </cell>
          <cell r="H106">
            <v>595</v>
          </cell>
        </row>
        <row r="107">
          <cell r="D107" t="str">
            <v>Blaby</v>
          </cell>
          <cell r="E107">
            <v>130</v>
          </cell>
          <cell r="F107">
            <v>633</v>
          </cell>
          <cell r="G107">
            <v>575</v>
          </cell>
          <cell r="H107">
            <v>650</v>
          </cell>
        </row>
        <row r="108">
          <cell r="D108" t="str">
            <v>Charnwood</v>
          </cell>
          <cell r="E108">
            <v>500</v>
          </cell>
          <cell r="F108">
            <v>598</v>
          </cell>
          <cell r="G108">
            <v>550</v>
          </cell>
          <cell r="H108">
            <v>595</v>
          </cell>
        </row>
        <row r="109">
          <cell r="D109" t="str">
            <v>Harborough</v>
          </cell>
          <cell r="E109">
            <v>280</v>
          </cell>
          <cell r="F109">
            <v>657</v>
          </cell>
          <cell r="G109">
            <v>600</v>
          </cell>
          <cell r="H109">
            <v>650</v>
          </cell>
        </row>
        <row r="110">
          <cell r="D110" t="str">
            <v>Hinckley and Bosworth</v>
          </cell>
          <cell r="E110">
            <v>400</v>
          </cell>
          <cell r="F110">
            <v>602</v>
          </cell>
          <cell r="G110">
            <v>550</v>
          </cell>
          <cell r="H110">
            <v>595</v>
          </cell>
        </row>
        <row r="111">
          <cell r="D111" t="str">
            <v>Melton</v>
          </cell>
          <cell r="E111">
            <v>190</v>
          </cell>
          <cell r="F111">
            <v>578</v>
          </cell>
          <cell r="G111">
            <v>530</v>
          </cell>
          <cell r="H111">
            <v>575</v>
          </cell>
        </row>
        <row r="112">
          <cell r="D112" t="str">
            <v>North West Leicestershire</v>
          </cell>
          <cell r="E112">
            <v>360</v>
          </cell>
          <cell r="F112">
            <v>582</v>
          </cell>
          <cell r="G112">
            <v>525</v>
          </cell>
          <cell r="H112">
            <v>575</v>
          </cell>
        </row>
        <row r="113">
          <cell r="D113" t="str">
            <v>Oadby and Wigston</v>
          </cell>
          <cell r="E113">
            <v>180</v>
          </cell>
          <cell r="F113">
            <v>636</v>
          </cell>
          <cell r="G113">
            <v>595</v>
          </cell>
          <cell r="H113">
            <v>633</v>
          </cell>
        </row>
        <row r="114">
          <cell r="D114" t="str">
            <v>Lincolnshire</v>
          </cell>
          <cell r="E114">
            <v>3280</v>
          </cell>
          <cell r="F114">
            <v>566</v>
          </cell>
          <cell r="G114">
            <v>495</v>
          </cell>
          <cell r="H114">
            <v>550</v>
          </cell>
        </row>
        <row r="115">
          <cell r="D115" t="str">
            <v>Boston</v>
          </cell>
          <cell r="E115">
            <v>200</v>
          </cell>
          <cell r="F115">
            <v>585</v>
          </cell>
          <cell r="G115">
            <v>550</v>
          </cell>
          <cell r="H115">
            <v>595</v>
          </cell>
        </row>
        <row r="116">
          <cell r="D116" t="str">
            <v>East Lindsey</v>
          </cell>
          <cell r="E116">
            <v>710</v>
          </cell>
          <cell r="F116">
            <v>495</v>
          </cell>
          <cell r="G116">
            <v>450</v>
          </cell>
          <cell r="H116">
            <v>495</v>
          </cell>
        </row>
        <row r="117">
          <cell r="D117" t="str">
            <v>Lincoln</v>
          </cell>
          <cell r="E117">
            <v>710</v>
          </cell>
          <cell r="F117">
            <v>617</v>
          </cell>
          <cell r="G117">
            <v>550</v>
          </cell>
          <cell r="H117">
            <v>595</v>
          </cell>
        </row>
        <row r="118">
          <cell r="D118" t="str">
            <v>North Kesteven</v>
          </cell>
          <cell r="E118">
            <v>450</v>
          </cell>
          <cell r="F118">
            <v>559</v>
          </cell>
          <cell r="G118">
            <v>500</v>
          </cell>
          <cell r="H118">
            <v>550</v>
          </cell>
        </row>
        <row r="119">
          <cell r="D119" t="str">
            <v>South Holland</v>
          </cell>
          <cell r="E119">
            <v>270</v>
          </cell>
          <cell r="F119">
            <v>592</v>
          </cell>
          <cell r="G119">
            <v>550</v>
          </cell>
          <cell r="H119">
            <v>600</v>
          </cell>
        </row>
        <row r="120">
          <cell r="D120" t="str">
            <v>South Kesteven</v>
          </cell>
          <cell r="E120">
            <v>610</v>
          </cell>
          <cell r="F120">
            <v>610</v>
          </cell>
          <cell r="G120">
            <v>550</v>
          </cell>
          <cell r="H120">
            <v>595</v>
          </cell>
        </row>
        <row r="121">
          <cell r="D121" t="str">
            <v>West Lindsey</v>
          </cell>
          <cell r="E121">
            <v>330</v>
          </cell>
          <cell r="F121">
            <v>503</v>
          </cell>
          <cell r="G121">
            <v>400</v>
          </cell>
          <cell r="H121">
            <v>495</v>
          </cell>
        </row>
        <row r="122">
          <cell r="D122" t="str">
            <v>Northamptonshire</v>
          </cell>
          <cell r="E122">
            <v>2970</v>
          </cell>
          <cell r="F122">
            <v>680</v>
          </cell>
          <cell r="G122">
            <v>625</v>
          </cell>
          <cell r="H122">
            <v>675</v>
          </cell>
        </row>
        <row r="123">
          <cell r="D123" t="str">
            <v>Corby</v>
          </cell>
          <cell r="E123">
            <v>310</v>
          </cell>
          <cell r="F123">
            <v>653</v>
          </cell>
          <cell r="G123">
            <v>600</v>
          </cell>
          <cell r="H123">
            <v>650</v>
          </cell>
        </row>
        <row r="124">
          <cell r="D124" t="str">
            <v>Daventry</v>
          </cell>
          <cell r="E124">
            <v>280</v>
          </cell>
          <cell r="F124">
            <v>678</v>
          </cell>
          <cell r="G124">
            <v>625</v>
          </cell>
          <cell r="H124">
            <v>675</v>
          </cell>
        </row>
        <row r="125">
          <cell r="D125" t="str">
            <v>East Northamptonshire</v>
          </cell>
          <cell r="E125">
            <v>440</v>
          </cell>
          <cell r="F125">
            <v>661</v>
          </cell>
          <cell r="G125">
            <v>595</v>
          </cell>
          <cell r="H125">
            <v>650</v>
          </cell>
        </row>
        <row r="126">
          <cell r="D126" t="str">
            <v>Kettering</v>
          </cell>
          <cell r="E126">
            <v>570</v>
          </cell>
          <cell r="F126">
            <v>625</v>
          </cell>
          <cell r="G126">
            <v>580</v>
          </cell>
          <cell r="H126">
            <v>625</v>
          </cell>
        </row>
        <row r="127">
          <cell r="D127" t="str">
            <v>Northampton</v>
          </cell>
          <cell r="E127">
            <v>940</v>
          </cell>
          <cell r="F127">
            <v>721</v>
          </cell>
          <cell r="G127">
            <v>675</v>
          </cell>
          <cell r="H127">
            <v>725</v>
          </cell>
        </row>
        <row r="128">
          <cell r="D128" t="str">
            <v>South Northamptonshire</v>
          </cell>
          <cell r="E128">
            <v>190</v>
          </cell>
          <cell r="F128">
            <v>770</v>
          </cell>
          <cell r="G128">
            <v>700</v>
          </cell>
          <cell r="H128">
            <v>775</v>
          </cell>
        </row>
        <row r="129">
          <cell r="D129" t="str">
            <v>Wellingborough</v>
          </cell>
          <cell r="E129">
            <v>260</v>
          </cell>
          <cell r="F129">
            <v>646</v>
          </cell>
          <cell r="G129">
            <v>595</v>
          </cell>
          <cell r="H129">
            <v>650</v>
          </cell>
        </row>
        <row r="130">
          <cell r="D130" t="str">
            <v>Nottinghamshire</v>
          </cell>
          <cell r="E130">
            <v>2830</v>
          </cell>
          <cell r="F130">
            <v>545</v>
          </cell>
          <cell r="G130">
            <v>475</v>
          </cell>
          <cell r="H130">
            <v>525</v>
          </cell>
        </row>
        <row r="131">
          <cell r="D131" t="str">
            <v>Ashfield</v>
          </cell>
          <cell r="E131">
            <v>470</v>
          </cell>
          <cell r="F131">
            <v>497</v>
          </cell>
          <cell r="G131">
            <v>450</v>
          </cell>
          <cell r="H131">
            <v>485</v>
          </cell>
        </row>
        <row r="132">
          <cell r="D132" t="str">
            <v>Bassetlaw</v>
          </cell>
          <cell r="E132">
            <v>360</v>
          </cell>
          <cell r="F132">
            <v>500</v>
          </cell>
          <cell r="G132">
            <v>450</v>
          </cell>
          <cell r="H132">
            <v>495</v>
          </cell>
        </row>
        <row r="133">
          <cell r="D133" t="str">
            <v>Broxtowe</v>
          </cell>
          <cell r="E133">
            <v>240</v>
          </cell>
          <cell r="F133">
            <v>604</v>
          </cell>
          <cell r="G133">
            <v>525</v>
          </cell>
          <cell r="H133">
            <v>595</v>
          </cell>
        </row>
        <row r="134">
          <cell r="D134" t="str">
            <v>Gedling</v>
          </cell>
          <cell r="E134">
            <v>280</v>
          </cell>
          <cell r="F134">
            <v>580</v>
          </cell>
          <cell r="G134">
            <v>525</v>
          </cell>
          <cell r="H134">
            <v>575</v>
          </cell>
        </row>
        <row r="135">
          <cell r="D135" t="str">
            <v>Mansfield</v>
          </cell>
          <cell r="E135">
            <v>600</v>
          </cell>
          <cell r="F135">
            <v>488</v>
          </cell>
          <cell r="G135">
            <v>450</v>
          </cell>
          <cell r="H135">
            <v>485</v>
          </cell>
        </row>
        <row r="136">
          <cell r="D136" t="str">
            <v>Newark and Sherwood</v>
          </cell>
          <cell r="E136">
            <v>410</v>
          </cell>
          <cell r="F136">
            <v>533</v>
          </cell>
          <cell r="G136">
            <v>475</v>
          </cell>
          <cell r="H136">
            <v>525</v>
          </cell>
        </row>
        <row r="137">
          <cell r="D137" t="str">
            <v>Rushcliffe</v>
          </cell>
          <cell r="E137">
            <v>470</v>
          </cell>
          <cell r="F137">
            <v>661</v>
          </cell>
          <cell r="G137">
            <v>575</v>
          </cell>
          <cell r="H137">
            <v>650</v>
          </cell>
        </row>
        <row r="138">
          <cell r="D138" t="str">
            <v>WEST MIDLANDS</v>
          </cell>
          <cell r="E138">
            <v>19000</v>
          </cell>
          <cell r="F138">
            <v>639</v>
          </cell>
          <cell r="G138">
            <v>550</v>
          </cell>
          <cell r="H138">
            <v>625</v>
          </cell>
        </row>
        <row r="139">
          <cell r="D139" t="str">
            <v>Herefordshire, County of UA</v>
          </cell>
          <cell r="E139">
            <v>800</v>
          </cell>
          <cell r="F139">
            <v>611</v>
          </cell>
          <cell r="G139">
            <v>550</v>
          </cell>
          <cell r="H139">
            <v>600</v>
          </cell>
        </row>
        <row r="140">
          <cell r="D140" t="str">
            <v>Shropshire UA</v>
          </cell>
          <cell r="E140">
            <v>1510</v>
          </cell>
          <cell r="F140">
            <v>573</v>
          </cell>
          <cell r="G140">
            <v>500</v>
          </cell>
          <cell r="H140">
            <v>575</v>
          </cell>
        </row>
        <row r="141">
          <cell r="D141" t="str">
            <v>Stoke-on-Trent UA</v>
          </cell>
          <cell r="E141">
            <v>1020</v>
          </cell>
          <cell r="F141">
            <v>466</v>
          </cell>
          <cell r="G141">
            <v>410</v>
          </cell>
          <cell r="H141">
            <v>450</v>
          </cell>
        </row>
        <row r="142">
          <cell r="D142" t="str">
            <v>Telford and Wrekin UA</v>
          </cell>
          <cell r="E142">
            <v>630</v>
          </cell>
          <cell r="F142">
            <v>569</v>
          </cell>
          <cell r="G142">
            <v>525</v>
          </cell>
          <cell r="H142">
            <v>575</v>
          </cell>
        </row>
        <row r="143">
          <cell r="D143" t="str">
            <v>Staffordshire</v>
          </cell>
          <cell r="E143">
            <v>3420</v>
          </cell>
          <cell r="F143">
            <v>585</v>
          </cell>
          <cell r="G143">
            <v>525</v>
          </cell>
          <cell r="H143">
            <v>575</v>
          </cell>
        </row>
        <row r="144">
          <cell r="D144" t="str">
            <v>Cannock Chase</v>
          </cell>
          <cell r="E144">
            <v>470</v>
          </cell>
          <cell r="F144">
            <v>550</v>
          </cell>
          <cell r="G144">
            <v>500</v>
          </cell>
          <cell r="H144">
            <v>550</v>
          </cell>
        </row>
        <row r="145">
          <cell r="D145" t="str">
            <v>East Staffordshire</v>
          </cell>
          <cell r="E145">
            <v>610</v>
          </cell>
          <cell r="F145">
            <v>565</v>
          </cell>
          <cell r="G145">
            <v>500</v>
          </cell>
          <cell r="H145">
            <v>550</v>
          </cell>
        </row>
        <row r="146">
          <cell r="D146" t="str">
            <v>Lichfield</v>
          </cell>
          <cell r="E146">
            <v>400</v>
          </cell>
          <cell r="F146">
            <v>677</v>
          </cell>
          <cell r="G146">
            <v>600</v>
          </cell>
          <cell r="H146">
            <v>675</v>
          </cell>
        </row>
        <row r="147">
          <cell r="D147" t="str">
            <v>Newcastle-under-Lyme</v>
          </cell>
          <cell r="E147">
            <v>320</v>
          </cell>
          <cell r="F147">
            <v>541</v>
          </cell>
          <cell r="G147">
            <v>490</v>
          </cell>
          <cell r="H147">
            <v>525</v>
          </cell>
        </row>
        <row r="148">
          <cell r="D148" t="str">
            <v>South Staffordshire</v>
          </cell>
          <cell r="E148">
            <v>240</v>
          </cell>
          <cell r="F148">
            <v>635</v>
          </cell>
          <cell r="G148">
            <v>575</v>
          </cell>
          <cell r="H148">
            <v>625</v>
          </cell>
        </row>
        <row r="149">
          <cell r="D149" t="str">
            <v>Stafford</v>
          </cell>
          <cell r="E149">
            <v>740</v>
          </cell>
          <cell r="F149">
            <v>582</v>
          </cell>
          <cell r="G149">
            <v>540</v>
          </cell>
          <cell r="H149">
            <v>575</v>
          </cell>
        </row>
        <row r="150">
          <cell r="D150" t="str">
            <v>Staffordshire Moorlands</v>
          </cell>
          <cell r="E150">
            <v>270</v>
          </cell>
          <cell r="F150">
            <v>490</v>
          </cell>
          <cell r="G150">
            <v>425</v>
          </cell>
          <cell r="H150">
            <v>475</v>
          </cell>
        </row>
        <row r="151">
          <cell r="D151" t="str">
            <v>Tamworth</v>
          </cell>
          <cell r="E151">
            <v>380</v>
          </cell>
          <cell r="F151">
            <v>638</v>
          </cell>
          <cell r="G151">
            <v>595</v>
          </cell>
          <cell r="H151">
            <v>650</v>
          </cell>
        </row>
        <row r="152">
          <cell r="D152" t="str">
            <v>Warwickshire</v>
          </cell>
          <cell r="E152">
            <v>2810</v>
          </cell>
          <cell r="F152">
            <v>739</v>
          </cell>
          <cell r="G152">
            <v>650</v>
          </cell>
          <cell r="H152">
            <v>725</v>
          </cell>
        </row>
        <row r="153">
          <cell r="D153" t="str">
            <v>North Warwickshire</v>
          </cell>
          <cell r="E153">
            <v>250</v>
          </cell>
          <cell r="F153">
            <v>637</v>
          </cell>
          <cell r="G153">
            <v>593</v>
          </cell>
          <cell r="H153">
            <v>625</v>
          </cell>
        </row>
        <row r="154">
          <cell r="D154" t="str">
            <v>Nuneaton and Bedworth</v>
          </cell>
          <cell r="E154">
            <v>430</v>
          </cell>
          <cell r="F154">
            <v>585</v>
          </cell>
          <cell r="G154">
            <v>525</v>
          </cell>
          <cell r="H154">
            <v>575</v>
          </cell>
        </row>
        <row r="155">
          <cell r="D155" t="str">
            <v>Rugby</v>
          </cell>
          <cell r="E155">
            <v>610</v>
          </cell>
          <cell r="F155">
            <v>675</v>
          </cell>
          <cell r="G155">
            <v>625</v>
          </cell>
          <cell r="H155">
            <v>675</v>
          </cell>
        </row>
        <row r="156">
          <cell r="D156" t="str">
            <v>Stratford-on-Avon</v>
          </cell>
          <cell r="E156">
            <v>600</v>
          </cell>
          <cell r="F156">
            <v>774</v>
          </cell>
          <cell r="G156">
            <v>710</v>
          </cell>
          <cell r="H156">
            <v>750</v>
          </cell>
        </row>
        <row r="157">
          <cell r="D157" t="str">
            <v>Warwick</v>
          </cell>
          <cell r="E157">
            <v>920</v>
          </cell>
          <cell r="F157">
            <v>859</v>
          </cell>
          <cell r="G157">
            <v>775</v>
          </cell>
          <cell r="H157">
            <v>825</v>
          </cell>
        </row>
        <row r="158">
          <cell r="D158" t="str">
            <v>West Midlands (Met County)</v>
          </cell>
          <cell r="E158">
            <v>7090</v>
          </cell>
          <cell r="F158">
            <v>670</v>
          </cell>
          <cell r="G158">
            <v>565</v>
          </cell>
          <cell r="H158">
            <v>650</v>
          </cell>
        </row>
        <row r="159">
          <cell r="D159" t="str">
            <v>Birmingham</v>
          </cell>
          <cell r="E159">
            <v>2520</v>
          </cell>
          <cell r="F159">
            <v>754</v>
          </cell>
          <cell r="G159">
            <v>640</v>
          </cell>
          <cell r="H159">
            <v>725</v>
          </cell>
        </row>
        <row r="160">
          <cell r="D160" t="str">
            <v>Coventry</v>
          </cell>
          <cell r="E160">
            <v>1480</v>
          </cell>
          <cell r="F160">
            <v>678</v>
          </cell>
          <cell r="G160">
            <v>595</v>
          </cell>
          <cell r="H160">
            <v>650</v>
          </cell>
        </row>
        <row r="161">
          <cell r="D161" t="str">
            <v>Dudley</v>
          </cell>
          <cell r="E161">
            <v>850</v>
          </cell>
          <cell r="F161">
            <v>567</v>
          </cell>
          <cell r="G161">
            <v>525</v>
          </cell>
          <cell r="H161">
            <v>575</v>
          </cell>
        </row>
        <row r="162">
          <cell r="D162" t="str">
            <v>Sandwell</v>
          </cell>
          <cell r="E162">
            <v>660</v>
          </cell>
          <cell r="F162">
            <v>575</v>
          </cell>
          <cell r="G162">
            <v>525</v>
          </cell>
          <cell r="H162">
            <v>575</v>
          </cell>
        </row>
        <row r="163">
          <cell r="D163" t="str">
            <v>Solihull</v>
          </cell>
          <cell r="E163">
            <v>510</v>
          </cell>
          <cell r="F163">
            <v>779</v>
          </cell>
          <cell r="G163">
            <v>700</v>
          </cell>
          <cell r="H163">
            <v>775</v>
          </cell>
        </row>
        <row r="164">
          <cell r="D164" t="str">
            <v>Walsall</v>
          </cell>
          <cell r="E164">
            <v>630</v>
          </cell>
          <cell r="F164">
            <v>543</v>
          </cell>
          <cell r="G164">
            <v>495</v>
          </cell>
          <cell r="H164">
            <v>530</v>
          </cell>
        </row>
        <row r="165">
          <cell r="D165" t="str">
            <v>Wolverhampton</v>
          </cell>
          <cell r="E165">
            <v>440</v>
          </cell>
          <cell r="F165">
            <v>562</v>
          </cell>
          <cell r="G165">
            <v>500</v>
          </cell>
          <cell r="H165">
            <v>550</v>
          </cell>
        </row>
        <row r="166">
          <cell r="D166" t="str">
            <v>Worcestershire</v>
          </cell>
          <cell r="E166">
            <v>1730</v>
          </cell>
          <cell r="F166">
            <v>653</v>
          </cell>
          <cell r="G166">
            <v>595</v>
          </cell>
          <cell r="H166">
            <v>650</v>
          </cell>
        </row>
        <row r="167">
          <cell r="D167" t="str">
            <v>Bromsgrove</v>
          </cell>
          <cell r="E167">
            <v>210</v>
          </cell>
          <cell r="F167">
            <v>684</v>
          </cell>
          <cell r="G167">
            <v>615</v>
          </cell>
          <cell r="H167">
            <v>675</v>
          </cell>
        </row>
        <row r="168">
          <cell r="D168" t="str">
            <v>Malvern Hills</v>
          </cell>
          <cell r="E168">
            <v>240</v>
          </cell>
          <cell r="F168">
            <v>651</v>
          </cell>
          <cell r="G168">
            <v>595</v>
          </cell>
          <cell r="H168">
            <v>650</v>
          </cell>
        </row>
        <row r="169">
          <cell r="D169" t="str">
            <v>Redditch</v>
          </cell>
          <cell r="E169">
            <v>230</v>
          </cell>
          <cell r="F169">
            <v>664</v>
          </cell>
          <cell r="G169">
            <v>625</v>
          </cell>
          <cell r="H169">
            <v>660</v>
          </cell>
        </row>
        <row r="170">
          <cell r="D170" t="str">
            <v>Worcester</v>
          </cell>
          <cell r="E170">
            <v>350</v>
          </cell>
          <cell r="F170">
            <v>683</v>
          </cell>
          <cell r="G170">
            <v>625</v>
          </cell>
          <cell r="H170">
            <v>675</v>
          </cell>
        </row>
        <row r="171">
          <cell r="D171" t="str">
            <v>Wychavon</v>
          </cell>
          <cell r="E171">
            <v>340</v>
          </cell>
          <cell r="F171">
            <v>676</v>
          </cell>
          <cell r="G171">
            <v>625</v>
          </cell>
          <cell r="H171">
            <v>675</v>
          </cell>
        </row>
        <row r="172">
          <cell r="D172" t="str">
            <v>Wyre Forest</v>
          </cell>
          <cell r="E172">
            <v>350</v>
          </cell>
          <cell r="F172">
            <v>576</v>
          </cell>
          <cell r="G172">
            <v>535</v>
          </cell>
          <cell r="H172">
            <v>575</v>
          </cell>
        </row>
        <row r="173">
          <cell r="D173" t="str">
            <v>EAST</v>
          </cell>
          <cell r="E173">
            <v>22590</v>
          </cell>
          <cell r="F173">
            <v>810</v>
          </cell>
          <cell r="G173">
            <v>650</v>
          </cell>
          <cell r="H173">
            <v>760</v>
          </cell>
        </row>
        <row r="174">
          <cell r="D174" t="str">
            <v>Bedford UA</v>
          </cell>
          <cell r="E174">
            <v>450</v>
          </cell>
          <cell r="F174">
            <v>762</v>
          </cell>
          <cell r="G174">
            <v>700</v>
          </cell>
          <cell r="H174">
            <v>750</v>
          </cell>
        </row>
        <row r="175">
          <cell r="D175" t="str">
            <v>Central Bedfordshire UA</v>
          </cell>
          <cell r="E175">
            <v>740</v>
          </cell>
          <cell r="F175">
            <v>814</v>
          </cell>
          <cell r="G175">
            <v>725</v>
          </cell>
          <cell r="H175">
            <v>800</v>
          </cell>
        </row>
        <row r="176">
          <cell r="D176" t="str">
            <v>Luton UA</v>
          </cell>
          <cell r="E176">
            <v>640</v>
          </cell>
          <cell r="F176">
            <v>818</v>
          </cell>
          <cell r="G176">
            <v>750</v>
          </cell>
          <cell r="H176">
            <v>825</v>
          </cell>
        </row>
        <row r="177">
          <cell r="D177" t="str">
            <v>Peterborough UA</v>
          </cell>
          <cell r="E177">
            <v>1540</v>
          </cell>
          <cell r="F177">
            <v>670</v>
          </cell>
          <cell r="G177">
            <v>625</v>
          </cell>
          <cell r="H177">
            <v>675</v>
          </cell>
        </row>
        <row r="178">
          <cell r="D178" t="str">
            <v>Southend-on-Sea UA</v>
          </cell>
          <cell r="E178">
            <v>1020</v>
          </cell>
          <cell r="F178">
            <v>854</v>
          </cell>
          <cell r="G178">
            <v>770</v>
          </cell>
          <cell r="H178">
            <v>825</v>
          </cell>
        </row>
        <row r="179">
          <cell r="D179" t="str">
            <v>Thurrock UA</v>
          </cell>
          <cell r="E179">
            <v>480</v>
          </cell>
          <cell r="F179">
            <v>936</v>
          </cell>
          <cell r="G179">
            <v>850</v>
          </cell>
          <cell r="H179">
            <v>925</v>
          </cell>
        </row>
        <row r="180">
          <cell r="D180" t="str">
            <v>Cambridgeshire</v>
          </cell>
          <cell r="E180">
            <v>3130</v>
          </cell>
          <cell r="F180">
            <v>886</v>
          </cell>
          <cell r="G180">
            <v>650</v>
          </cell>
          <cell r="H180">
            <v>795</v>
          </cell>
        </row>
        <row r="181">
          <cell r="D181" t="str">
            <v>Cambridge</v>
          </cell>
          <cell r="E181">
            <v>920</v>
          </cell>
          <cell r="F181">
            <v>1255</v>
          </cell>
          <cell r="G181">
            <v>1075</v>
          </cell>
          <cell r="H181">
            <v>1219</v>
          </cell>
        </row>
        <row r="182">
          <cell r="D182" t="str">
            <v>East Cambridgeshire</v>
          </cell>
          <cell r="E182">
            <v>270</v>
          </cell>
          <cell r="F182">
            <v>740</v>
          </cell>
          <cell r="G182">
            <v>695</v>
          </cell>
          <cell r="H182">
            <v>748</v>
          </cell>
        </row>
        <row r="183">
          <cell r="D183" t="str">
            <v>Fenland</v>
          </cell>
          <cell r="E183">
            <v>810</v>
          </cell>
          <cell r="F183">
            <v>598</v>
          </cell>
          <cell r="G183">
            <v>550</v>
          </cell>
          <cell r="H183">
            <v>600</v>
          </cell>
        </row>
        <row r="184">
          <cell r="D184" t="str">
            <v>Huntingdonshire</v>
          </cell>
          <cell r="E184">
            <v>580</v>
          </cell>
          <cell r="F184">
            <v>739</v>
          </cell>
          <cell r="G184">
            <v>675</v>
          </cell>
          <cell r="H184">
            <v>725</v>
          </cell>
        </row>
        <row r="185">
          <cell r="D185" t="str">
            <v>South Cambridgeshire</v>
          </cell>
          <cell r="E185">
            <v>540</v>
          </cell>
          <cell r="F185">
            <v>928</v>
          </cell>
          <cell r="G185">
            <v>850</v>
          </cell>
          <cell r="H185">
            <v>900</v>
          </cell>
        </row>
        <row r="186">
          <cell r="D186" t="str">
            <v>Essex</v>
          </cell>
          <cell r="E186">
            <v>4920</v>
          </cell>
          <cell r="F186">
            <v>869</v>
          </cell>
          <cell r="G186">
            <v>750</v>
          </cell>
          <cell r="H186">
            <v>850</v>
          </cell>
        </row>
        <row r="187">
          <cell r="D187" t="str">
            <v>Basildon</v>
          </cell>
          <cell r="E187">
            <v>530</v>
          </cell>
          <cell r="F187">
            <v>938</v>
          </cell>
          <cell r="G187">
            <v>850</v>
          </cell>
          <cell r="H187">
            <v>950</v>
          </cell>
        </row>
        <row r="188">
          <cell r="D188" t="str">
            <v>Braintree</v>
          </cell>
          <cell r="E188">
            <v>790</v>
          </cell>
          <cell r="F188">
            <v>776</v>
          </cell>
          <cell r="G188">
            <v>725</v>
          </cell>
          <cell r="H188">
            <v>775</v>
          </cell>
        </row>
        <row r="189">
          <cell r="D189" t="str">
            <v>Brentwood</v>
          </cell>
          <cell r="E189">
            <v>270</v>
          </cell>
          <cell r="F189">
            <v>1087</v>
          </cell>
          <cell r="G189">
            <v>950</v>
          </cell>
          <cell r="H189">
            <v>1075</v>
          </cell>
        </row>
        <row r="190">
          <cell r="D190" t="str">
            <v>Castle Point</v>
          </cell>
          <cell r="E190">
            <v>190</v>
          </cell>
          <cell r="F190">
            <v>895</v>
          </cell>
          <cell r="G190">
            <v>800</v>
          </cell>
          <cell r="H190">
            <v>875</v>
          </cell>
        </row>
        <row r="191">
          <cell r="D191" t="str">
            <v>Chelmsford</v>
          </cell>
          <cell r="E191">
            <v>710</v>
          </cell>
          <cell r="F191">
            <v>939</v>
          </cell>
          <cell r="G191">
            <v>810</v>
          </cell>
          <cell r="H191">
            <v>900</v>
          </cell>
        </row>
        <row r="192">
          <cell r="D192" t="str">
            <v>Colchester</v>
          </cell>
          <cell r="E192">
            <v>760</v>
          </cell>
          <cell r="F192">
            <v>758</v>
          </cell>
          <cell r="G192">
            <v>695</v>
          </cell>
          <cell r="H192">
            <v>750</v>
          </cell>
        </row>
        <row r="193">
          <cell r="D193" t="str">
            <v>Epping Forest</v>
          </cell>
          <cell r="E193">
            <v>230</v>
          </cell>
          <cell r="F193">
            <v>1237</v>
          </cell>
          <cell r="G193">
            <v>1100</v>
          </cell>
          <cell r="H193">
            <v>1225</v>
          </cell>
        </row>
        <row r="194">
          <cell r="D194" t="str">
            <v>Harlow</v>
          </cell>
          <cell r="E194">
            <v>230</v>
          </cell>
          <cell r="F194">
            <v>981</v>
          </cell>
          <cell r="G194">
            <v>900</v>
          </cell>
          <cell r="H194">
            <v>975</v>
          </cell>
        </row>
        <row r="195">
          <cell r="D195" t="str">
            <v>Maldon</v>
          </cell>
          <cell r="E195">
            <v>180</v>
          </cell>
          <cell r="F195">
            <v>816</v>
          </cell>
          <cell r="G195">
            <v>750</v>
          </cell>
          <cell r="H195">
            <v>825</v>
          </cell>
        </row>
        <row r="196">
          <cell r="D196" t="str">
            <v>Rochford</v>
          </cell>
          <cell r="E196">
            <v>220</v>
          </cell>
          <cell r="F196">
            <v>920</v>
          </cell>
          <cell r="G196">
            <v>825</v>
          </cell>
          <cell r="H196">
            <v>900</v>
          </cell>
        </row>
        <row r="197">
          <cell r="D197" t="str">
            <v>Tendring</v>
          </cell>
          <cell r="E197">
            <v>610</v>
          </cell>
          <cell r="F197">
            <v>697</v>
          </cell>
          <cell r="G197">
            <v>625</v>
          </cell>
          <cell r="H197">
            <v>695</v>
          </cell>
        </row>
        <row r="198">
          <cell r="D198" t="str">
            <v>Uttlesford</v>
          </cell>
          <cell r="E198">
            <v>220</v>
          </cell>
          <cell r="F198">
            <v>892</v>
          </cell>
          <cell r="G198">
            <v>800</v>
          </cell>
          <cell r="H198">
            <v>875</v>
          </cell>
        </row>
        <row r="199">
          <cell r="D199" t="str">
            <v>Hertfordshire</v>
          </cell>
          <cell r="E199">
            <v>2740</v>
          </cell>
          <cell r="F199">
            <v>1038</v>
          </cell>
          <cell r="G199">
            <v>900</v>
          </cell>
          <cell r="H199">
            <v>1000</v>
          </cell>
        </row>
        <row r="200">
          <cell r="D200" t="str">
            <v>Broxbourne</v>
          </cell>
          <cell r="E200">
            <v>220</v>
          </cell>
          <cell r="F200">
            <v>1030</v>
          </cell>
          <cell r="G200">
            <v>925</v>
          </cell>
          <cell r="H200">
            <v>1000</v>
          </cell>
        </row>
        <row r="201">
          <cell r="D201" t="str">
            <v>Dacorum</v>
          </cell>
          <cell r="E201">
            <v>340</v>
          </cell>
          <cell r="F201">
            <v>1024</v>
          </cell>
          <cell r="G201">
            <v>900</v>
          </cell>
          <cell r="H201">
            <v>1000</v>
          </cell>
        </row>
        <row r="202">
          <cell r="D202" t="str">
            <v>East Hertfordshire</v>
          </cell>
          <cell r="E202">
            <v>430</v>
          </cell>
          <cell r="F202">
            <v>1028</v>
          </cell>
          <cell r="G202">
            <v>930</v>
          </cell>
          <cell r="H202">
            <v>1000</v>
          </cell>
        </row>
        <row r="203">
          <cell r="D203" t="str">
            <v>Hertsmere</v>
          </cell>
          <cell r="E203">
            <v>150</v>
          </cell>
          <cell r="F203">
            <v>1222</v>
          </cell>
          <cell r="G203">
            <v>1100</v>
          </cell>
          <cell r="H203">
            <v>1225</v>
          </cell>
        </row>
        <row r="204">
          <cell r="D204" t="str">
            <v>North Hertfordshire</v>
          </cell>
          <cell r="E204">
            <v>420</v>
          </cell>
          <cell r="F204">
            <v>894</v>
          </cell>
          <cell r="G204">
            <v>820</v>
          </cell>
          <cell r="H204">
            <v>895</v>
          </cell>
        </row>
        <row r="205">
          <cell r="D205" t="str">
            <v>St Albans</v>
          </cell>
          <cell r="E205">
            <v>270</v>
          </cell>
          <cell r="F205">
            <v>1207</v>
          </cell>
          <cell r="G205">
            <v>1020</v>
          </cell>
          <cell r="H205">
            <v>1200</v>
          </cell>
        </row>
        <row r="206">
          <cell r="D206" t="str">
            <v>Stevenage</v>
          </cell>
          <cell r="E206">
            <v>240</v>
          </cell>
          <cell r="F206">
            <v>932</v>
          </cell>
          <cell r="G206">
            <v>875</v>
          </cell>
          <cell r="H206">
            <v>950</v>
          </cell>
        </row>
        <row r="207">
          <cell r="D207" t="str">
            <v>Three Rivers</v>
          </cell>
          <cell r="E207">
            <v>50</v>
          </cell>
          <cell r="F207">
            <v>1155</v>
          </cell>
          <cell r="G207">
            <v>995</v>
          </cell>
          <cell r="H207">
            <v>1115</v>
          </cell>
        </row>
        <row r="208">
          <cell r="D208" t="str">
            <v>Watford</v>
          </cell>
          <cell r="E208">
            <v>280</v>
          </cell>
          <cell r="F208">
            <v>1134</v>
          </cell>
          <cell r="G208">
            <v>1050</v>
          </cell>
          <cell r="H208">
            <v>1150</v>
          </cell>
        </row>
        <row r="209">
          <cell r="D209" t="str">
            <v>Welwyn Hatfield</v>
          </cell>
          <cell r="E209">
            <v>330</v>
          </cell>
          <cell r="F209">
            <v>1012</v>
          </cell>
          <cell r="G209">
            <v>900</v>
          </cell>
          <cell r="H209">
            <v>975</v>
          </cell>
        </row>
        <row r="210">
          <cell r="D210" t="str">
            <v>Norfolk</v>
          </cell>
          <cell r="E210">
            <v>3520</v>
          </cell>
          <cell r="F210">
            <v>645</v>
          </cell>
          <cell r="G210">
            <v>575</v>
          </cell>
          <cell r="H210">
            <v>630</v>
          </cell>
        </row>
        <row r="211">
          <cell r="D211" t="str">
            <v>Breckland</v>
          </cell>
          <cell r="E211">
            <v>500</v>
          </cell>
          <cell r="F211">
            <v>633</v>
          </cell>
          <cell r="G211">
            <v>585</v>
          </cell>
          <cell r="H211">
            <v>630</v>
          </cell>
        </row>
        <row r="212">
          <cell r="D212" t="str">
            <v>Broadland</v>
          </cell>
          <cell r="E212">
            <v>230</v>
          </cell>
          <cell r="F212">
            <v>675</v>
          </cell>
          <cell r="G212">
            <v>625</v>
          </cell>
          <cell r="H212">
            <v>695</v>
          </cell>
        </row>
        <row r="213">
          <cell r="D213" t="str">
            <v>Great Yarmouth</v>
          </cell>
          <cell r="E213">
            <v>500</v>
          </cell>
          <cell r="F213">
            <v>559</v>
          </cell>
          <cell r="G213">
            <v>515</v>
          </cell>
          <cell r="H213">
            <v>550</v>
          </cell>
        </row>
        <row r="214">
          <cell r="D214" t="str">
            <v>King’s Lynn and West Norfolk</v>
          </cell>
          <cell r="E214">
            <v>560</v>
          </cell>
          <cell r="F214">
            <v>617</v>
          </cell>
          <cell r="G214">
            <v>575</v>
          </cell>
          <cell r="H214">
            <v>606</v>
          </cell>
        </row>
        <row r="215">
          <cell r="D215" t="str">
            <v>North Norfolk</v>
          </cell>
          <cell r="E215">
            <v>480</v>
          </cell>
          <cell r="F215">
            <v>620</v>
          </cell>
          <cell r="G215">
            <v>550</v>
          </cell>
          <cell r="H215">
            <v>615</v>
          </cell>
        </row>
        <row r="216">
          <cell r="D216" t="str">
            <v>Norwich</v>
          </cell>
          <cell r="E216">
            <v>910</v>
          </cell>
          <cell r="F216">
            <v>721</v>
          </cell>
          <cell r="G216">
            <v>625</v>
          </cell>
          <cell r="H216">
            <v>695</v>
          </cell>
        </row>
        <row r="217">
          <cell r="D217" t="str">
            <v>South Norfolk</v>
          </cell>
          <cell r="E217">
            <v>340</v>
          </cell>
          <cell r="F217">
            <v>650</v>
          </cell>
          <cell r="G217">
            <v>595</v>
          </cell>
          <cell r="H217">
            <v>650</v>
          </cell>
        </row>
        <row r="218">
          <cell r="D218" t="str">
            <v>Suffolk</v>
          </cell>
          <cell r="E218">
            <v>3410</v>
          </cell>
          <cell r="F218">
            <v>677</v>
          </cell>
          <cell r="G218">
            <v>595</v>
          </cell>
          <cell r="H218">
            <v>650</v>
          </cell>
        </row>
        <row r="219">
          <cell r="D219" t="str">
            <v>Babergh</v>
          </cell>
          <cell r="E219">
            <v>370</v>
          </cell>
          <cell r="F219">
            <v>694</v>
          </cell>
          <cell r="G219">
            <v>625</v>
          </cell>
          <cell r="H219">
            <v>695</v>
          </cell>
        </row>
        <row r="220">
          <cell r="D220" t="str">
            <v>Forest Heath</v>
          </cell>
          <cell r="E220">
            <v>470</v>
          </cell>
          <cell r="F220">
            <v>837</v>
          </cell>
          <cell r="G220">
            <v>700</v>
          </cell>
          <cell r="H220">
            <v>775</v>
          </cell>
        </row>
        <row r="221">
          <cell r="D221" t="str">
            <v>Ipswich</v>
          </cell>
          <cell r="E221">
            <v>820</v>
          </cell>
          <cell r="F221">
            <v>645</v>
          </cell>
          <cell r="G221">
            <v>600</v>
          </cell>
          <cell r="H221">
            <v>650</v>
          </cell>
        </row>
        <row r="222">
          <cell r="D222" t="str">
            <v>Mid Suffolk</v>
          </cell>
          <cell r="E222">
            <v>340</v>
          </cell>
          <cell r="F222">
            <v>659</v>
          </cell>
          <cell r="G222">
            <v>600</v>
          </cell>
          <cell r="H222">
            <v>650</v>
          </cell>
        </row>
        <row r="223">
          <cell r="D223" t="str">
            <v>St Edmundsbury</v>
          </cell>
          <cell r="E223">
            <v>370</v>
          </cell>
          <cell r="F223">
            <v>783</v>
          </cell>
          <cell r="G223">
            <v>695</v>
          </cell>
          <cell r="H223">
            <v>756</v>
          </cell>
        </row>
        <row r="224">
          <cell r="D224" t="str">
            <v>Suffolk Coastal</v>
          </cell>
          <cell r="E224">
            <v>370</v>
          </cell>
          <cell r="F224">
            <v>656</v>
          </cell>
          <cell r="G224">
            <v>600</v>
          </cell>
          <cell r="H224">
            <v>650</v>
          </cell>
        </row>
        <row r="225">
          <cell r="D225" t="str">
            <v>Waveney</v>
          </cell>
          <cell r="E225">
            <v>680</v>
          </cell>
          <cell r="F225">
            <v>557</v>
          </cell>
          <cell r="G225">
            <v>500</v>
          </cell>
          <cell r="H225">
            <v>550</v>
          </cell>
        </row>
        <row r="226">
          <cell r="D226" t="str">
            <v>LONDON</v>
          </cell>
          <cell r="E226">
            <v>17940</v>
          </cell>
          <cell r="F226">
            <v>1632</v>
          </cell>
          <cell r="G226">
            <v>1250</v>
          </cell>
          <cell r="H226">
            <v>1450</v>
          </cell>
        </row>
        <row r="227">
          <cell r="D227" t="str">
            <v>Inner London</v>
          </cell>
          <cell r="E227">
            <v>7840</v>
          </cell>
          <cell r="F227">
            <v>2003</v>
          </cell>
          <cell r="G227">
            <v>1500</v>
          </cell>
          <cell r="H227">
            <v>1750</v>
          </cell>
        </row>
        <row r="228">
          <cell r="D228" t="str">
            <v>Camden</v>
          </cell>
          <cell r="E228">
            <v>220</v>
          </cell>
          <cell r="F228">
            <v>2346</v>
          </cell>
          <cell r="G228">
            <v>1900</v>
          </cell>
          <cell r="H228">
            <v>2310</v>
          </cell>
        </row>
        <row r="229">
          <cell r="D229" t="str">
            <v>City of London</v>
          </cell>
          <cell r="E229">
            <v>10</v>
          </cell>
          <cell r="F229">
            <v>2346</v>
          </cell>
          <cell r="G229">
            <v>2058</v>
          </cell>
          <cell r="H229">
            <v>2253</v>
          </cell>
        </row>
        <row r="230">
          <cell r="D230" t="str">
            <v>Hackney</v>
          </cell>
          <cell r="E230">
            <v>570</v>
          </cell>
          <cell r="F230">
            <v>1822</v>
          </cell>
          <cell r="G230">
            <v>1560</v>
          </cell>
          <cell r="H230">
            <v>1738</v>
          </cell>
        </row>
        <row r="231">
          <cell r="D231" t="str">
            <v>Hammersmith and Fulham</v>
          </cell>
          <cell r="E231">
            <v>460</v>
          </cell>
          <cell r="F231">
            <v>1925</v>
          </cell>
          <cell r="G231">
            <v>1625</v>
          </cell>
          <cell r="H231">
            <v>1820</v>
          </cell>
        </row>
        <row r="232">
          <cell r="D232" t="str">
            <v>Haringey</v>
          </cell>
          <cell r="E232">
            <v>330</v>
          </cell>
          <cell r="F232">
            <v>1614</v>
          </cell>
          <cell r="G232">
            <v>1400</v>
          </cell>
          <cell r="H232">
            <v>1550</v>
          </cell>
        </row>
        <row r="233">
          <cell r="D233" t="str">
            <v>Islington</v>
          </cell>
          <cell r="E233">
            <v>240</v>
          </cell>
          <cell r="F233">
            <v>2093</v>
          </cell>
          <cell r="G233">
            <v>1733</v>
          </cell>
          <cell r="H233">
            <v>1950</v>
          </cell>
        </row>
        <row r="234">
          <cell r="D234" t="str">
            <v>Kensington and Chelsea</v>
          </cell>
          <cell r="E234">
            <v>770</v>
          </cell>
          <cell r="F234">
            <v>3185</v>
          </cell>
          <cell r="G234">
            <v>2340</v>
          </cell>
          <cell r="H234">
            <v>2817</v>
          </cell>
        </row>
        <row r="235">
          <cell r="D235" t="str">
            <v>Lambeth</v>
          </cell>
          <cell r="E235">
            <v>740</v>
          </cell>
          <cell r="F235">
            <v>1864</v>
          </cell>
          <cell r="G235">
            <v>1500</v>
          </cell>
          <cell r="H235">
            <v>1707</v>
          </cell>
        </row>
        <row r="236">
          <cell r="D236" t="str">
            <v>Lewisham</v>
          </cell>
          <cell r="E236">
            <v>880</v>
          </cell>
          <cell r="F236">
            <v>1355</v>
          </cell>
          <cell r="G236">
            <v>1200</v>
          </cell>
          <cell r="H236">
            <v>1350</v>
          </cell>
        </row>
        <row r="237">
          <cell r="D237" t="str">
            <v>Newham</v>
          </cell>
          <cell r="E237">
            <v>640</v>
          </cell>
          <cell r="F237">
            <v>1493</v>
          </cell>
          <cell r="G237">
            <v>1300</v>
          </cell>
          <cell r="H237">
            <v>1425</v>
          </cell>
        </row>
        <row r="238">
          <cell r="D238" t="str">
            <v>Southwark</v>
          </cell>
          <cell r="E238">
            <v>760</v>
          </cell>
          <cell r="F238">
            <v>1753</v>
          </cell>
          <cell r="G238">
            <v>1495</v>
          </cell>
          <cell r="H238">
            <v>1650</v>
          </cell>
        </row>
        <row r="239">
          <cell r="D239" t="str">
            <v>Tower Hamlets</v>
          </cell>
          <cell r="E239">
            <v>720</v>
          </cell>
          <cell r="F239">
            <v>1982</v>
          </cell>
          <cell r="G239">
            <v>1647</v>
          </cell>
          <cell r="H239">
            <v>1842</v>
          </cell>
        </row>
        <row r="240">
          <cell r="D240" t="str">
            <v>Wandsworth</v>
          </cell>
          <cell r="E240">
            <v>910</v>
          </cell>
          <cell r="F240">
            <v>1798</v>
          </cell>
          <cell r="G240">
            <v>1550</v>
          </cell>
          <cell r="H240">
            <v>1733</v>
          </cell>
        </row>
        <row r="241">
          <cell r="D241" t="str">
            <v>Westminster</v>
          </cell>
          <cell r="E241">
            <v>610</v>
          </cell>
          <cell r="F241">
            <v>3053</v>
          </cell>
          <cell r="G241">
            <v>2275</v>
          </cell>
          <cell r="H241">
            <v>2752</v>
          </cell>
        </row>
        <row r="242">
          <cell r="D242" t="str">
            <v>Outer London</v>
          </cell>
          <cell r="E242">
            <v>10090</v>
          </cell>
          <cell r="F242">
            <v>1345</v>
          </cell>
          <cell r="G242">
            <v>1195</v>
          </cell>
          <cell r="H242">
            <v>1300</v>
          </cell>
        </row>
        <row r="243">
          <cell r="D243" t="str">
            <v>Barking and Dagenham</v>
          </cell>
          <cell r="E243">
            <v>370</v>
          </cell>
          <cell r="F243">
            <v>1196</v>
          </cell>
          <cell r="G243">
            <v>1125</v>
          </cell>
          <cell r="H243">
            <v>1200</v>
          </cell>
        </row>
        <row r="244">
          <cell r="D244" t="str">
            <v>Barnet</v>
          </cell>
          <cell r="E244">
            <v>720</v>
          </cell>
          <cell r="F244">
            <v>1421</v>
          </cell>
          <cell r="G244">
            <v>1300</v>
          </cell>
          <cell r="H244">
            <v>1400</v>
          </cell>
        </row>
        <row r="245">
          <cell r="D245" t="str">
            <v>Bexley</v>
          </cell>
          <cell r="E245">
            <v>370</v>
          </cell>
          <cell r="F245">
            <v>1097</v>
          </cell>
          <cell r="G245">
            <v>1000</v>
          </cell>
          <cell r="H245">
            <v>1100</v>
          </cell>
        </row>
        <row r="246">
          <cell r="D246" t="str">
            <v>Brent</v>
          </cell>
          <cell r="E246">
            <v>470</v>
          </cell>
          <cell r="F246">
            <v>1430</v>
          </cell>
          <cell r="G246">
            <v>1300</v>
          </cell>
          <cell r="H246">
            <v>1400</v>
          </cell>
        </row>
        <row r="247">
          <cell r="D247" t="str">
            <v>Bromley</v>
          </cell>
          <cell r="E247">
            <v>960</v>
          </cell>
          <cell r="F247">
            <v>1228</v>
          </cell>
          <cell r="G247">
            <v>1100</v>
          </cell>
          <cell r="H247">
            <v>1215</v>
          </cell>
        </row>
        <row r="248">
          <cell r="D248" t="str">
            <v>Croydon</v>
          </cell>
          <cell r="E248">
            <v>780</v>
          </cell>
          <cell r="F248">
            <v>1208</v>
          </cell>
          <cell r="G248">
            <v>1100</v>
          </cell>
          <cell r="H248">
            <v>1200</v>
          </cell>
        </row>
        <row r="249">
          <cell r="D249" t="str">
            <v>Ealing</v>
          </cell>
          <cell r="E249">
            <v>670</v>
          </cell>
          <cell r="F249">
            <v>1509</v>
          </cell>
          <cell r="G249">
            <v>1350</v>
          </cell>
          <cell r="H249">
            <v>1495</v>
          </cell>
        </row>
        <row r="250">
          <cell r="D250" t="str">
            <v>Enfield</v>
          </cell>
          <cell r="E250">
            <v>230</v>
          </cell>
          <cell r="F250">
            <v>1304</v>
          </cell>
          <cell r="G250">
            <v>1200</v>
          </cell>
          <cell r="H250">
            <v>1300</v>
          </cell>
        </row>
        <row r="251">
          <cell r="D251" t="str">
            <v>Greenwich</v>
          </cell>
          <cell r="E251">
            <v>730</v>
          </cell>
          <cell r="F251">
            <v>1458</v>
          </cell>
          <cell r="G251">
            <v>1219</v>
          </cell>
          <cell r="H251">
            <v>1400</v>
          </cell>
        </row>
        <row r="252">
          <cell r="D252" t="str">
            <v>Harrow</v>
          </cell>
          <cell r="E252">
            <v>120</v>
          </cell>
          <cell r="F252">
            <v>1298</v>
          </cell>
          <cell r="G252">
            <v>1200</v>
          </cell>
          <cell r="H252">
            <v>1300</v>
          </cell>
        </row>
        <row r="253">
          <cell r="D253" t="str">
            <v>Havering</v>
          </cell>
          <cell r="E253">
            <v>290</v>
          </cell>
          <cell r="F253">
            <v>1108</v>
          </cell>
          <cell r="G253">
            <v>1000</v>
          </cell>
          <cell r="H253">
            <v>1100</v>
          </cell>
        </row>
        <row r="254">
          <cell r="D254" t="str">
            <v>Hillingdon</v>
          </cell>
          <cell r="E254">
            <v>380</v>
          </cell>
          <cell r="F254">
            <v>1230</v>
          </cell>
          <cell r="G254">
            <v>1130</v>
          </cell>
          <cell r="H254">
            <v>1228</v>
          </cell>
        </row>
        <row r="255">
          <cell r="D255" t="str">
            <v>Hounslow</v>
          </cell>
          <cell r="E255">
            <v>570</v>
          </cell>
          <cell r="F255">
            <v>1347</v>
          </cell>
          <cell r="G255">
            <v>1200</v>
          </cell>
          <cell r="H255">
            <v>1285</v>
          </cell>
        </row>
        <row r="256">
          <cell r="D256" t="str">
            <v>Kingston upon Thames</v>
          </cell>
          <cell r="E256">
            <v>530</v>
          </cell>
          <cell r="F256">
            <v>1373</v>
          </cell>
          <cell r="G256">
            <v>1250</v>
          </cell>
          <cell r="H256">
            <v>1350</v>
          </cell>
        </row>
        <row r="257">
          <cell r="D257" t="str">
            <v>Merton</v>
          </cell>
          <cell r="E257">
            <v>530</v>
          </cell>
          <cell r="F257">
            <v>1538</v>
          </cell>
          <cell r="G257">
            <v>1350</v>
          </cell>
          <cell r="H257">
            <v>1500</v>
          </cell>
        </row>
        <row r="258">
          <cell r="D258" t="str">
            <v>Redbridge</v>
          </cell>
          <cell r="E258">
            <v>590</v>
          </cell>
          <cell r="F258">
            <v>1281</v>
          </cell>
          <cell r="G258">
            <v>1188</v>
          </cell>
          <cell r="H258">
            <v>1258</v>
          </cell>
        </row>
        <row r="259">
          <cell r="D259" t="str">
            <v>Richmond upon Thames</v>
          </cell>
          <cell r="E259">
            <v>600</v>
          </cell>
          <cell r="F259">
            <v>1664</v>
          </cell>
          <cell r="G259">
            <v>1400</v>
          </cell>
          <cell r="H259">
            <v>1600</v>
          </cell>
        </row>
        <row r="260">
          <cell r="D260" t="str">
            <v>Sutton</v>
          </cell>
          <cell r="E260">
            <v>470</v>
          </cell>
          <cell r="F260">
            <v>1187</v>
          </cell>
          <cell r="G260">
            <v>1100</v>
          </cell>
          <cell r="H260">
            <v>1180</v>
          </cell>
        </row>
        <row r="261">
          <cell r="D261" t="str">
            <v>Waltham Forest</v>
          </cell>
          <cell r="E261">
            <v>700</v>
          </cell>
          <cell r="F261">
            <v>1352</v>
          </cell>
          <cell r="G261">
            <v>1225</v>
          </cell>
          <cell r="H261">
            <v>1325</v>
          </cell>
        </row>
        <row r="262">
          <cell r="D262" t="str">
            <v>SOUTH EAST</v>
          </cell>
          <cell r="E262">
            <v>38890</v>
          </cell>
          <cell r="F262">
            <v>933</v>
          </cell>
          <cell r="G262">
            <v>795</v>
          </cell>
          <cell r="H262">
            <v>895</v>
          </cell>
        </row>
        <row r="263">
          <cell r="D263" t="str">
            <v>Bracknell Forest UA</v>
          </cell>
          <cell r="E263">
            <v>440</v>
          </cell>
          <cell r="F263">
            <v>1018</v>
          </cell>
          <cell r="G263">
            <v>925</v>
          </cell>
          <cell r="H263">
            <v>1000</v>
          </cell>
        </row>
        <row r="264">
          <cell r="D264" t="str">
            <v>Brighton and Hove UA</v>
          </cell>
          <cell r="E264">
            <v>1190</v>
          </cell>
          <cell r="F264">
            <v>1199</v>
          </cell>
          <cell r="G264">
            <v>1050</v>
          </cell>
          <cell r="H264">
            <v>1195</v>
          </cell>
        </row>
        <row r="265">
          <cell r="D265" t="str">
            <v>Isle of Wight UA</v>
          </cell>
          <cell r="E265">
            <v>1270</v>
          </cell>
          <cell r="F265">
            <v>631</v>
          </cell>
          <cell r="G265">
            <v>575</v>
          </cell>
          <cell r="H265">
            <v>625</v>
          </cell>
        </row>
        <row r="266">
          <cell r="D266" t="str">
            <v>Medway UA</v>
          </cell>
          <cell r="E266">
            <v>1070</v>
          </cell>
          <cell r="F266">
            <v>819</v>
          </cell>
          <cell r="G266">
            <v>750</v>
          </cell>
          <cell r="H266">
            <v>800</v>
          </cell>
        </row>
        <row r="267">
          <cell r="D267" t="str">
            <v>Milton Keynes UA</v>
          </cell>
          <cell r="E267">
            <v>1410</v>
          </cell>
          <cell r="F267">
            <v>918</v>
          </cell>
          <cell r="G267">
            <v>850</v>
          </cell>
          <cell r="H267">
            <v>895</v>
          </cell>
        </row>
        <row r="268">
          <cell r="D268" t="str">
            <v>Portsmouth UA</v>
          </cell>
          <cell r="E268">
            <v>1080</v>
          </cell>
          <cell r="F268">
            <v>800</v>
          </cell>
          <cell r="G268">
            <v>700</v>
          </cell>
          <cell r="H268">
            <v>775</v>
          </cell>
        </row>
        <row r="269">
          <cell r="D269" t="str">
            <v>Reading UA</v>
          </cell>
          <cell r="E269">
            <v>1070</v>
          </cell>
          <cell r="F269">
            <v>1078</v>
          </cell>
          <cell r="G269">
            <v>935</v>
          </cell>
          <cell r="H269">
            <v>1050</v>
          </cell>
        </row>
        <row r="270">
          <cell r="D270" t="str">
            <v>Slough UA</v>
          </cell>
          <cell r="E270">
            <v>370</v>
          </cell>
          <cell r="F270">
            <v>1041</v>
          </cell>
          <cell r="G270">
            <v>950</v>
          </cell>
          <cell r="H270">
            <v>1000</v>
          </cell>
        </row>
        <row r="271">
          <cell r="D271" t="str">
            <v>Southampton UA</v>
          </cell>
          <cell r="E271">
            <v>1720</v>
          </cell>
          <cell r="F271">
            <v>817</v>
          </cell>
          <cell r="G271">
            <v>750</v>
          </cell>
          <cell r="H271">
            <v>815</v>
          </cell>
        </row>
        <row r="272">
          <cell r="D272" t="str">
            <v>West Berkshire UA</v>
          </cell>
          <cell r="E272">
            <v>570</v>
          </cell>
          <cell r="F272">
            <v>941</v>
          </cell>
          <cell r="G272">
            <v>848</v>
          </cell>
          <cell r="H272">
            <v>900</v>
          </cell>
        </row>
        <row r="273">
          <cell r="D273" t="str">
            <v>Windsor and Maidenhead UA</v>
          </cell>
          <cell r="E273">
            <v>760</v>
          </cell>
          <cell r="F273">
            <v>1190</v>
          </cell>
          <cell r="G273">
            <v>1050</v>
          </cell>
          <cell r="H273">
            <v>1195</v>
          </cell>
        </row>
        <row r="274">
          <cell r="D274" t="str">
            <v>Wokingham UA</v>
          </cell>
          <cell r="E274">
            <v>450</v>
          </cell>
          <cell r="F274">
            <v>1043</v>
          </cell>
          <cell r="G274">
            <v>950</v>
          </cell>
          <cell r="H274">
            <v>1000</v>
          </cell>
        </row>
        <row r="275">
          <cell r="D275" t="str">
            <v>Buckinghamshire</v>
          </cell>
          <cell r="E275">
            <v>1430</v>
          </cell>
          <cell r="F275">
            <v>1025</v>
          </cell>
          <cell r="G275">
            <v>850</v>
          </cell>
          <cell r="H275">
            <v>950</v>
          </cell>
        </row>
        <row r="276">
          <cell r="D276" t="str">
            <v>Aylesbury Vale</v>
          </cell>
          <cell r="E276">
            <v>530</v>
          </cell>
          <cell r="F276">
            <v>866</v>
          </cell>
          <cell r="G276">
            <v>800</v>
          </cell>
          <cell r="H276">
            <v>850</v>
          </cell>
        </row>
        <row r="277">
          <cell r="D277" t="str">
            <v>Chiltern</v>
          </cell>
          <cell r="E277">
            <v>250</v>
          </cell>
          <cell r="F277">
            <v>1184</v>
          </cell>
          <cell r="G277">
            <v>1000</v>
          </cell>
          <cell r="H277">
            <v>1163</v>
          </cell>
        </row>
        <row r="278">
          <cell r="D278" t="str">
            <v>South Bucks</v>
          </cell>
          <cell r="E278">
            <v>250</v>
          </cell>
          <cell r="F278">
            <v>1233</v>
          </cell>
          <cell r="G278">
            <v>1050</v>
          </cell>
          <cell r="H278">
            <v>1200</v>
          </cell>
        </row>
        <row r="279">
          <cell r="D279" t="str">
            <v>Wycombe</v>
          </cell>
          <cell r="E279">
            <v>400</v>
          </cell>
          <cell r="F279">
            <v>1009</v>
          </cell>
          <cell r="G279">
            <v>895</v>
          </cell>
          <cell r="H279">
            <v>995</v>
          </cell>
        </row>
        <row r="280">
          <cell r="D280" t="str">
            <v>East Sussex</v>
          </cell>
          <cell r="E280">
            <v>2270</v>
          </cell>
          <cell r="F280">
            <v>803</v>
          </cell>
          <cell r="G280">
            <v>700</v>
          </cell>
          <cell r="H280">
            <v>795</v>
          </cell>
        </row>
        <row r="281">
          <cell r="D281" t="str">
            <v>Eastbourne</v>
          </cell>
          <cell r="E281">
            <v>560</v>
          </cell>
          <cell r="F281">
            <v>821</v>
          </cell>
          <cell r="G281">
            <v>750</v>
          </cell>
          <cell r="H281">
            <v>825</v>
          </cell>
        </row>
        <row r="282">
          <cell r="D282" t="str">
            <v>Hastings</v>
          </cell>
          <cell r="E282">
            <v>600</v>
          </cell>
          <cell r="F282">
            <v>692</v>
          </cell>
          <cell r="G282">
            <v>645</v>
          </cell>
          <cell r="H282">
            <v>695</v>
          </cell>
        </row>
        <row r="283">
          <cell r="D283" t="str">
            <v>Lewes</v>
          </cell>
          <cell r="E283">
            <v>270</v>
          </cell>
          <cell r="F283">
            <v>942</v>
          </cell>
          <cell r="G283">
            <v>825</v>
          </cell>
          <cell r="H283">
            <v>925</v>
          </cell>
        </row>
        <row r="284">
          <cell r="D284" t="str">
            <v>Rother</v>
          </cell>
          <cell r="E284">
            <v>330</v>
          </cell>
          <cell r="F284">
            <v>762</v>
          </cell>
          <cell r="G284">
            <v>675</v>
          </cell>
          <cell r="H284">
            <v>750</v>
          </cell>
        </row>
        <row r="285">
          <cell r="D285" t="str">
            <v>Wealden</v>
          </cell>
          <cell r="E285">
            <v>520</v>
          </cell>
          <cell r="F285">
            <v>866</v>
          </cell>
          <cell r="G285">
            <v>775</v>
          </cell>
          <cell r="H285">
            <v>850</v>
          </cell>
        </row>
        <row r="286">
          <cell r="D286" t="str">
            <v>Hampshire</v>
          </cell>
          <cell r="E286">
            <v>6110</v>
          </cell>
          <cell r="F286">
            <v>860</v>
          </cell>
          <cell r="G286">
            <v>775</v>
          </cell>
          <cell r="H286">
            <v>850</v>
          </cell>
        </row>
        <row r="287">
          <cell r="D287" t="str">
            <v>Basingstoke and Deane</v>
          </cell>
          <cell r="E287">
            <v>750</v>
          </cell>
          <cell r="F287">
            <v>887</v>
          </cell>
          <cell r="G287">
            <v>825</v>
          </cell>
          <cell r="H287">
            <v>895</v>
          </cell>
        </row>
        <row r="288">
          <cell r="D288" t="str">
            <v>East Hampshire</v>
          </cell>
          <cell r="E288">
            <v>530</v>
          </cell>
          <cell r="F288">
            <v>863</v>
          </cell>
          <cell r="G288">
            <v>775</v>
          </cell>
          <cell r="H288">
            <v>850</v>
          </cell>
        </row>
        <row r="289">
          <cell r="D289" t="str">
            <v>Eastleigh</v>
          </cell>
          <cell r="E289">
            <v>620</v>
          </cell>
          <cell r="F289">
            <v>818</v>
          </cell>
          <cell r="G289">
            <v>775</v>
          </cell>
          <cell r="H289">
            <v>800</v>
          </cell>
        </row>
        <row r="290">
          <cell r="D290" t="str">
            <v>Fareham</v>
          </cell>
          <cell r="E290">
            <v>480</v>
          </cell>
          <cell r="F290">
            <v>825</v>
          </cell>
          <cell r="G290">
            <v>750</v>
          </cell>
          <cell r="H290">
            <v>815</v>
          </cell>
        </row>
        <row r="291">
          <cell r="D291" t="str">
            <v>Gosport</v>
          </cell>
          <cell r="E291">
            <v>710</v>
          </cell>
          <cell r="F291">
            <v>732</v>
          </cell>
          <cell r="G291">
            <v>660</v>
          </cell>
          <cell r="H291">
            <v>725</v>
          </cell>
        </row>
        <row r="292">
          <cell r="D292" t="str">
            <v>Hart</v>
          </cell>
          <cell r="E292">
            <v>400</v>
          </cell>
          <cell r="F292">
            <v>974</v>
          </cell>
          <cell r="G292">
            <v>895</v>
          </cell>
          <cell r="H292">
            <v>950</v>
          </cell>
        </row>
        <row r="293">
          <cell r="D293" t="str">
            <v>Havant</v>
          </cell>
          <cell r="E293">
            <v>320</v>
          </cell>
          <cell r="F293">
            <v>819</v>
          </cell>
          <cell r="G293">
            <v>750</v>
          </cell>
          <cell r="H293">
            <v>800</v>
          </cell>
        </row>
        <row r="294">
          <cell r="D294" t="str">
            <v>New Forest</v>
          </cell>
          <cell r="E294">
            <v>820</v>
          </cell>
          <cell r="F294">
            <v>844</v>
          </cell>
          <cell r="G294">
            <v>775</v>
          </cell>
          <cell r="H294">
            <v>825</v>
          </cell>
        </row>
        <row r="295">
          <cell r="D295" t="str">
            <v>Rushmoor</v>
          </cell>
          <cell r="E295">
            <v>630</v>
          </cell>
          <cell r="F295">
            <v>952</v>
          </cell>
          <cell r="G295">
            <v>850</v>
          </cell>
          <cell r="H295">
            <v>925</v>
          </cell>
        </row>
        <row r="296">
          <cell r="D296" t="str">
            <v>Test Valley</v>
          </cell>
          <cell r="E296">
            <v>310</v>
          </cell>
          <cell r="F296">
            <v>852</v>
          </cell>
          <cell r="G296">
            <v>775</v>
          </cell>
          <cell r="H296">
            <v>850</v>
          </cell>
        </row>
        <row r="297">
          <cell r="D297" t="str">
            <v>Winchester</v>
          </cell>
          <cell r="E297">
            <v>560</v>
          </cell>
          <cell r="F297">
            <v>929</v>
          </cell>
          <cell r="G297">
            <v>825</v>
          </cell>
          <cell r="H297">
            <v>900</v>
          </cell>
        </row>
        <row r="298">
          <cell r="D298" t="str">
            <v>Kent</v>
          </cell>
          <cell r="E298">
            <v>6600</v>
          </cell>
          <cell r="F298">
            <v>841</v>
          </cell>
          <cell r="G298">
            <v>725</v>
          </cell>
          <cell r="H298">
            <v>825</v>
          </cell>
        </row>
        <row r="299">
          <cell r="D299" t="str">
            <v>Ashford</v>
          </cell>
          <cell r="E299">
            <v>780</v>
          </cell>
          <cell r="F299">
            <v>782</v>
          </cell>
          <cell r="G299">
            <v>730</v>
          </cell>
          <cell r="H299">
            <v>775</v>
          </cell>
        </row>
        <row r="300">
          <cell r="D300" t="str">
            <v>Canterbury</v>
          </cell>
          <cell r="E300">
            <v>640</v>
          </cell>
          <cell r="F300">
            <v>883</v>
          </cell>
          <cell r="G300">
            <v>775</v>
          </cell>
          <cell r="H300">
            <v>870</v>
          </cell>
        </row>
        <row r="301">
          <cell r="D301" t="str">
            <v>Dartford</v>
          </cell>
          <cell r="E301">
            <v>440</v>
          </cell>
          <cell r="F301">
            <v>982</v>
          </cell>
          <cell r="G301">
            <v>875</v>
          </cell>
          <cell r="H301">
            <v>950</v>
          </cell>
        </row>
        <row r="302">
          <cell r="D302" t="str">
            <v>Dover</v>
          </cell>
          <cell r="E302">
            <v>530</v>
          </cell>
          <cell r="F302">
            <v>675</v>
          </cell>
          <cell r="G302">
            <v>600</v>
          </cell>
          <cell r="H302">
            <v>655</v>
          </cell>
        </row>
        <row r="303">
          <cell r="D303" t="str">
            <v>Gravesham</v>
          </cell>
          <cell r="E303">
            <v>450</v>
          </cell>
          <cell r="F303">
            <v>863</v>
          </cell>
          <cell r="G303">
            <v>800</v>
          </cell>
          <cell r="H303">
            <v>850</v>
          </cell>
        </row>
        <row r="304">
          <cell r="D304" t="str">
            <v>Maidstone</v>
          </cell>
          <cell r="E304">
            <v>700</v>
          </cell>
          <cell r="F304">
            <v>848</v>
          </cell>
          <cell r="G304">
            <v>795</v>
          </cell>
          <cell r="H304">
            <v>850</v>
          </cell>
        </row>
        <row r="305">
          <cell r="D305" t="str">
            <v>Sevenoaks</v>
          </cell>
          <cell r="E305">
            <v>300</v>
          </cell>
          <cell r="F305">
            <v>1140</v>
          </cell>
          <cell r="G305">
            <v>975</v>
          </cell>
          <cell r="H305">
            <v>1100</v>
          </cell>
        </row>
        <row r="306">
          <cell r="D306" t="str">
            <v>Shepway</v>
          </cell>
          <cell r="E306">
            <v>610</v>
          </cell>
          <cell r="F306">
            <v>679</v>
          </cell>
          <cell r="G306">
            <v>575</v>
          </cell>
          <cell r="H306">
            <v>650</v>
          </cell>
        </row>
        <row r="307">
          <cell r="D307" t="str">
            <v>Swale</v>
          </cell>
          <cell r="E307">
            <v>350</v>
          </cell>
          <cell r="F307">
            <v>786</v>
          </cell>
          <cell r="G307">
            <v>725</v>
          </cell>
          <cell r="H307">
            <v>775</v>
          </cell>
        </row>
        <row r="308">
          <cell r="D308" t="str">
            <v>Thanet</v>
          </cell>
          <cell r="E308">
            <v>820</v>
          </cell>
          <cell r="F308">
            <v>708</v>
          </cell>
          <cell r="G308">
            <v>625</v>
          </cell>
          <cell r="H308">
            <v>700</v>
          </cell>
        </row>
        <row r="309">
          <cell r="D309" t="str">
            <v>Tonbridge and Malling</v>
          </cell>
          <cell r="E309">
            <v>460</v>
          </cell>
          <cell r="F309">
            <v>986</v>
          </cell>
          <cell r="G309">
            <v>900</v>
          </cell>
          <cell r="H309">
            <v>975</v>
          </cell>
        </row>
        <row r="310">
          <cell r="D310" t="str">
            <v>Tunbridge Wells</v>
          </cell>
          <cell r="E310">
            <v>530</v>
          </cell>
          <cell r="F310">
            <v>1036</v>
          </cell>
          <cell r="G310">
            <v>900</v>
          </cell>
          <cell r="H310">
            <v>995</v>
          </cell>
        </row>
        <row r="311">
          <cell r="D311" t="str">
            <v>Oxfordshire</v>
          </cell>
          <cell r="E311">
            <v>1730</v>
          </cell>
          <cell r="F311">
            <v>1051</v>
          </cell>
          <cell r="G311">
            <v>875</v>
          </cell>
          <cell r="H311">
            <v>975</v>
          </cell>
        </row>
        <row r="312">
          <cell r="D312" t="str">
            <v>Cherwell</v>
          </cell>
          <cell r="E312">
            <v>190</v>
          </cell>
          <cell r="F312">
            <v>895</v>
          </cell>
          <cell r="G312">
            <v>795</v>
          </cell>
          <cell r="H312">
            <v>875</v>
          </cell>
        </row>
        <row r="313">
          <cell r="D313" t="str">
            <v>Oxford</v>
          </cell>
          <cell r="E313">
            <v>500</v>
          </cell>
          <cell r="F313">
            <v>1256</v>
          </cell>
          <cell r="G313">
            <v>1075</v>
          </cell>
          <cell r="H313">
            <v>1250</v>
          </cell>
        </row>
        <row r="314">
          <cell r="D314" t="str">
            <v>South Oxfordshire</v>
          </cell>
          <cell r="E314">
            <v>540</v>
          </cell>
          <cell r="F314">
            <v>1036</v>
          </cell>
          <cell r="G314">
            <v>897</v>
          </cell>
          <cell r="H314">
            <v>993</v>
          </cell>
        </row>
        <row r="315">
          <cell r="D315" t="str">
            <v>Vale of White Horse</v>
          </cell>
          <cell r="E315">
            <v>370</v>
          </cell>
          <cell r="F315">
            <v>904</v>
          </cell>
          <cell r="G315">
            <v>825</v>
          </cell>
          <cell r="H315">
            <v>890</v>
          </cell>
        </row>
        <row r="316">
          <cell r="D316" t="str">
            <v>West Oxfordshire</v>
          </cell>
          <cell r="E316">
            <v>130</v>
          </cell>
          <cell r="F316">
            <v>971</v>
          </cell>
          <cell r="G316">
            <v>825</v>
          </cell>
          <cell r="H316">
            <v>900</v>
          </cell>
        </row>
        <row r="317">
          <cell r="D317" t="str">
            <v>Surrey</v>
          </cell>
          <cell r="E317">
            <v>4780</v>
          </cell>
          <cell r="F317">
            <v>1164</v>
          </cell>
          <cell r="G317">
            <v>1025</v>
          </cell>
          <cell r="H317">
            <v>1150</v>
          </cell>
        </row>
        <row r="318">
          <cell r="D318" t="str">
            <v>Elmbridge</v>
          </cell>
          <cell r="E318">
            <v>580</v>
          </cell>
          <cell r="F318">
            <v>1270</v>
          </cell>
          <cell r="G318">
            <v>1100</v>
          </cell>
          <cell r="H318">
            <v>1200</v>
          </cell>
        </row>
        <row r="319">
          <cell r="D319" t="str">
            <v>Epsom and Ewell</v>
          </cell>
          <cell r="E319">
            <v>230</v>
          </cell>
          <cell r="F319">
            <v>1250</v>
          </cell>
          <cell r="G319">
            <v>1150</v>
          </cell>
          <cell r="H319">
            <v>1250</v>
          </cell>
        </row>
        <row r="320">
          <cell r="D320" t="str">
            <v>Guildford</v>
          </cell>
          <cell r="E320">
            <v>470</v>
          </cell>
          <cell r="F320">
            <v>1274</v>
          </cell>
          <cell r="G320">
            <v>1100</v>
          </cell>
          <cell r="H320">
            <v>1250</v>
          </cell>
        </row>
        <row r="321">
          <cell r="D321" t="str">
            <v>Mole Valley</v>
          </cell>
          <cell r="E321">
            <v>380</v>
          </cell>
          <cell r="F321">
            <v>1140</v>
          </cell>
          <cell r="G321">
            <v>1050</v>
          </cell>
          <cell r="H321">
            <v>1125</v>
          </cell>
        </row>
        <row r="322">
          <cell r="D322" t="str">
            <v>Reigate and Banstead</v>
          </cell>
          <cell r="E322">
            <v>830</v>
          </cell>
          <cell r="F322">
            <v>1102</v>
          </cell>
          <cell r="G322">
            <v>995</v>
          </cell>
          <cell r="H322">
            <v>1098</v>
          </cell>
        </row>
        <row r="323">
          <cell r="D323" t="str">
            <v>Runnymede</v>
          </cell>
          <cell r="E323">
            <v>280</v>
          </cell>
          <cell r="F323">
            <v>1177</v>
          </cell>
          <cell r="G323">
            <v>1060</v>
          </cell>
          <cell r="H323">
            <v>1200</v>
          </cell>
        </row>
        <row r="324">
          <cell r="D324" t="str">
            <v>Spelthorne</v>
          </cell>
          <cell r="E324">
            <v>420</v>
          </cell>
          <cell r="F324">
            <v>1190</v>
          </cell>
          <cell r="G324">
            <v>1100</v>
          </cell>
          <cell r="H324">
            <v>1175</v>
          </cell>
        </row>
        <row r="325">
          <cell r="D325" t="str">
            <v>Surrey Heath</v>
          </cell>
          <cell r="E325">
            <v>350</v>
          </cell>
          <cell r="F325">
            <v>1003</v>
          </cell>
          <cell r="G325">
            <v>900</v>
          </cell>
          <cell r="H325">
            <v>990</v>
          </cell>
        </row>
        <row r="326">
          <cell r="D326" t="str">
            <v>Tandridge</v>
          </cell>
          <cell r="E326">
            <v>310</v>
          </cell>
          <cell r="F326">
            <v>1120</v>
          </cell>
          <cell r="G326">
            <v>1000</v>
          </cell>
          <cell r="H326">
            <v>1100</v>
          </cell>
        </row>
        <row r="327">
          <cell r="D327" t="str">
            <v>Waverley</v>
          </cell>
          <cell r="E327">
            <v>230</v>
          </cell>
          <cell r="F327">
            <v>1078</v>
          </cell>
          <cell r="G327">
            <v>950</v>
          </cell>
          <cell r="H327">
            <v>1025</v>
          </cell>
        </row>
        <row r="328">
          <cell r="D328" t="str">
            <v>Woking</v>
          </cell>
          <cell r="E328">
            <v>710</v>
          </cell>
          <cell r="F328">
            <v>1165</v>
          </cell>
          <cell r="G328">
            <v>1050</v>
          </cell>
          <cell r="H328">
            <v>1150</v>
          </cell>
        </row>
        <row r="329">
          <cell r="D329" t="str">
            <v>West Sussex</v>
          </cell>
          <cell r="E329">
            <v>4550</v>
          </cell>
          <cell r="F329">
            <v>925</v>
          </cell>
          <cell r="G329">
            <v>825</v>
          </cell>
          <cell r="H329">
            <v>900</v>
          </cell>
        </row>
        <row r="330">
          <cell r="D330" t="str">
            <v>Adur</v>
          </cell>
          <cell r="E330">
            <v>230</v>
          </cell>
          <cell r="F330">
            <v>929</v>
          </cell>
          <cell r="G330">
            <v>840</v>
          </cell>
          <cell r="H330">
            <v>925</v>
          </cell>
        </row>
        <row r="331">
          <cell r="D331" t="str">
            <v>Arun</v>
          </cell>
          <cell r="E331">
            <v>960</v>
          </cell>
          <cell r="F331">
            <v>848</v>
          </cell>
          <cell r="G331">
            <v>750</v>
          </cell>
          <cell r="H331">
            <v>829</v>
          </cell>
        </row>
        <row r="332">
          <cell r="D332" t="str">
            <v>Chichester</v>
          </cell>
          <cell r="E332">
            <v>1030</v>
          </cell>
          <cell r="F332">
            <v>902</v>
          </cell>
          <cell r="G332">
            <v>815</v>
          </cell>
          <cell r="H332">
            <v>875</v>
          </cell>
        </row>
        <row r="333">
          <cell r="D333" t="str">
            <v>Crawley</v>
          </cell>
          <cell r="E333">
            <v>450</v>
          </cell>
          <cell r="F333">
            <v>1026</v>
          </cell>
          <cell r="G333">
            <v>975</v>
          </cell>
          <cell r="H333">
            <v>1025</v>
          </cell>
        </row>
        <row r="334">
          <cell r="D334" t="str">
            <v>Horsham</v>
          </cell>
          <cell r="E334">
            <v>730</v>
          </cell>
          <cell r="F334">
            <v>990</v>
          </cell>
          <cell r="G334">
            <v>895</v>
          </cell>
          <cell r="H334">
            <v>975</v>
          </cell>
        </row>
        <row r="335">
          <cell r="D335" t="str">
            <v>Mid Sussex</v>
          </cell>
          <cell r="E335">
            <v>570</v>
          </cell>
          <cell r="F335">
            <v>963</v>
          </cell>
          <cell r="G335">
            <v>875</v>
          </cell>
          <cell r="H335">
            <v>950</v>
          </cell>
        </row>
        <row r="336">
          <cell r="D336" t="str">
            <v>Worthing</v>
          </cell>
          <cell r="E336">
            <v>580</v>
          </cell>
          <cell r="F336">
            <v>893</v>
          </cell>
          <cell r="G336">
            <v>825</v>
          </cell>
          <cell r="H336">
            <v>875</v>
          </cell>
        </row>
        <row r="337">
          <cell r="D337" t="str">
            <v>SOUTH WEST</v>
          </cell>
          <cell r="E337">
            <v>28910</v>
          </cell>
          <cell r="F337">
            <v>745</v>
          </cell>
          <cell r="G337">
            <v>625</v>
          </cell>
          <cell r="H337">
            <v>700</v>
          </cell>
        </row>
        <row r="338">
          <cell r="D338" t="str">
            <v>Bath and North East Somerset UA</v>
          </cell>
          <cell r="E338">
            <v>1140</v>
          </cell>
          <cell r="F338">
            <v>1027</v>
          </cell>
          <cell r="G338">
            <v>850</v>
          </cell>
          <cell r="H338">
            <v>995</v>
          </cell>
        </row>
        <row r="339">
          <cell r="D339" t="str">
            <v>Bournemouth UA</v>
          </cell>
          <cell r="E339">
            <v>1570</v>
          </cell>
          <cell r="F339">
            <v>834</v>
          </cell>
          <cell r="G339">
            <v>750</v>
          </cell>
          <cell r="H339">
            <v>825</v>
          </cell>
        </row>
        <row r="340">
          <cell r="D340" t="str">
            <v>Bristol, City of UA</v>
          </cell>
          <cell r="E340">
            <v>1970</v>
          </cell>
          <cell r="F340">
            <v>1060</v>
          </cell>
          <cell r="G340">
            <v>895</v>
          </cell>
          <cell r="H340">
            <v>1000</v>
          </cell>
        </row>
        <row r="341">
          <cell r="D341" t="str">
            <v>Cornwall UA</v>
          </cell>
          <cell r="E341">
            <v>2930</v>
          </cell>
          <cell r="F341">
            <v>661</v>
          </cell>
          <cell r="G341">
            <v>595</v>
          </cell>
          <cell r="H341">
            <v>650</v>
          </cell>
        </row>
        <row r="342">
          <cell r="D342" t="str">
            <v>Isles of Scilly UA</v>
          </cell>
          <cell r="E342">
            <v>10</v>
          </cell>
          <cell r="F342">
            <v>602</v>
          </cell>
          <cell r="G342">
            <v>533</v>
          </cell>
          <cell r="H342">
            <v>590</v>
          </cell>
        </row>
        <row r="343">
          <cell r="D343" t="str">
            <v>North Somerset UA</v>
          </cell>
          <cell r="E343">
            <v>1210</v>
          </cell>
          <cell r="F343">
            <v>724</v>
          </cell>
          <cell r="G343">
            <v>625</v>
          </cell>
          <cell r="H343">
            <v>700</v>
          </cell>
        </row>
        <row r="344">
          <cell r="D344" t="str">
            <v>Plymouth UA</v>
          </cell>
          <cell r="E344">
            <v>1700</v>
          </cell>
          <cell r="F344">
            <v>653</v>
          </cell>
          <cell r="G344">
            <v>590</v>
          </cell>
          <cell r="H344">
            <v>625</v>
          </cell>
        </row>
        <row r="345">
          <cell r="D345" t="str">
            <v>Poole UA</v>
          </cell>
          <cell r="E345">
            <v>860</v>
          </cell>
          <cell r="F345">
            <v>856</v>
          </cell>
          <cell r="G345">
            <v>775</v>
          </cell>
          <cell r="H345">
            <v>850</v>
          </cell>
        </row>
        <row r="346">
          <cell r="D346" t="str">
            <v>South Gloucestershire UA</v>
          </cell>
          <cell r="E346">
            <v>930</v>
          </cell>
          <cell r="F346">
            <v>830</v>
          </cell>
          <cell r="G346">
            <v>795</v>
          </cell>
          <cell r="H346">
            <v>825</v>
          </cell>
        </row>
        <row r="347">
          <cell r="D347" t="str">
            <v>Swindon UA</v>
          </cell>
          <cell r="E347">
            <v>1200</v>
          </cell>
          <cell r="F347">
            <v>723</v>
          </cell>
          <cell r="G347">
            <v>675</v>
          </cell>
          <cell r="H347">
            <v>725</v>
          </cell>
        </row>
        <row r="348">
          <cell r="D348" t="str">
            <v>Torbay UA</v>
          </cell>
          <cell r="E348">
            <v>600</v>
          </cell>
          <cell r="F348">
            <v>639</v>
          </cell>
          <cell r="G348">
            <v>575</v>
          </cell>
          <cell r="H348">
            <v>625</v>
          </cell>
        </row>
        <row r="349">
          <cell r="D349" t="str">
            <v>Wiltshire UA</v>
          </cell>
          <cell r="E349">
            <v>2090</v>
          </cell>
          <cell r="F349">
            <v>720</v>
          </cell>
          <cell r="G349">
            <v>650</v>
          </cell>
          <cell r="H349">
            <v>720</v>
          </cell>
        </row>
        <row r="350">
          <cell r="D350" t="str">
            <v>Devon</v>
          </cell>
          <cell r="E350">
            <v>4220</v>
          </cell>
          <cell r="F350">
            <v>672</v>
          </cell>
          <cell r="G350">
            <v>595</v>
          </cell>
          <cell r="H350">
            <v>650</v>
          </cell>
        </row>
        <row r="351">
          <cell r="D351" t="str">
            <v>East Devon</v>
          </cell>
          <cell r="E351">
            <v>550</v>
          </cell>
          <cell r="F351">
            <v>683</v>
          </cell>
          <cell r="G351">
            <v>620</v>
          </cell>
          <cell r="H351">
            <v>675</v>
          </cell>
        </row>
        <row r="352">
          <cell r="D352" t="str">
            <v>Exeter</v>
          </cell>
          <cell r="E352">
            <v>770</v>
          </cell>
          <cell r="F352">
            <v>813</v>
          </cell>
          <cell r="G352">
            <v>725</v>
          </cell>
          <cell r="H352">
            <v>795</v>
          </cell>
        </row>
        <row r="353">
          <cell r="D353" t="str">
            <v>Mid Devon</v>
          </cell>
          <cell r="E353">
            <v>610</v>
          </cell>
          <cell r="F353">
            <v>626</v>
          </cell>
          <cell r="G353">
            <v>575</v>
          </cell>
          <cell r="H353">
            <v>630</v>
          </cell>
        </row>
        <row r="354">
          <cell r="D354" t="str">
            <v>North Devon</v>
          </cell>
          <cell r="E354">
            <v>580</v>
          </cell>
          <cell r="F354">
            <v>610</v>
          </cell>
          <cell r="G354">
            <v>550</v>
          </cell>
          <cell r="H354">
            <v>600</v>
          </cell>
        </row>
        <row r="355">
          <cell r="D355" t="str">
            <v>South Hams</v>
          </cell>
          <cell r="E355">
            <v>420</v>
          </cell>
          <cell r="F355">
            <v>694</v>
          </cell>
          <cell r="G355">
            <v>625</v>
          </cell>
          <cell r="H355">
            <v>675</v>
          </cell>
        </row>
        <row r="356">
          <cell r="D356" t="str">
            <v>Teignbridge</v>
          </cell>
          <cell r="E356">
            <v>690</v>
          </cell>
          <cell r="F356">
            <v>662</v>
          </cell>
          <cell r="G356">
            <v>600</v>
          </cell>
          <cell r="H356">
            <v>650</v>
          </cell>
        </row>
        <row r="357">
          <cell r="D357" t="str">
            <v>Torridge</v>
          </cell>
          <cell r="E357">
            <v>350</v>
          </cell>
          <cell r="F357">
            <v>568</v>
          </cell>
          <cell r="G357">
            <v>525</v>
          </cell>
          <cell r="H357">
            <v>560</v>
          </cell>
        </row>
        <row r="358">
          <cell r="D358" t="str">
            <v>West Devon</v>
          </cell>
          <cell r="E358">
            <v>250</v>
          </cell>
          <cell r="F358">
            <v>600</v>
          </cell>
          <cell r="G358">
            <v>550</v>
          </cell>
          <cell r="H358">
            <v>600</v>
          </cell>
        </row>
        <row r="359">
          <cell r="D359" t="str">
            <v>Dorset</v>
          </cell>
          <cell r="E359">
            <v>2240</v>
          </cell>
          <cell r="F359">
            <v>759</v>
          </cell>
          <cell r="G359">
            <v>675</v>
          </cell>
          <cell r="H359">
            <v>750</v>
          </cell>
        </row>
        <row r="360">
          <cell r="D360" t="str">
            <v>Christchurch</v>
          </cell>
          <cell r="E360">
            <v>410</v>
          </cell>
          <cell r="F360">
            <v>835</v>
          </cell>
          <cell r="G360">
            <v>750</v>
          </cell>
          <cell r="H360">
            <v>825</v>
          </cell>
        </row>
        <row r="361">
          <cell r="D361" t="str">
            <v>East Dorset</v>
          </cell>
          <cell r="E361">
            <v>390</v>
          </cell>
          <cell r="F361">
            <v>836</v>
          </cell>
          <cell r="G361">
            <v>750</v>
          </cell>
          <cell r="H361">
            <v>825</v>
          </cell>
        </row>
        <row r="362">
          <cell r="D362" t="str">
            <v>North Dorset</v>
          </cell>
          <cell r="E362">
            <v>210</v>
          </cell>
          <cell r="F362">
            <v>694</v>
          </cell>
          <cell r="G362">
            <v>625</v>
          </cell>
          <cell r="H362">
            <v>690</v>
          </cell>
        </row>
        <row r="363">
          <cell r="D363" t="str">
            <v>Purbeck</v>
          </cell>
          <cell r="E363">
            <v>230</v>
          </cell>
          <cell r="F363">
            <v>752</v>
          </cell>
          <cell r="G363">
            <v>680</v>
          </cell>
          <cell r="H363">
            <v>725</v>
          </cell>
        </row>
        <row r="364">
          <cell r="D364" t="str">
            <v>West Dorset</v>
          </cell>
          <cell r="E364">
            <v>550</v>
          </cell>
          <cell r="F364">
            <v>724</v>
          </cell>
          <cell r="G364">
            <v>650</v>
          </cell>
          <cell r="H364">
            <v>725</v>
          </cell>
        </row>
        <row r="365">
          <cell r="D365" t="str">
            <v>Weymouth and Portland</v>
          </cell>
          <cell r="E365">
            <v>450</v>
          </cell>
          <cell r="F365">
            <v>698</v>
          </cell>
          <cell r="G365">
            <v>625</v>
          </cell>
          <cell r="H365">
            <v>695</v>
          </cell>
        </row>
        <row r="366">
          <cell r="D366" t="str">
            <v>Gloucestershire</v>
          </cell>
          <cell r="E366">
            <v>3140</v>
          </cell>
          <cell r="F366">
            <v>716</v>
          </cell>
          <cell r="G366">
            <v>625</v>
          </cell>
          <cell r="H366">
            <v>695</v>
          </cell>
        </row>
        <row r="367">
          <cell r="D367" t="str">
            <v>Cheltenham</v>
          </cell>
          <cell r="E367">
            <v>820</v>
          </cell>
          <cell r="F367">
            <v>815</v>
          </cell>
          <cell r="G367">
            <v>700</v>
          </cell>
          <cell r="H367">
            <v>795</v>
          </cell>
        </row>
        <row r="368">
          <cell r="D368" t="str">
            <v>Cotswold</v>
          </cell>
          <cell r="E368">
            <v>450</v>
          </cell>
          <cell r="F368">
            <v>813</v>
          </cell>
          <cell r="G368">
            <v>725</v>
          </cell>
          <cell r="H368">
            <v>795</v>
          </cell>
        </row>
        <row r="369">
          <cell r="D369" t="str">
            <v>Forest of Dean</v>
          </cell>
          <cell r="E369">
            <v>270</v>
          </cell>
          <cell r="F369">
            <v>594</v>
          </cell>
          <cell r="G369">
            <v>550</v>
          </cell>
          <cell r="H369">
            <v>595</v>
          </cell>
        </row>
        <row r="370">
          <cell r="D370" t="str">
            <v>Gloucester</v>
          </cell>
          <cell r="E370">
            <v>640</v>
          </cell>
          <cell r="F370">
            <v>634</v>
          </cell>
          <cell r="G370">
            <v>595</v>
          </cell>
          <cell r="H370">
            <v>640</v>
          </cell>
        </row>
        <row r="371">
          <cell r="D371" t="str">
            <v>Stroud</v>
          </cell>
          <cell r="E371">
            <v>550</v>
          </cell>
          <cell r="F371">
            <v>689</v>
          </cell>
          <cell r="G371">
            <v>625</v>
          </cell>
          <cell r="H371">
            <v>695</v>
          </cell>
        </row>
        <row r="372">
          <cell r="D372" t="str">
            <v>Tewkesbury</v>
          </cell>
          <cell r="E372">
            <v>410</v>
          </cell>
          <cell r="F372">
            <v>659</v>
          </cell>
          <cell r="G372">
            <v>600</v>
          </cell>
          <cell r="H372">
            <v>650</v>
          </cell>
        </row>
        <row r="373">
          <cell r="D373" t="str">
            <v>Somerset</v>
          </cell>
          <cell r="E373">
            <v>3100</v>
          </cell>
          <cell r="F373">
            <v>646</v>
          </cell>
          <cell r="G373">
            <v>595</v>
          </cell>
          <cell r="H373">
            <v>650</v>
          </cell>
        </row>
        <row r="374">
          <cell r="D374" t="str">
            <v>Mendip</v>
          </cell>
          <cell r="E374">
            <v>690</v>
          </cell>
          <cell r="F374">
            <v>678</v>
          </cell>
          <cell r="G374">
            <v>625</v>
          </cell>
          <cell r="H374">
            <v>675</v>
          </cell>
        </row>
        <row r="375">
          <cell r="D375" t="str">
            <v>Sedgemoor</v>
          </cell>
          <cell r="E375">
            <v>610</v>
          </cell>
          <cell r="F375">
            <v>637</v>
          </cell>
          <cell r="G375">
            <v>585</v>
          </cell>
          <cell r="H375">
            <v>625</v>
          </cell>
        </row>
        <row r="376">
          <cell r="D376" t="str">
            <v>South Somerset</v>
          </cell>
          <cell r="E376">
            <v>1010</v>
          </cell>
          <cell r="F376">
            <v>624</v>
          </cell>
          <cell r="G376">
            <v>575</v>
          </cell>
          <cell r="H376">
            <v>625</v>
          </cell>
        </row>
        <row r="377">
          <cell r="D377" t="str">
            <v>Taunton Deane</v>
          </cell>
          <cell r="E377">
            <v>660</v>
          </cell>
          <cell r="F377">
            <v>656</v>
          </cell>
          <cell r="G377">
            <v>600</v>
          </cell>
          <cell r="H377">
            <v>650</v>
          </cell>
        </row>
        <row r="378">
          <cell r="D378" t="str">
            <v>West Somerset</v>
          </cell>
          <cell r="E378">
            <v>140</v>
          </cell>
          <cell r="F378">
            <v>633</v>
          </cell>
          <cell r="G378">
            <v>585</v>
          </cell>
          <cell r="H378">
            <v>625</v>
          </cell>
        </row>
      </sheetData>
      <sheetData sheetId="13"/>
      <sheetData sheetId="14"/>
      <sheetData sheetId="1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9">
          <cell r="A9" t="str">
            <v>Darlington</v>
          </cell>
          <cell r="B9">
            <v>50500</v>
          </cell>
          <cell r="C9">
            <v>63600</v>
          </cell>
        </row>
        <row r="10">
          <cell r="A10" t="str">
            <v>County Durham</v>
          </cell>
          <cell r="B10">
            <v>244900</v>
          </cell>
          <cell r="C10">
            <v>324400</v>
          </cell>
        </row>
        <row r="11">
          <cell r="A11" t="str">
            <v>Hartlepool</v>
          </cell>
          <cell r="B11">
            <v>41200</v>
          </cell>
          <cell r="C11">
            <v>56300</v>
          </cell>
        </row>
        <row r="12">
          <cell r="A12" t="str">
            <v>Middlesbrough</v>
          </cell>
          <cell r="B12">
            <v>60100</v>
          </cell>
          <cell r="C12">
            <v>88400</v>
          </cell>
        </row>
        <row r="13">
          <cell r="A13" t="str">
            <v>Northumberland</v>
          </cell>
          <cell r="B13">
            <v>141300</v>
          </cell>
          <cell r="C13">
            <v>183400</v>
          </cell>
        </row>
        <row r="14">
          <cell r="A14" t="str">
            <v>Redcar and Cleveland</v>
          </cell>
          <cell r="B14">
            <v>57500</v>
          </cell>
          <cell r="C14">
            <v>80500</v>
          </cell>
        </row>
        <row r="15">
          <cell r="A15" t="str">
            <v>Stockton-on-Tees</v>
          </cell>
          <cell r="B15">
            <v>91500</v>
          </cell>
          <cell r="C15">
            <v>120600</v>
          </cell>
        </row>
        <row r="16">
          <cell r="A16" t="str">
            <v>Gateshead</v>
          </cell>
          <cell r="B16">
            <v>98700</v>
          </cell>
          <cell r="C16">
            <v>127800</v>
          </cell>
        </row>
        <row r="17">
          <cell r="A17" t="str">
            <v>Newcastle upon Tyne</v>
          </cell>
          <cell r="B17">
            <v>141500</v>
          </cell>
          <cell r="C17">
            <v>199600</v>
          </cell>
        </row>
        <row r="18">
          <cell r="A18" t="str">
            <v>North Tyneside</v>
          </cell>
          <cell r="B18">
            <v>102600</v>
          </cell>
          <cell r="C18">
            <v>127600</v>
          </cell>
        </row>
        <row r="19">
          <cell r="A19" t="str">
            <v>South Tyneside</v>
          </cell>
          <cell r="B19">
            <v>67300</v>
          </cell>
          <cell r="C19">
            <v>90500</v>
          </cell>
        </row>
        <row r="20">
          <cell r="A20" t="str">
            <v>Sunderland</v>
          </cell>
          <cell r="B20">
            <v>130000</v>
          </cell>
          <cell r="C20">
            <v>174500</v>
          </cell>
        </row>
        <row r="21">
          <cell r="A21" t="str">
            <v>Blackburn with Darwen</v>
          </cell>
          <cell r="B21">
            <v>66100</v>
          </cell>
          <cell r="C21">
            <v>92200</v>
          </cell>
        </row>
        <row r="22">
          <cell r="A22" t="str">
            <v>Blackpool</v>
          </cell>
          <cell r="B22">
            <v>63300</v>
          </cell>
          <cell r="C22">
            <v>81900</v>
          </cell>
        </row>
        <row r="23">
          <cell r="A23" t="str">
            <v>Cheshire East</v>
          </cell>
          <cell r="B23">
            <v>191200</v>
          </cell>
          <cell r="C23">
            <v>224500</v>
          </cell>
        </row>
        <row r="24">
          <cell r="A24" t="str">
            <v>Cheshire West and Chester</v>
          </cell>
          <cell r="B24">
            <v>160000</v>
          </cell>
          <cell r="C24">
            <v>203600</v>
          </cell>
        </row>
        <row r="25">
          <cell r="A25" t="str">
            <v>Halton</v>
          </cell>
          <cell r="B25">
            <v>62400</v>
          </cell>
          <cell r="C25">
            <v>78100</v>
          </cell>
        </row>
        <row r="26">
          <cell r="A26" t="str">
            <v>Warrington</v>
          </cell>
          <cell r="B26">
            <v>107800</v>
          </cell>
          <cell r="C26">
            <v>130300</v>
          </cell>
        </row>
        <row r="27">
          <cell r="A27" t="str">
            <v>Allerdale</v>
          </cell>
          <cell r="B27">
            <v>48900</v>
          </cell>
          <cell r="C27">
            <v>56400</v>
          </cell>
        </row>
        <row r="28">
          <cell r="A28" t="str">
            <v>Barrow-in-Furness</v>
          </cell>
          <cell r="B28">
            <v>26200</v>
          </cell>
          <cell r="C28">
            <v>39900</v>
          </cell>
        </row>
        <row r="29">
          <cell r="A29" t="str">
            <v>Carlisle</v>
          </cell>
          <cell r="B29">
            <v>52800</v>
          </cell>
          <cell r="C29">
            <v>65300</v>
          </cell>
        </row>
        <row r="30">
          <cell r="A30" t="str">
            <v>Copeland</v>
          </cell>
          <cell r="B30">
            <v>29200</v>
          </cell>
          <cell r="C30">
            <v>39600</v>
          </cell>
        </row>
        <row r="31">
          <cell r="A31" t="str">
            <v>Eden</v>
          </cell>
          <cell r="B31">
            <v>27200</v>
          </cell>
          <cell r="C31">
            <v>30500</v>
          </cell>
        </row>
        <row r="32">
          <cell r="A32" t="str">
            <v>South Lakeland</v>
          </cell>
          <cell r="B32">
            <v>49000</v>
          </cell>
          <cell r="C32">
            <v>57600</v>
          </cell>
        </row>
        <row r="33">
          <cell r="A33" t="str">
            <v>Bolton</v>
          </cell>
          <cell r="B33">
            <v>132000</v>
          </cell>
          <cell r="C33">
            <v>177200</v>
          </cell>
        </row>
        <row r="34">
          <cell r="A34" t="str">
            <v>Bury</v>
          </cell>
          <cell r="B34">
            <v>88600</v>
          </cell>
          <cell r="C34">
            <v>114300</v>
          </cell>
        </row>
        <row r="35">
          <cell r="A35" t="str">
            <v>Manchester</v>
          </cell>
          <cell r="B35">
            <v>276800</v>
          </cell>
          <cell r="C35">
            <v>388400</v>
          </cell>
        </row>
        <row r="36">
          <cell r="A36" t="str">
            <v>Oldham</v>
          </cell>
          <cell r="B36">
            <v>105000</v>
          </cell>
          <cell r="C36">
            <v>143400</v>
          </cell>
        </row>
        <row r="37">
          <cell r="A37" t="str">
            <v>Rochdale</v>
          </cell>
          <cell r="B37">
            <v>99600</v>
          </cell>
          <cell r="C37">
            <v>132800</v>
          </cell>
        </row>
        <row r="38">
          <cell r="A38" t="str">
            <v>Salford</v>
          </cell>
          <cell r="B38">
            <v>132600</v>
          </cell>
          <cell r="C38">
            <v>164100</v>
          </cell>
        </row>
        <row r="39">
          <cell r="A39" t="str">
            <v>Stockport</v>
          </cell>
          <cell r="B39">
            <v>141600</v>
          </cell>
          <cell r="C39">
            <v>175600</v>
          </cell>
        </row>
        <row r="40">
          <cell r="A40" t="str">
            <v>Tameside</v>
          </cell>
          <cell r="B40">
            <v>109600</v>
          </cell>
          <cell r="C40">
            <v>140100</v>
          </cell>
        </row>
        <row r="41">
          <cell r="A41" t="str">
            <v>Trafford</v>
          </cell>
          <cell r="B41">
            <v>120100</v>
          </cell>
          <cell r="C41">
            <v>145900</v>
          </cell>
        </row>
        <row r="42">
          <cell r="A42" t="str">
            <v>Wigan</v>
          </cell>
          <cell r="B42">
            <v>161600</v>
          </cell>
          <cell r="C42">
            <v>203200</v>
          </cell>
        </row>
        <row r="43">
          <cell r="A43" t="str">
            <v>Burnley</v>
          </cell>
          <cell r="B43">
            <v>39600</v>
          </cell>
          <cell r="C43">
            <v>53400</v>
          </cell>
        </row>
        <row r="44">
          <cell r="A44" t="str">
            <v>Chorley</v>
          </cell>
          <cell r="B44">
            <v>54100</v>
          </cell>
          <cell r="C44">
            <v>68400</v>
          </cell>
        </row>
        <row r="45">
          <cell r="A45" t="str">
            <v>Fylde</v>
          </cell>
          <cell r="B45">
            <v>38700</v>
          </cell>
          <cell r="C45">
            <v>45100</v>
          </cell>
        </row>
        <row r="46">
          <cell r="A46" t="str">
            <v>Hyndburn</v>
          </cell>
          <cell r="B46">
            <v>39600</v>
          </cell>
          <cell r="C46">
            <v>47900</v>
          </cell>
        </row>
        <row r="47">
          <cell r="A47" t="str">
            <v>Lancaster</v>
          </cell>
          <cell r="B47">
            <v>62900</v>
          </cell>
          <cell r="C47">
            <v>90500</v>
          </cell>
        </row>
        <row r="48">
          <cell r="A48" t="str">
            <v>Pendle</v>
          </cell>
          <cell r="B48">
            <v>39900</v>
          </cell>
          <cell r="C48">
            <v>52900</v>
          </cell>
        </row>
        <row r="49">
          <cell r="A49" t="str">
            <v>Preston</v>
          </cell>
          <cell r="B49">
            <v>74000</v>
          </cell>
          <cell r="C49">
            <v>88900</v>
          </cell>
        </row>
        <row r="50">
          <cell r="A50" t="str">
            <v>Ribble Valley</v>
          </cell>
          <cell r="B50">
            <v>29600</v>
          </cell>
          <cell r="C50">
            <v>35900</v>
          </cell>
        </row>
        <row r="51">
          <cell r="A51" t="str">
            <v>Rossendale</v>
          </cell>
          <cell r="B51">
            <v>34600</v>
          </cell>
          <cell r="C51">
            <v>42200</v>
          </cell>
        </row>
        <row r="52">
          <cell r="A52" t="str">
            <v>South Ribble</v>
          </cell>
          <cell r="B52">
            <v>59200</v>
          </cell>
          <cell r="C52">
            <v>66100</v>
          </cell>
        </row>
        <row r="53">
          <cell r="A53" t="str">
            <v>West Lancashire</v>
          </cell>
          <cell r="B53">
            <v>47700</v>
          </cell>
          <cell r="C53">
            <v>68100</v>
          </cell>
        </row>
        <row r="54">
          <cell r="A54" t="str">
            <v>Wyre</v>
          </cell>
          <cell r="B54">
            <v>49800</v>
          </cell>
          <cell r="C54">
            <v>62000</v>
          </cell>
        </row>
        <row r="55">
          <cell r="A55" t="str">
            <v>Knowsley</v>
          </cell>
          <cell r="B55">
            <v>72200</v>
          </cell>
          <cell r="C55">
            <v>92700</v>
          </cell>
        </row>
        <row r="56">
          <cell r="A56" t="str">
            <v>Liverpool</v>
          </cell>
          <cell r="B56">
            <v>235800</v>
          </cell>
          <cell r="C56">
            <v>333800</v>
          </cell>
        </row>
        <row r="57">
          <cell r="A57" t="str">
            <v>Sefton</v>
          </cell>
          <cell r="B57">
            <v>124200</v>
          </cell>
          <cell r="C57">
            <v>161600</v>
          </cell>
        </row>
        <row r="58">
          <cell r="A58" t="str">
            <v>St. Helens</v>
          </cell>
          <cell r="B58">
            <v>86600</v>
          </cell>
          <cell r="C58">
            <v>109600</v>
          </cell>
        </row>
        <row r="59">
          <cell r="A59" t="str">
            <v>Wirral</v>
          </cell>
          <cell r="B59">
            <v>153800</v>
          </cell>
          <cell r="C59">
            <v>190800</v>
          </cell>
        </row>
        <row r="60">
          <cell r="A60" t="str">
            <v>East Riding of Yorkshire</v>
          </cell>
          <cell r="B60">
            <v>157900</v>
          </cell>
          <cell r="C60">
            <v>193000</v>
          </cell>
        </row>
        <row r="61">
          <cell r="A61" t="str">
            <v>Kingston upon Hull, City of</v>
          </cell>
          <cell r="B61">
            <v>130100</v>
          </cell>
          <cell r="C61">
            <v>169000</v>
          </cell>
        </row>
        <row r="62">
          <cell r="A62" t="str">
            <v>North East Lincolnshire</v>
          </cell>
          <cell r="B62">
            <v>71600</v>
          </cell>
          <cell r="C62">
            <v>95500</v>
          </cell>
        </row>
        <row r="63">
          <cell r="A63" t="str">
            <v>North Lincolnshire</v>
          </cell>
          <cell r="B63">
            <v>77600</v>
          </cell>
          <cell r="C63">
            <v>102400</v>
          </cell>
        </row>
        <row r="64">
          <cell r="A64" t="str">
            <v>York</v>
          </cell>
          <cell r="B64">
            <v>109700</v>
          </cell>
          <cell r="C64">
            <v>134900</v>
          </cell>
        </row>
        <row r="65">
          <cell r="A65" t="str">
            <v>Craven</v>
          </cell>
          <cell r="B65">
            <v>23500</v>
          </cell>
          <cell r="C65">
            <v>32200</v>
          </cell>
        </row>
        <row r="66">
          <cell r="A66" t="str">
            <v>Hambleton</v>
          </cell>
          <cell r="B66">
            <v>40500</v>
          </cell>
          <cell r="C66">
            <v>49800</v>
          </cell>
        </row>
        <row r="67">
          <cell r="A67" t="str">
            <v>Harrogate</v>
          </cell>
          <cell r="B67">
            <v>80100</v>
          </cell>
          <cell r="C67">
            <v>92200</v>
          </cell>
        </row>
        <row r="68">
          <cell r="A68" t="str">
            <v>Richmondshire</v>
          </cell>
          <cell r="B68">
            <v>22500</v>
          </cell>
          <cell r="C68">
            <v>29700</v>
          </cell>
        </row>
        <row r="69">
          <cell r="A69" t="str">
            <v>Ryedale</v>
          </cell>
          <cell r="B69">
            <v>25500</v>
          </cell>
          <cell r="C69">
            <v>31500</v>
          </cell>
        </row>
        <row r="70">
          <cell r="A70" t="str">
            <v>Scarborough</v>
          </cell>
          <cell r="B70">
            <v>49600</v>
          </cell>
          <cell r="C70">
            <v>60400</v>
          </cell>
        </row>
        <row r="71">
          <cell r="A71" t="str">
            <v>Selby</v>
          </cell>
          <cell r="B71">
            <v>41900</v>
          </cell>
          <cell r="C71">
            <v>55900</v>
          </cell>
        </row>
        <row r="72">
          <cell r="A72" t="str">
            <v>Barnsley</v>
          </cell>
          <cell r="B72">
            <v>118200</v>
          </cell>
          <cell r="C72">
            <v>152700</v>
          </cell>
        </row>
        <row r="73">
          <cell r="A73" t="str">
            <v>Doncaster</v>
          </cell>
          <cell r="B73">
            <v>144400</v>
          </cell>
          <cell r="C73">
            <v>186700</v>
          </cell>
        </row>
        <row r="74">
          <cell r="A74" t="str">
            <v>Rotherham</v>
          </cell>
          <cell r="B74">
            <v>121500</v>
          </cell>
          <cell r="C74">
            <v>160800</v>
          </cell>
        </row>
        <row r="75">
          <cell r="A75" t="str">
            <v>Sheffield</v>
          </cell>
          <cell r="B75">
            <v>294900</v>
          </cell>
          <cell r="C75">
            <v>381200</v>
          </cell>
        </row>
        <row r="76">
          <cell r="A76" t="str">
            <v>Bradford</v>
          </cell>
          <cell r="B76">
            <v>232300</v>
          </cell>
          <cell r="C76">
            <v>326600</v>
          </cell>
        </row>
        <row r="77">
          <cell r="A77" t="str">
            <v>Calderdale</v>
          </cell>
          <cell r="B77">
            <v>97100</v>
          </cell>
          <cell r="C77">
            <v>130400</v>
          </cell>
        </row>
        <row r="78">
          <cell r="A78" t="str">
            <v>Kirklees</v>
          </cell>
          <cell r="B78">
            <v>203300</v>
          </cell>
          <cell r="C78">
            <v>270900</v>
          </cell>
        </row>
        <row r="79">
          <cell r="A79" t="str">
            <v>Leeds</v>
          </cell>
          <cell r="B79">
            <v>401400</v>
          </cell>
          <cell r="C79">
            <v>515500</v>
          </cell>
        </row>
        <row r="80">
          <cell r="A80" t="str">
            <v>Wakefield</v>
          </cell>
          <cell r="B80">
            <v>166000</v>
          </cell>
          <cell r="C80">
            <v>208500</v>
          </cell>
        </row>
        <row r="81">
          <cell r="A81" t="str">
            <v>Derby</v>
          </cell>
          <cell r="B81">
            <v>124600</v>
          </cell>
          <cell r="C81">
            <v>161000</v>
          </cell>
        </row>
        <row r="82">
          <cell r="A82" t="str">
            <v>Leicester</v>
          </cell>
          <cell r="B82">
            <v>177000</v>
          </cell>
          <cell r="C82">
            <v>236700</v>
          </cell>
        </row>
        <row r="83">
          <cell r="A83" t="str">
            <v>Nottingham</v>
          </cell>
          <cell r="B83">
            <v>155900</v>
          </cell>
          <cell r="C83">
            <v>224500</v>
          </cell>
        </row>
        <row r="84">
          <cell r="A84" t="str">
            <v>Rutland</v>
          </cell>
          <cell r="B84">
            <v>16000</v>
          </cell>
          <cell r="C84">
            <v>20300</v>
          </cell>
        </row>
        <row r="85">
          <cell r="A85" t="str">
            <v>Amber Valley</v>
          </cell>
          <cell r="B85">
            <v>66400</v>
          </cell>
          <cell r="C85">
            <v>76700</v>
          </cell>
        </row>
        <row r="86">
          <cell r="A86" t="str">
            <v>Bolsover</v>
          </cell>
          <cell r="B86">
            <v>37900</v>
          </cell>
          <cell r="C86">
            <v>48800</v>
          </cell>
        </row>
        <row r="87">
          <cell r="A87" t="str">
            <v>Chesterfield</v>
          </cell>
          <cell r="B87">
            <v>47300</v>
          </cell>
          <cell r="C87">
            <v>65400</v>
          </cell>
        </row>
        <row r="88">
          <cell r="A88" t="str">
            <v>Derbyshire Dales</v>
          </cell>
          <cell r="B88">
            <v>33000</v>
          </cell>
          <cell r="C88">
            <v>40400</v>
          </cell>
        </row>
        <row r="89">
          <cell r="A89" t="str">
            <v>Erewash</v>
          </cell>
          <cell r="B89">
            <v>58500</v>
          </cell>
          <cell r="C89">
            <v>70100</v>
          </cell>
        </row>
        <row r="90">
          <cell r="A90" t="str">
            <v>High Peak</v>
          </cell>
          <cell r="B90">
            <v>42500</v>
          </cell>
          <cell r="C90">
            <v>58400</v>
          </cell>
        </row>
        <row r="91">
          <cell r="A91" t="str">
            <v>North East Derbyshire</v>
          </cell>
          <cell r="B91">
            <v>47000</v>
          </cell>
          <cell r="C91">
            <v>58300</v>
          </cell>
        </row>
        <row r="92">
          <cell r="A92" t="str">
            <v>South Derbyshire</v>
          </cell>
          <cell r="B92">
            <v>57000</v>
          </cell>
          <cell r="C92">
            <v>63500</v>
          </cell>
        </row>
        <row r="93">
          <cell r="A93" t="str">
            <v>Blaby</v>
          </cell>
          <cell r="B93">
            <v>49400</v>
          </cell>
          <cell r="C93">
            <v>59600</v>
          </cell>
        </row>
        <row r="94">
          <cell r="A94" t="str">
            <v>Charnwood</v>
          </cell>
          <cell r="B94">
            <v>96200</v>
          </cell>
          <cell r="C94">
            <v>118300</v>
          </cell>
        </row>
        <row r="95">
          <cell r="A95" t="str">
            <v>Harborough</v>
          </cell>
          <cell r="B95">
            <v>46800</v>
          </cell>
          <cell r="C95">
            <v>53500</v>
          </cell>
        </row>
        <row r="96">
          <cell r="A96" t="str">
            <v>Hinckley and Bosworth</v>
          </cell>
          <cell r="B96">
            <v>60800</v>
          </cell>
          <cell r="C96">
            <v>66800</v>
          </cell>
        </row>
        <row r="97">
          <cell r="A97" t="str">
            <v>Melton</v>
          </cell>
          <cell r="B97">
            <v>25400</v>
          </cell>
          <cell r="C97">
            <v>29500</v>
          </cell>
        </row>
        <row r="98">
          <cell r="A98" t="str">
            <v>North West Leicestershire</v>
          </cell>
          <cell r="B98">
            <v>48100</v>
          </cell>
          <cell r="C98">
            <v>63000</v>
          </cell>
        </row>
        <row r="99">
          <cell r="A99" t="str">
            <v>Oadby and Wigston</v>
          </cell>
          <cell r="B99">
            <v>26000</v>
          </cell>
          <cell r="C99">
            <v>32500</v>
          </cell>
        </row>
        <row r="100">
          <cell r="A100" t="str">
            <v>Boston</v>
          </cell>
          <cell r="B100">
            <v>34200</v>
          </cell>
          <cell r="C100">
            <v>41100</v>
          </cell>
        </row>
        <row r="101">
          <cell r="A101" t="str">
            <v>East Lindsey</v>
          </cell>
          <cell r="B101">
            <v>55800</v>
          </cell>
          <cell r="C101">
            <v>79800</v>
          </cell>
        </row>
        <row r="102">
          <cell r="A102" t="str">
            <v>Lincoln</v>
          </cell>
          <cell r="B102">
            <v>50600</v>
          </cell>
          <cell r="C102">
            <v>64700</v>
          </cell>
        </row>
        <row r="103">
          <cell r="A103" t="str">
            <v>North Kesteven</v>
          </cell>
          <cell r="B103">
            <v>53700</v>
          </cell>
          <cell r="C103">
            <v>65500</v>
          </cell>
        </row>
        <row r="104">
          <cell r="A104" t="str">
            <v>South Holland</v>
          </cell>
          <cell r="B104">
            <v>43900</v>
          </cell>
          <cell r="C104">
            <v>54700</v>
          </cell>
        </row>
        <row r="105">
          <cell r="A105" t="str">
            <v>South Kesteven</v>
          </cell>
          <cell r="B105">
            <v>67600</v>
          </cell>
          <cell r="C105">
            <v>82800</v>
          </cell>
        </row>
        <row r="106">
          <cell r="A106" t="str">
            <v>West Lindsey</v>
          </cell>
          <cell r="B106">
            <v>44000</v>
          </cell>
          <cell r="C106">
            <v>53200</v>
          </cell>
        </row>
        <row r="107">
          <cell r="A107" t="str">
            <v>Ashfield</v>
          </cell>
          <cell r="B107">
            <v>65000</v>
          </cell>
          <cell r="C107">
            <v>82200</v>
          </cell>
        </row>
        <row r="108">
          <cell r="A108" t="str">
            <v>Bassetlaw</v>
          </cell>
          <cell r="B108">
            <v>56500</v>
          </cell>
          <cell r="C108">
            <v>66700</v>
          </cell>
        </row>
        <row r="109">
          <cell r="A109" t="str">
            <v>Broxtowe</v>
          </cell>
          <cell r="B109">
            <v>56300</v>
          </cell>
          <cell r="C109">
            <v>69300</v>
          </cell>
        </row>
        <row r="110">
          <cell r="A110" t="str">
            <v>Gedling</v>
          </cell>
          <cell r="B110">
            <v>61400</v>
          </cell>
          <cell r="C110">
            <v>71300</v>
          </cell>
        </row>
        <row r="111">
          <cell r="A111" t="str">
            <v>Mansfield</v>
          </cell>
          <cell r="B111">
            <v>53100</v>
          </cell>
          <cell r="C111">
            <v>66300</v>
          </cell>
        </row>
        <row r="112">
          <cell r="A112" t="str">
            <v>Newark and Sherwood</v>
          </cell>
          <cell r="B112">
            <v>57000</v>
          </cell>
          <cell r="C112">
            <v>73200</v>
          </cell>
        </row>
        <row r="113">
          <cell r="A113" t="str">
            <v>Rushcliffe</v>
          </cell>
          <cell r="B113">
            <v>57700</v>
          </cell>
          <cell r="C113">
            <v>69200</v>
          </cell>
        </row>
        <row r="114">
          <cell r="A114" t="str">
            <v>North Northamptonshire</v>
          </cell>
          <cell r="B114">
            <v>174400</v>
          </cell>
          <cell r="C114">
            <v>208600</v>
          </cell>
        </row>
        <row r="115">
          <cell r="A115" t="str">
            <v>West Northamptonshire</v>
          </cell>
          <cell r="B115">
            <v>206600</v>
          </cell>
          <cell r="C115">
            <v>246500</v>
          </cell>
        </row>
        <row r="116">
          <cell r="A116" t="str">
            <v>Herefordshire, County of</v>
          </cell>
          <cell r="B116">
            <v>93100</v>
          </cell>
          <cell r="C116">
            <v>109400</v>
          </cell>
        </row>
        <row r="117">
          <cell r="A117" t="str">
            <v>Shropshire</v>
          </cell>
          <cell r="B117">
            <v>151100</v>
          </cell>
          <cell r="C117">
            <v>182300</v>
          </cell>
        </row>
        <row r="118">
          <cell r="A118" t="str">
            <v>Stoke-on-Trent</v>
          </cell>
          <cell r="B118">
            <v>120500</v>
          </cell>
          <cell r="C118">
            <v>159100</v>
          </cell>
        </row>
        <row r="119">
          <cell r="A119" t="str">
            <v>Telford and Wrekin</v>
          </cell>
          <cell r="B119">
            <v>88300</v>
          </cell>
          <cell r="C119">
            <v>109800</v>
          </cell>
        </row>
        <row r="120">
          <cell r="A120" t="str">
            <v>Cannock Chase</v>
          </cell>
          <cell r="B120">
            <v>52900</v>
          </cell>
          <cell r="C120">
            <v>61600</v>
          </cell>
        </row>
        <row r="121">
          <cell r="A121" t="str">
            <v>East Staffordshire</v>
          </cell>
          <cell r="B121">
            <v>60200</v>
          </cell>
          <cell r="C121">
            <v>71000</v>
          </cell>
        </row>
        <row r="122">
          <cell r="A122" t="str">
            <v>Lichfield</v>
          </cell>
          <cell r="B122">
            <v>47500</v>
          </cell>
          <cell r="C122">
            <v>59900</v>
          </cell>
        </row>
        <row r="123">
          <cell r="A123" t="str">
            <v>Newcastle-under-Lyme</v>
          </cell>
          <cell r="B123">
            <v>62600</v>
          </cell>
          <cell r="C123">
            <v>81900</v>
          </cell>
        </row>
        <row r="124">
          <cell r="A124" t="str">
            <v>South Staffordshire</v>
          </cell>
          <cell r="B124">
            <v>53100</v>
          </cell>
          <cell r="C124">
            <v>63700</v>
          </cell>
        </row>
        <row r="125">
          <cell r="A125" t="str">
            <v>Stafford</v>
          </cell>
          <cell r="B125">
            <v>62500</v>
          </cell>
          <cell r="C125">
            <v>81500</v>
          </cell>
        </row>
        <row r="126">
          <cell r="A126" t="str">
            <v>Staffordshire Moorlands</v>
          </cell>
          <cell r="B126">
            <v>48800</v>
          </cell>
          <cell r="C126">
            <v>57500</v>
          </cell>
        </row>
        <row r="127">
          <cell r="A127" t="str">
            <v>Tamworth</v>
          </cell>
          <cell r="B127">
            <v>40600</v>
          </cell>
          <cell r="C127">
            <v>46800</v>
          </cell>
        </row>
        <row r="128">
          <cell r="A128" t="str">
            <v>North Warwickshire</v>
          </cell>
          <cell r="B128">
            <v>31000</v>
          </cell>
          <cell r="C128">
            <v>37500</v>
          </cell>
        </row>
        <row r="129">
          <cell r="A129" t="str">
            <v>Nuneaton and Bedworth</v>
          </cell>
          <cell r="B129">
            <v>60500</v>
          </cell>
          <cell r="C129">
            <v>77100</v>
          </cell>
        </row>
        <row r="130">
          <cell r="A130" t="str">
            <v>Rugby</v>
          </cell>
          <cell r="B130">
            <v>57200</v>
          </cell>
          <cell r="C130">
            <v>66000</v>
          </cell>
        </row>
        <row r="131">
          <cell r="A131" t="str">
            <v>Stratford-on-Avon</v>
          </cell>
          <cell r="B131">
            <v>61500</v>
          </cell>
          <cell r="C131">
            <v>71500</v>
          </cell>
        </row>
        <row r="132">
          <cell r="A132" t="str">
            <v>Warwick</v>
          </cell>
          <cell r="B132">
            <v>71800</v>
          </cell>
          <cell r="C132">
            <v>89500</v>
          </cell>
        </row>
        <row r="133">
          <cell r="A133" t="str">
            <v>Birmingham</v>
          </cell>
          <cell r="B133">
            <v>522400</v>
          </cell>
          <cell r="C133">
            <v>730200</v>
          </cell>
        </row>
        <row r="134">
          <cell r="A134" t="str">
            <v>Coventry</v>
          </cell>
          <cell r="B134">
            <v>189500</v>
          </cell>
          <cell r="C134">
            <v>245500</v>
          </cell>
        </row>
        <row r="135">
          <cell r="A135" t="str">
            <v>Dudley</v>
          </cell>
          <cell r="B135">
            <v>145500</v>
          </cell>
          <cell r="C135">
            <v>191000</v>
          </cell>
        </row>
        <row r="136">
          <cell r="A136" t="str">
            <v>Sandwell</v>
          </cell>
          <cell r="B136">
            <v>153400</v>
          </cell>
          <cell r="C136">
            <v>205500</v>
          </cell>
        </row>
        <row r="137">
          <cell r="A137" t="str">
            <v>Solihull</v>
          </cell>
          <cell r="B137">
            <v>101800</v>
          </cell>
          <cell r="C137">
            <v>127800</v>
          </cell>
        </row>
        <row r="138">
          <cell r="A138" t="str">
            <v>Walsall</v>
          </cell>
          <cell r="B138">
            <v>130000</v>
          </cell>
          <cell r="C138">
            <v>171800</v>
          </cell>
        </row>
        <row r="139">
          <cell r="A139" t="str">
            <v>Wolverhampton</v>
          </cell>
          <cell r="B139">
            <v>118500</v>
          </cell>
          <cell r="C139">
            <v>164000</v>
          </cell>
        </row>
        <row r="140">
          <cell r="A140" t="str">
            <v>Bromsgrove</v>
          </cell>
          <cell r="B140">
            <v>48100</v>
          </cell>
          <cell r="C140">
            <v>57300</v>
          </cell>
        </row>
        <row r="141">
          <cell r="A141" t="str">
            <v>Malvern Hills</v>
          </cell>
          <cell r="B141">
            <v>33700</v>
          </cell>
          <cell r="C141">
            <v>43600</v>
          </cell>
        </row>
        <row r="142">
          <cell r="A142" t="str">
            <v>Redditch</v>
          </cell>
          <cell r="B142">
            <v>43200</v>
          </cell>
          <cell r="C142">
            <v>51400</v>
          </cell>
        </row>
        <row r="143">
          <cell r="A143" t="str">
            <v>Worcester</v>
          </cell>
          <cell r="B143">
            <v>54500</v>
          </cell>
          <cell r="C143">
            <v>66700</v>
          </cell>
        </row>
        <row r="144">
          <cell r="A144" t="str">
            <v>Wychavon</v>
          </cell>
          <cell r="B144">
            <v>58700</v>
          </cell>
          <cell r="C144">
            <v>72900</v>
          </cell>
        </row>
        <row r="145">
          <cell r="A145" t="str">
            <v>Wyre Forest</v>
          </cell>
          <cell r="B145">
            <v>43900</v>
          </cell>
          <cell r="C145">
            <v>57200</v>
          </cell>
        </row>
        <row r="146">
          <cell r="A146" t="str">
            <v>Bedford</v>
          </cell>
          <cell r="B146">
            <v>84500</v>
          </cell>
          <cell r="C146">
            <v>106200</v>
          </cell>
        </row>
        <row r="147">
          <cell r="A147" t="str">
            <v>Central Bedfordshire</v>
          </cell>
          <cell r="B147">
            <v>146700</v>
          </cell>
          <cell r="C147">
            <v>179400</v>
          </cell>
        </row>
        <row r="148">
          <cell r="A148" t="str">
            <v>Luton</v>
          </cell>
          <cell r="B148">
            <v>103100</v>
          </cell>
          <cell r="C148">
            <v>139100</v>
          </cell>
        </row>
        <row r="149">
          <cell r="A149" t="str">
            <v>Peterborough</v>
          </cell>
          <cell r="B149">
            <v>98700</v>
          </cell>
          <cell r="C149">
            <v>123800</v>
          </cell>
        </row>
        <row r="150">
          <cell r="A150" t="str">
            <v>Southend-on-Sea</v>
          </cell>
          <cell r="B150">
            <v>90200</v>
          </cell>
          <cell r="C150">
            <v>112000</v>
          </cell>
        </row>
        <row r="151">
          <cell r="A151" t="str">
            <v>Thurrock</v>
          </cell>
          <cell r="B151">
            <v>89300</v>
          </cell>
          <cell r="C151">
            <v>109500</v>
          </cell>
        </row>
        <row r="152">
          <cell r="A152" t="str">
            <v>Cambridge</v>
          </cell>
          <cell r="B152">
            <v>69400</v>
          </cell>
          <cell r="C152">
            <v>84800</v>
          </cell>
        </row>
        <row r="153">
          <cell r="A153" t="str">
            <v>East Cambridgeshire</v>
          </cell>
          <cell r="B153">
            <v>44600</v>
          </cell>
          <cell r="C153">
            <v>51400</v>
          </cell>
        </row>
        <row r="154">
          <cell r="A154" t="str">
            <v>Fenland</v>
          </cell>
          <cell r="B154">
            <v>44500</v>
          </cell>
          <cell r="C154">
            <v>61500</v>
          </cell>
        </row>
        <row r="155">
          <cell r="A155" t="str">
            <v>Huntingdonshire</v>
          </cell>
          <cell r="B155">
            <v>88700</v>
          </cell>
          <cell r="C155">
            <v>107800</v>
          </cell>
        </row>
        <row r="156">
          <cell r="A156" t="str">
            <v>South Cambridgeshire</v>
          </cell>
          <cell r="B156">
            <v>81600</v>
          </cell>
          <cell r="C156">
            <v>96600</v>
          </cell>
        </row>
        <row r="157">
          <cell r="A157" t="str">
            <v>Basildon</v>
          </cell>
          <cell r="B157">
            <v>91700</v>
          </cell>
          <cell r="C157">
            <v>113200</v>
          </cell>
        </row>
        <row r="158">
          <cell r="A158" t="str">
            <v>Braintree</v>
          </cell>
          <cell r="B158">
            <v>74000</v>
          </cell>
          <cell r="C158">
            <v>92000</v>
          </cell>
        </row>
        <row r="159">
          <cell r="A159" t="str">
            <v>Brentwood</v>
          </cell>
          <cell r="B159">
            <v>38000</v>
          </cell>
          <cell r="C159">
            <v>46600</v>
          </cell>
        </row>
        <row r="160">
          <cell r="A160" t="str">
            <v>Castle Point</v>
          </cell>
          <cell r="B160">
            <v>44200</v>
          </cell>
          <cell r="C160">
            <v>54300</v>
          </cell>
        </row>
        <row r="161">
          <cell r="A161" t="str">
            <v>Chelmsford</v>
          </cell>
          <cell r="B161">
            <v>87500</v>
          </cell>
          <cell r="C161">
            <v>108400</v>
          </cell>
        </row>
        <row r="162">
          <cell r="A162" t="str">
            <v>Colchester</v>
          </cell>
          <cell r="B162">
            <v>93800</v>
          </cell>
          <cell r="C162">
            <v>124100</v>
          </cell>
        </row>
        <row r="163">
          <cell r="A163" t="str">
            <v>Epping Forest</v>
          </cell>
          <cell r="B163">
            <v>66400</v>
          </cell>
          <cell r="C163">
            <v>80500</v>
          </cell>
        </row>
        <row r="164">
          <cell r="A164" t="str">
            <v>Harlow</v>
          </cell>
          <cell r="B164">
            <v>40200</v>
          </cell>
          <cell r="C164">
            <v>52500</v>
          </cell>
        </row>
        <row r="165">
          <cell r="A165" t="str">
            <v>Maldon</v>
          </cell>
          <cell r="B165">
            <v>31900</v>
          </cell>
          <cell r="C165">
            <v>36600</v>
          </cell>
        </row>
        <row r="166">
          <cell r="A166" t="str">
            <v>Rochford</v>
          </cell>
          <cell r="B166">
            <v>45500</v>
          </cell>
          <cell r="C166">
            <v>52800</v>
          </cell>
        </row>
        <row r="167">
          <cell r="A167" t="str">
            <v>Tendring</v>
          </cell>
          <cell r="B167">
            <v>56300</v>
          </cell>
          <cell r="C167">
            <v>79700</v>
          </cell>
        </row>
        <row r="168">
          <cell r="A168" t="str">
            <v>Uttlesford</v>
          </cell>
          <cell r="B168">
            <v>44700</v>
          </cell>
          <cell r="C168">
            <v>53100</v>
          </cell>
        </row>
        <row r="169">
          <cell r="A169" t="str">
            <v>Broxbourne</v>
          </cell>
          <cell r="B169">
            <v>50400</v>
          </cell>
          <cell r="C169">
            <v>63400</v>
          </cell>
        </row>
        <row r="170">
          <cell r="A170" t="str">
            <v>Dacorum</v>
          </cell>
          <cell r="B170">
            <v>78200</v>
          </cell>
          <cell r="C170">
            <v>94500</v>
          </cell>
        </row>
        <row r="171">
          <cell r="A171" t="str">
            <v>East Hertfordshire</v>
          </cell>
          <cell r="B171">
            <v>70700</v>
          </cell>
          <cell r="C171">
            <v>91700</v>
          </cell>
        </row>
        <row r="172">
          <cell r="A172" t="str">
            <v>Hertsmere</v>
          </cell>
          <cell r="B172">
            <v>52400</v>
          </cell>
          <cell r="C172">
            <v>64400</v>
          </cell>
        </row>
        <row r="173">
          <cell r="A173" t="str">
            <v>North Hertfordshire</v>
          </cell>
          <cell r="B173">
            <v>68400</v>
          </cell>
          <cell r="C173">
            <v>81500</v>
          </cell>
        </row>
        <row r="174">
          <cell r="A174" t="str">
            <v>St Albans</v>
          </cell>
          <cell r="B174">
            <v>73000</v>
          </cell>
          <cell r="C174">
            <v>91300</v>
          </cell>
        </row>
        <row r="175">
          <cell r="A175" t="str">
            <v>Stevenage</v>
          </cell>
          <cell r="B175">
            <v>46300</v>
          </cell>
          <cell r="C175">
            <v>55700</v>
          </cell>
        </row>
        <row r="176">
          <cell r="A176" t="str">
            <v>Three Rivers</v>
          </cell>
          <cell r="B176">
            <v>48900</v>
          </cell>
          <cell r="C176">
            <v>56900</v>
          </cell>
        </row>
        <row r="177">
          <cell r="A177" t="str">
            <v>Watford</v>
          </cell>
          <cell r="B177">
            <v>53100</v>
          </cell>
          <cell r="C177">
            <v>63800</v>
          </cell>
        </row>
        <row r="178">
          <cell r="A178" t="str">
            <v>Welwyn Hatfield</v>
          </cell>
          <cell r="B178">
            <v>68700</v>
          </cell>
          <cell r="C178">
            <v>81300</v>
          </cell>
        </row>
        <row r="179">
          <cell r="A179" t="str">
            <v>Breckland</v>
          </cell>
          <cell r="B179">
            <v>63400</v>
          </cell>
          <cell r="C179">
            <v>79200</v>
          </cell>
        </row>
        <row r="180">
          <cell r="A180" t="str">
            <v>Broadland</v>
          </cell>
          <cell r="B180">
            <v>65600</v>
          </cell>
          <cell r="C180">
            <v>75400</v>
          </cell>
        </row>
        <row r="181">
          <cell r="A181" t="str">
            <v>Great Yarmouth</v>
          </cell>
          <cell r="B181">
            <v>44700</v>
          </cell>
          <cell r="C181">
            <v>59300</v>
          </cell>
        </row>
        <row r="182">
          <cell r="A182" t="str">
            <v>King's Lynn and West Norfolk</v>
          </cell>
          <cell r="B182">
            <v>69100</v>
          </cell>
          <cell r="C182">
            <v>85400</v>
          </cell>
        </row>
        <row r="183">
          <cell r="A183" t="str">
            <v>North Norfolk</v>
          </cell>
          <cell r="B183">
            <v>40700</v>
          </cell>
          <cell r="C183">
            <v>52700</v>
          </cell>
        </row>
        <row r="184">
          <cell r="A184" t="str">
            <v>Norwich</v>
          </cell>
          <cell r="B184">
            <v>73400</v>
          </cell>
          <cell r="C184">
            <v>93800</v>
          </cell>
        </row>
        <row r="185">
          <cell r="A185" t="str">
            <v>South Norfolk</v>
          </cell>
          <cell r="B185">
            <v>67000</v>
          </cell>
          <cell r="C185">
            <v>78500</v>
          </cell>
        </row>
        <row r="186">
          <cell r="A186" t="str">
            <v>Babergh</v>
          </cell>
          <cell r="B186">
            <v>38700</v>
          </cell>
          <cell r="C186">
            <v>52200</v>
          </cell>
        </row>
        <row r="187">
          <cell r="A187" t="str">
            <v>Ipswich</v>
          </cell>
          <cell r="B187">
            <v>67900</v>
          </cell>
          <cell r="C187">
            <v>87200</v>
          </cell>
        </row>
        <row r="188">
          <cell r="A188" t="str">
            <v>Mid Suffolk</v>
          </cell>
          <cell r="B188">
            <v>49600</v>
          </cell>
          <cell r="C188">
            <v>57600</v>
          </cell>
        </row>
        <row r="189">
          <cell r="A189" t="str">
            <v>East Suffolk</v>
          </cell>
          <cell r="B189">
            <v>108300</v>
          </cell>
          <cell r="C189">
            <v>134900</v>
          </cell>
        </row>
        <row r="190">
          <cell r="A190" t="str">
            <v>West Suffolk</v>
          </cell>
          <cell r="B190">
            <v>86400</v>
          </cell>
          <cell r="C190">
            <v>105500</v>
          </cell>
        </row>
        <row r="191">
          <cell r="A191" t="str">
            <v>Camden</v>
          </cell>
          <cell r="B191">
            <v>137700</v>
          </cell>
          <cell r="C191">
            <v>185600</v>
          </cell>
        </row>
        <row r="192">
          <cell r="A192" t="str">
            <v>City of London</v>
          </cell>
          <cell r="B192">
            <v>7400</v>
          </cell>
          <cell r="C192">
            <v>8500</v>
          </cell>
        </row>
        <row r="193">
          <cell r="A193" t="str">
            <v>Hackney</v>
          </cell>
          <cell r="B193">
            <v>156600</v>
          </cell>
          <cell r="C193">
            <v>206600</v>
          </cell>
        </row>
        <row r="194">
          <cell r="A194" t="str">
            <v>Hammersmith and Fulham</v>
          </cell>
          <cell r="B194">
            <v>99400</v>
          </cell>
          <cell r="C194">
            <v>126500</v>
          </cell>
        </row>
        <row r="195">
          <cell r="A195" t="str">
            <v>Haringey</v>
          </cell>
          <cell r="B195">
            <v>154700</v>
          </cell>
          <cell r="C195">
            <v>195500</v>
          </cell>
        </row>
        <row r="196">
          <cell r="A196" t="str">
            <v>Islington</v>
          </cell>
          <cell r="B196">
            <v>141300</v>
          </cell>
          <cell r="C196">
            <v>175500</v>
          </cell>
        </row>
        <row r="197">
          <cell r="A197" t="str">
            <v>Kensington and Chelsea</v>
          </cell>
          <cell r="B197">
            <v>72500</v>
          </cell>
          <cell r="C197">
            <v>103800</v>
          </cell>
        </row>
        <row r="198">
          <cell r="A198" t="str">
            <v>Lambeth</v>
          </cell>
          <cell r="B198">
            <v>203600</v>
          </cell>
          <cell r="C198">
            <v>244600</v>
          </cell>
        </row>
        <row r="199">
          <cell r="A199" t="str">
            <v>Lewisham</v>
          </cell>
          <cell r="B199">
            <v>181000</v>
          </cell>
          <cell r="C199">
            <v>215700</v>
          </cell>
        </row>
        <row r="200">
          <cell r="A200" t="str">
            <v>Newham</v>
          </cell>
          <cell r="B200">
            <v>188300</v>
          </cell>
          <cell r="C200">
            <v>251600</v>
          </cell>
        </row>
        <row r="201">
          <cell r="A201" t="str">
            <v>Southwark</v>
          </cell>
          <cell r="B201">
            <v>190600</v>
          </cell>
          <cell r="C201">
            <v>234100</v>
          </cell>
        </row>
        <row r="202">
          <cell r="A202" t="str">
            <v>Tower Hamlets</v>
          </cell>
          <cell r="B202">
            <v>174900</v>
          </cell>
          <cell r="C202">
            <v>235600</v>
          </cell>
        </row>
        <row r="203">
          <cell r="A203" t="str">
            <v>Wandsworth</v>
          </cell>
          <cell r="B203">
            <v>197800</v>
          </cell>
          <cell r="C203">
            <v>235800</v>
          </cell>
        </row>
        <row r="204">
          <cell r="A204" t="str">
            <v>Westminster</v>
          </cell>
          <cell r="B204">
            <v>129200</v>
          </cell>
          <cell r="C204">
            <v>172200</v>
          </cell>
        </row>
        <row r="205">
          <cell r="A205" t="str">
            <v>Barking and Dagenham</v>
          </cell>
          <cell r="B205">
            <v>101900</v>
          </cell>
          <cell r="C205">
            <v>137200</v>
          </cell>
        </row>
        <row r="206">
          <cell r="A206" t="str">
            <v>Barnet</v>
          </cell>
          <cell r="B206">
            <v>203000</v>
          </cell>
          <cell r="C206">
            <v>259200</v>
          </cell>
        </row>
        <row r="207">
          <cell r="A207" t="str">
            <v>Bexley</v>
          </cell>
          <cell r="B207">
            <v>124200</v>
          </cell>
          <cell r="C207">
            <v>156900</v>
          </cell>
        </row>
        <row r="208">
          <cell r="A208" t="str">
            <v>Brent</v>
          </cell>
          <cell r="B208">
            <v>170000</v>
          </cell>
          <cell r="C208">
            <v>220800</v>
          </cell>
        </row>
        <row r="209">
          <cell r="A209" t="str">
            <v>Bromley</v>
          </cell>
          <cell r="B209">
            <v>169600</v>
          </cell>
          <cell r="C209">
            <v>209700</v>
          </cell>
        </row>
        <row r="210">
          <cell r="A210" t="str">
            <v>Croydon</v>
          </cell>
          <cell r="B210">
            <v>198800</v>
          </cell>
          <cell r="C210">
            <v>251600</v>
          </cell>
        </row>
        <row r="211">
          <cell r="A211" t="str">
            <v>Ealing</v>
          </cell>
          <cell r="B211">
            <v>169000</v>
          </cell>
          <cell r="C211">
            <v>221300</v>
          </cell>
        </row>
        <row r="212">
          <cell r="A212" t="str">
            <v>Enfield</v>
          </cell>
          <cell r="B212">
            <v>156200</v>
          </cell>
          <cell r="C212">
            <v>219000</v>
          </cell>
        </row>
        <row r="213">
          <cell r="A213" t="str">
            <v>Greenwich</v>
          </cell>
          <cell r="B213">
            <v>158000</v>
          </cell>
          <cell r="C213">
            <v>195900</v>
          </cell>
        </row>
        <row r="214">
          <cell r="A214" t="str">
            <v>Harrow</v>
          </cell>
          <cell r="B214">
            <v>113900</v>
          </cell>
          <cell r="C214">
            <v>157100</v>
          </cell>
        </row>
        <row r="215">
          <cell r="A215" t="str">
            <v>Havering</v>
          </cell>
          <cell r="B215">
            <v>127900</v>
          </cell>
          <cell r="C215">
            <v>161200</v>
          </cell>
        </row>
        <row r="216">
          <cell r="A216" t="str">
            <v>Hillingdon</v>
          </cell>
          <cell r="B216">
            <v>152400</v>
          </cell>
          <cell r="C216">
            <v>200500</v>
          </cell>
        </row>
        <row r="217">
          <cell r="A217" t="str">
            <v>Hounslow</v>
          </cell>
          <cell r="B217">
            <v>135600</v>
          </cell>
          <cell r="C217">
            <v>182300</v>
          </cell>
        </row>
        <row r="218">
          <cell r="A218" t="str">
            <v>Kingston upon Thames</v>
          </cell>
          <cell r="B218">
            <v>95500</v>
          </cell>
          <cell r="C218">
            <v>118300</v>
          </cell>
        </row>
        <row r="219">
          <cell r="A219" t="str">
            <v>Merton</v>
          </cell>
          <cell r="B219">
            <v>117100</v>
          </cell>
          <cell r="C219">
            <v>139000</v>
          </cell>
        </row>
        <row r="220">
          <cell r="A220" t="str">
            <v>Redbridge</v>
          </cell>
          <cell r="B220">
            <v>147800</v>
          </cell>
          <cell r="C220">
            <v>202100</v>
          </cell>
        </row>
        <row r="221">
          <cell r="A221" t="str">
            <v>Richmond upon Thames</v>
          </cell>
          <cell r="B221">
            <v>102700</v>
          </cell>
          <cell r="C221">
            <v>125100</v>
          </cell>
        </row>
        <row r="222">
          <cell r="A222" t="str">
            <v>Sutton</v>
          </cell>
          <cell r="B222">
            <v>110100</v>
          </cell>
          <cell r="C222">
            <v>131800</v>
          </cell>
        </row>
        <row r="223">
          <cell r="A223" t="str">
            <v>Waltham Forest</v>
          </cell>
          <cell r="B223">
            <v>150700</v>
          </cell>
          <cell r="C223">
            <v>188900</v>
          </cell>
        </row>
        <row r="224">
          <cell r="A224" t="str">
            <v>Bracknell Forest</v>
          </cell>
          <cell r="B224">
            <v>66000</v>
          </cell>
          <cell r="C224">
            <v>76400</v>
          </cell>
        </row>
        <row r="225">
          <cell r="A225" t="str">
            <v>Brighton and Hove</v>
          </cell>
          <cell r="B225">
            <v>163000</v>
          </cell>
          <cell r="C225">
            <v>206600</v>
          </cell>
        </row>
        <row r="226">
          <cell r="A226" t="str">
            <v>Isle of Wight</v>
          </cell>
          <cell r="B226">
            <v>58600</v>
          </cell>
          <cell r="C226">
            <v>76500</v>
          </cell>
        </row>
        <row r="227">
          <cell r="A227" t="str">
            <v>Medway</v>
          </cell>
          <cell r="B227">
            <v>142200</v>
          </cell>
          <cell r="C227">
            <v>176200</v>
          </cell>
        </row>
        <row r="228">
          <cell r="A228" t="str">
            <v>Milton Keynes</v>
          </cell>
          <cell r="B228">
            <v>140300</v>
          </cell>
          <cell r="C228">
            <v>170700</v>
          </cell>
        </row>
        <row r="229">
          <cell r="A229" t="str">
            <v>Portsmouth</v>
          </cell>
          <cell r="B229">
            <v>106700</v>
          </cell>
          <cell r="C229">
            <v>144500</v>
          </cell>
        </row>
        <row r="230">
          <cell r="A230" t="str">
            <v>Reading</v>
          </cell>
          <cell r="B230">
            <v>90700</v>
          </cell>
          <cell r="C230">
            <v>110900</v>
          </cell>
        </row>
        <row r="231">
          <cell r="A231" t="str">
            <v>Slough</v>
          </cell>
          <cell r="B231">
            <v>75700</v>
          </cell>
          <cell r="C231">
            <v>96600</v>
          </cell>
        </row>
        <row r="232">
          <cell r="A232" t="str">
            <v>Southampton</v>
          </cell>
          <cell r="B232">
            <v>138000</v>
          </cell>
          <cell r="C232">
            <v>173500</v>
          </cell>
        </row>
        <row r="233">
          <cell r="A233" t="str">
            <v>West Berkshire</v>
          </cell>
          <cell r="B233">
            <v>83100</v>
          </cell>
          <cell r="C233">
            <v>96900</v>
          </cell>
        </row>
        <row r="234">
          <cell r="A234" t="str">
            <v>Windsor and Maidenhead</v>
          </cell>
          <cell r="B234">
            <v>76000</v>
          </cell>
          <cell r="C234">
            <v>91200</v>
          </cell>
        </row>
        <row r="235">
          <cell r="A235" t="str">
            <v>Wokingham</v>
          </cell>
          <cell r="B235">
            <v>83400</v>
          </cell>
          <cell r="C235">
            <v>100900</v>
          </cell>
        </row>
        <row r="236">
          <cell r="A236" t="str">
            <v>Buckinghamshire</v>
          </cell>
          <cell r="B236">
            <v>269000</v>
          </cell>
          <cell r="C236">
            <v>326700</v>
          </cell>
        </row>
        <row r="237">
          <cell r="A237" t="str">
            <v>Eastbourne</v>
          </cell>
          <cell r="B237">
            <v>46500</v>
          </cell>
          <cell r="C237">
            <v>60100</v>
          </cell>
        </row>
        <row r="238">
          <cell r="A238" t="str">
            <v>Hastings</v>
          </cell>
          <cell r="B238">
            <v>45600</v>
          </cell>
          <cell r="C238">
            <v>57000</v>
          </cell>
        </row>
        <row r="239">
          <cell r="A239" t="str">
            <v>Lewes</v>
          </cell>
          <cell r="B239">
            <v>44100</v>
          </cell>
          <cell r="C239">
            <v>57900</v>
          </cell>
        </row>
        <row r="240">
          <cell r="A240" t="str">
            <v>Rother</v>
          </cell>
          <cell r="B240">
            <v>42200</v>
          </cell>
          <cell r="C240">
            <v>51700</v>
          </cell>
        </row>
        <row r="241">
          <cell r="A241" t="str">
            <v>Wealden</v>
          </cell>
          <cell r="B241">
            <v>73600</v>
          </cell>
          <cell r="C241">
            <v>89900</v>
          </cell>
        </row>
        <row r="242">
          <cell r="A242" t="str">
            <v>Basingstoke and Deane</v>
          </cell>
          <cell r="B242">
            <v>94900</v>
          </cell>
          <cell r="C242">
            <v>111500</v>
          </cell>
        </row>
        <row r="243">
          <cell r="A243" t="str">
            <v>East Hampshire</v>
          </cell>
          <cell r="B243">
            <v>57400</v>
          </cell>
          <cell r="C243">
            <v>68700</v>
          </cell>
        </row>
        <row r="244">
          <cell r="A244" t="str">
            <v>Eastleigh</v>
          </cell>
          <cell r="B244">
            <v>65800</v>
          </cell>
          <cell r="C244">
            <v>81300</v>
          </cell>
        </row>
        <row r="245">
          <cell r="A245" t="str">
            <v>Fareham</v>
          </cell>
          <cell r="B245">
            <v>58500</v>
          </cell>
          <cell r="C245">
            <v>70000</v>
          </cell>
        </row>
        <row r="246">
          <cell r="A246" t="str">
            <v>Gosport</v>
          </cell>
          <cell r="B246">
            <v>44700</v>
          </cell>
          <cell r="C246">
            <v>54800</v>
          </cell>
        </row>
        <row r="247">
          <cell r="A247" t="str">
            <v>Hart</v>
          </cell>
          <cell r="B247">
            <v>49200</v>
          </cell>
          <cell r="C247">
            <v>54000</v>
          </cell>
        </row>
        <row r="248">
          <cell r="A248" t="str">
            <v>Havant</v>
          </cell>
          <cell r="B248">
            <v>53200</v>
          </cell>
          <cell r="C248">
            <v>71800</v>
          </cell>
        </row>
        <row r="249">
          <cell r="A249" t="str">
            <v>New Forest</v>
          </cell>
          <cell r="B249">
            <v>80900</v>
          </cell>
          <cell r="C249">
            <v>97100</v>
          </cell>
        </row>
        <row r="250">
          <cell r="A250" t="str">
            <v>Rushmoor</v>
          </cell>
          <cell r="B250">
            <v>52200</v>
          </cell>
          <cell r="C250">
            <v>61900</v>
          </cell>
        </row>
        <row r="251">
          <cell r="A251" t="str">
            <v>Test Valley</v>
          </cell>
          <cell r="B251">
            <v>60500</v>
          </cell>
          <cell r="C251">
            <v>74900</v>
          </cell>
        </row>
        <row r="252">
          <cell r="A252" t="str">
            <v>Winchester</v>
          </cell>
          <cell r="B252">
            <v>55200</v>
          </cell>
          <cell r="C252">
            <v>72900</v>
          </cell>
        </row>
        <row r="253">
          <cell r="A253" t="str">
            <v>Ashford</v>
          </cell>
          <cell r="B253">
            <v>67000</v>
          </cell>
          <cell r="C253">
            <v>80200</v>
          </cell>
        </row>
        <row r="254">
          <cell r="A254" t="str">
            <v>Canterbury</v>
          </cell>
          <cell r="B254">
            <v>73500</v>
          </cell>
          <cell r="C254">
            <v>103600</v>
          </cell>
        </row>
        <row r="255">
          <cell r="A255" t="str">
            <v>Dartford</v>
          </cell>
          <cell r="B255">
            <v>62100</v>
          </cell>
          <cell r="C255">
            <v>69900</v>
          </cell>
        </row>
        <row r="256">
          <cell r="A256" t="str">
            <v>Dover</v>
          </cell>
          <cell r="B256">
            <v>53400</v>
          </cell>
          <cell r="C256">
            <v>66500</v>
          </cell>
        </row>
        <row r="257">
          <cell r="A257" t="str">
            <v>Gravesham</v>
          </cell>
          <cell r="B257">
            <v>57200</v>
          </cell>
          <cell r="C257">
            <v>66200</v>
          </cell>
        </row>
        <row r="258">
          <cell r="A258" t="str">
            <v>Maidstone</v>
          </cell>
          <cell r="B258">
            <v>87100</v>
          </cell>
          <cell r="C258">
            <v>104300</v>
          </cell>
        </row>
        <row r="259">
          <cell r="A259" t="str">
            <v>Sevenoaks</v>
          </cell>
          <cell r="B259">
            <v>58400</v>
          </cell>
          <cell r="C259">
            <v>70300</v>
          </cell>
        </row>
        <row r="260">
          <cell r="A260" t="str">
            <v>Folkestone and Hythe</v>
          </cell>
          <cell r="B260">
            <v>54100</v>
          </cell>
          <cell r="C260">
            <v>64000</v>
          </cell>
        </row>
        <row r="261">
          <cell r="A261" t="str">
            <v>Swale</v>
          </cell>
          <cell r="B261">
            <v>65600</v>
          </cell>
          <cell r="C261">
            <v>86500</v>
          </cell>
        </row>
        <row r="262">
          <cell r="A262" t="str">
            <v>Thanet</v>
          </cell>
          <cell r="B262">
            <v>60400</v>
          </cell>
          <cell r="C262">
            <v>81200</v>
          </cell>
        </row>
        <row r="263">
          <cell r="A263" t="str">
            <v>Tonbridge and Malling</v>
          </cell>
          <cell r="B263">
            <v>70200</v>
          </cell>
          <cell r="C263">
            <v>79800</v>
          </cell>
        </row>
        <row r="264">
          <cell r="A264" t="str">
            <v>Tunbridge Wells</v>
          </cell>
          <cell r="B264">
            <v>58100</v>
          </cell>
          <cell r="C264">
            <v>69700</v>
          </cell>
        </row>
        <row r="265">
          <cell r="A265" t="str">
            <v>Cherwell</v>
          </cell>
          <cell r="B265">
            <v>78000</v>
          </cell>
          <cell r="C265">
            <v>90800</v>
          </cell>
        </row>
        <row r="266">
          <cell r="A266" t="str">
            <v>Oxford</v>
          </cell>
          <cell r="B266">
            <v>86500</v>
          </cell>
          <cell r="C266">
            <v>105500</v>
          </cell>
        </row>
        <row r="267">
          <cell r="A267" t="str">
            <v>South Oxfordshire</v>
          </cell>
          <cell r="B267">
            <v>71200</v>
          </cell>
          <cell r="C267">
            <v>84400</v>
          </cell>
        </row>
        <row r="268">
          <cell r="A268" t="str">
            <v>Vale of White Horse</v>
          </cell>
          <cell r="B268">
            <v>61900</v>
          </cell>
          <cell r="C268">
            <v>75500</v>
          </cell>
        </row>
        <row r="269">
          <cell r="A269" t="str">
            <v>West Oxfordshire</v>
          </cell>
          <cell r="B269">
            <v>56700</v>
          </cell>
          <cell r="C269">
            <v>64000</v>
          </cell>
        </row>
        <row r="270">
          <cell r="A270" t="str">
            <v>Elmbridge</v>
          </cell>
          <cell r="B270">
            <v>63600</v>
          </cell>
          <cell r="C270">
            <v>81700</v>
          </cell>
        </row>
        <row r="271">
          <cell r="A271" t="str">
            <v>Epsom and Ewell</v>
          </cell>
          <cell r="B271">
            <v>41100</v>
          </cell>
          <cell r="C271">
            <v>47400</v>
          </cell>
        </row>
        <row r="272">
          <cell r="A272" t="str">
            <v>Guildford</v>
          </cell>
          <cell r="B272">
            <v>83600</v>
          </cell>
          <cell r="C272">
            <v>98700</v>
          </cell>
        </row>
        <row r="273">
          <cell r="A273" t="str">
            <v>Mole Valley</v>
          </cell>
          <cell r="B273">
            <v>43600</v>
          </cell>
          <cell r="C273">
            <v>49600</v>
          </cell>
        </row>
        <row r="274">
          <cell r="A274" t="str">
            <v>Reigate and Banstead</v>
          </cell>
          <cell r="B274">
            <v>74800</v>
          </cell>
          <cell r="C274">
            <v>88200</v>
          </cell>
        </row>
        <row r="275">
          <cell r="A275" t="str">
            <v>Runnymede</v>
          </cell>
          <cell r="B275">
            <v>46400</v>
          </cell>
          <cell r="C275">
            <v>56600</v>
          </cell>
        </row>
        <row r="276">
          <cell r="A276" t="str">
            <v>Spelthorne</v>
          </cell>
          <cell r="B276">
            <v>54400</v>
          </cell>
          <cell r="C276">
            <v>62100</v>
          </cell>
        </row>
        <row r="277">
          <cell r="A277" t="str">
            <v>Surrey Heath</v>
          </cell>
          <cell r="B277">
            <v>45400</v>
          </cell>
          <cell r="C277">
            <v>54600</v>
          </cell>
        </row>
        <row r="278">
          <cell r="A278" t="str">
            <v>Tandridge</v>
          </cell>
          <cell r="B278">
            <v>42100</v>
          </cell>
          <cell r="C278">
            <v>53600</v>
          </cell>
        </row>
        <row r="279">
          <cell r="A279" t="str">
            <v>Waverley</v>
          </cell>
          <cell r="B279">
            <v>58700</v>
          </cell>
          <cell r="C279">
            <v>70000</v>
          </cell>
        </row>
        <row r="280">
          <cell r="A280" t="str">
            <v>Woking</v>
          </cell>
          <cell r="B280">
            <v>52600</v>
          </cell>
          <cell r="C280">
            <v>62100</v>
          </cell>
        </row>
        <row r="281">
          <cell r="A281" t="str">
            <v>Adur</v>
          </cell>
          <cell r="B281">
            <v>34600</v>
          </cell>
          <cell r="C281">
            <v>38200</v>
          </cell>
        </row>
        <row r="282">
          <cell r="A282" t="str">
            <v>Arun</v>
          </cell>
          <cell r="B282">
            <v>69100</v>
          </cell>
          <cell r="C282">
            <v>86400</v>
          </cell>
        </row>
        <row r="283">
          <cell r="A283" t="str">
            <v>Chichester</v>
          </cell>
          <cell r="B283">
            <v>60300</v>
          </cell>
          <cell r="C283">
            <v>68700</v>
          </cell>
        </row>
        <row r="284">
          <cell r="A284" t="str">
            <v>Crawley</v>
          </cell>
          <cell r="B284">
            <v>59700</v>
          </cell>
          <cell r="C284">
            <v>72100</v>
          </cell>
        </row>
        <row r="285">
          <cell r="A285" t="str">
            <v>Horsham</v>
          </cell>
          <cell r="B285">
            <v>67900</v>
          </cell>
          <cell r="C285">
            <v>81800</v>
          </cell>
        </row>
        <row r="286">
          <cell r="A286" t="str">
            <v>Mid Sussex</v>
          </cell>
          <cell r="B286">
            <v>80400</v>
          </cell>
          <cell r="C286">
            <v>92000</v>
          </cell>
        </row>
        <row r="287">
          <cell r="A287" t="str">
            <v>Worthing</v>
          </cell>
          <cell r="B287">
            <v>54300</v>
          </cell>
          <cell r="C287">
            <v>65000</v>
          </cell>
        </row>
        <row r="288">
          <cell r="A288" t="str">
            <v>Bath and North East Somerset</v>
          </cell>
          <cell r="B288">
            <v>96900</v>
          </cell>
          <cell r="C288">
            <v>120500</v>
          </cell>
        </row>
        <row r="289">
          <cell r="A289" t="str">
            <v>Bristol, City of</v>
          </cell>
          <cell r="B289">
            <v>256700</v>
          </cell>
          <cell r="C289">
            <v>319500</v>
          </cell>
        </row>
        <row r="290">
          <cell r="A290" t="str">
            <v>Cornwall</v>
          </cell>
          <cell r="B290">
            <v>261600</v>
          </cell>
          <cell r="C290">
            <v>327000</v>
          </cell>
        </row>
        <row r="291">
          <cell r="A291" t="str">
            <v>Isles of Scilly</v>
          </cell>
          <cell r="B291" t="str">
            <v>-</v>
          </cell>
          <cell r="C291" t="str">
            <v>-</v>
          </cell>
        </row>
        <row r="292">
          <cell r="A292" t="str">
            <v>North Somerset</v>
          </cell>
          <cell r="B292">
            <v>103900</v>
          </cell>
          <cell r="C292">
            <v>123800</v>
          </cell>
        </row>
        <row r="293">
          <cell r="A293" t="str">
            <v>Plymouth</v>
          </cell>
          <cell r="B293">
            <v>129300</v>
          </cell>
          <cell r="C293">
            <v>166700</v>
          </cell>
        </row>
        <row r="294">
          <cell r="A294" t="str">
            <v>South Gloucestershire</v>
          </cell>
          <cell r="B294">
            <v>146600</v>
          </cell>
          <cell r="C294">
            <v>173600</v>
          </cell>
        </row>
        <row r="295">
          <cell r="A295" t="str">
            <v>Swindon</v>
          </cell>
          <cell r="B295">
            <v>115700</v>
          </cell>
          <cell r="C295">
            <v>139400</v>
          </cell>
        </row>
        <row r="296">
          <cell r="A296" t="str">
            <v>Torbay</v>
          </cell>
          <cell r="B296">
            <v>59400</v>
          </cell>
          <cell r="C296">
            <v>76000</v>
          </cell>
        </row>
        <row r="297">
          <cell r="A297" t="str">
            <v>Wiltshire</v>
          </cell>
          <cell r="B297">
            <v>233700</v>
          </cell>
          <cell r="C297">
            <v>290900</v>
          </cell>
        </row>
        <row r="298">
          <cell r="A298" t="str">
            <v>East Devon</v>
          </cell>
          <cell r="B298">
            <v>63600</v>
          </cell>
          <cell r="C298">
            <v>76100</v>
          </cell>
        </row>
        <row r="299">
          <cell r="A299" t="str">
            <v>Exeter</v>
          </cell>
          <cell r="B299">
            <v>70900</v>
          </cell>
          <cell r="C299">
            <v>89100</v>
          </cell>
        </row>
        <row r="300">
          <cell r="A300" t="str">
            <v>Mid Devon</v>
          </cell>
          <cell r="B300">
            <v>40800</v>
          </cell>
          <cell r="C300">
            <v>45300</v>
          </cell>
        </row>
        <row r="301">
          <cell r="A301" t="str">
            <v>North Devon</v>
          </cell>
          <cell r="B301">
            <v>46100</v>
          </cell>
          <cell r="C301">
            <v>54400</v>
          </cell>
        </row>
        <row r="302">
          <cell r="A302" t="str">
            <v>South Hams</v>
          </cell>
          <cell r="B302">
            <v>37400</v>
          </cell>
          <cell r="C302">
            <v>46700</v>
          </cell>
        </row>
        <row r="303">
          <cell r="A303" t="str">
            <v>Teignbridge</v>
          </cell>
          <cell r="B303">
            <v>60700</v>
          </cell>
          <cell r="C303">
            <v>73900</v>
          </cell>
        </row>
        <row r="304">
          <cell r="A304" t="str">
            <v>Torridge</v>
          </cell>
          <cell r="B304">
            <v>35000</v>
          </cell>
          <cell r="C304">
            <v>37400</v>
          </cell>
        </row>
        <row r="305">
          <cell r="A305" t="str">
            <v>West Devon</v>
          </cell>
          <cell r="B305">
            <v>23700</v>
          </cell>
          <cell r="C305">
            <v>28500</v>
          </cell>
        </row>
        <row r="306">
          <cell r="A306" t="str">
            <v>Bournemouth, Christchurch and Poole</v>
          </cell>
          <cell r="B306">
            <v>202000</v>
          </cell>
          <cell r="C306">
            <v>243800</v>
          </cell>
        </row>
        <row r="307">
          <cell r="A307" t="str">
            <v>Dorset</v>
          </cell>
          <cell r="B307">
            <v>157200</v>
          </cell>
          <cell r="C307">
            <v>202000</v>
          </cell>
        </row>
        <row r="308">
          <cell r="A308" t="str">
            <v>Cheltenham</v>
          </cell>
          <cell r="B308">
            <v>64100</v>
          </cell>
          <cell r="C308">
            <v>73200</v>
          </cell>
        </row>
        <row r="309">
          <cell r="A309" t="str">
            <v>Cotswold</v>
          </cell>
          <cell r="B309">
            <v>40000</v>
          </cell>
          <cell r="C309">
            <v>50900</v>
          </cell>
        </row>
        <row r="310">
          <cell r="A310" t="str">
            <v>Forest of Dean</v>
          </cell>
          <cell r="B310">
            <v>41700</v>
          </cell>
          <cell r="C310">
            <v>48800</v>
          </cell>
        </row>
        <row r="311">
          <cell r="A311" t="str">
            <v>Gloucester</v>
          </cell>
          <cell r="B311">
            <v>70900</v>
          </cell>
          <cell r="C311">
            <v>81200</v>
          </cell>
        </row>
        <row r="312">
          <cell r="A312" t="str">
            <v>Stroud</v>
          </cell>
          <cell r="B312">
            <v>61800</v>
          </cell>
          <cell r="C312">
            <v>72800</v>
          </cell>
        </row>
        <row r="313">
          <cell r="A313" t="str">
            <v>Tewkesbury</v>
          </cell>
          <cell r="B313">
            <v>42700</v>
          </cell>
          <cell r="C313">
            <v>51900</v>
          </cell>
        </row>
        <row r="314">
          <cell r="A314" t="str">
            <v>Mendip</v>
          </cell>
          <cell r="B314">
            <v>56600</v>
          </cell>
          <cell r="C314">
            <v>66500</v>
          </cell>
        </row>
        <row r="315">
          <cell r="A315" t="str">
            <v>Sedgemoor</v>
          </cell>
          <cell r="B315">
            <v>60100</v>
          </cell>
          <cell r="C315">
            <v>71500</v>
          </cell>
        </row>
        <row r="316">
          <cell r="A316" t="str">
            <v>South Somerset</v>
          </cell>
          <cell r="B316">
            <v>77600</v>
          </cell>
          <cell r="C316">
            <v>94500</v>
          </cell>
        </row>
        <row r="317">
          <cell r="A317" t="str">
            <v>Somerset West and Taunton</v>
          </cell>
          <cell r="B317">
            <v>68300</v>
          </cell>
          <cell r="C317">
            <v>85200</v>
          </cell>
        </row>
        <row r="318">
          <cell r="A318" t="str">
            <v>Isle of Anglesey</v>
          </cell>
          <cell r="B318">
            <v>32000</v>
          </cell>
          <cell r="C318">
            <v>39500</v>
          </cell>
        </row>
        <row r="319">
          <cell r="A319" t="str">
            <v>Gwynedd</v>
          </cell>
          <cell r="B319">
            <v>55900</v>
          </cell>
          <cell r="C319">
            <v>74200</v>
          </cell>
        </row>
        <row r="320">
          <cell r="A320" t="str">
            <v>Conwy</v>
          </cell>
          <cell r="B320">
            <v>50200</v>
          </cell>
          <cell r="C320">
            <v>65000</v>
          </cell>
        </row>
        <row r="321">
          <cell r="A321" t="str">
            <v>Denbighshire</v>
          </cell>
          <cell r="B321">
            <v>41600</v>
          </cell>
          <cell r="C321">
            <v>54800</v>
          </cell>
        </row>
        <row r="322">
          <cell r="A322" t="str">
            <v>Flintshire</v>
          </cell>
          <cell r="B322">
            <v>76200</v>
          </cell>
          <cell r="C322">
            <v>93400</v>
          </cell>
        </row>
        <row r="323">
          <cell r="A323" t="str">
            <v>Wrexham</v>
          </cell>
          <cell r="B323">
            <v>68600</v>
          </cell>
          <cell r="C323">
            <v>85800</v>
          </cell>
        </row>
        <row r="324">
          <cell r="A324" t="str">
            <v>Powys</v>
          </cell>
          <cell r="B324">
            <v>57700</v>
          </cell>
          <cell r="C324">
            <v>73600</v>
          </cell>
        </row>
        <row r="325">
          <cell r="A325" t="str">
            <v>Ceredigion</v>
          </cell>
          <cell r="B325">
            <v>31900</v>
          </cell>
          <cell r="C325">
            <v>47700</v>
          </cell>
        </row>
        <row r="326">
          <cell r="A326" t="str">
            <v>Pembrokeshire</v>
          </cell>
          <cell r="B326">
            <v>56600</v>
          </cell>
          <cell r="C326">
            <v>71500</v>
          </cell>
        </row>
        <row r="327">
          <cell r="A327" t="str">
            <v>Carmarthenshire</v>
          </cell>
          <cell r="B327">
            <v>80800</v>
          </cell>
          <cell r="C327">
            <v>107700</v>
          </cell>
        </row>
        <row r="328">
          <cell r="A328" t="str">
            <v>Swansea</v>
          </cell>
          <cell r="B328">
            <v>113100</v>
          </cell>
          <cell r="C328">
            <v>155300</v>
          </cell>
        </row>
        <row r="329">
          <cell r="A329" t="str">
            <v>Neath Port Talbot</v>
          </cell>
          <cell r="B329">
            <v>66000</v>
          </cell>
          <cell r="C329">
            <v>85900</v>
          </cell>
        </row>
        <row r="330">
          <cell r="A330" t="str">
            <v>Bridgend</v>
          </cell>
          <cell r="B330">
            <v>67600</v>
          </cell>
          <cell r="C330">
            <v>87600</v>
          </cell>
        </row>
        <row r="331">
          <cell r="A331" t="str">
            <v>Vale of Glamorgan</v>
          </cell>
          <cell r="B331">
            <v>60600</v>
          </cell>
          <cell r="C331">
            <v>76700</v>
          </cell>
        </row>
        <row r="332">
          <cell r="A332" t="str">
            <v>Cardiff</v>
          </cell>
          <cell r="B332">
            <v>193900</v>
          </cell>
          <cell r="C332">
            <v>246700</v>
          </cell>
        </row>
        <row r="333">
          <cell r="A333" t="str">
            <v>Rhondda Cynon Taff</v>
          </cell>
          <cell r="B333">
            <v>108100</v>
          </cell>
          <cell r="C333">
            <v>149500</v>
          </cell>
        </row>
        <row r="334">
          <cell r="A334" t="str">
            <v>Merthyr Tydfil</v>
          </cell>
          <cell r="B334">
            <v>27500</v>
          </cell>
          <cell r="C334">
            <v>36800</v>
          </cell>
        </row>
        <row r="335">
          <cell r="A335" t="str">
            <v>Caerphilly</v>
          </cell>
          <cell r="B335">
            <v>83000</v>
          </cell>
          <cell r="C335">
            <v>111700</v>
          </cell>
        </row>
        <row r="336">
          <cell r="A336" t="str">
            <v>Blaenau Gwent</v>
          </cell>
          <cell r="B336">
            <v>30900</v>
          </cell>
          <cell r="C336">
            <v>43200</v>
          </cell>
        </row>
        <row r="337">
          <cell r="A337" t="str">
            <v>Torfaen</v>
          </cell>
          <cell r="B337">
            <v>41900</v>
          </cell>
          <cell r="C337">
            <v>55900</v>
          </cell>
        </row>
        <row r="338">
          <cell r="A338" t="str">
            <v>Monmouthshire</v>
          </cell>
          <cell r="B338">
            <v>42600</v>
          </cell>
          <cell r="C338">
            <v>53400</v>
          </cell>
        </row>
        <row r="339">
          <cell r="A339" t="str">
            <v>Newport</v>
          </cell>
          <cell r="B339">
            <v>71900</v>
          </cell>
          <cell r="C339">
            <v>93400</v>
          </cell>
        </row>
        <row r="340">
          <cell r="A340" t="str">
            <v>Aberdeen City</v>
          </cell>
          <cell r="B340">
            <v>128600</v>
          </cell>
          <cell r="C340">
            <v>157600</v>
          </cell>
        </row>
        <row r="341">
          <cell r="A341" t="str">
            <v>Aberdeenshire</v>
          </cell>
          <cell r="B341">
            <v>136600</v>
          </cell>
          <cell r="C341">
            <v>164600</v>
          </cell>
        </row>
        <row r="342">
          <cell r="A342" t="str">
            <v>Angus</v>
          </cell>
          <cell r="B342">
            <v>53600</v>
          </cell>
          <cell r="C342">
            <v>69000</v>
          </cell>
        </row>
        <row r="343">
          <cell r="A343" t="str">
            <v>Argyll and Bute</v>
          </cell>
          <cell r="B343">
            <v>38500</v>
          </cell>
          <cell r="C343">
            <v>50000</v>
          </cell>
        </row>
        <row r="344">
          <cell r="A344" t="str">
            <v>Clackmannanshire</v>
          </cell>
          <cell r="B344">
            <v>23700</v>
          </cell>
          <cell r="C344">
            <v>31500</v>
          </cell>
        </row>
        <row r="345">
          <cell r="A345" t="str">
            <v>Dumfries and Galloway</v>
          </cell>
          <cell r="B345">
            <v>66500</v>
          </cell>
          <cell r="C345">
            <v>85800</v>
          </cell>
        </row>
        <row r="346">
          <cell r="A346" t="str">
            <v>Dundee City</v>
          </cell>
          <cell r="B346">
            <v>69400</v>
          </cell>
          <cell r="C346">
            <v>95300</v>
          </cell>
        </row>
        <row r="347">
          <cell r="A347" t="str">
            <v>East Ayrshire</v>
          </cell>
          <cell r="B347">
            <v>58300</v>
          </cell>
          <cell r="C347">
            <v>74800</v>
          </cell>
        </row>
        <row r="348">
          <cell r="A348" t="str">
            <v>East Dunbartonshire</v>
          </cell>
          <cell r="B348">
            <v>51600</v>
          </cell>
          <cell r="C348">
            <v>65200</v>
          </cell>
        </row>
        <row r="349">
          <cell r="A349" t="str">
            <v>East Lothian</v>
          </cell>
          <cell r="B349">
            <v>52100</v>
          </cell>
          <cell r="C349">
            <v>64700</v>
          </cell>
        </row>
        <row r="350">
          <cell r="A350" t="str">
            <v>East Renfrewshire</v>
          </cell>
          <cell r="B350">
            <v>43300</v>
          </cell>
          <cell r="C350">
            <v>57400</v>
          </cell>
        </row>
        <row r="351">
          <cell r="A351" t="str">
            <v>City of Edinburgh</v>
          </cell>
          <cell r="B351">
            <v>275700</v>
          </cell>
          <cell r="C351">
            <v>356300</v>
          </cell>
        </row>
        <row r="352">
          <cell r="A352" t="str">
            <v>Na h-Eileanan Siar</v>
          </cell>
          <cell r="B352">
            <v>12700</v>
          </cell>
          <cell r="C352">
            <v>15300</v>
          </cell>
        </row>
        <row r="353">
          <cell r="A353" t="str">
            <v>Falkirk</v>
          </cell>
          <cell r="B353">
            <v>78600</v>
          </cell>
          <cell r="C353">
            <v>101500</v>
          </cell>
        </row>
        <row r="354">
          <cell r="A354" t="str">
            <v>Fife</v>
          </cell>
          <cell r="B354">
            <v>175900</v>
          </cell>
          <cell r="C354">
            <v>229100</v>
          </cell>
        </row>
        <row r="355">
          <cell r="A355" t="str">
            <v>Glasgow City</v>
          </cell>
          <cell r="B355">
            <v>306300</v>
          </cell>
          <cell r="C355">
            <v>433500</v>
          </cell>
        </row>
        <row r="356">
          <cell r="A356" t="str">
            <v>Highland</v>
          </cell>
          <cell r="B356">
            <v>113600</v>
          </cell>
          <cell r="C356">
            <v>139900</v>
          </cell>
        </row>
        <row r="357">
          <cell r="A357" t="str">
            <v>Inverclyde</v>
          </cell>
          <cell r="B357">
            <v>34500</v>
          </cell>
          <cell r="C357">
            <v>47700</v>
          </cell>
        </row>
        <row r="358">
          <cell r="A358" t="str">
            <v>Midlothian</v>
          </cell>
          <cell r="B358">
            <v>46600</v>
          </cell>
          <cell r="C358">
            <v>56700</v>
          </cell>
        </row>
        <row r="359">
          <cell r="A359" t="str">
            <v>Moray</v>
          </cell>
          <cell r="B359">
            <v>46000</v>
          </cell>
          <cell r="C359">
            <v>59000</v>
          </cell>
        </row>
        <row r="360">
          <cell r="A360" t="str">
            <v>North Ayrshire</v>
          </cell>
          <cell r="B360">
            <v>60200</v>
          </cell>
          <cell r="C360">
            <v>80300</v>
          </cell>
        </row>
        <row r="361">
          <cell r="A361" t="str">
            <v>North Lanarkshire</v>
          </cell>
          <cell r="B361">
            <v>169700</v>
          </cell>
          <cell r="C361">
            <v>217400</v>
          </cell>
        </row>
        <row r="362">
          <cell r="A362" t="str">
            <v>Orkney Islands</v>
          </cell>
          <cell r="B362">
            <v>11300</v>
          </cell>
          <cell r="C362">
            <v>12700</v>
          </cell>
        </row>
        <row r="363">
          <cell r="A363" t="str">
            <v>Perth and Kinross</v>
          </cell>
          <cell r="B363">
            <v>76600</v>
          </cell>
          <cell r="C363">
            <v>89700</v>
          </cell>
        </row>
        <row r="364">
          <cell r="A364" t="str">
            <v>Renfrewshire</v>
          </cell>
          <cell r="B364">
            <v>89500</v>
          </cell>
          <cell r="C364">
            <v>111100</v>
          </cell>
        </row>
        <row r="365">
          <cell r="A365" t="str">
            <v>Scottish Borders</v>
          </cell>
          <cell r="B365">
            <v>53300</v>
          </cell>
          <cell r="C365">
            <v>67700</v>
          </cell>
        </row>
        <row r="366">
          <cell r="A366" t="str">
            <v>Shetland Islands</v>
          </cell>
          <cell r="B366">
            <v>11200</v>
          </cell>
          <cell r="C366">
            <v>13800</v>
          </cell>
        </row>
        <row r="367">
          <cell r="A367" t="str">
            <v>South Ayrshire</v>
          </cell>
          <cell r="B367">
            <v>50000</v>
          </cell>
          <cell r="C367">
            <v>65100</v>
          </cell>
        </row>
        <row r="368">
          <cell r="A368" t="str">
            <v>South Lanarkshire</v>
          </cell>
          <cell r="B368">
            <v>154000</v>
          </cell>
          <cell r="C368">
            <v>197100</v>
          </cell>
        </row>
        <row r="369">
          <cell r="A369" t="str">
            <v>Stirling</v>
          </cell>
          <cell r="B369">
            <v>45400</v>
          </cell>
          <cell r="C369">
            <v>59500</v>
          </cell>
        </row>
        <row r="370">
          <cell r="A370" t="str">
            <v>West Dunbartonshire</v>
          </cell>
          <cell r="B370">
            <v>43500</v>
          </cell>
          <cell r="C370">
            <v>56300</v>
          </cell>
        </row>
        <row r="371">
          <cell r="A371" t="str">
            <v>West Lothian</v>
          </cell>
          <cell r="B371">
            <v>92700</v>
          </cell>
          <cell r="C371">
            <v>116400</v>
          </cell>
        </row>
        <row r="372">
          <cell r="A372" t="str">
            <v>Column Total</v>
          </cell>
          <cell r="B372">
            <v>31694600</v>
          </cell>
          <cell r="C372">
            <v>40162900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9">
          <cell r="A9" t="str">
            <v>Darlington</v>
          </cell>
          <cell r="B9">
            <v>47200</v>
          </cell>
          <cell r="C9">
            <v>63600</v>
          </cell>
          <cell r="D9">
            <v>74.2</v>
          </cell>
        </row>
        <row r="10">
          <cell r="A10" t="str">
            <v>County Durham</v>
          </cell>
          <cell r="B10">
            <v>231000</v>
          </cell>
          <cell r="C10">
            <v>324400</v>
          </cell>
          <cell r="D10">
            <v>71.2</v>
          </cell>
        </row>
        <row r="11">
          <cell r="A11" t="str">
            <v>Hartlepool</v>
          </cell>
          <cell r="B11">
            <v>38100</v>
          </cell>
          <cell r="C11">
            <v>56300</v>
          </cell>
          <cell r="D11">
            <v>67.599999999999994</v>
          </cell>
        </row>
        <row r="12">
          <cell r="A12" t="str">
            <v>Middlesbrough</v>
          </cell>
          <cell r="B12">
            <v>55600</v>
          </cell>
          <cell r="C12">
            <v>88400</v>
          </cell>
          <cell r="D12">
            <v>62.9</v>
          </cell>
        </row>
        <row r="13">
          <cell r="A13" t="str">
            <v>Northumberland</v>
          </cell>
          <cell r="B13">
            <v>132600</v>
          </cell>
          <cell r="C13">
            <v>183400</v>
          </cell>
          <cell r="D13">
            <v>72.3</v>
          </cell>
        </row>
        <row r="14">
          <cell r="A14" t="str">
            <v>Redcar and Cleveland</v>
          </cell>
          <cell r="B14">
            <v>54300</v>
          </cell>
          <cell r="C14">
            <v>80500</v>
          </cell>
          <cell r="D14">
            <v>67.400000000000006</v>
          </cell>
        </row>
        <row r="15">
          <cell r="A15" t="str">
            <v>Stockton-on-Tees</v>
          </cell>
          <cell r="B15">
            <v>86000</v>
          </cell>
          <cell r="C15">
            <v>120600</v>
          </cell>
          <cell r="D15">
            <v>71.3</v>
          </cell>
        </row>
        <row r="16">
          <cell r="A16" t="str">
            <v>Gateshead</v>
          </cell>
          <cell r="B16">
            <v>93400</v>
          </cell>
          <cell r="C16">
            <v>127800</v>
          </cell>
          <cell r="D16">
            <v>73.099999999999994</v>
          </cell>
        </row>
        <row r="17">
          <cell r="A17" t="str">
            <v>Newcastle upon Tyne</v>
          </cell>
          <cell r="B17">
            <v>134100</v>
          </cell>
          <cell r="C17">
            <v>199600</v>
          </cell>
          <cell r="D17">
            <v>67.2</v>
          </cell>
        </row>
        <row r="18">
          <cell r="A18" t="str">
            <v>North Tyneside</v>
          </cell>
          <cell r="B18">
            <v>99500</v>
          </cell>
          <cell r="C18">
            <v>127600</v>
          </cell>
          <cell r="D18">
            <v>78</v>
          </cell>
        </row>
        <row r="19">
          <cell r="A19" t="str">
            <v>South Tyneside</v>
          </cell>
          <cell r="B19">
            <v>61800</v>
          </cell>
          <cell r="C19">
            <v>90500</v>
          </cell>
          <cell r="D19">
            <v>68.400000000000006</v>
          </cell>
        </row>
        <row r="20">
          <cell r="A20" t="str">
            <v>Sunderland</v>
          </cell>
          <cell r="B20">
            <v>120800</v>
          </cell>
          <cell r="C20">
            <v>174500</v>
          </cell>
          <cell r="D20">
            <v>69.3</v>
          </cell>
        </row>
        <row r="21">
          <cell r="A21" t="str">
            <v>Blackburn with Darwen</v>
          </cell>
          <cell r="B21">
            <v>62700</v>
          </cell>
          <cell r="C21">
            <v>92200</v>
          </cell>
          <cell r="D21">
            <v>68</v>
          </cell>
        </row>
        <row r="22">
          <cell r="A22" t="str">
            <v>Blackpool</v>
          </cell>
          <cell r="B22">
            <v>59600</v>
          </cell>
          <cell r="C22">
            <v>81900</v>
          </cell>
          <cell r="D22">
            <v>72.8</v>
          </cell>
        </row>
        <row r="23">
          <cell r="A23" t="str">
            <v>Cheshire East</v>
          </cell>
          <cell r="B23">
            <v>181600</v>
          </cell>
          <cell r="C23">
            <v>224500</v>
          </cell>
          <cell r="D23">
            <v>80.900000000000006</v>
          </cell>
        </row>
        <row r="24">
          <cell r="A24" t="str">
            <v>Cheshire West and Chester</v>
          </cell>
          <cell r="B24">
            <v>156600</v>
          </cell>
          <cell r="C24">
            <v>203600</v>
          </cell>
          <cell r="D24">
            <v>76.900000000000006</v>
          </cell>
        </row>
        <row r="25">
          <cell r="A25" t="str">
            <v>Halton</v>
          </cell>
          <cell r="B25">
            <v>60700</v>
          </cell>
          <cell r="C25">
            <v>78100</v>
          </cell>
          <cell r="D25">
            <v>77.599999999999994</v>
          </cell>
        </row>
        <row r="26">
          <cell r="A26" t="str">
            <v>Warrington</v>
          </cell>
          <cell r="B26">
            <v>104700</v>
          </cell>
          <cell r="C26">
            <v>130300</v>
          </cell>
          <cell r="D26">
            <v>80.400000000000006</v>
          </cell>
        </row>
        <row r="27">
          <cell r="A27" t="str">
            <v>Allerdale</v>
          </cell>
          <cell r="B27">
            <v>47200</v>
          </cell>
          <cell r="C27">
            <v>56400</v>
          </cell>
          <cell r="D27">
            <v>83.7</v>
          </cell>
        </row>
        <row r="28">
          <cell r="A28" t="str">
            <v>Barrow-in-Furness</v>
          </cell>
          <cell r="B28">
            <v>25300</v>
          </cell>
          <cell r="C28">
            <v>39900</v>
          </cell>
          <cell r="D28">
            <v>63.3</v>
          </cell>
        </row>
        <row r="29">
          <cell r="A29" t="str">
            <v>Carlisle</v>
          </cell>
          <cell r="B29">
            <v>51700</v>
          </cell>
          <cell r="C29">
            <v>65300</v>
          </cell>
          <cell r="D29">
            <v>79.2</v>
          </cell>
        </row>
        <row r="30">
          <cell r="A30" t="str">
            <v>Copeland</v>
          </cell>
          <cell r="B30">
            <v>28000</v>
          </cell>
          <cell r="C30">
            <v>39600</v>
          </cell>
          <cell r="D30">
            <v>70.7</v>
          </cell>
        </row>
        <row r="31">
          <cell r="A31" t="str">
            <v>Eden</v>
          </cell>
          <cell r="B31">
            <v>27200</v>
          </cell>
          <cell r="C31">
            <v>30500</v>
          </cell>
          <cell r="D31">
            <v>89.2</v>
          </cell>
        </row>
        <row r="32">
          <cell r="A32" t="str">
            <v>South Lakeland</v>
          </cell>
          <cell r="B32">
            <v>48000</v>
          </cell>
          <cell r="C32">
            <v>57600</v>
          </cell>
          <cell r="D32">
            <v>83.4</v>
          </cell>
        </row>
        <row r="33">
          <cell r="A33" t="str">
            <v>Bolton</v>
          </cell>
          <cell r="B33">
            <v>122100</v>
          </cell>
          <cell r="C33">
            <v>177200</v>
          </cell>
          <cell r="D33">
            <v>68.900000000000006</v>
          </cell>
        </row>
        <row r="34">
          <cell r="A34" t="str">
            <v>Bury</v>
          </cell>
          <cell r="B34">
            <v>84600</v>
          </cell>
          <cell r="C34">
            <v>114300</v>
          </cell>
          <cell r="D34">
            <v>74</v>
          </cell>
        </row>
        <row r="35">
          <cell r="A35" t="str">
            <v>Manchester</v>
          </cell>
          <cell r="B35">
            <v>259400</v>
          </cell>
          <cell r="C35">
            <v>388400</v>
          </cell>
          <cell r="D35">
            <v>66.8</v>
          </cell>
        </row>
        <row r="36">
          <cell r="A36" t="str">
            <v>Oldham</v>
          </cell>
          <cell r="B36">
            <v>101200</v>
          </cell>
          <cell r="C36">
            <v>143400</v>
          </cell>
          <cell r="D36">
            <v>70.5</v>
          </cell>
        </row>
        <row r="37">
          <cell r="A37" t="str">
            <v>Rochdale</v>
          </cell>
          <cell r="B37">
            <v>93200</v>
          </cell>
          <cell r="C37">
            <v>132800</v>
          </cell>
          <cell r="D37">
            <v>70.2</v>
          </cell>
        </row>
        <row r="38">
          <cell r="A38" t="str">
            <v>Salford</v>
          </cell>
          <cell r="B38">
            <v>125700</v>
          </cell>
          <cell r="C38">
            <v>164100</v>
          </cell>
          <cell r="D38">
            <v>76.599999999999994</v>
          </cell>
        </row>
        <row r="39">
          <cell r="A39" t="str">
            <v>Stockport</v>
          </cell>
          <cell r="B39">
            <v>134700</v>
          </cell>
          <cell r="C39">
            <v>175600</v>
          </cell>
          <cell r="D39">
            <v>76.7</v>
          </cell>
        </row>
        <row r="40">
          <cell r="A40" t="str">
            <v>Tameside</v>
          </cell>
          <cell r="B40">
            <v>105100</v>
          </cell>
          <cell r="C40">
            <v>140100</v>
          </cell>
          <cell r="D40">
            <v>75</v>
          </cell>
        </row>
        <row r="41">
          <cell r="A41" t="str">
            <v>Trafford</v>
          </cell>
          <cell r="B41">
            <v>114700</v>
          </cell>
          <cell r="C41">
            <v>145900</v>
          </cell>
          <cell r="D41">
            <v>78.599999999999994</v>
          </cell>
        </row>
        <row r="42">
          <cell r="A42" t="str">
            <v>Wigan</v>
          </cell>
          <cell r="B42">
            <v>156900</v>
          </cell>
          <cell r="C42">
            <v>203200</v>
          </cell>
          <cell r="D42">
            <v>77.2</v>
          </cell>
        </row>
        <row r="43">
          <cell r="A43" t="str">
            <v>Burnley</v>
          </cell>
          <cell r="B43">
            <v>37400</v>
          </cell>
          <cell r="C43">
            <v>53400</v>
          </cell>
          <cell r="D43">
            <v>70</v>
          </cell>
        </row>
        <row r="44">
          <cell r="A44" t="str">
            <v>Chorley</v>
          </cell>
          <cell r="B44">
            <v>52800</v>
          </cell>
          <cell r="C44">
            <v>68400</v>
          </cell>
          <cell r="D44">
            <v>77.3</v>
          </cell>
        </row>
        <row r="45">
          <cell r="A45" t="str">
            <v>Fylde</v>
          </cell>
          <cell r="B45">
            <v>38300</v>
          </cell>
          <cell r="C45">
            <v>45100</v>
          </cell>
          <cell r="D45">
            <v>85</v>
          </cell>
        </row>
        <row r="46">
          <cell r="A46" t="str">
            <v>Hyndburn</v>
          </cell>
          <cell r="B46">
            <v>39000</v>
          </cell>
          <cell r="C46">
            <v>47900</v>
          </cell>
          <cell r="D46">
            <v>81.3</v>
          </cell>
        </row>
        <row r="47">
          <cell r="A47" t="str">
            <v>Lancaster</v>
          </cell>
          <cell r="B47">
            <v>59900</v>
          </cell>
          <cell r="C47">
            <v>90500</v>
          </cell>
          <cell r="D47">
            <v>66.2</v>
          </cell>
        </row>
        <row r="48">
          <cell r="A48" t="str">
            <v>Pendle</v>
          </cell>
          <cell r="B48">
            <v>37400</v>
          </cell>
          <cell r="C48">
            <v>52900</v>
          </cell>
          <cell r="D48">
            <v>70.8</v>
          </cell>
        </row>
        <row r="49">
          <cell r="A49" t="str">
            <v>Preston</v>
          </cell>
          <cell r="B49">
            <v>71900</v>
          </cell>
          <cell r="C49">
            <v>88900</v>
          </cell>
          <cell r="D49">
            <v>80.900000000000006</v>
          </cell>
        </row>
        <row r="50">
          <cell r="A50" t="str">
            <v>Ribble Valley</v>
          </cell>
          <cell r="B50">
            <v>28700</v>
          </cell>
          <cell r="C50">
            <v>35900</v>
          </cell>
          <cell r="D50">
            <v>80</v>
          </cell>
        </row>
        <row r="51">
          <cell r="A51" t="str">
            <v>Rossendale</v>
          </cell>
          <cell r="B51">
            <v>33600</v>
          </cell>
          <cell r="C51">
            <v>42200</v>
          </cell>
          <cell r="D51">
            <v>79.599999999999994</v>
          </cell>
        </row>
        <row r="52">
          <cell r="A52" t="str">
            <v>South Ribble</v>
          </cell>
          <cell r="B52">
            <v>58700</v>
          </cell>
          <cell r="C52">
            <v>66100</v>
          </cell>
          <cell r="D52">
            <v>88.8</v>
          </cell>
        </row>
        <row r="53">
          <cell r="A53" t="str">
            <v>West Lancashire</v>
          </cell>
          <cell r="B53">
            <v>46100</v>
          </cell>
          <cell r="C53">
            <v>68100</v>
          </cell>
          <cell r="D53">
            <v>67.7</v>
          </cell>
        </row>
        <row r="54">
          <cell r="A54" t="str">
            <v>Wyre</v>
          </cell>
          <cell r="B54">
            <v>48900</v>
          </cell>
          <cell r="C54">
            <v>62000</v>
          </cell>
          <cell r="D54">
            <v>78.8</v>
          </cell>
        </row>
        <row r="55">
          <cell r="A55" t="str">
            <v>Knowsley</v>
          </cell>
          <cell r="B55">
            <v>70100</v>
          </cell>
          <cell r="C55">
            <v>92700</v>
          </cell>
          <cell r="D55">
            <v>75.599999999999994</v>
          </cell>
        </row>
        <row r="56">
          <cell r="A56" t="str">
            <v>Liverpool</v>
          </cell>
          <cell r="B56">
            <v>224600</v>
          </cell>
          <cell r="C56">
            <v>333800</v>
          </cell>
          <cell r="D56">
            <v>67.3</v>
          </cell>
        </row>
        <row r="57">
          <cell r="A57" t="str">
            <v>Sefton</v>
          </cell>
          <cell r="B57">
            <v>120900</v>
          </cell>
          <cell r="C57">
            <v>161600</v>
          </cell>
          <cell r="D57">
            <v>74.8</v>
          </cell>
        </row>
        <row r="58">
          <cell r="A58" t="str">
            <v>St. Helens</v>
          </cell>
          <cell r="B58">
            <v>81600</v>
          </cell>
          <cell r="C58">
            <v>109600</v>
          </cell>
          <cell r="D58">
            <v>74.5</v>
          </cell>
        </row>
        <row r="59">
          <cell r="A59" t="str">
            <v>Wirral</v>
          </cell>
          <cell r="B59">
            <v>146500</v>
          </cell>
          <cell r="C59">
            <v>190800</v>
          </cell>
          <cell r="D59">
            <v>76.8</v>
          </cell>
        </row>
        <row r="60">
          <cell r="A60" t="str">
            <v>East Riding of Yorkshire</v>
          </cell>
          <cell r="B60">
            <v>152300</v>
          </cell>
          <cell r="C60">
            <v>193000</v>
          </cell>
          <cell r="D60">
            <v>78.900000000000006</v>
          </cell>
        </row>
        <row r="61">
          <cell r="A61" t="str">
            <v>Kingston upon Hull, City of</v>
          </cell>
          <cell r="B61">
            <v>120200</v>
          </cell>
          <cell r="C61">
            <v>169000</v>
          </cell>
          <cell r="D61">
            <v>71.099999999999994</v>
          </cell>
        </row>
        <row r="62">
          <cell r="A62" t="str">
            <v>North East Lincolnshire</v>
          </cell>
          <cell r="B62">
            <v>67600</v>
          </cell>
          <cell r="C62">
            <v>95500</v>
          </cell>
          <cell r="D62">
            <v>70.8</v>
          </cell>
        </row>
        <row r="63">
          <cell r="A63" t="str">
            <v>North Lincolnshire</v>
          </cell>
          <cell r="B63">
            <v>74100</v>
          </cell>
          <cell r="C63">
            <v>102400</v>
          </cell>
          <cell r="D63">
            <v>72.3</v>
          </cell>
        </row>
        <row r="64">
          <cell r="A64" t="str">
            <v>York</v>
          </cell>
          <cell r="B64">
            <v>106900</v>
          </cell>
          <cell r="C64">
            <v>134900</v>
          </cell>
          <cell r="D64">
            <v>79.2</v>
          </cell>
        </row>
        <row r="65">
          <cell r="A65" t="str">
            <v>Craven</v>
          </cell>
          <cell r="B65">
            <v>23500</v>
          </cell>
          <cell r="C65">
            <v>32200</v>
          </cell>
          <cell r="D65">
            <v>73.2</v>
          </cell>
        </row>
        <row r="66">
          <cell r="A66" t="str">
            <v>Hambleton</v>
          </cell>
          <cell r="B66">
            <v>39900</v>
          </cell>
          <cell r="C66">
            <v>49800</v>
          </cell>
          <cell r="D66">
            <v>80.2</v>
          </cell>
        </row>
        <row r="67">
          <cell r="A67" t="str">
            <v>Harrogate</v>
          </cell>
          <cell r="B67">
            <v>79400</v>
          </cell>
          <cell r="C67">
            <v>92200</v>
          </cell>
          <cell r="D67">
            <v>86.1</v>
          </cell>
        </row>
        <row r="68">
          <cell r="A68" t="str">
            <v>Richmondshire</v>
          </cell>
          <cell r="B68">
            <v>22500</v>
          </cell>
          <cell r="C68">
            <v>29700</v>
          </cell>
          <cell r="D68">
            <v>75.7</v>
          </cell>
        </row>
        <row r="69">
          <cell r="A69" t="str">
            <v>Ryedale</v>
          </cell>
          <cell r="B69">
            <v>24900</v>
          </cell>
          <cell r="C69">
            <v>31500</v>
          </cell>
          <cell r="D69">
            <v>79.099999999999994</v>
          </cell>
        </row>
        <row r="70">
          <cell r="A70" t="str">
            <v>Scarborough</v>
          </cell>
          <cell r="B70">
            <v>48300</v>
          </cell>
          <cell r="C70">
            <v>60400</v>
          </cell>
          <cell r="D70">
            <v>80</v>
          </cell>
        </row>
        <row r="71">
          <cell r="A71" t="str">
            <v>Selby</v>
          </cell>
          <cell r="B71">
            <v>39900</v>
          </cell>
          <cell r="C71">
            <v>55900</v>
          </cell>
          <cell r="D71">
            <v>71.3</v>
          </cell>
        </row>
        <row r="72">
          <cell r="A72" t="str">
            <v>Barnsley</v>
          </cell>
          <cell r="B72">
            <v>112900</v>
          </cell>
          <cell r="C72">
            <v>152700</v>
          </cell>
          <cell r="D72">
            <v>73.900000000000006</v>
          </cell>
        </row>
        <row r="73">
          <cell r="A73" t="str">
            <v>Doncaster</v>
          </cell>
          <cell r="B73">
            <v>133800</v>
          </cell>
          <cell r="C73">
            <v>186700</v>
          </cell>
          <cell r="D73">
            <v>71.7</v>
          </cell>
        </row>
        <row r="74">
          <cell r="A74" t="str">
            <v>Rotherham</v>
          </cell>
          <cell r="B74">
            <v>114200</v>
          </cell>
          <cell r="C74">
            <v>160800</v>
          </cell>
          <cell r="D74">
            <v>71</v>
          </cell>
        </row>
        <row r="75">
          <cell r="A75" t="str">
            <v>Sheffield</v>
          </cell>
          <cell r="B75">
            <v>282000</v>
          </cell>
          <cell r="C75">
            <v>381200</v>
          </cell>
          <cell r="D75">
            <v>74</v>
          </cell>
        </row>
        <row r="76">
          <cell r="A76" t="str">
            <v>Bradford</v>
          </cell>
          <cell r="B76">
            <v>216500</v>
          </cell>
          <cell r="C76">
            <v>326600</v>
          </cell>
          <cell r="D76">
            <v>66.3</v>
          </cell>
        </row>
        <row r="77">
          <cell r="A77" t="str">
            <v>Calderdale</v>
          </cell>
          <cell r="B77">
            <v>94000</v>
          </cell>
          <cell r="C77">
            <v>130400</v>
          </cell>
          <cell r="D77">
            <v>72.099999999999994</v>
          </cell>
        </row>
        <row r="78">
          <cell r="A78" t="str">
            <v>Kirklees</v>
          </cell>
          <cell r="B78">
            <v>197700</v>
          </cell>
          <cell r="C78">
            <v>270900</v>
          </cell>
          <cell r="D78">
            <v>73</v>
          </cell>
        </row>
        <row r="79">
          <cell r="A79" t="str">
            <v>Leeds</v>
          </cell>
          <cell r="B79">
            <v>384800</v>
          </cell>
          <cell r="C79">
            <v>515500</v>
          </cell>
          <cell r="D79">
            <v>74.599999999999994</v>
          </cell>
        </row>
        <row r="80">
          <cell r="A80" t="str">
            <v>Wakefield</v>
          </cell>
          <cell r="B80">
            <v>157100</v>
          </cell>
          <cell r="C80">
            <v>208500</v>
          </cell>
          <cell r="D80">
            <v>75.400000000000006</v>
          </cell>
        </row>
        <row r="81">
          <cell r="A81" t="str">
            <v>Derby</v>
          </cell>
          <cell r="B81">
            <v>119400</v>
          </cell>
          <cell r="C81">
            <v>161000</v>
          </cell>
          <cell r="D81">
            <v>74.2</v>
          </cell>
        </row>
        <row r="82">
          <cell r="A82" t="str">
            <v>Leicester</v>
          </cell>
          <cell r="B82">
            <v>168200</v>
          </cell>
          <cell r="C82">
            <v>236700</v>
          </cell>
          <cell r="D82">
            <v>71.099999999999994</v>
          </cell>
        </row>
        <row r="83">
          <cell r="A83" t="str">
            <v>Nottingham</v>
          </cell>
          <cell r="B83">
            <v>143400</v>
          </cell>
          <cell r="C83">
            <v>224500</v>
          </cell>
          <cell r="D83">
            <v>63.9</v>
          </cell>
        </row>
        <row r="84">
          <cell r="A84" t="str">
            <v>Rutland</v>
          </cell>
          <cell r="B84">
            <v>15700</v>
          </cell>
          <cell r="C84">
            <v>20300</v>
          </cell>
          <cell r="D84">
            <v>77.099999999999994</v>
          </cell>
        </row>
        <row r="85">
          <cell r="A85" t="str">
            <v>Amber Valley</v>
          </cell>
          <cell r="B85">
            <v>64600</v>
          </cell>
          <cell r="C85">
            <v>76700</v>
          </cell>
          <cell r="D85">
            <v>84.2</v>
          </cell>
        </row>
        <row r="86">
          <cell r="A86" t="str">
            <v>Bolsover</v>
          </cell>
          <cell r="B86">
            <v>36800</v>
          </cell>
          <cell r="C86">
            <v>48800</v>
          </cell>
          <cell r="D86">
            <v>75.400000000000006</v>
          </cell>
        </row>
        <row r="87">
          <cell r="A87" t="str">
            <v>Chesterfield</v>
          </cell>
          <cell r="B87">
            <v>43600</v>
          </cell>
          <cell r="C87">
            <v>65400</v>
          </cell>
          <cell r="D87">
            <v>66.599999999999994</v>
          </cell>
        </row>
        <row r="88">
          <cell r="A88" t="str">
            <v>Derbyshire Dales</v>
          </cell>
          <cell r="B88">
            <v>32100</v>
          </cell>
          <cell r="C88">
            <v>40400</v>
          </cell>
          <cell r="D88">
            <v>79.400000000000006</v>
          </cell>
        </row>
        <row r="89">
          <cell r="A89" t="str">
            <v>Erewash</v>
          </cell>
          <cell r="B89">
            <v>58200</v>
          </cell>
          <cell r="C89">
            <v>70100</v>
          </cell>
          <cell r="D89">
            <v>83</v>
          </cell>
        </row>
        <row r="90">
          <cell r="A90" t="str">
            <v>High Peak</v>
          </cell>
          <cell r="B90">
            <v>41400</v>
          </cell>
          <cell r="C90">
            <v>58400</v>
          </cell>
          <cell r="D90">
            <v>70.900000000000006</v>
          </cell>
        </row>
        <row r="91">
          <cell r="A91" t="str">
            <v>North East Derbyshire</v>
          </cell>
          <cell r="B91">
            <v>45600</v>
          </cell>
          <cell r="C91">
            <v>58300</v>
          </cell>
          <cell r="D91">
            <v>78.2</v>
          </cell>
        </row>
        <row r="92">
          <cell r="A92" t="str">
            <v>South Derbyshire</v>
          </cell>
          <cell r="B92">
            <v>55800</v>
          </cell>
          <cell r="C92">
            <v>63500</v>
          </cell>
          <cell r="D92">
            <v>87.8</v>
          </cell>
        </row>
        <row r="93">
          <cell r="A93" t="str">
            <v>Blaby</v>
          </cell>
          <cell r="B93">
            <v>48500</v>
          </cell>
          <cell r="C93">
            <v>59600</v>
          </cell>
          <cell r="D93">
            <v>81.400000000000006</v>
          </cell>
        </row>
        <row r="94">
          <cell r="A94" t="str">
            <v>Charnwood</v>
          </cell>
          <cell r="B94">
            <v>93300</v>
          </cell>
          <cell r="C94">
            <v>118300</v>
          </cell>
          <cell r="D94">
            <v>78.8</v>
          </cell>
        </row>
        <row r="95">
          <cell r="A95" t="str">
            <v>Harborough</v>
          </cell>
          <cell r="B95">
            <v>45800</v>
          </cell>
          <cell r="C95">
            <v>53500</v>
          </cell>
          <cell r="D95">
            <v>85.6</v>
          </cell>
        </row>
        <row r="96">
          <cell r="A96" t="str">
            <v>Hinckley and Bosworth</v>
          </cell>
          <cell r="B96">
            <v>58500</v>
          </cell>
          <cell r="C96">
            <v>66800</v>
          </cell>
          <cell r="D96">
            <v>87.6</v>
          </cell>
        </row>
        <row r="97">
          <cell r="A97" t="str">
            <v>Melton</v>
          </cell>
          <cell r="B97">
            <v>24700</v>
          </cell>
          <cell r="C97">
            <v>29500</v>
          </cell>
          <cell r="D97">
            <v>83.6</v>
          </cell>
        </row>
        <row r="98">
          <cell r="A98" t="str">
            <v>North West Leicestershire</v>
          </cell>
          <cell r="B98">
            <v>45100</v>
          </cell>
          <cell r="C98">
            <v>63000</v>
          </cell>
          <cell r="D98">
            <v>71.5</v>
          </cell>
        </row>
        <row r="99">
          <cell r="A99" t="str">
            <v>Oadby and Wigston</v>
          </cell>
          <cell r="B99">
            <v>24800</v>
          </cell>
          <cell r="C99">
            <v>32500</v>
          </cell>
          <cell r="D99">
            <v>76.3</v>
          </cell>
        </row>
        <row r="100">
          <cell r="A100" t="str">
            <v>Boston</v>
          </cell>
          <cell r="B100">
            <v>32300</v>
          </cell>
          <cell r="C100">
            <v>41100</v>
          </cell>
          <cell r="D100">
            <v>78.400000000000006</v>
          </cell>
        </row>
        <row r="101">
          <cell r="A101" t="str">
            <v>East Lindsey</v>
          </cell>
          <cell r="B101">
            <v>52800</v>
          </cell>
          <cell r="C101">
            <v>79800</v>
          </cell>
          <cell r="D101">
            <v>66.2</v>
          </cell>
        </row>
        <row r="102">
          <cell r="A102" t="str">
            <v>Lincoln</v>
          </cell>
          <cell r="B102">
            <v>47500</v>
          </cell>
          <cell r="C102">
            <v>64700</v>
          </cell>
          <cell r="D102">
            <v>73.5</v>
          </cell>
        </row>
        <row r="103">
          <cell r="A103" t="str">
            <v>North Kesteven</v>
          </cell>
          <cell r="B103">
            <v>52500</v>
          </cell>
          <cell r="C103">
            <v>65500</v>
          </cell>
          <cell r="D103">
            <v>80.099999999999994</v>
          </cell>
        </row>
        <row r="104">
          <cell r="A104" t="str">
            <v>South Holland</v>
          </cell>
          <cell r="B104">
            <v>42800</v>
          </cell>
          <cell r="C104">
            <v>54700</v>
          </cell>
          <cell r="D104">
            <v>78.2</v>
          </cell>
        </row>
        <row r="105">
          <cell r="A105" t="str">
            <v>South Kesteven</v>
          </cell>
          <cell r="B105">
            <v>66200</v>
          </cell>
          <cell r="C105">
            <v>82800</v>
          </cell>
          <cell r="D105">
            <v>79.900000000000006</v>
          </cell>
        </row>
        <row r="106">
          <cell r="A106" t="str">
            <v>West Lindsey</v>
          </cell>
          <cell r="B106">
            <v>43500</v>
          </cell>
          <cell r="C106">
            <v>53200</v>
          </cell>
          <cell r="D106">
            <v>81.8</v>
          </cell>
        </row>
        <row r="107">
          <cell r="A107" t="str">
            <v>Ashfield</v>
          </cell>
          <cell r="B107">
            <v>64300</v>
          </cell>
          <cell r="C107">
            <v>82200</v>
          </cell>
          <cell r="D107">
            <v>78.2</v>
          </cell>
        </row>
        <row r="108">
          <cell r="A108" t="str">
            <v>Bassetlaw</v>
          </cell>
          <cell r="B108">
            <v>54800</v>
          </cell>
          <cell r="C108">
            <v>66700</v>
          </cell>
          <cell r="D108">
            <v>82.2</v>
          </cell>
        </row>
        <row r="109">
          <cell r="A109" t="str">
            <v>Broxtowe</v>
          </cell>
          <cell r="B109">
            <v>53700</v>
          </cell>
          <cell r="C109">
            <v>69300</v>
          </cell>
          <cell r="D109">
            <v>77.5</v>
          </cell>
        </row>
        <row r="110">
          <cell r="A110" t="str">
            <v>Gedling</v>
          </cell>
          <cell r="B110">
            <v>58800</v>
          </cell>
          <cell r="C110">
            <v>71300</v>
          </cell>
          <cell r="D110">
            <v>82.5</v>
          </cell>
        </row>
        <row r="111">
          <cell r="A111" t="str">
            <v>Mansfield</v>
          </cell>
          <cell r="B111">
            <v>50300</v>
          </cell>
          <cell r="C111">
            <v>66300</v>
          </cell>
          <cell r="D111">
            <v>75.900000000000006</v>
          </cell>
        </row>
        <row r="112">
          <cell r="A112" t="str">
            <v>Newark and Sherwood</v>
          </cell>
          <cell r="B112">
            <v>53600</v>
          </cell>
          <cell r="C112">
            <v>73200</v>
          </cell>
          <cell r="D112">
            <v>73.2</v>
          </cell>
        </row>
        <row r="113">
          <cell r="A113" t="str">
            <v>Rushcliffe</v>
          </cell>
          <cell r="B113">
            <v>56100</v>
          </cell>
          <cell r="C113">
            <v>69200</v>
          </cell>
          <cell r="D113">
            <v>81.2</v>
          </cell>
        </row>
        <row r="114">
          <cell r="A114" t="str">
            <v>North Northamptonshire</v>
          </cell>
          <cell r="B114">
            <v>170200</v>
          </cell>
          <cell r="C114">
            <v>208600</v>
          </cell>
          <cell r="D114">
            <v>81.599999999999994</v>
          </cell>
        </row>
        <row r="115">
          <cell r="A115" t="str">
            <v>West Northamptonshire</v>
          </cell>
          <cell r="B115">
            <v>199300</v>
          </cell>
          <cell r="C115">
            <v>246500</v>
          </cell>
          <cell r="D115">
            <v>80.8</v>
          </cell>
        </row>
        <row r="116">
          <cell r="A116" t="str">
            <v>Herefordshire, County of</v>
          </cell>
          <cell r="B116">
            <v>90800</v>
          </cell>
          <cell r="C116">
            <v>109400</v>
          </cell>
          <cell r="D116">
            <v>83</v>
          </cell>
        </row>
        <row r="117">
          <cell r="A117" t="str">
            <v>Shropshire</v>
          </cell>
          <cell r="B117">
            <v>147100</v>
          </cell>
          <cell r="C117">
            <v>182300</v>
          </cell>
          <cell r="D117">
            <v>80.7</v>
          </cell>
        </row>
        <row r="118">
          <cell r="A118" t="str">
            <v>Stoke-on-Trent</v>
          </cell>
          <cell r="B118">
            <v>115400</v>
          </cell>
          <cell r="C118">
            <v>159100</v>
          </cell>
          <cell r="D118">
            <v>72.5</v>
          </cell>
        </row>
        <row r="119">
          <cell r="A119" t="str">
            <v>Telford and Wrekin</v>
          </cell>
          <cell r="B119">
            <v>84300</v>
          </cell>
          <cell r="C119">
            <v>109800</v>
          </cell>
          <cell r="D119">
            <v>76.8</v>
          </cell>
        </row>
        <row r="120">
          <cell r="A120" t="str">
            <v>Cannock Chase</v>
          </cell>
          <cell r="B120">
            <v>51000</v>
          </cell>
          <cell r="C120">
            <v>61600</v>
          </cell>
          <cell r="D120">
            <v>82.9</v>
          </cell>
        </row>
        <row r="121">
          <cell r="A121" t="str">
            <v>East Staffordshire</v>
          </cell>
          <cell r="B121">
            <v>59400</v>
          </cell>
          <cell r="C121">
            <v>71000</v>
          </cell>
          <cell r="D121">
            <v>83.7</v>
          </cell>
        </row>
        <row r="122">
          <cell r="A122" t="str">
            <v>Lichfield</v>
          </cell>
          <cell r="B122">
            <v>46100</v>
          </cell>
          <cell r="C122">
            <v>59900</v>
          </cell>
          <cell r="D122">
            <v>76.900000000000006</v>
          </cell>
        </row>
        <row r="123">
          <cell r="A123" t="str">
            <v>Newcastle-under-Lyme</v>
          </cell>
          <cell r="B123">
            <v>59400</v>
          </cell>
          <cell r="C123">
            <v>81900</v>
          </cell>
          <cell r="D123">
            <v>72.5</v>
          </cell>
        </row>
        <row r="124">
          <cell r="A124" t="str">
            <v>South Staffordshire</v>
          </cell>
          <cell r="B124">
            <v>53100</v>
          </cell>
          <cell r="C124">
            <v>63700</v>
          </cell>
          <cell r="D124">
            <v>83.4</v>
          </cell>
        </row>
        <row r="125">
          <cell r="A125" t="str">
            <v>Stafford</v>
          </cell>
          <cell r="B125">
            <v>60400</v>
          </cell>
          <cell r="C125">
            <v>81500</v>
          </cell>
          <cell r="D125">
            <v>74.099999999999994</v>
          </cell>
        </row>
        <row r="126">
          <cell r="A126" t="str">
            <v>Staffordshire Moorlands</v>
          </cell>
          <cell r="B126">
            <v>46400</v>
          </cell>
          <cell r="C126">
            <v>57500</v>
          </cell>
          <cell r="D126">
            <v>80.599999999999994</v>
          </cell>
        </row>
        <row r="127">
          <cell r="A127" t="str">
            <v>Tamworth</v>
          </cell>
          <cell r="B127">
            <v>38500</v>
          </cell>
          <cell r="C127">
            <v>46800</v>
          </cell>
          <cell r="D127">
            <v>82.2</v>
          </cell>
        </row>
        <row r="128">
          <cell r="A128" t="str">
            <v>North Warwickshire</v>
          </cell>
          <cell r="B128">
            <v>30000</v>
          </cell>
          <cell r="C128">
            <v>37500</v>
          </cell>
          <cell r="D128">
            <v>80</v>
          </cell>
        </row>
        <row r="129">
          <cell r="A129" t="str">
            <v>Nuneaton and Bedworth</v>
          </cell>
          <cell r="B129">
            <v>60000</v>
          </cell>
          <cell r="C129">
            <v>77100</v>
          </cell>
          <cell r="D129">
            <v>77.7</v>
          </cell>
        </row>
        <row r="130">
          <cell r="A130" t="str">
            <v>Rugby</v>
          </cell>
          <cell r="B130">
            <v>55000</v>
          </cell>
          <cell r="C130">
            <v>66000</v>
          </cell>
          <cell r="D130">
            <v>83.3</v>
          </cell>
        </row>
        <row r="131">
          <cell r="A131" t="str">
            <v>Stratford-on-Avon</v>
          </cell>
          <cell r="B131">
            <v>60300</v>
          </cell>
          <cell r="C131">
            <v>71500</v>
          </cell>
          <cell r="D131">
            <v>84.5</v>
          </cell>
        </row>
        <row r="132">
          <cell r="A132" t="str">
            <v>Warwick</v>
          </cell>
          <cell r="B132">
            <v>70500</v>
          </cell>
          <cell r="C132">
            <v>89500</v>
          </cell>
          <cell r="D132">
            <v>78.8</v>
          </cell>
        </row>
        <row r="133">
          <cell r="A133" t="str">
            <v>Birmingham</v>
          </cell>
          <cell r="B133">
            <v>476400</v>
          </cell>
          <cell r="C133">
            <v>730200</v>
          </cell>
          <cell r="D133">
            <v>65.2</v>
          </cell>
        </row>
        <row r="134">
          <cell r="A134" t="str">
            <v>Coventry</v>
          </cell>
          <cell r="B134">
            <v>179300</v>
          </cell>
          <cell r="C134">
            <v>245500</v>
          </cell>
          <cell r="D134">
            <v>73</v>
          </cell>
        </row>
        <row r="135">
          <cell r="A135" t="str">
            <v>Dudley</v>
          </cell>
          <cell r="B135">
            <v>138600</v>
          </cell>
          <cell r="C135">
            <v>191000</v>
          </cell>
          <cell r="D135">
            <v>72.599999999999994</v>
          </cell>
        </row>
        <row r="136">
          <cell r="A136" t="str">
            <v>Sandwell</v>
          </cell>
          <cell r="B136">
            <v>145400</v>
          </cell>
          <cell r="C136">
            <v>205500</v>
          </cell>
          <cell r="D136">
            <v>70.7</v>
          </cell>
        </row>
        <row r="137">
          <cell r="A137" t="str">
            <v>Solihull</v>
          </cell>
          <cell r="B137">
            <v>97800</v>
          </cell>
          <cell r="C137">
            <v>127800</v>
          </cell>
          <cell r="D137">
            <v>76.5</v>
          </cell>
        </row>
        <row r="138">
          <cell r="A138" t="str">
            <v>Walsall</v>
          </cell>
          <cell r="B138">
            <v>121200</v>
          </cell>
          <cell r="C138">
            <v>171800</v>
          </cell>
          <cell r="D138">
            <v>70.599999999999994</v>
          </cell>
        </row>
        <row r="139">
          <cell r="A139" t="str">
            <v>Wolverhampton</v>
          </cell>
          <cell r="B139">
            <v>110200</v>
          </cell>
          <cell r="C139">
            <v>164000</v>
          </cell>
          <cell r="D139">
            <v>67.2</v>
          </cell>
        </row>
        <row r="140">
          <cell r="A140" t="str">
            <v>Bromsgrove</v>
          </cell>
          <cell r="B140">
            <v>46000</v>
          </cell>
          <cell r="C140">
            <v>57300</v>
          </cell>
          <cell r="D140">
            <v>80.2</v>
          </cell>
        </row>
        <row r="141">
          <cell r="A141" t="str">
            <v>Malvern Hills</v>
          </cell>
          <cell r="B141">
            <v>31300</v>
          </cell>
          <cell r="C141">
            <v>43600</v>
          </cell>
          <cell r="D141">
            <v>71.8</v>
          </cell>
        </row>
        <row r="142">
          <cell r="A142" t="str">
            <v>Redditch</v>
          </cell>
          <cell r="B142">
            <v>41900</v>
          </cell>
          <cell r="C142">
            <v>51400</v>
          </cell>
          <cell r="D142">
            <v>81.5</v>
          </cell>
        </row>
        <row r="143">
          <cell r="A143" t="str">
            <v>Worcester</v>
          </cell>
          <cell r="B143">
            <v>53500</v>
          </cell>
          <cell r="C143">
            <v>66700</v>
          </cell>
          <cell r="D143">
            <v>80.2</v>
          </cell>
        </row>
        <row r="144">
          <cell r="A144" t="str">
            <v>Wychavon</v>
          </cell>
          <cell r="B144">
            <v>57000</v>
          </cell>
          <cell r="C144">
            <v>72900</v>
          </cell>
          <cell r="D144">
            <v>78.3</v>
          </cell>
        </row>
        <row r="145">
          <cell r="A145" t="str">
            <v>Wyre Forest</v>
          </cell>
          <cell r="B145">
            <v>42500</v>
          </cell>
          <cell r="C145">
            <v>57200</v>
          </cell>
          <cell r="D145">
            <v>74.3</v>
          </cell>
        </row>
        <row r="146">
          <cell r="A146" t="str">
            <v>Bedford</v>
          </cell>
          <cell r="B146">
            <v>81600</v>
          </cell>
          <cell r="C146">
            <v>106200</v>
          </cell>
          <cell r="D146">
            <v>76.900000000000006</v>
          </cell>
        </row>
        <row r="147">
          <cell r="A147" t="str">
            <v>Central Bedfordshire</v>
          </cell>
          <cell r="B147">
            <v>145000</v>
          </cell>
          <cell r="C147">
            <v>179400</v>
          </cell>
          <cell r="D147">
            <v>80.8</v>
          </cell>
        </row>
        <row r="148">
          <cell r="A148" t="str">
            <v>Luton</v>
          </cell>
          <cell r="B148">
            <v>97900</v>
          </cell>
          <cell r="C148">
            <v>139100</v>
          </cell>
          <cell r="D148">
            <v>70.400000000000006</v>
          </cell>
        </row>
        <row r="149">
          <cell r="A149" t="str">
            <v>Peterborough</v>
          </cell>
          <cell r="B149">
            <v>92500</v>
          </cell>
          <cell r="C149">
            <v>123800</v>
          </cell>
          <cell r="D149">
            <v>74.7</v>
          </cell>
        </row>
        <row r="150">
          <cell r="A150" t="str">
            <v>Southend-on-Sea</v>
          </cell>
          <cell r="B150">
            <v>86700</v>
          </cell>
          <cell r="C150">
            <v>112000</v>
          </cell>
          <cell r="D150">
            <v>77.3</v>
          </cell>
        </row>
        <row r="151">
          <cell r="A151" t="str">
            <v>Thurrock</v>
          </cell>
          <cell r="B151">
            <v>84400</v>
          </cell>
          <cell r="C151">
            <v>109500</v>
          </cell>
          <cell r="D151">
            <v>77.099999999999994</v>
          </cell>
        </row>
        <row r="152">
          <cell r="A152" t="str">
            <v>Cambridge</v>
          </cell>
          <cell r="B152">
            <v>68400</v>
          </cell>
          <cell r="C152">
            <v>84800</v>
          </cell>
          <cell r="D152">
            <v>80.599999999999994</v>
          </cell>
        </row>
        <row r="153">
          <cell r="A153" t="str">
            <v>East Cambridgeshire</v>
          </cell>
          <cell r="B153">
            <v>44200</v>
          </cell>
          <cell r="C153">
            <v>51400</v>
          </cell>
          <cell r="D153">
            <v>86</v>
          </cell>
        </row>
        <row r="154">
          <cell r="A154" t="str">
            <v>Fenland</v>
          </cell>
          <cell r="B154">
            <v>42900</v>
          </cell>
          <cell r="C154">
            <v>61500</v>
          </cell>
          <cell r="D154">
            <v>69.8</v>
          </cell>
        </row>
        <row r="155">
          <cell r="A155" t="str">
            <v>Huntingdonshire</v>
          </cell>
          <cell r="B155">
            <v>85500</v>
          </cell>
          <cell r="C155">
            <v>107800</v>
          </cell>
          <cell r="D155">
            <v>79.3</v>
          </cell>
        </row>
        <row r="156">
          <cell r="A156" t="str">
            <v>South Cambridgeshire</v>
          </cell>
          <cell r="B156">
            <v>79600</v>
          </cell>
          <cell r="C156">
            <v>96600</v>
          </cell>
          <cell r="D156">
            <v>82.4</v>
          </cell>
        </row>
        <row r="157">
          <cell r="A157" t="str">
            <v>Basildon</v>
          </cell>
          <cell r="B157">
            <v>88500</v>
          </cell>
          <cell r="C157">
            <v>113200</v>
          </cell>
          <cell r="D157">
            <v>78.2</v>
          </cell>
        </row>
        <row r="158">
          <cell r="A158" t="str">
            <v>Braintree</v>
          </cell>
          <cell r="B158">
            <v>70700</v>
          </cell>
          <cell r="C158">
            <v>92000</v>
          </cell>
          <cell r="D158">
            <v>76.8</v>
          </cell>
        </row>
        <row r="159">
          <cell r="A159" t="str">
            <v>Brentwood</v>
          </cell>
          <cell r="B159">
            <v>37400</v>
          </cell>
          <cell r="C159">
            <v>46600</v>
          </cell>
          <cell r="D159">
            <v>80.3</v>
          </cell>
        </row>
        <row r="160">
          <cell r="A160" t="str">
            <v>Castle Point</v>
          </cell>
          <cell r="B160">
            <v>43700</v>
          </cell>
          <cell r="C160">
            <v>54300</v>
          </cell>
          <cell r="D160">
            <v>80.5</v>
          </cell>
        </row>
        <row r="161">
          <cell r="A161" t="str">
            <v>Chelmsford</v>
          </cell>
          <cell r="B161">
            <v>87000</v>
          </cell>
          <cell r="C161">
            <v>108400</v>
          </cell>
          <cell r="D161">
            <v>80.2</v>
          </cell>
        </row>
        <row r="162">
          <cell r="A162" t="str">
            <v>Colchester</v>
          </cell>
          <cell r="B162">
            <v>90400</v>
          </cell>
          <cell r="C162">
            <v>124100</v>
          </cell>
          <cell r="D162">
            <v>72.900000000000006</v>
          </cell>
        </row>
        <row r="163">
          <cell r="A163" t="str">
            <v>Epping Forest</v>
          </cell>
          <cell r="B163">
            <v>64400</v>
          </cell>
          <cell r="C163">
            <v>80500</v>
          </cell>
          <cell r="D163">
            <v>80</v>
          </cell>
        </row>
        <row r="164">
          <cell r="A164" t="str">
            <v>Harlow</v>
          </cell>
          <cell r="B164">
            <v>37400</v>
          </cell>
          <cell r="C164">
            <v>52500</v>
          </cell>
          <cell r="D164">
            <v>71.2</v>
          </cell>
        </row>
        <row r="165">
          <cell r="A165" t="str">
            <v>Maldon</v>
          </cell>
          <cell r="B165">
            <v>31400</v>
          </cell>
          <cell r="C165">
            <v>36600</v>
          </cell>
          <cell r="D165">
            <v>85.9</v>
          </cell>
        </row>
        <row r="166">
          <cell r="A166" t="str">
            <v>Rochford</v>
          </cell>
          <cell r="B166">
            <v>44600</v>
          </cell>
          <cell r="C166">
            <v>52800</v>
          </cell>
          <cell r="D166">
            <v>84.5</v>
          </cell>
        </row>
        <row r="167">
          <cell r="A167" t="str">
            <v>Tendring</v>
          </cell>
          <cell r="B167">
            <v>53600</v>
          </cell>
          <cell r="C167">
            <v>79700</v>
          </cell>
          <cell r="D167">
            <v>67.2</v>
          </cell>
        </row>
        <row r="168">
          <cell r="A168" t="str">
            <v>Uttlesford</v>
          </cell>
          <cell r="B168">
            <v>44100</v>
          </cell>
          <cell r="C168">
            <v>53100</v>
          </cell>
          <cell r="D168">
            <v>83.1</v>
          </cell>
        </row>
        <row r="169">
          <cell r="A169" t="str">
            <v>Broxbourne</v>
          </cell>
          <cell r="B169">
            <v>47800</v>
          </cell>
          <cell r="C169">
            <v>63400</v>
          </cell>
          <cell r="D169">
            <v>75.400000000000006</v>
          </cell>
        </row>
        <row r="170">
          <cell r="A170" t="str">
            <v>Dacorum</v>
          </cell>
          <cell r="B170">
            <v>75900</v>
          </cell>
          <cell r="C170">
            <v>94500</v>
          </cell>
          <cell r="D170">
            <v>80.3</v>
          </cell>
        </row>
        <row r="171">
          <cell r="A171" t="str">
            <v>East Hertfordshire</v>
          </cell>
          <cell r="B171">
            <v>69300</v>
          </cell>
          <cell r="C171">
            <v>91700</v>
          </cell>
          <cell r="D171">
            <v>75.599999999999994</v>
          </cell>
        </row>
        <row r="172">
          <cell r="A172" t="str">
            <v>Hertsmere</v>
          </cell>
          <cell r="B172">
            <v>52400</v>
          </cell>
          <cell r="C172">
            <v>64400</v>
          </cell>
          <cell r="D172">
            <v>81.400000000000006</v>
          </cell>
        </row>
        <row r="173">
          <cell r="A173" t="str">
            <v>North Hertfordshire</v>
          </cell>
          <cell r="B173">
            <v>65800</v>
          </cell>
          <cell r="C173">
            <v>81500</v>
          </cell>
          <cell r="D173">
            <v>80.8</v>
          </cell>
        </row>
        <row r="174">
          <cell r="A174" t="str">
            <v>St Albans</v>
          </cell>
          <cell r="B174">
            <v>67900</v>
          </cell>
          <cell r="C174">
            <v>91300</v>
          </cell>
          <cell r="D174">
            <v>74.400000000000006</v>
          </cell>
        </row>
        <row r="175">
          <cell r="A175" t="str">
            <v>Stevenage</v>
          </cell>
          <cell r="B175">
            <v>44900</v>
          </cell>
          <cell r="C175">
            <v>55700</v>
          </cell>
          <cell r="D175">
            <v>80.7</v>
          </cell>
        </row>
        <row r="176">
          <cell r="A176" t="str">
            <v>Three Rivers</v>
          </cell>
          <cell r="B176">
            <v>45100</v>
          </cell>
          <cell r="C176">
            <v>56900</v>
          </cell>
          <cell r="D176">
            <v>79.3</v>
          </cell>
        </row>
        <row r="177">
          <cell r="A177" t="str">
            <v>Watford</v>
          </cell>
          <cell r="B177">
            <v>52200</v>
          </cell>
          <cell r="C177">
            <v>63800</v>
          </cell>
          <cell r="D177">
            <v>81.8</v>
          </cell>
        </row>
        <row r="178">
          <cell r="A178" t="str">
            <v>Welwyn Hatfield</v>
          </cell>
          <cell r="B178">
            <v>67100</v>
          </cell>
          <cell r="C178">
            <v>81300</v>
          </cell>
          <cell r="D178">
            <v>82.5</v>
          </cell>
        </row>
        <row r="179">
          <cell r="A179" t="str">
            <v>Breckland</v>
          </cell>
          <cell r="B179">
            <v>61400</v>
          </cell>
          <cell r="C179">
            <v>79200</v>
          </cell>
          <cell r="D179">
            <v>77.5</v>
          </cell>
        </row>
        <row r="180">
          <cell r="A180" t="str">
            <v>Broadland</v>
          </cell>
          <cell r="B180">
            <v>63600</v>
          </cell>
          <cell r="C180">
            <v>75400</v>
          </cell>
          <cell r="D180">
            <v>84.3</v>
          </cell>
        </row>
        <row r="181">
          <cell r="A181" t="str">
            <v>Great Yarmouth</v>
          </cell>
          <cell r="B181">
            <v>43000</v>
          </cell>
          <cell r="C181">
            <v>59300</v>
          </cell>
          <cell r="D181">
            <v>72.5</v>
          </cell>
        </row>
        <row r="182">
          <cell r="A182" t="str">
            <v>King's Lynn and West Norfolk</v>
          </cell>
          <cell r="B182">
            <v>66900</v>
          </cell>
          <cell r="C182">
            <v>85400</v>
          </cell>
          <cell r="D182">
            <v>78.3</v>
          </cell>
        </row>
        <row r="183">
          <cell r="A183" t="str">
            <v>North Norfolk</v>
          </cell>
          <cell r="B183">
            <v>38600</v>
          </cell>
          <cell r="C183">
            <v>52700</v>
          </cell>
          <cell r="D183">
            <v>73.3</v>
          </cell>
        </row>
        <row r="184">
          <cell r="A184" t="str">
            <v>Norwich</v>
          </cell>
          <cell r="B184">
            <v>67800</v>
          </cell>
          <cell r="C184">
            <v>93800</v>
          </cell>
          <cell r="D184">
            <v>72.3</v>
          </cell>
        </row>
        <row r="185">
          <cell r="A185" t="str">
            <v>South Norfolk</v>
          </cell>
          <cell r="B185">
            <v>65100</v>
          </cell>
          <cell r="C185">
            <v>78500</v>
          </cell>
          <cell r="D185">
            <v>83</v>
          </cell>
        </row>
        <row r="186">
          <cell r="A186" t="str">
            <v>Babergh</v>
          </cell>
          <cell r="B186">
            <v>37900</v>
          </cell>
          <cell r="C186">
            <v>52200</v>
          </cell>
          <cell r="D186">
            <v>72.7</v>
          </cell>
        </row>
        <row r="187">
          <cell r="A187" t="str">
            <v>Ipswich</v>
          </cell>
          <cell r="B187">
            <v>63800</v>
          </cell>
          <cell r="C187">
            <v>87200</v>
          </cell>
          <cell r="D187">
            <v>73.2</v>
          </cell>
        </row>
        <row r="188">
          <cell r="A188" t="str">
            <v>Mid Suffolk</v>
          </cell>
          <cell r="B188">
            <v>48500</v>
          </cell>
          <cell r="C188">
            <v>57600</v>
          </cell>
          <cell r="D188">
            <v>84.2</v>
          </cell>
        </row>
        <row r="189">
          <cell r="A189" t="str">
            <v>East Suffolk</v>
          </cell>
          <cell r="B189">
            <v>106200</v>
          </cell>
          <cell r="C189">
            <v>134900</v>
          </cell>
          <cell r="D189">
            <v>78.7</v>
          </cell>
        </row>
        <row r="190">
          <cell r="A190" t="str">
            <v>West Suffolk</v>
          </cell>
          <cell r="B190">
            <v>85800</v>
          </cell>
          <cell r="C190">
            <v>105500</v>
          </cell>
          <cell r="D190">
            <v>81.3</v>
          </cell>
        </row>
        <row r="191">
          <cell r="A191" t="str">
            <v>Camden</v>
          </cell>
          <cell r="B191">
            <v>130300</v>
          </cell>
          <cell r="C191">
            <v>185600</v>
          </cell>
          <cell r="D191">
            <v>70.2</v>
          </cell>
        </row>
        <row r="192">
          <cell r="A192" t="str">
            <v>City of London</v>
          </cell>
          <cell r="B192">
            <v>7400</v>
          </cell>
          <cell r="C192">
            <v>8500</v>
          </cell>
          <cell r="D192">
            <v>87.2</v>
          </cell>
        </row>
        <row r="193">
          <cell r="A193" t="str">
            <v>Hackney</v>
          </cell>
          <cell r="B193">
            <v>149700</v>
          </cell>
          <cell r="C193">
            <v>206600</v>
          </cell>
          <cell r="D193">
            <v>72.400000000000006</v>
          </cell>
        </row>
        <row r="194">
          <cell r="A194" t="str">
            <v>Hammersmith and Fulham</v>
          </cell>
          <cell r="B194">
            <v>95900</v>
          </cell>
          <cell r="C194">
            <v>126500</v>
          </cell>
          <cell r="D194">
            <v>75.8</v>
          </cell>
        </row>
        <row r="195">
          <cell r="A195" t="str">
            <v>Haringey</v>
          </cell>
          <cell r="B195">
            <v>150400</v>
          </cell>
          <cell r="C195">
            <v>195500</v>
          </cell>
          <cell r="D195">
            <v>76.900000000000006</v>
          </cell>
        </row>
        <row r="196">
          <cell r="A196" t="str">
            <v>Islington</v>
          </cell>
          <cell r="B196">
            <v>135300</v>
          </cell>
          <cell r="C196">
            <v>175500</v>
          </cell>
          <cell r="D196">
            <v>77.099999999999994</v>
          </cell>
        </row>
        <row r="197">
          <cell r="A197" t="str">
            <v>Kensington and Chelsea</v>
          </cell>
          <cell r="B197">
            <v>68400</v>
          </cell>
          <cell r="C197">
            <v>103800</v>
          </cell>
          <cell r="D197">
            <v>65.900000000000006</v>
          </cell>
        </row>
        <row r="198">
          <cell r="A198" t="str">
            <v>Lambeth</v>
          </cell>
          <cell r="B198">
            <v>191300</v>
          </cell>
          <cell r="C198">
            <v>244600</v>
          </cell>
          <cell r="D198">
            <v>78.2</v>
          </cell>
        </row>
        <row r="199">
          <cell r="A199" t="str">
            <v>Lewisham</v>
          </cell>
          <cell r="B199">
            <v>172200</v>
          </cell>
          <cell r="C199">
            <v>215700</v>
          </cell>
          <cell r="D199">
            <v>79.900000000000006</v>
          </cell>
        </row>
        <row r="200">
          <cell r="A200" t="str">
            <v>Newham</v>
          </cell>
          <cell r="B200">
            <v>179000</v>
          </cell>
          <cell r="C200">
            <v>251600</v>
          </cell>
          <cell r="D200">
            <v>71.099999999999994</v>
          </cell>
        </row>
        <row r="201">
          <cell r="A201" t="str">
            <v>Southwark</v>
          </cell>
          <cell r="B201">
            <v>182700</v>
          </cell>
          <cell r="C201">
            <v>234100</v>
          </cell>
          <cell r="D201">
            <v>78.099999999999994</v>
          </cell>
        </row>
        <row r="202">
          <cell r="A202" t="str">
            <v>Tower Hamlets</v>
          </cell>
          <cell r="B202">
            <v>168200</v>
          </cell>
          <cell r="C202">
            <v>235600</v>
          </cell>
          <cell r="D202">
            <v>71.400000000000006</v>
          </cell>
        </row>
        <row r="203">
          <cell r="A203" t="str">
            <v>Wandsworth</v>
          </cell>
          <cell r="B203">
            <v>189800</v>
          </cell>
          <cell r="C203">
            <v>235800</v>
          </cell>
          <cell r="D203">
            <v>80.5</v>
          </cell>
        </row>
        <row r="204">
          <cell r="A204" t="str">
            <v>Westminster</v>
          </cell>
          <cell r="B204">
            <v>122800</v>
          </cell>
          <cell r="C204">
            <v>172200</v>
          </cell>
          <cell r="D204">
            <v>71.3</v>
          </cell>
        </row>
        <row r="205">
          <cell r="A205" t="str">
            <v>Barking and Dagenham</v>
          </cell>
          <cell r="B205">
            <v>95800</v>
          </cell>
          <cell r="C205">
            <v>137200</v>
          </cell>
          <cell r="D205">
            <v>69.8</v>
          </cell>
        </row>
        <row r="206">
          <cell r="A206" t="str">
            <v>Barnet</v>
          </cell>
          <cell r="B206">
            <v>191500</v>
          </cell>
          <cell r="C206">
            <v>259200</v>
          </cell>
          <cell r="D206">
            <v>73.900000000000006</v>
          </cell>
        </row>
        <row r="207">
          <cell r="A207" t="str">
            <v>Bexley</v>
          </cell>
          <cell r="B207">
            <v>118600</v>
          </cell>
          <cell r="C207">
            <v>156900</v>
          </cell>
          <cell r="D207">
            <v>75.599999999999994</v>
          </cell>
        </row>
        <row r="208">
          <cell r="A208" t="str">
            <v>Brent</v>
          </cell>
          <cell r="B208">
            <v>160800</v>
          </cell>
          <cell r="C208">
            <v>220800</v>
          </cell>
          <cell r="D208">
            <v>72.8</v>
          </cell>
        </row>
        <row r="209">
          <cell r="A209" t="str">
            <v>Bromley</v>
          </cell>
          <cell r="B209">
            <v>166400</v>
          </cell>
          <cell r="C209">
            <v>209700</v>
          </cell>
          <cell r="D209">
            <v>79.3</v>
          </cell>
        </row>
        <row r="210">
          <cell r="A210" t="str">
            <v>Croydon</v>
          </cell>
          <cell r="B210">
            <v>191500</v>
          </cell>
          <cell r="C210">
            <v>251600</v>
          </cell>
          <cell r="D210">
            <v>76.099999999999994</v>
          </cell>
        </row>
        <row r="211">
          <cell r="A211" t="str">
            <v>Ealing</v>
          </cell>
          <cell r="B211">
            <v>161600</v>
          </cell>
          <cell r="C211">
            <v>221300</v>
          </cell>
          <cell r="D211">
            <v>73</v>
          </cell>
        </row>
        <row r="212">
          <cell r="A212" t="str">
            <v>Enfield</v>
          </cell>
          <cell r="B212">
            <v>144400</v>
          </cell>
          <cell r="C212">
            <v>219000</v>
          </cell>
          <cell r="D212">
            <v>65.900000000000006</v>
          </cell>
        </row>
        <row r="213">
          <cell r="A213" t="str">
            <v>Greenwich</v>
          </cell>
          <cell r="B213">
            <v>150600</v>
          </cell>
          <cell r="C213">
            <v>195900</v>
          </cell>
          <cell r="D213">
            <v>76.8</v>
          </cell>
        </row>
        <row r="214">
          <cell r="A214" t="str">
            <v>Harrow</v>
          </cell>
          <cell r="B214">
            <v>107800</v>
          </cell>
          <cell r="C214">
            <v>157100</v>
          </cell>
          <cell r="D214">
            <v>68.599999999999994</v>
          </cell>
        </row>
        <row r="215">
          <cell r="A215" t="str">
            <v>Havering</v>
          </cell>
          <cell r="B215">
            <v>121200</v>
          </cell>
          <cell r="C215">
            <v>161200</v>
          </cell>
          <cell r="D215">
            <v>75.2</v>
          </cell>
        </row>
        <row r="216">
          <cell r="A216" t="str">
            <v>Hillingdon</v>
          </cell>
          <cell r="B216">
            <v>145200</v>
          </cell>
          <cell r="C216">
            <v>200500</v>
          </cell>
          <cell r="D216">
            <v>72.400000000000006</v>
          </cell>
        </row>
        <row r="217">
          <cell r="A217" t="str">
            <v>Hounslow</v>
          </cell>
          <cell r="B217">
            <v>130900</v>
          </cell>
          <cell r="C217">
            <v>182300</v>
          </cell>
          <cell r="D217">
            <v>71.8</v>
          </cell>
        </row>
        <row r="218">
          <cell r="A218" t="str">
            <v>Kingston upon Thames</v>
          </cell>
          <cell r="B218">
            <v>92600</v>
          </cell>
          <cell r="C218">
            <v>118300</v>
          </cell>
          <cell r="D218">
            <v>78.2</v>
          </cell>
        </row>
        <row r="219">
          <cell r="A219" t="str">
            <v>Merton</v>
          </cell>
          <cell r="B219">
            <v>111700</v>
          </cell>
          <cell r="C219">
            <v>139000</v>
          </cell>
          <cell r="D219">
            <v>80.3</v>
          </cell>
        </row>
        <row r="220">
          <cell r="A220" t="str">
            <v>Redbridge</v>
          </cell>
          <cell r="B220">
            <v>141900</v>
          </cell>
          <cell r="C220">
            <v>202100</v>
          </cell>
          <cell r="D220">
            <v>70.2</v>
          </cell>
        </row>
        <row r="221">
          <cell r="A221" t="str">
            <v>Richmond upon Thames</v>
          </cell>
          <cell r="B221">
            <v>101600</v>
          </cell>
          <cell r="C221">
            <v>125100</v>
          </cell>
          <cell r="D221">
            <v>81.3</v>
          </cell>
        </row>
        <row r="222">
          <cell r="A222" t="str">
            <v>Sutton</v>
          </cell>
          <cell r="B222">
            <v>103500</v>
          </cell>
          <cell r="C222">
            <v>131800</v>
          </cell>
          <cell r="D222">
            <v>78.5</v>
          </cell>
        </row>
        <row r="223">
          <cell r="A223" t="str">
            <v>Waltham Forest</v>
          </cell>
          <cell r="B223">
            <v>140600</v>
          </cell>
          <cell r="C223">
            <v>188900</v>
          </cell>
          <cell r="D223">
            <v>74.400000000000006</v>
          </cell>
        </row>
        <row r="224">
          <cell r="A224" t="str">
            <v>Bracknell Forest</v>
          </cell>
          <cell r="B224">
            <v>64300</v>
          </cell>
          <cell r="C224">
            <v>76400</v>
          </cell>
          <cell r="D224">
            <v>84.1</v>
          </cell>
        </row>
        <row r="225">
          <cell r="A225" t="str">
            <v>Brighton and Hove</v>
          </cell>
          <cell r="B225">
            <v>157500</v>
          </cell>
          <cell r="C225">
            <v>206600</v>
          </cell>
          <cell r="D225">
            <v>76.2</v>
          </cell>
        </row>
        <row r="226">
          <cell r="A226" t="str">
            <v>Isle of Wight</v>
          </cell>
          <cell r="B226">
            <v>56500</v>
          </cell>
          <cell r="C226">
            <v>76500</v>
          </cell>
          <cell r="D226">
            <v>73.8</v>
          </cell>
        </row>
        <row r="227">
          <cell r="A227" t="str">
            <v>Medway</v>
          </cell>
          <cell r="B227">
            <v>137200</v>
          </cell>
          <cell r="C227">
            <v>176200</v>
          </cell>
          <cell r="D227">
            <v>77.900000000000006</v>
          </cell>
        </row>
        <row r="228">
          <cell r="A228" t="str">
            <v>Milton Keynes</v>
          </cell>
          <cell r="B228">
            <v>133600</v>
          </cell>
          <cell r="C228">
            <v>170700</v>
          </cell>
          <cell r="D228">
            <v>78.3</v>
          </cell>
        </row>
        <row r="229">
          <cell r="A229" t="str">
            <v>Portsmouth</v>
          </cell>
          <cell r="B229">
            <v>102300</v>
          </cell>
          <cell r="C229">
            <v>144500</v>
          </cell>
          <cell r="D229">
            <v>70.8</v>
          </cell>
        </row>
        <row r="230">
          <cell r="A230" t="str">
            <v>Reading</v>
          </cell>
          <cell r="B230">
            <v>87900</v>
          </cell>
          <cell r="C230">
            <v>110900</v>
          </cell>
          <cell r="D230">
            <v>79.2</v>
          </cell>
        </row>
        <row r="231">
          <cell r="A231" t="str">
            <v>Slough</v>
          </cell>
          <cell r="B231">
            <v>72500</v>
          </cell>
          <cell r="C231">
            <v>96600</v>
          </cell>
          <cell r="D231">
            <v>75.099999999999994</v>
          </cell>
        </row>
        <row r="232">
          <cell r="A232" t="str">
            <v>Southampton</v>
          </cell>
          <cell r="B232">
            <v>130100</v>
          </cell>
          <cell r="C232">
            <v>173500</v>
          </cell>
          <cell r="D232">
            <v>75</v>
          </cell>
        </row>
        <row r="233">
          <cell r="A233" t="str">
            <v>West Berkshire</v>
          </cell>
          <cell r="B233">
            <v>80900</v>
          </cell>
          <cell r="C233">
            <v>96900</v>
          </cell>
          <cell r="D233">
            <v>83.5</v>
          </cell>
        </row>
        <row r="234">
          <cell r="A234" t="str">
            <v>Windsor and Maidenhead</v>
          </cell>
          <cell r="B234">
            <v>74100</v>
          </cell>
          <cell r="C234">
            <v>91200</v>
          </cell>
          <cell r="D234">
            <v>81.2</v>
          </cell>
        </row>
        <row r="235">
          <cell r="A235" t="str">
            <v>Wokingham</v>
          </cell>
          <cell r="B235">
            <v>81800</v>
          </cell>
          <cell r="C235">
            <v>100900</v>
          </cell>
          <cell r="D235">
            <v>81.099999999999994</v>
          </cell>
        </row>
        <row r="236">
          <cell r="A236" t="str">
            <v>Buckinghamshire</v>
          </cell>
          <cell r="B236">
            <v>259100</v>
          </cell>
          <cell r="C236">
            <v>326700</v>
          </cell>
          <cell r="D236">
            <v>79.3</v>
          </cell>
        </row>
        <row r="237">
          <cell r="A237" t="str">
            <v>Eastbourne</v>
          </cell>
          <cell r="B237">
            <v>44700</v>
          </cell>
          <cell r="C237">
            <v>60100</v>
          </cell>
          <cell r="D237">
            <v>74.5</v>
          </cell>
        </row>
        <row r="238">
          <cell r="A238" t="str">
            <v>Hastings</v>
          </cell>
          <cell r="B238">
            <v>45000</v>
          </cell>
          <cell r="C238">
            <v>57000</v>
          </cell>
          <cell r="D238">
            <v>79</v>
          </cell>
        </row>
        <row r="239">
          <cell r="A239" t="str">
            <v>Lewes</v>
          </cell>
          <cell r="B239">
            <v>42200</v>
          </cell>
          <cell r="C239">
            <v>57900</v>
          </cell>
          <cell r="D239">
            <v>73</v>
          </cell>
        </row>
        <row r="240">
          <cell r="A240" t="str">
            <v>Rother</v>
          </cell>
          <cell r="B240">
            <v>40800</v>
          </cell>
          <cell r="C240">
            <v>51700</v>
          </cell>
          <cell r="D240">
            <v>78.900000000000006</v>
          </cell>
        </row>
        <row r="241">
          <cell r="A241" t="str">
            <v>Wealden</v>
          </cell>
          <cell r="B241">
            <v>70900</v>
          </cell>
          <cell r="C241">
            <v>89900</v>
          </cell>
          <cell r="D241">
            <v>78.8</v>
          </cell>
        </row>
        <row r="242">
          <cell r="A242" t="str">
            <v>Basingstoke and Deane</v>
          </cell>
          <cell r="B242">
            <v>92600</v>
          </cell>
          <cell r="C242">
            <v>111500</v>
          </cell>
          <cell r="D242">
            <v>83</v>
          </cell>
        </row>
        <row r="243">
          <cell r="A243" t="str">
            <v>East Hampshire</v>
          </cell>
          <cell r="B243">
            <v>56700</v>
          </cell>
          <cell r="C243">
            <v>68700</v>
          </cell>
          <cell r="D243">
            <v>82.5</v>
          </cell>
        </row>
        <row r="244">
          <cell r="A244" t="str">
            <v>Eastleigh</v>
          </cell>
          <cell r="B244">
            <v>62800</v>
          </cell>
          <cell r="C244">
            <v>81300</v>
          </cell>
          <cell r="D244">
            <v>77.2</v>
          </cell>
        </row>
        <row r="245">
          <cell r="A245" t="str">
            <v>Fareham</v>
          </cell>
          <cell r="B245">
            <v>57600</v>
          </cell>
          <cell r="C245">
            <v>70000</v>
          </cell>
          <cell r="D245">
            <v>82.4</v>
          </cell>
        </row>
        <row r="246">
          <cell r="A246" t="str">
            <v>Gosport</v>
          </cell>
          <cell r="B246">
            <v>41000</v>
          </cell>
          <cell r="C246">
            <v>54800</v>
          </cell>
          <cell r="D246">
            <v>74.900000000000006</v>
          </cell>
        </row>
        <row r="247">
          <cell r="A247" t="str">
            <v>Hart</v>
          </cell>
          <cell r="B247">
            <v>48000</v>
          </cell>
          <cell r="C247">
            <v>54000</v>
          </cell>
          <cell r="D247">
            <v>89</v>
          </cell>
        </row>
        <row r="248">
          <cell r="A248" t="str">
            <v>Havant</v>
          </cell>
          <cell r="B248">
            <v>52200</v>
          </cell>
          <cell r="C248">
            <v>71800</v>
          </cell>
          <cell r="D248">
            <v>72.7</v>
          </cell>
        </row>
        <row r="249">
          <cell r="A249" t="str">
            <v>New Forest</v>
          </cell>
          <cell r="B249">
            <v>80200</v>
          </cell>
          <cell r="C249">
            <v>97100</v>
          </cell>
          <cell r="D249">
            <v>82.6</v>
          </cell>
        </row>
        <row r="250">
          <cell r="A250" t="str">
            <v>Rushmoor</v>
          </cell>
          <cell r="B250">
            <v>51600</v>
          </cell>
          <cell r="C250">
            <v>61900</v>
          </cell>
          <cell r="D250">
            <v>83.4</v>
          </cell>
        </row>
        <row r="251">
          <cell r="A251" t="str">
            <v>Test Valley</v>
          </cell>
          <cell r="B251">
            <v>58100</v>
          </cell>
          <cell r="C251">
            <v>74900</v>
          </cell>
          <cell r="D251">
            <v>77.5</v>
          </cell>
        </row>
        <row r="252">
          <cell r="A252" t="str">
            <v>Winchester</v>
          </cell>
          <cell r="B252">
            <v>52900</v>
          </cell>
          <cell r="C252">
            <v>72900</v>
          </cell>
          <cell r="D252">
            <v>72.599999999999994</v>
          </cell>
        </row>
        <row r="253">
          <cell r="A253" t="str">
            <v>Ashford</v>
          </cell>
          <cell r="B253">
            <v>63200</v>
          </cell>
          <cell r="C253">
            <v>80200</v>
          </cell>
          <cell r="D253">
            <v>78.8</v>
          </cell>
        </row>
        <row r="254">
          <cell r="A254" t="str">
            <v>Canterbury</v>
          </cell>
          <cell r="B254">
            <v>71800</v>
          </cell>
          <cell r="C254">
            <v>103600</v>
          </cell>
          <cell r="D254">
            <v>69.3</v>
          </cell>
        </row>
        <row r="255">
          <cell r="A255" t="str">
            <v>Dartford</v>
          </cell>
          <cell r="B255">
            <v>62100</v>
          </cell>
          <cell r="C255">
            <v>69900</v>
          </cell>
          <cell r="D255">
            <v>88.8</v>
          </cell>
        </row>
        <row r="256">
          <cell r="A256" t="str">
            <v>Dover</v>
          </cell>
          <cell r="B256">
            <v>48600</v>
          </cell>
          <cell r="C256">
            <v>66500</v>
          </cell>
          <cell r="D256">
            <v>73</v>
          </cell>
        </row>
        <row r="257">
          <cell r="A257" t="str">
            <v>Gravesham</v>
          </cell>
          <cell r="B257">
            <v>53400</v>
          </cell>
          <cell r="C257">
            <v>66200</v>
          </cell>
          <cell r="D257">
            <v>80.7</v>
          </cell>
        </row>
        <row r="258">
          <cell r="A258" t="str">
            <v>Maidstone</v>
          </cell>
          <cell r="B258">
            <v>85600</v>
          </cell>
          <cell r="C258">
            <v>104300</v>
          </cell>
          <cell r="D258">
            <v>82.1</v>
          </cell>
        </row>
        <row r="259">
          <cell r="A259" t="str">
            <v>Sevenoaks</v>
          </cell>
          <cell r="B259">
            <v>55600</v>
          </cell>
          <cell r="C259">
            <v>70300</v>
          </cell>
          <cell r="D259">
            <v>79.099999999999994</v>
          </cell>
        </row>
        <row r="260">
          <cell r="A260" t="str">
            <v>Folkestone and Hythe</v>
          </cell>
          <cell r="B260">
            <v>52700</v>
          </cell>
          <cell r="C260">
            <v>64000</v>
          </cell>
          <cell r="D260">
            <v>82.3</v>
          </cell>
        </row>
        <row r="261">
          <cell r="A261" t="str">
            <v>Swale</v>
          </cell>
          <cell r="B261">
            <v>62400</v>
          </cell>
          <cell r="C261">
            <v>86500</v>
          </cell>
          <cell r="D261">
            <v>72.099999999999994</v>
          </cell>
        </row>
        <row r="262">
          <cell r="A262" t="str">
            <v>Thanet</v>
          </cell>
          <cell r="B262">
            <v>58100</v>
          </cell>
          <cell r="C262">
            <v>81200</v>
          </cell>
          <cell r="D262">
            <v>71.5</v>
          </cell>
        </row>
        <row r="263">
          <cell r="A263" t="str">
            <v>Tonbridge and Malling</v>
          </cell>
          <cell r="B263">
            <v>67400</v>
          </cell>
          <cell r="C263">
            <v>79800</v>
          </cell>
          <cell r="D263">
            <v>84.4</v>
          </cell>
        </row>
        <row r="264">
          <cell r="A264" t="str">
            <v>Tunbridge Wells</v>
          </cell>
          <cell r="B264">
            <v>56600</v>
          </cell>
          <cell r="C264">
            <v>69700</v>
          </cell>
          <cell r="D264">
            <v>81.099999999999994</v>
          </cell>
        </row>
        <row r="265">
          <cell r="A265" t="str">
            <v>Cherwell</v>
          </cell>
          <cell r="B265">
            <v>78000</v>
          </cell>
          <cell r="C265">
            <v>90800</v>
          </cell>
          <cell r="D265">
            <v>86</v>
          </cell>
        </row>
        <row r="266">
          <cell r="A266" t="str">
            <v>Oxford</v>
          </cell>
          <cell r="B266">
            <v>85200</v>
          </cell>
          <cell r="C266">
            <v>105500</v>
          </cell>
          <cell r="D266">
            <v>80.7</v>
          </cell>
        </row>
        <row r="267">
          <cell r="A267" t="str">
            <v>South Oxfordshire</v>
          </cell>
          <cell r="B267">
            <v>70500</v>
          </cell>
          <cell r="C267">
            <v>84400</v>
          </cell>
          <cell r="D267">
            <v>83.5</v>
          </cell>
        </row>
        <row r="268">
          <cell r="A268" t="str">
            <v>Vale of White Horse</v>
          </cell>
          <cell r="B268">
            <v>60900</v>
          </cell>
          <cell r="C268">
            <v>75500</v>
          </cell>
          <cell r="D268">
            <v>80.599999999999994</v>
          </cell>
        </row>
        <row r="269">
          <cell r="A269" t="str">
            <v>West Oxfordshire</v>
          </cell>
          <cell r="B269">
            <v>55900</v>
          </cell>
          <cell r="C269">
            <v>64000</v>
          </cell>
          <cell r="D269">
            <v>87.2</v>
          </cell>
        </row>
        <row r="270">
          <cell r="A270" t="str">
            <v>Elmbridge</v>
          </cell>
          <cell r="B270">
            <v>60600</v>
          </cell>
          <cell r="C270">
            <v>81700</v>
          </cell>
          <cell r="D270">
            <v>74.2</v>
          </cell>
        </row>
        <row r="271">
          <cell r="A271" t="str">
            <v>Epsom and Ewell</v>
          </cell>
          <cell r="B271">
            <v>39300</v>
          </cell>
          <cell r="C271">
            <v>47400</v>
          </cell>
          <cell r="D271">
            <v>82.8</v>
          </cell>
        </row>
        <row r="272">
          <cell r="A272" t="str">
            <v>Guildford</v>
          </cell>
          <cell r="B272">
            <v>82800</v>
          </cell>
          <cell r="C272">
            <v>98700</v>
          </cell>
          <cell r="D272">
            <v>83.9</v>
          </cell>
        </row>
        <row r="273">
          <cell r="A273" t="str">
            <v>Mole Valley</v>
          </cell>
          <cell r="B273">
            <v>43100</v>
          </cell>
          <cell r="C273">
            <v>49600</v>
          </cell>
          <cell r="D273">
            <v>86.9</v>
          </cell>
        </row>
        <row r="274">
          <cell r="A274" t="str">
            <v>Reigate and Banstead</v>
          </cell>
          <cell r="B274">
            <v>73200</v>
          </cell>
          <cell r="C274">
            <v>88200</v>
          </cell>
          <cell r="D274">
            <v>82.9</v>
          </cell>
        </row>
        <row r="275">
          <cell r="A275" t="str">
            <v>Runnymede</v>
          </cell>
          <cell r="B275">
            <v>45900</v>
          </cell>
          <cell r="C275">
            <v>56600</v>
          </cell>
          <cell r="D275">
            <v>81.099999999999994</v>
          </cell>
        </row>
        <row r="276">
          <cell r="A276" t="str">
            <v>Spelthorne</v>
          </cell>
          <cell r="B276">
            <v>51300</v>
          </cell>
          <cell r="C276">
            <v>62100</v>
          </cell>
          <cell r="D276">
            <v>82.6</v>
          </cell>
        </row>
        <row r="277">
          <cell r="A277" t="str">
            <v>Surrey Heath</v>
          </cell>
          <cell r="B277">
            <v>44200</v>
          </cell>
          <cell r="C277">
            <v>54600</v>
          </cell>
          <cell r="D277">
            <v>80.900000000000006</v>
          </cell>
        </row>
        <row r="278">
          <cell r="A278" t="str">
            <v>Tandridge</v>
          </cell>
          <cell r="B278">
            <v>41500</v>
          </cell>
          <cell r="C278">
            <v>53600</v>
          </cell>
          <cell r="D278">
            <v>77.5</v>
          </cell>
        </row>
        <row r="279">
          <cell r="A279" t="str">
            <v>Waverley</v>
          </cell>
          <cell r="B279">
            <v>58300</v>
          </cell>
          <cell r="C279">
            <v>70000</v>
          </cell>
          <cell r="D279">
            <v>83.3</v>
          </cell>
        </row>
        <row r="280">
          <cell r="A280" t="str">
            <v>Woking</v>
          </cell>
          <cell r="B280">
            <v>52600</v>
          </cell>
          <cell r="C280">
            <v>62100</v>
          </cell>
          <cell r="D280">
            <v>84.8</v>
          </cell>
        </row>
        <row r="281">
          <cell r="A281" t="str">
            <v>Adur</v>
          </cell>
          <cell r="B281">
            <v>34600</v>
          </cell>
          <cell r="C281">
            <v>38200</v>
          </cell>
          <cell r="D281">
            <v>90.4</v>
          </cell>
        </row>
        <row r="282">
          <cell r="A282" t="str">
            <v>Arun</v>
          </cell>
          <cell r="B282">
            <v>65600</v>
          </cell>
          <cell r="C282">
            <v>86400</v>
          </cell>
          <cell r="D282">
            <v>75.900000000000006</v>
          </cell>
        </row>
        <row r="283">
          <cell r="A283" t="str">
            <v>Chichester</v>
          </cell>
          <cell r="B283">
            <v>58500</v>
          </cell>
          <cell r="C283">
            <v>68700</v>
          </cell>
          <cell r="D283">
            <v>85.2</v>
          </cell>
        </row>
        <row r="284">
          <cell r="A284" t="str">
            <v>Crawley</v>
          </cell>
          <cell r="B284">
            <v>57500</v>
          </cell>
          <cell r="C284">
            <v>72100</v>
          </cell>
          <cell r="D284">
            <v>79.8</v>
          </cell>
        </row>
        <row r="285">
          <cell r="A285" t="str">
            <v>Horsham</v>
          </cell>
          <cell r="B285">
            <v>67400</v>
          </cell>
          <cell r="C285">
            <v>81800</v>
          </cell>
          <cell r="D285">
            <v>82.4</v>
          </cell>
        </row>
        <row r="286">
          <cell r="A286" t="str">
            <v>Mid Sussex</v>
          </cell>
          <cell r="B286">
            <v>77300</v>
          </cell>
          <cell r="C286">
            <v>92000</v>
          </cell>
          <cell r="D286">
            <v>84</v>
          </cell>
        </row>
        <row r="287">
          <cell r="A287" t="str">
            <v>Worthing</v>
          </cell>
          <cell r="B287">
            <v>52600</v>
          </cell>
          <cell r="C287">
            <v>65000</v>
          </cell>
          <cell r="D287">
            <v>80.900000000000006</v>
          </cell>
        </row>
        <row r="288">
          <cell r="A288" t="str">
            <v>Bath and North East Somerset</v>
          </cell>
          <cell r="B288">
            <v>93400</v>
          </cell>
          <cell r="C288">
            <v>120500</v>
          </cell>
          <cell r="D288">
            <v>77.5</v>
          </cell>
        </row>
        <row r="289">
          <cell r="A289" t="str">
            <v>Bristol, City of</v>
          </cell>
          <cell r="B289">
            <v>245000</v>
          </cell>
          <cell r="C289">
            <v>319500</v>
          </cell>
          <cell r="D289">
            <v>76.7</v>
          </cell>
        </row>
        <row r="290">
          <cell r="A290" t="str">
            <v>Cornwall</v>
          </cell>
          <cell r="B290">
            <v>252900</v>
          </cell>
          <cell r="C290">
            <v>327000</v>
          </cell>
          <cell r="D290">
            <v>77.400000000000006</v>
          </cell>
        </row>
        <row r="291">
          <cell r="A291" t="str">
            <v>Isles of Scilly</v>
          </cell>
          <cell r="B291" t="str">
            <v>-</v>
          </cell>
          <cell r="C291" t="str">
            <v>-</v>
          </cell>
          <cell r="D291" t="str">
            <v>-</v>
          </cell>
        </row>
        <row r="292">
          <cell r="A292" t="str">
            <v>North Somerset</v>
          </cell>
          <cell r="B292">
            <v>99900</v>
          </cell>
          <cell r="C292">
            <v>123800</v>
          </cell>
          <cell r="D292">
            <v>80.7</v>
          </cell>
        </row>
        <row r="293">
          <cell r="A293" t="str">
            <v>Plymouth</v>
          </cell>
          <cell r="B293">
            <v>123400</v>
          </cell>
          <cell r="C293">
            <v>166700</v>
          </cell>
          <cell r="D293">
            <v>74</v>
          </cell>
        </row>
        <row r="294">
          <cell r="A294" t="str">
            <v>South Gloucestershire</v>
          </cell>
          <cell r="B294">
            <v>142600</v>
          </cell>
          <cell r="C294">
            <v>173600</v>
          </cell>
          <cell r="D294">
            <v>82.2</v>
          </cell>
        </row>
        <row r="295">
          <cell r="A295" t="str">
            <v>Swindon</v>
          </cell>
          <cell r="B295">
            <v>111600</v>
          </cell>
          <cell r="C295">
            <v>139400</v>
          </cell>
          <cell r="D295">
            <v>80.099999999999994</v>
          </cell>
        </row>
        <row r="296">
          <cell r="A296" t="str">
            <v>Torbay</v>
          </cell>
          <cell r="B296">
            <v>56900</v>
          </cell>
          <cell r="C296">
            <v>76000</v>
          </cell>
          <cell r="D296">
            <v>74.900000000000006</v>
          </cell>
        </row>
        <row r="297">
          <cell r="A297" t="str">
            <v>Wiltshire</v>
          </cell>
          <cell r="B297">
            <v>229300</v>
          </cell>
          <cell r="C297">
            <v>290900</v>
          </cell>
          <cell r="D297">
            <v>78.8</v>
          </cell>
        </row>
        <row r="298">
          <cell r="A298" t="str">
            <v>East Devon</v>
          </cell>
          <cell r="B298">
            <v>62300</v>
          </cell>
          <cell r="C298">
            <v>76100</v>
          </cell>
          <cell r="D298">
            <v>81.900000000000006</v>
          </cell>
        </row>
        <row r="299">
          <cell r="A299" t="str">
            <v>Exeter</v>
          </cell>
          <cell r="B299">
            <v>69000</v>
          </cell>
          <cell r="C299">
            <v>89100</v>
          </cell>
          <cell r="D299">
            <v>77.5</v>
          </cell>
        </row>
        <row r="300">
          <cell r="A300" t="str">
            <v>Mid Devon</v>
          </cell>
          <cell r="B300">
            <v>38100</v>
          </cell>
          <cell r="C300">
            <v>45300</v>
          </cell>
          <cell r="D300">
            <v>84.1</v>
          </cell>
        </row>
        <row r="301">
          <cell r="A301" t="str">
            <v>North Devon</v>
          </cell>
          <cell r="B301">
            <v>45000</v>
          </cell>
          <cell r="C301">
            <v>54400</v>
          </cell>
          <cell r="D301">
            <v>82.7</v>
          </cell>
        </row>
        <row r="302">
          <cell r="A302" t="str">
            <v>South Hams</v>
          </cell>
          <cell r="B302">
            <v>36800</v>
          </cell>
          <cell r="C302">
            <v>46700</v>
          </cell>
          <cell r="D302">
            <v>78.7</v>
          </cell>
        </row>
        <row r="303">
          <cell r="A303" t="str">
            <v>Teignbridge</v>
          </cell>
          <cell r="B303">
            <v>58200</v>
          </cell>
          <cell r="C303">
            <v>73900</v>
          </cell>
          <cell r="D303">
            <v>78.7</v>
          </cell>
        </row>
        <row r="304">
          <cell r="A304" t="str">
            <v>Torridge</v>
          </cell>
          <cell r="B304">
            <v>33900</v>
          </cell>
          <cell r="C304">
            <v>37400</v>
          </cell>
          <cell r="D304">
            <v>90.9</v>
          </cell>
        </row>
        <row r="305">
          <cell r="A305" t="str">
            <v>West Devon</v>
          </cell>
          <cell r="B305">
            <v>23400</v>
          </cell>
          <cell r="C305">
            <v>28500</v>
          </cell>
          <cell r="D305">
            <v>82.1</v>
          </cell>
        </row>
        <row r="306">
          <cell r="A306" t="str">
            <v>Bournemouth, Christchurch and Poole</v>
          </cell>
          <cell r="B306">
            <v>197500</v>
          </cell>
          <cell r="C306">
            <v>243800</v>
          </cell>
          <cell r="D306">
            <v>81</v>
          </cell>
        </row>
        <row r="307">
          <cell r="A307" t="str">
            <v>Dorset</v>
          </cell>
          <cell r="B307">
            <v>153100</v>
          </cell>
          <cell r="C307">
            <v>202000</v>
          </cell>
          <cell r="D307">
            <v>75.8</v>
          </cell>
        </row>
        <row r="308">
          <cell r="A308" t="str">
            <v>Cheltenham</v>
          </cell>
          <cell r="B308">
            <v>61600</v>
          </cell>
          <cell r="C308">
            <v>73200</v>
          </cell>
          <cell r="D308">
            <v>84.3</v>
          </cell>
        </row>
        <row r="309">
          <cell r="A309" t="str">
            <v>Cotswold</v>
          </cell>
          <cell r="B309">
            <v>39500</v>
          </cell>
          <cell r="C309">
            <v>50900</v>
          </cell>
          <cell r="D309">
            <v>77.7</v>
          </cell>
        </row>
        <row r="310">
          <cell r="A310" t="str">
            <v>Forest of Dean</v>
          </cell>
          <cell r="B310">
            <v>39500</v>
          </cell>
          <cell r="C310">
            <v>48800</v>
          </cell>
          <cell r="D310">
            <v>80.900000000000006</v>
          </cell>
        </row>
        <row r="311">
          <cell r="A311" t="str">
            <v>Gloucester</v>
          </cell>
          <cell r="B311">
            <v>67700</v>
          </cell>
          <cell r="C311">
            <v>81200</v>
          </cell>
          <cell r="D311">
            <v>83.4</v>
          </cell>
        </row>
        <row r="312">
          <cell r="A312" t="str">
            <v>Stroud</v>
          </cell>
          <cell r="B312">
            <v>60800</v>
          </cell>
          <cell r="C312">
            <v>72800</v>
          </cell>
          <cell r="D312">
            <v>83.5</v>
          </cell>
        </row>
        <row r="313">
          <cell r="A313" t="str">
            <v>Tewkesbury</v>
          </cell>
          <cell r="B313">
            <v>41100</v>
          </cell>
          <cell r="C313">
            <v>51900</v>
          </cell>
          <cell r="D313">
            <v>79.3</v>
          </cell>
        </row>
        <row r="314">
          <cell r="A314" t="str">
            <v>Mendip</v>
          </cell>
          <cell r="B314">
            <v>56100</v>
          </cell>
          <cell r="C314">
            <v>66500</v>
          </cell>
          <cell r="D314">
            <v>84.4</v>
          </cell>
        </row>
        <row r="315">
          <cell r="A315" t="str">
            <v>Sedgemoor</v>
          </cell>
          <cell r="B315">
            <v>57400</v>
          </cell>
          <cell r="C315">
            <v>71500</v>
          </cell>
          <cell r="D315">
            <v>80.2</v>
          </cell>
        </row>
        <row r="316">
          <cell r="A316" t="str">
            <v>South Somerset</v>
          </cell>
          <cell r="B316">
            <v>76100</v>
          </cell>
          <cell r="C316">
            <v>94500</v>
          </cell>
          <cell r="D316">
            <v>80.599999999999994</v>
          </cell>
        </row>
        <row r="317">
          <cell r="A317" t="str">
            <v>Somerset West and Taunton</v>
          </cell>
          <cell r="B317">
            <v>65900</v>
          </cell>
          <cell r="C317">
            <v>85200</v>
          </cell>
          <cell r="D317">
            <v>77.3</v>
          </cell>
        </row>
        <row r="318">
          <cell r="A318" t="str">
            <v>Isle of Anglesey</v>
          </cell>
          <cell r="B318">
            <v>30500</v>
          </cell>
          <cell r="C318">
            <v>39500</v>
          </cell>
          <cell r="D318">
            <v>77.099999999999994</v>
          </cell>
        </row>
        <row r="319">
          <cell r="A319" t="str">
            <v>Gwynedd</v>
          </cell>
          <cell r="B319">
            <v>53600</v>
          </cell>
          <cell r="C319">
            <v>74200</v>
          </cell>
          <cell r="D319">
            <v>72.2</v>
          </cell>
        </row>
        <row r="320">
          <cell r="A320" t="str">
            <v>Conwy</v>
          </cell>
          <cell r="B320">
            <v>48600</v>
          </cell>
          <cell r="C320">
            <v>65000</v>
          </cell>
          <cell r="D320">
            <v>74.8</v>
          </cell>
        </row>
        <row r="321">
          <cell r="A321" t="str">
            <v>Denbighshire</v>
          </cell>
          <cell r="B321">
            <v>39800</v>
          </cell>
          <cell r="C321">
            <v>54800</v>
          </cell>
          <cell r="D321">
            <v>72.5</v>
          </cell>
        </row>
        <row r="322">
          <cell r="A322" t="str">
            <v>Flintshire</v>
          </cell>
          <cell r="B322">
            <v>74100</v>
          </cell>
          <cell r="C322">
            <v>93400</v>
          </cell>
          <cell r="D322">
            <v>79.400000000000006</v>
          </cell>
        </row>
        <row r="323">
          <cell r="A323" t="str">
            <v>Wrexham</v>
          </cell>
          <cell r="B323">
            <v>64500</v>
          </cell>
          <cell r="C323">
            <v>85800</v>
          </cell>
          <cell r="D323">
            <v>75.099999999999994</v>
          </cell>
        </row>
        <row r="324">
          <cell r="A324" t="str">
            <v>Powys</v>
          </cell>
          <cell r="B324">
            <v>56000</v>
          </cell>
          <cell r="C324">
            <v>73600</v>
          </cell>
          <cell r="D324">
            <v>76.099999999999994</v>
          </cell>
        </row>
        <row r="325">
          <cell r="A325" t="str">
            <v>Ceredigion</v>
          </cell>
          <cell r="B325">
            <v>31000</v>
          </cell>
          <cell r="C325">
            <v>47700</v>
          </cell>
          <cell r="D325">
            <v>65.099999999999994</v>
          </cell>
        </row>
        <row r="326">
          <cell r="A326" t="str">
            <v>Pembrokeshire</v>
          </cell>
          <cell r="B326">
            <v>53400</v>
          </cell>
          <cell r="C326">
            <v>71500</v>
          </cell>
          <cell r="D326">
            <v>74.7</v>
          </cell>
        </row>
        <row r="327">
          <cell r="A327" t="str">
            <v>Carmarthenshire</v>
          </cell>
          <cell r="B327">
            <v>77400</v>
          </cell>
          <cell r="C327">
            <v>107700</v>
          </cell>
          <cell r="D327">
            <v>71.8</v>
          </cell>
        </row>
        <row r="328">
          <cell r="A328" t="str">
            <v>Swansea</v>
          </cell>
          <cell r="B328">
            <v>108500</v>
          </cell>
          <cell r="C328">
            <v>155300</v>
          </cell>
          <cell r="D328">
            <v>69.8</v>
          </cell>
        </row>
        <row r="329">
          <cell r="A329" t="str">
            <v>Neath Port Talbot</v>
          </cell>
          <cell r="B329">
            <v>63100</v>
          </cell>
          <cell r="C329">
            <v>85900</v>
          </cell>
          <cell r="D329">
            <v>73.5</v>
          </cell>
        </row>
        <row r="330">
          <cell r="A330" t="str">
            <v>Bridgend</v>
          </cell>
          <cell r="B330">
            <v>64900</v>
          </cell>
          <cell r="C330">
            <v>87600</v>
          </cell>
          <cell r="D330">
            <v>74.099999999999994</v>
          </cell>
        </row>
        <row r="331">
          <cell r="A331" t="str">
            <v>Vale of Glamorgan</v>
          </cell>
          <cell r="B331">
            <v>58600</v>
          </cell>
          <cell r="C331">
            <v>76700</v>
          </cell>
          <cell r="D331">
            <v>76.400000000000006</v>
          </cell>
        </row>
        <row r="332">
          <cell r="A332" t="str">
            <v>Cardiff</v>
          </cell>
          <cell r="B332">
            <v>187400</v>
          </cell>
          <cell r="C332">
            <v>246700</v>
          </cell>
          <cell r="D332">
            <v>76</v>
          </cell>
        </row>
        <row r="333">
          <cell r="A333" t="str">
            <v>Rhondda Cynon Taff</v>
          </cell>
          <cell r="B333">
            <v>101400</v>
          </cell>
          <cell r="C333">
            <v>149500</v>
          </cell>
          <cell r="D333">
            <v>67.900000000000006</v>
          </cell>
        </row>
        <row r="334">
          <cell r="A334" t="str">
            <v>Merthyr Tydfil</v>
          </cell>
          <cell r="B334">
            <v>26200</v>
          </cell>
          <cell r="C334">
            <v>36800</v>
          </cell>
          <cell r="D334">
            <v>71.2</v>
          </cell>
        </row>
        <row r="335">
          <cell r="A335" t="str">
            <v>Caerphilly</v>
          </cell>
          <cell r="B335">
            <v>78200</v>
          </cell>
          <cell r="C335">
            <v>111700</v>
          </cell>
          <cell r="D335">
            <v>70</v>
          </cell>
        </row>
        <row r="336">
          <cell r="A336" t="str">
            <v>Blaenau Gwent</v>
          </cell>
          <cell r="B336">
            <v>29700</v>
          </cell>
          <cell r="C336">
            <v>43200</v>
          </cell>
          <cell r="D336">
            <v>68.7</v>
          </cell>
        </row>
        <row r="337">
          <cell r="A337" t="str">
            <v>Torfaen</v>
          </cell>
          <cell r="B337">
            <v>40000</v>
          </cell>
          <cell r="C337">
            <v>55900</v>
          </cell>
          <cell r="D337">
            <v>71.5</v>
          </cell>
        </row>
        <row r="338">
          <cell r="A338" t="str">
            <v>Monmouthshire</v>
          </cell>
          <cell r="B338">
            <v>41500</v>
          </cell>
          <cell r="C338">
            <v>53400</v>
          </cell>
          <cell r="D338">
            <v>77.599999999999994</v>
          </cell>
        </row>
        <row r="339">
          <cell r="A339" t="str">
            <v>Newport</v>
          </cell>
          <cell r="B339">
            <v>69000</v>
          </cell>
          <cell r="C339">
            <v>93400</v>
          </cell>
          <cell r="D339">
            <v>73.8</v>
          </cell>
        </row>
        <row r="340">
          <cell r="A340" t="str">
            <v>Aberdeen City</v>
          </cell>
          <cell r="B340">
            <v>124700</v>
          </cell>
          <cell r="C340">
            <v>157600</v>
          </cell>
          <cell r="D340">
            <v>79.099999999999994</v>
          </cell>
        </row>
        <row r="341">
          <cell r="A341" t="str">
            <v>Aberdeenshire</v>
          </cell>
          <cell r="B341">
            <v>133000</v>
          </cell>
          <cell r="C341">
            <v>164600</v>
          </cell>
          <cell r="D341">
            <v>80.8</v>
          </cell>
        </row>
        <row r="342">
          <cell r="A342" t="str">
            <v>Angus</v>
          </cell>
          <cell r="B342">
            <v>52300</v>
          </cell>
          <cell r="C342">
            <v>69000</v>
          </cell>
          <cell r="D342">
            <v>75.7</v>
          </cell>
        </row>
        <row r="343">
          <cell r="A343" t="str">
            <v>Argyll and Bute</v>
          </cell>
          <cell r="B343">
            <v>37300</v>
          </cell>
          <cell r="C343">
            <v>50000</v>
          </cell>
          <cell r="D343">
            <v>74.599999999999994</v>
          </cell>
        </row>
        <row r="344">
          <cell r="A344" t="str">
            <v>Clackmannanshire</v>
          </cell>
          <cell r="B344">
            <v>23500</v>
          </cell>
          <cell r="C344">
            <v>31500</v>
          </cell>
          <cell r="D344">
            <v>74.400000000000006</v>
          </cell>
        </row>
        <row r="345">
          <cell r="A345" t="str">
            <v>Dumfries and Galloway</v>
          </cell>
          <cell r="B345">
            <v>64400</v>
          </cell>
          <cell r="C345">
            <v>85800</v>
          </cell>
          <cell r="D345">
            <v>75.099999999999994</v>
          </cell>
        </row>
        <row r="346">
          <cell r="A346" t="str">
            <v>Dundee City</v>
          </cell>
          <cell r="B346">
            <v>65400</v>
          </cell>
          <cell r="C346">
            <v>95300</v>
          </cell>
          <cell r="D346">
            <v>68.599999999999994</v>
          </cell>
        </row>
        <row r="347">
          <cell r="A347" t="str">
            <v>East Ayrshire</v>
          </cell>
          <cell r="B347">
            <v>55600</v>
          </cell>
          <cell r="C347">
            <v>74800</v>
          </cell>
          <cell r="D347">
            <v>74.3</v>
          </cell>
        </row>
        <row r="348">
          <cell r="A348" t="str">
            <v>East Dunbartonshire</v>
          </cell>
          <cell r="B348">
            <v>50500</v>
          </cell>
          <cell r="C348">
            <v>65200</v>
          </cell>
          <cell r="D348">
            <v>77.5</v>
          </cell>
        </row>
        <row r="349">
          <cell r="A349" t="str">
            <v>East Lothian</v>
          </cell>
          <cell r="B349">
            <v>51100</v>
          </cell>
          <cell r="C349">
            <v>64700</v>
          </cell>
          <cell r="D349">
            <v>78.900000000000006</v>
          </cell>
        </row>
        <row r="350">
          <cell r="A350" t="str">
            <v>East Renfrewshire</v>
          </cell>
          <cell r="B350">
            <v>42100</v>
          </cell>
          <cell r="C350">
            <v>57400</v>
          </cell>
          <cell r="D350">
            <v>73.400000000000006</v>
          </cell>
        </row>
        <row r="351">
          <cell r="A351" t="str">
            <v>City of Edinburgh</v>
          </cell>
          <cell r="B351">
            <v>267700</v>
          </cell>
          <cell r="C351">
            <v>356300</v>
          </cell>
          <cell r="D351">
            <v>75.099999999999994</v>
          </cell>
        </row>
        <row r="352">
          <cell r="A352" t="str">
            <v>Na h-Eileanan Siar</v>
          </cell>
          <cell r="B352">
            <v>12600</v>
          </cell>
          <cell r="C352">
            <v>15300</v>
          </cell>
          <cell r="D352">
            <v>82.3</v>
          </cell>
        </row>
        <row r="353">
          <cell r="A353" t="str">
            <v>Falkirk</v>
          </cell>
          <cell r="B353">
            <v>75200</v>
          </cell>
          <cell r="C353">
            <v>101500</v>
          </cell>
          <cell r="D353">
            <v>74.099999999999994</v>
          </cell>
        </row>
        <row r="354">
          <cell r="A354" t="str">
            <v>Fife</v>
          </cell>
          <cell r="B354">
            <v>168700</v>
          </cell>
          <cell r="C354">
            <v>229100</v>
          </cell>
          <cell r="D354">
            <v>73.7</v>
          </cell>
        </row>
        <row r="355">
          <cell r="A355" t="str">
            <v>Glasgow City</v>
          </cell>
          <cell r="B355">
            <v>291900</v>
          </cell>
          <cell r="C355">
            <v>433500</v>
          </cell>
          <cell r="D355">
            <v>67.3</v>
          </cell>
        </row>
        <row r="356">
          <cell r="A356" t="str">
            <v>Highland</v>
          </cell>
          <cell r="B356">
            <v>110100</v>
          </cell>
          <cell r="C356">
            <v>139900</v>
          </cell>
          <cell r="D356">
            <v>78.7</v>
          </cell>
        </row>
        <row r="357">
          <cell r="A357" t="str">
            <v>Inverclyde</v>
          </cell>
          <cell r="B357">
            <v>32600</v>
          </cell>
          <cell r="C357">
            <v>47700</v>
          </cell>
          <cell r="D357">
            <v>68.3</v>
          </cell>
        </row>
        <row r="358">
          <cell r="A358" t="str">
            <v>Midlothian</v>
          </cell>
          <cell r="B358">
            <v>45500</v>
          </cell>
          <cell r="C358">
            <v>56700</v>
          </cell>
          <cell r="D358">
            <v>80.400000000000006</v>
          </cell>
        </row>
        <row r="359">
          <cell r="A359" t="str">
            <v>Moray</v>
          </cell>
          <cell r="B359">
            <v>44300</v>
          </cell>
          <cell r="C359">
            <v>59000</v>
          </cell>
          <cell r="D359">
            <v>75</v>
          </cell>
        </row>
        <row r="360">
          <cell r="A360" t="str">
            <v>North Ayrshire</v>
          </cell>
          <cell r="B360">
            <v>56600</v>
          </cell>
          <cell r="C360">
            <v>80300</v>
          </cell>
          <cell r="D360">
            <v>70.5</v>
          </cell>
        </row>
        <row r="361">
          <cell r="A361" t="str">
            <v>North Lanarkshire</v>
          </cell>
          <cell r="B361">
            <v>161500</v>
          </cell>
          <cell r="C361">
            <v>217400</v>
          </cell>
          <cell r="D361">
            <v>74.3</v>
          </cell>
        </row>
        <row r="362">
          <cell r="A362" t="str">
            <v>Orkney Islands</v>
          </cell>
          <cell r="B362">
            <v>11100</v>
          </cell>
          <cell r="C362">
            <v>12700</v>
          </cell>
          <cell r="D362">
            <v>87.1</v>
          </cell>
        </row>
        <row r="363">
          <cell r="A363" t="str">
            <v>Perth and Kinross</v>
          </cell>
          <cell r="B363">
            <v>74800</v>
          </cell>
          <cell r="C363">
            <v>89700</v>
          </cell>
          <cell r="D363">
            <v>83.4</v>
          </cell>
        </row>
        <row r="364">
          <cell r="A364" t="str">
            <v>Renfrewshire</v>
          </cell>
          <cell r="B364">
            <v>85400</v>
          </cell>
          <cell r="C364">
            <v>111100</v>
          </cell>
          <cell r="D364">
            <v>76.900000000000006</v>
          </cell>
        </row>
        <row r="365">
          <cell r="A365" t="str">
            <v>Scottish Borders</v>
          </cell>
          <cell r="B365">
            <v>51600</v>
          </cell>
          <cell r="C365">
            <v>67700</v>
          </cell>
          <cell r="D365">
            <v>76.2</v>
          </cell>
        </row>
        <row r="366">
          <cell r="A366" t="str">
            <v>Shetland Islands</v>
          </cell>
          <cell r="B366">
            <v>10700</v>
          </cell>
          <cell r="C366">
            <v>13800</v>
          </cell>
          <cell r="D366">
            <v>77.599999999999994</v>
          </cell>
        </row>
        <row r="367">
          <cell r="A367" t="str">
            <v>South Ayrshire</v>
          </cell>
          <cell r="B367">
            <v>48100</v>
          </cell>
          <cell r="C367">
            <v>65100</v>
          </cell>
          <cell r="D367">
            <v>73.900000000000006</v>
          </cell>
        </row>
        <row r="368">
          <cell r="A368" t="str">
            <v>South Lanarkshire</v>
          </cell>
          <cell r="B368">
            <v>151000</v>
          </cell>
          <cell r="C368">
            <v>197100</v>
          </cell>
          <cell r="D368">
            <v>76.599999999999994</v>
          </cell>
        </row>
        <row r="369">
          <cell r="A369" t="str">
            <v>Stirling</v>
          </cell>
          <cell r="B369">
            <v>43500</v>
          </cell>
          <cell r="C369">
            <v>59500</v>
          </cell>
          <cell r="D369">
            <v>73</v>
          </cell>
        </row>
        <row r="370">
          <cell r="A370" t="str">
            <v>West Dunbartonshire</v>
          </cell>
          <cell r="B370">
            <v>41600</v>
          </cell>
          <cell r="C370">
            <v>56300</v>
          </cell>
          <cell r="D370">
            <v>73.900000000000006</v>
          </cell>
        </row>
        <row r="371">
          <cell r="A371" t="str">
            <v>West Lothian</v>
          </cell>
          <cell r="B371">
            <v>90600</v>
          </cell>
          <cell r="C371">
            <v>116400</v>
          </cell>
          <cell r="D371">
            <v>77.8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9">
          <cell r="A9" t="str">
            <v>Darlington</v>
          </cell>
          <cell r="B9">
            <v>14900</v>
          </cell>
          <cell r="C9">
            <v>62200</v>
          </cell>
          <cell r="D9">
            <v>24</v>
          </cell>
        </row>
        <row r="10">
          <cell r="A10" t="str">
            <v>County Durham</v>
          </cell>
          <cell r="B10">
            <v>75700</v>
          </cell>
          <cell r="C10">
            <v>314500</v>
          </cell>
          <cell r="D10">
            <v>24.1</v>
          </cell>
        </row>
        <row r="11">
          <cell r="A11" t="str">
            <v>Hartlepool</v>
          </cell>
          <cell r="B11">
            <v>10200</v>
          </cell>
          <cell r="C11">
            <v>53500</v>
          </cell>
          <cell r="D11">
            <v>19.100000000000001</v>
          </cell>
        </row>
        <row r="12">
          <cell r="A12" t="str">
            <v>Middlesbrough</v>
          </cell>
          <cell r="B12">
            <v>17200</v>
          </cell>
          <cell r="C12">
            <v>85700</v>
          </cell>
          <cell r="D12">
            <v>20.100000000000001</v>
          </cell>
        </row>
        <row r="13">
          <cell r="A13" t="str">
            <v>Northumberland</v>
          </cell>
          <cell r="B13">
            <v>45500</v>
          </cell>
          <cell r="C13">
            <v>177200</v>
          </cell>
          <cell r="D13">
            <v>25.7</v>
          </cell>
        </row>
        <row r="14">
          <cell r="A14" t="str">
            <v>Redcar and Cleveland</v>
          </cell>
          <cell r="B14">
            <v>13500</v>
          </cell>
          <cell r="C14">
            <v>78400</v>
          </cell>
          <cell r="D14">
            <v>17.2</v>
          </cell>
        </row>
        <row r="15">
          <cell r="A15" t="str">
            <v>Stockton-on-Tees</v>
          </cell>
          <cell r="B15">
            <v>28500</v>
          </cell>
          <cell r="C15">
            <v>115900</v>
          </cell>
          <cell r="D15">
            <v>24.6</v>
          </cell>
        </row>
        <row r="16">
          <cell r="A16" t="str">
            <v>Gateshead</v>
          </cell>
          <cell r="B16">
            <v>30700</v>
          </cell>
          <cell r="C16">
            <v>123500</v>
          </cell>
          <cell r="D16">
            <v>24.9</v>
          </cell>
        </row>
        <row r="17">
          <cell r="A17" t="str">
            <v>Newcastle upon Tyne</v>
          </cell>
          <cell r="B17">
            <v>72400</v>
          </cell>
          <cell r="C17">
            <v>195600</v>
          </cell>
          <cell r="D17">
            <v>37</v>
          </cell>
        </row>
        <row r="18">
          <cell r="A18" t="str">
            <v>North Tyneside</v>
          </cell>
          <cell r="B18">
            <v>33500</v>
          </cell>
          <cell r="C18">
            <v>122400</v>
          </cell>
          <cell r="D18">
            <v>27.3</v>
          </cell>
        </row>
        <row r="19">
          <cell r="A19" t="str">
            <v>South Tyneside</v>
          </cell>
          <cell r="B19">
            <v>20100</v>
          </cell>
          <cell r="C19">
            <v>89500</v>
          </cell>
          <cell r="D19">
            <v>22.5</v>
          </cell>
        </row>
        <row r="20">
          <cell r="A20" t="str">
            <v>Sunderland</v>
          </cell>
          <cell r="B20">
            <v>32300</v>
          </cell>
          <cell r="C20">
            <v>170200</v>
          </cell>
          <cell r="D20">
            <v>19</v>
          </cell>
        </row>
        <row r="21">
          <cell r="A21" t="str">
            <v>Blackburn with Darwen</v>
          </cell>
          <cell r="B21">
            <v>20900</v>
          </cell>
          <cell r="C21">
            <v>90900</v>
          </cell>
          <cell r="D21">
            <v>23</v>
          </cell>
        </row>
        <row r="22">
          <cell r="A22" t="str">
            <v>Blackpool</v>
          </cell>
          <cell r="B22">
            <v>15000</v>
          </cell>
          <cell r="C22">
            <v>80600</v>
          </cell>
          <cell r="D22">
            <v>18.5</v>
          </cell>
        </row>
        <row r="23">
          <cell r="A23" t="str">
            <v>Cheshire East</v>
          </cell>
          <cell r="B23">
            <v>75600</v>
          </cell>
          <cell r="C23">
            <v>218300</v>
          </cell>
          <cell r="D23">
            <v>34.6</v>
          </cell>
        </row>
        <row r="24">
          <cell r="A24" t="str">
            <v>Cheshire West and Chester</v>
          </cell>
          <cell r="B24">
            <v>70200</v>
          </cell>
          <cell r="C24">
            <v>198800</v>
          </cell>
          <cell r="D24">
            <v>35.299999999999997</v>
          </cell>
        </row>
        <row r="25">
          <cell r="A25" t="str">
            <v>Halton</v>
          </cell>
          <cell r="B25">
            <v>15900</v>
          </cell>
          <cell r="C25">
            <v>75500</v>
          </cell>
          <cell r="D25">
            <v>21.1</v>
          </cell>
        </row>
        <row r="26">
          <cell r="A26" t="str">
            <v>Warrington</v>
          </cell>
          <cell r="B26">
            <v>43400</v>
          </cell>
          <cell r="C26">
            <v>127000</v>
          </cell>
          <cell r="D26">
            <v>34.1</v>
          </cell>
        </row>
        <row r="27">
          <cell r="A27" t="str">
            <v>Allerdale</v>
          </cell>
          <cell r="B27">
            <v>13900</v>
          </cell>
          <cell r="C27">
            <v>55800</v>
          </cell>
          <cell r="D27">
            <v>25</v>
          </cell>
        </row>
        <row r="28">
          <cell r="A28" t="str">
            <v>Barrow-in-Furness</v>
          </cell>
          <cell r="B28">
            <v>6500</v>
          </cell>
          <cell r="C28">
            <v>39400</v>
          </cell>
          <cell r="D28">
            <v>16.5</v>
          </cell>
        </row>
        <row r="29">
          <cell r="A29" t="str">
            <v>Carlisle</v>
          </cell>
          <cell r="B29">
            <v>14600</v>
          </cell>
          <cell r="C29">
            <v>64900</v>
          </cell>
          <cell r="D29">
            <v>22.6</v>
          </cell>
        </row>
        <row r="30">
          <cell r="A30" t="str">
            <v>Copeland</v>
          </cell>
          <cell r="B30">
            <v>11000</v>
          </cell>
          <cell r="C30">
            <v>38900</v>
          </cell>
          <cell r="D30">
            <v>28.3</v>
          </cell>
        </row>
        <row r="31">
          <cell r="A31" t="str">
            <v>Eden</v>
          </cell>
          <cell r="B31">
            <v>7200</v>
          </cell>
          <cell r="C31">
            <v>30200</v>
          </cell>
          <cell r="D31">
            <v>23.9</v>
          </cell>
        </row>
        <row r="32">
          <cell r="A32" t="str">
            <v>South Lakeland</v>
          </cell>
          <cell r="B32">
            <v>18400</v>
          </cell>
          <cell r="C32">
            <v>57600</v>
          </cell>
          <cell r="D32">
            <v>32</v>
          </cell>
        </row>
        <row r="33">
          <cell r="A33" t="str">
            <v>Bolton</v>
          </cell>
          <cell r="B33">
            <v>46400</v>
          </cell>
          <cell r="C33">
            <v>172300</v>
          </cell>
          <cell r="D33">
            <v>26.9</v>
          </cell>
        </row>
        <row r="34">
          <cell r="A34" t="str">
            <v>Bury</v>
          </cell>
          <cell r="B34">
            <v>36300</v>
          </cell>
          <cell r="C34">
            <v>112200</v>
          </cell>
          <cell r="D34">
            <v>32.299999999999997</v>
          </cell>
        </row>
        <row r="35">
          <cell r="A35" t="str">
            <v>Manchester</v>
          </cell>
          <cell r="B35">
            <v>147000</v>
          </cell>
          <cell r="C35">
            <v>378800</v>
          </cell>
          <cell r="D35">
            <v>38.799999999999997</v>
          </cell>
        </row>
        <row r="36">
          <cell r="A36" t="str">
            <v>Oldham</v>
          </cell>
          <cell r="B36">
            <v>30700</v>
          </cell>
          <cell r="C36">
            <v>138800</v>
          </cell>
          <cell r="D36">
            <v>22.1</v>
          </cell>
        </row>
        <row r="37">
          <cell r="A37" t="str">
            <v>Rochdale</v>
          </cell>
          <cell r="B37">
            <v>29000</v>
          </cell>
          <cell r="C37">
            <v>127700</v>
          </cell>
          <cell r="D37">
            <v>22.7</v>
          </cell>
        </row>
        <row r="38">
          <cell r="A38" t="str">
            <v>Salford</v>
          </cell>
          <cell r="B38">
            <v>49300</v>
          </cell>
          <cell r="C38">
            <v>159700</v>
          </cell>
          <cell r="D38">
            <v>30.9</v>
          </cell>
        </row>
        <row r="39">
          <cell r="A39" t="str">
            <v>Stockport</v>
          </cell>
          <cell r="B39">
            <v>67500</v>
          </cell>
          <cell r="C39">
            <v>172700</v>
          </cell>
          <cell r="D39">
            <v>39.1</v>
          </cell>
        </row>
        <row r="40">
          <cell r="A40" t="str">
            <v>Tameside</v>
          </cell>
          <cell r="B40">
            <v>27000</v>
          </cell>
          <cell r="C40">
            <v>135900</v>
          </cell>
          <cell r="D40">
            <v>19.8</v>
          </cell>
        </row>
        <row r="41">
          <cell r="A41" t="str">
            <v>Trafford</v>
          </cell>
          <cell r="B41">
            <v>65600</v>
          </cell>
          <cell r="C41">
            <v>144300</v>
          </cell>
          <cell r="D41">
            <v>45.4</v>
          </cell>
        </row>
        <row r="42">
          <cell r="A42" t="str">
            <v>Wigan</v>
          </cell>
          <cell r="B42">
            <v>41800</v>
          </cell>
          <cell r="C42">
            <v>198800</v>
          </cell>
          <cell r="D42">
            <v>21</v>
          </cell>
        </row>
        <row r="43">
          <cell r="A43" t="str">
            <v>Burnley</v>
          </cell>
          <cell r="B43">
            <v>10100</v>
          </cell>
          <cell r="C43">
            <v>52600</v>
          </cell>
          <cell r="D43">
            <v>19.100000000000001</v>
          </cell>
        </row>
        <row r="44">
          <cell r="A44" t="str">
            <v>Chorley</v>
          </cell>
          <cell r="B44">
            <v>17200</v>
          </cell>
          <cell r="C44">
            <v>66500</v>
          </cell>
          <cell r="D44">
            <v>25.9</v>
          </cell>
        </row>
        <row r="45">
          <cell r="A45" t="str">
            <v>Fylde</v>
          </cell>
          <cell r="B45">
            <v>12500</v>
          </cell>
          <cell r="C45">
            <v>45100</v>
          </cell>
          <cell r="D45">
            <v>27.6</v>
          </cell>
        </row>
        <row r="46">
          <cell r="A46" t="str">
            <v>Hyndburn</v>
          </cell>
          <cell r="B46">
            <v>6900</v>
          </cell>
          <cell r="C46">
            <v>47600</v>
          </cell>
          <cell r="D46">
            <v>14.5</v>
          </cell>
        </row>
        <row r="47">
          <cell r="A47" t="str">
            <v>Lancaster</v>
          </cell>
          <cell r="B47">
            <v>24000</v>
          </cell>
          <cell r="C47">
            <v>90000</v>
          </cell>
          <cell r="D47">
            <v>26.7</v>
          </cell>
        </row>
        <row r="48">
          <cell r="A48" t="str">
            <v>Pendle</v>
          </cell>
          <cell r="B48">
            <v>10200</v>
          </cell>
          <cell r="C48">
            <v>52500</v>
          </cell>
          <cell r="D48">
            <v>19.399999999999999</v>
          </cell>
        </row>
        <row r="49">
          <cell r="A49" t="str">
            <v>Preston</v>
          </cell>
          <cell r="B49">
            <v>24300</v>
          </cell>
          <cell r="C49">
            <v>85300</v>
          </cell>
          <cell r="D49">
            <v>28.5</v>
          </cell>
        </row>
        <row r="50">
          <cell r="A50" t="str">
            <v>Ribble Valley</v>
          </cell>
          <cell r="B50">
            <v>15900</v>
          </cell>
          <cell r="C50">
            <v>35000</v>
          </cell>
          <cell r="D50">
            <v>45.4</v>
          </cell>
        </row>
        <row r="51">
          <cell r="A51" t="str">
            <v>Rossendale</v>
          </cell>
          <cell r="B51">
            <v>9500</v>
          </cell>
          <cell r="C51">
            <v>41200</v>
          </cell>
          <cell r="D51">
            <v>23</v>
          </cell>
        </row>
        <row r="52">
          <cell r="A52" t="str">
            <v>South Ribble</v>
          </cell>
          <cell r="B52">
            <v>22700</v>
          </cell>
          <cell r="C52">
            <v>65600</v>
          </cell>
          <cell r="D52">
            <v>34.6</v>
          </cell>
        </row>
        <row r="53">
          <cell r="A53" t="str">
            <v>West Lancashire</v>
          </cell>
          <cell r="B53">
            <v>17500</v>
          </cell>
          <cell r="C53">
            <v>66800</v>
          </cell>
          <cell r="D53">
            <v>26.1</v>
          </cell>
        </row>
        <row r="54">
          <cell r="A54" t="str">
            <v>Wyre</v>
          </cell>
          <cell r="B54">
            <v>15900</v>
          </cell>
          <cell r="C54">
            <v>61600</v>
          </cell>
          <cell r="D54">
            <v>25.8</v>
          </cell>
        </row>
        <row r="55">
          <cell r="A55" t="str">
            <v>Knowsley</v>
          </cell>
          <cell r="B55">
            <v>18600</v>
          </cell>
          <cell r="C55">
            <v>89800</v>
          </cell>
          <cell r="D55">
            <v>20.7</v>
          </cell>
        </row>
        <row r="56">
          <cell r="A56" t="str">
            <v>Liverpool</v>
          </cell>
          <cell r="B56">
            <v>110600</v>
          </cell>
          <cell r="C56">
            <v>325200</v>
          </cell>
          <cell r="D56">
            <v>34</v>
          </cell>
        </row>
        <row r="57">
          <cell r="A57" t="str">
            <v>Sefton</v>
          </cell>
          <cell r="B57">
            <v>44800</v>
          </cell>
          <cell r="C57">
            <v>157300</v>
          </cell>
          <cell r="D57">
            <v>28.5</v>
          </cell>
        </row>
        <row r="58">
          <cell r="A58" t="str">
            <v>St. Helens</v>
          </cell>
          <cell r="B58">
            <v>25600</v>
          </cell>
          <cell r="C58">
            <v>107400</v>
          </cell>
          <cell r="D58">
            <v>23.8</v>
          </cell>
        </row>
        <row r="59">
          <cell r="A59" t="str">
            <v>Wirral</v>
          </cell>
          <cell r="B59">
            <v>53700</v>
          </cell>
          <cell r="C59">
            <v>185400</v>
          </cell>
          <cell r="D59">
            <v>29</v>
          </cell>
        </row>
        <row r="60">
          <cell r="A60" t="str">
            <v>East Riding of Yorkshire</v>
          </cell>
          <cell r="B60">
            <v>53000</v>
          </cell>
          <cell r="C60">
            <v>188900</v>
          </cell>
          <cell r="D60">
            <v>28</v>
          </cell>
        </row>
        <row r="61">
          <cell r="A61" t="str">
            <v>Kingston upon Hull, City of</v>
          </cell>
          <cell r="B61">
            <v>32300</v>
          </cell>
          <cell r="C61">
            <v>163300</v>
          </cell>
          <cell r="D61">
            <v>19.8</v>
          </cell>
        </row>
        <row r="62">
          <cell r="A62" t="str">
            <v>North East Lincolnshire</v>
          </cell>
          <cell r="B62">
            <v>14600</v>
          </cell>
          <cell r="C62">
            <v>92700</v>
          </cell>
          <cell r="D62">
            <v>15.7</v>
          </cell>
        </row>
        <row r="63">
          <cell r="A63" t="str">
            <v>North Lincolnshire</v>
          </cell>
          <cell r="B63">
            <v>20100</v>
          </cell>
          <cell r="C63">
            <v>99500</v>
          </cell>
          <cell r="D63">
            <v>20.2</v>
          </cell>
        </row>
        <row r="64">
          <cell r="A64" t="str">
            <v>York</v>
          </cell>
          <cell r="B64">
            <v>52000</v>
          </cell>
          <cell r="C64">
            <v>132800</v>
          </cell>
          <cell r="D64">
            <v>39.1</v>
          </cell>
        </row>
        <row r="65">
          <cell r="A65" t="str">
            <v>Craven</v>
          </cell>
          <cell r="B65">
            <v>8600</v>
          </cell>
          <cell r="C65">
            <v>31200</v>
          </cell>
          <cell r="D65">
            <v>27.5</v>
          </cell>
        </row>
        <row r="66">
          <cell r="A66" t="str">
            <v>Hambleton</v>
          </cell>
          <cell r="B66">
            <v>16800</v>
          </cell>
          <cell r="C66">
            <v>49400</v>
          </cell>
          <cell r="D66">
            <v>33.9</v>
          </cell>
        </row>
        <row r="67">
          <cell r="A67" t="str">
            <v>Harrogate</v>
          </cell>
          <cell r="B67">
            <v>34800</v>
          </cell>
          <cell r="C67">
            <v>90800</v>
          </cell>
          <cell r="D67">
            <v>38.299999999999997</v>
          </cell>
        </row>
        <row r="68">
          <cell r="A68" t="str">
            <v>Richmondshire</v>
          </cell>
          <cell r="B68">
            <v>8200</v>
          </cell>
          <cell r="C68">
            <v>28300</v>
          </cell>
          <cell r="D68">
            <v>29</v>
          </cell>
        </row>
        <row r="69">
          <cell r="A69" t="str">
            <v>Ryedale</v>
          </cell>
          <cell r="B69">
            <v>12300</v>
          </cell>
          <cell r="C69">
            <v>31500</v>
          </cell>
          <cell r="D69">
            <v>39.1</v>
          </cell>
        </row>
        <row r="70">
          <cell r="A70" t="str">
            <v>Scarborough</v>
          </cell>
          <cell r="B70">
            <v>14200</v>
          </cell>
          <cell r="C70">
            <v>57800</v>
          </cell>
          <cell r="D70">
            <v>24.5</v>
          </cell>
        </row>
        <row r="71">
          <cell r="A71" t="str">
            <v>Selby</v>
          </cell>
          <cell r="B71">
            <v>11700</v>
          </cell>
          <cell r="C71">
            <v>54900</v>
          </cell>
          <cell r="D71">
            <v>21.3</v>
          </cell>
        </row>
        <row r="72">
          <cell r="A72" t="str">
            <v>Barnsley</v>
          </cell>
          <cell r="B72">
            <v>28100</v>
          </cell>
          <cell r="C72">
            <v>145300</v>
          </cell>
          <cell r="D72">
            <v>19.399999999999999</v>
          </cell>
        </row>
        <row r="73">
          <cell r="A73" t="str">
            <v>Doncaster</v>
          </cell>
          <cell r="B73">
            <v>25000</v>
          </cell>
          <cell r="C73">
            <v>179800</v>
          </cell>
          <cell r="D73">
            <v>13.9</v>
          </cell>
        </row>
        <row r="74">
          <cell r="A74" t="str">
            <v>Rotherham</v>
          </cell>
          <cell r="B74">
            <v>32000</v>
          </cell>
          <cell r="C74">
            <v>156900</v>
          </cell>
          <cell r="D74">
            <v>20.399999999999999</v>
          </cell>
        </row>
        <row r="75">
          <cell r="A75" t="str">
            <v>Sheffield</v>
          </cell>
          <cell r="B75">
            <v>146500</v>
          </cell>
          <cell r="C75">
            <v>377000</v>
          </cell>
          <cell r="D75">
            <v>38.9</v>
          </cell>
        </row>
        <row r="76">
          <cell r="A76" t="str">
            <v>Bradford</v>
          </cell>
          <cell r="B76">
            <v>65600</v>
          </cell>
          <cell r="C76">
            <v>308200</v>
          </cell>
          <cell r="D76">
            <v>21.3</v>
          </cell>
        </row>
        <row r="77">
          <cell r="A77" t="str">
            <v>Calderdale</v>
          </cell>
          <cell r="B77">
            <v>35100</v>
          </cell>
          <cell r="C77">
            <v>125000</v>
          </cell>
          <cell r="D77">
            <v>28.1</v>
          </cell>
        </row>
        <row r="78">
          <cell r="A78" t="str">
            <v>Kirklees</v>
          </cell>
          <cell r="B78">
            <v>69500</v>
          </cell>
          <cell r="C78">
            <v>262100</v>
          </cell>
          <cell r="D78">
            <v>26.5</v>
          </cell>
        </row>
        <row r="79">
          <cell r="A79" t="str">
            <v>Leeds</v>
          </cell>
          <cell r="B79">
            <v>174300</v>
          </cell>
          <cell r="C79">
            <v>499500</v>
          </cell>
          <cell r="D79">
            <v>34.9</v>
          </cell>
        </row>
        <row r="80">
          <cell r="A80" t="str">
            <v>Wakefield</v>
          </cell>
          <cell r="B80">
            <v>41500</v>
          </cell>
          <cell r="C80">
            <v>201900</v>
          </cell>
          <cell r="D80">
            <v>20.6</v>
          </cell>
        </row>
        <row r="81">
          <cell r="A81" t="str">
            <v>Derby</v>
          </cell>
          <cell r="B81">
            <v>42200</v>
          </cell>
          <cell r="C81">
            <v>159100</v>
          </cell>
          <cell r="D81">
            <v>26.5</v>
          </cell>
        </row>
        <row r="82">
          <cell r="A82" t="str">
            <v>Leicester</v>
          </cell>
          <cell r="B82">
            <v>62600</v>
          </cell>
          <cell r="C82">
            <v>231600</v>
          </cell>
          <cell r="D82">
            <v>27</v>
          </cell>
        </row>
        <row r="83">
          <cell r="A83" t="str">
            <v>Nottingham</v>
          </cell>
          <cell r="B83">
            <v>66300</v>
          </cell>
          <cell r="C83">
            <v>219900</v>
          </cell>
          <cell r="D83">
            <v>30.2</v>
          </cell>
        </row>
        <row r="84">
          <cell r="A84" t="str">
            <v>Rutland</v>
          </cell>
          <cell r="B84">
            <v>6400</v>
          </cell>
          <cell r="C84">
            <v>20100</v>
          </cell>
          <cell r="D84">
            <v>31.9</v>
          </cell>
        </row>
        <row r="85">
          <cell r="A85" t="str">
            <v>Amber Valley</v>
          </cell>
          <cell r="B85">
            <v>17500</v>
          </cell>
          <cell r="C85">
            <v>76700</v>
          </cell>
          <cell r="D85">
            <v>22.8</v>
          </cell>
        </row>
        <row r="86">
          <cell r="A86" t="str">
            <v>Bolsover</v>
          </cell>
          <cell r="B86">
            <v>6400</v>
          </cell>
          <cell r="C86">
            <v>48300</v>
          </cell>
          <cell r="D86">
            <v>13.2</v>
          </cell>
        </row>
        <row r="87">
          <cell r="A87" t="str">
            <v>Chesterfield</v>
          </cell>
          <cell r="B87">
            <v>12400</v>
          </cell>
          <cell r="C87">
            <v>65000</v>
          </cell>
          <cell r="D87">
            <v>19.100000000000001</v>
          </cell>
        </row>
        <row r="88">
          <cell r="A88" t="str">
            <v>Derbyshire Dales</v>
          </cell>
          <cell r="B88">
            <v>14200</v>
          </cell>
          <cell r="C88">
            <v>40100</v>
          </cell>
          <cell r="D88">
            <v>35.5</v>
          </cell>
        </row>
        <row r="89">
          <cell r="A89" t="str">
            <v>Erewash</v>
          </cell>
          <cell r="B89">
            <v>15100</v>
          </cell>
          <cell r="C89">
            <v>69600</v>
          </cell>
          <cell r="D89">
            <v>21.7</v>
          </cell>
        </row>
        <row r="90">
          <cell r="A90" t="str">
            <v>High Peak</v>
          </cell>
          <cell r="B90">
            <v>19700</v>
          </cell>
          <cell r="C90">
            <v>57100</v>
          </cell>
          <cell r="D90">
            <v>34.5</v>
          </cell>
        </row>
        <row r="91">
          <cell r="A91" t="str">
            <v>North East Derbyshire</v>
          </cell>
          <cell r="B91">
            <v>17400</v>
          </cell>
          <cell r="C91">
            <v>56800</v>
          </cell>
          <cell r="D91">
            <v>30.7</v>
          </cell>
        </row>
        <row r="92">
          <cell r="A92" t="str">
            <v>South Derbyshire</v>
          </cell>
          <cell r="B92">
            <v>17400</v>
          </cell>
          <cell r="C92">
            <v>63500</v>
          </cell>
          <cell r="D92">
            <v>27.4</v>
          </cell>
        </row>
        <row r="93">
          <cell r="A93" t="str">
            <v>Blaby</v>
          </cell>
          <cell r="B93">
            <v>19300</v>
          </cell>
          <cell r="C93">
            <v>59600</v>
          </cell>
          <cell r="D93">
            <v>32.4</v>
          </cell>
        </row>
        <row r="94">
          <cell r="A94" t="str">
            <v>Charnwood</v>
          </cell>
          <cell r="B94">
            <v>43300</v>
          </cell>
          <cell r="C94">
            <v>116600</v>
          </cell>
          <cell r="D94">
            <v>37.1</v>
          </cell>
        </row>
        <row r="95">
          <cell r="A95" t="str">
            <v>Harborough</v>
          </cell>
          <cell r="B95">
            <v>17400</v>
          </cell>
          <cell r="C95">
            <v>52800</v>
          </cell>
          <cell r="D95">
            <v>33</v>
          </cell>
        </row>
        <row r="96">
          <cell r="A96" t="str">
            <v>Hinckley and Bosworth</v>
          </cell>
          <cell r="B96">
            <v>20200</v>
          </cell>
          <cell r="C96">
            <v>66300</v>
          </cell>
          <cell r="D96">
            <v>30.5</v>
          </cell>
        </row>
        <row r="97">
          <cell r="A97" t="str">
            <v>Melton</v>
          </cell>
          <cell r="B97">
            <v>5900</v>
          </cell>
          <cell r="C97">
            <v>29200</v>
          </cell>
          <cell r="D97">
            <v>20.100000000000001</v>
          </cell>
        </row>
        <row r="98">
          <cell r="A98" t="str">
            <v>North West Leicestershire</v>
          </cell>
          <cell r="B98">
            <v>14400</v>
          </cell>
          <cell r="C98">
            <v>62500</v>
          </cell>
          <cell r="D98">
            <v>22.9</v>
          </cell>
        </row>
        <row r="99">
          <cell r="A99" t="str">
            <v>Oadby and Wigston</v>
          </cell>
          <cell r="B99">
            <v>13000</v>
          </cell>
          <cell r="C99">
            <v>31800</v>
          </cell>
          <cell r="D99">
            <v>41</v>
          </cell>
        </row>
        <row r="100">
          <cell r="A100" t="str">
            <v>Boston</v>
          </cell>
          <cell r="B100">
            <v>5000</v>
          </cell>
          <cell r="C100">
            <v>40500</v>
          </cell>
          <cell r="D100">
            <v>12.3</v>
          </cell>
        </row>
        <row r="101">
          <cell r="A101" t="str">
            <v>East Lindsey</v>
          </cell>
          <cell r="B101">
            <v>17400</v>
          </cell>
          <cell r="C101">
            <v>76400</v>
          </cell>
          <cell r="D101">
            <v>22.8</v>
          </cell>
        </row>
        <row r="102">
          <cell r="A102" t="str">
            <v>Lincoln</v>
          </cell>
          <cell r="B102">
            <v>13000</v>
          </cell>
          <cell r="C102">
            <v>63300</v>
          </cell>
          <cell r="D102">
            <v>20.6</v>
          </cell>
        </row>
        <row r="103">
          <cell r="A103" t="str">
            <v>North Kesteven</v>
          </cell>
          <cell r="B103">
            <v>14700</v>
          </cell>
          <cell r="C103">
            <v>65200</v>
          </cell>
          <cell r="D103">
            <v>22.6</v>
          </cell>
        </row>
        <row r="104">
          <cell r="A104" t="str">
            <v>South Holland</v>
          </cell>
          <cell r="B104">
            <v>5400</v>
          </cell>
          <cell r="C104">
            <v>53500</v>
          </cell>
          <cell r="D104">
            <v>10.1</v>
          </cell>
        </row>
        <row r="105">
          <cell r="A105" t="str">
            <v>South Kesteven</v>
          </cell>
          <cell r="B105">
            <v>18700</v>
          </cell>
          <cell r="C105">
            <v>81500</v>
          </cell>
          <cell r="D105">
            <v>22.9</v>
          </cell>
        </row>
        <row r="106">
          <cell r="A106" t="str">
            <v>West Lindsey</v>
          </cell>
          <cell r="B106">
            <v>13800</v>
          </cell>
          <cell r="C106">
            <v>52100</v>
          </cell>
          <cell r="D106">
            <v>26.6</v>
          </cell>
        </row>
        <row r="107">
          <cell r="A107" t="str">
            <v>Ashfield</v>
          </cell>
          <cell r="B107">
            <v>11200</v>
          </cell>
          <cell r="C107">
            <v>81400</v>
          </cell>
          <cell r="D107">
            <v>13.8</v>
          </cell>
        </row>
        <row r="108">
          <cell r="A108" t="str">
            <v>Bassetlaw</v>
          </cell>
          <cell r="B108">
            <v>6300</v>
          </cell>
          <cell r="C108">
            <v>64600</v>
          </cell>
          <cell r="D108">
            <v>9.8000000000000007</v>
          </cell>
        </row>
        <row r="109">
          <cell r="A109" t="str">
            <v>Broxtowe</v>
          </cell>
          <cell r="B109">
            <v>25300</v>
          </cell>
          <cell r="C109">
            <v>69300</v>
          </cell>
          <cell r="D109">
            <v>36.5</v>
          </cell>
        </row>
        <row r="110">
          <cell r="A110" t="str">
            <v>Gedling</v>
          </cell>
          <cell r="B110">
            <v>20500</v>
          </cell>
          <cell r="C110">
            <v>70200</v>
          </cell>
          <cell r="D110">
            <v>29.1</v>
          </cell>
        </row>
        <row r="111">
          <cell r="A111" t="str">
            <v>Mansfield</v>
          </cell>
          <cell r="B111">
            <v>10100</v>
          </cell>
          <cell r="C111">
            <v>62100</v>
          </cell>
          <cell r="D111">
            <v>16.2</v>
          </cell>
        </row>
        <row r="112">
          <cell r="A112" t="str">
            <v>Newark and Sherwood</v>
          </cell>
          <cell r="B112">
            <v>20800</v>
          </cell>
          <cell r="C112">
            <v>71200</v>
          </cell>
          <cell r="D112">
            <v>29.2</v>
          </cell>
        </row>
        <row r="113">
          <cell r="A113" t="str">
            <v>Rushcliffe</v>
          </cell>
          <cell r="B113">
            <v>38100</v>
          </cell>
          <cell r="C113">
            <v>68400</v>
          </cell>
          <cell r="D113">
            <v>55.8</v>
          </cell>
        </row>
        <row r="114">
          <cell r="A114" t="str">
            <v>North Northamptonshire</v>
          </cell>
          <cell r="B114">
            <v>36100</v>
          </cell>
          <cell r="C114">
            <v>204800</v>
          </cell>
          <cell r="D114">
            <v>17.600000000000001</v>
          </cell>
        </row>
        <row r="115">
          <cell r="A115" t="str">
            <v>West Northamptonshire</v>
          </cell>
          <cell r="B115">
            <v>74200</v>
          </cell>
          <cell r="C115">
            <v>244200</v>
          </cell>
          <cell r="D115">
            <v>30.4</v>
          </cell>
        </row>
        <row r="116">
          <cell r="A116" t="str">
            <v>Herefordshire, County of</v>
          </cell>
          <cell r="B116">
            <v>31000</v>
          </cell>
          <cell r="C116">
            <v>106000</v>
          </cell>
          <cell r="D116">
            <v>29.3</v>
          </cell>
        </row>
        <row r="117">
          <cell r="A117" t="str">
            <v>Shropshire</v>
          </cell>
          <cell r="B117">
            <v>54500</v>
          </cell>
          <cell r="C117">
            <v>180400</v>
          </cell>
          <cell r="D117">
            <v>30.2</v>
          </cell>
        </row>
        <row r="118">
          <cell r="A118" t="str">
            <v>Stoke-on-Trent</v>
          </cell>
          <cell r="B118">
            <v>32500</v>
          </cell>
          <cell r="C118">
            <v>155900</v>
          </cell>
          <cell r="D118">
            <v>20.9</v>
          </cell>
        </row>
        <row r="119">
          <cell r="A119" t="str">
            <v>Telford and Wrekin</v>
          </cell>
          <cell r="B119">
            <v>23100</v>
          </cell>
          <cell r="C119">
            <v>105000</v>
          </cell>
          <cell r="D119">
            <v>22</v>
          </cell>
        </row>
        <row r="120">
          <cell r="A120" t="str">
            <v>Cannock Chase</v>
          </cell>
          <cell r="B120">
            <v>15000</v>
          </cell>
          <cell r="C120">
            <v>61600</v>
          </cell>
          <cell r="D120">
            <v>24.4</v>
          </cell>
        </row>
        <row r="121">
          <cell r="A121" t="str">
            <v>East Staffordshire</v>
          </cell>
          <cell r="B121">
            <v>17300</v>
          </cell>
          <cell r="C121">
            <v>69900</v>
          </cell>
          <cell r="D121">
            <v>24.8</v>
          </cell>
        </row>
        <row r="122">
          <cell r="A122" t="str">
            <v>Lichfield</v>
          </cell>
          <cell r="B122">
            <v>25900</v>
          </cell>
          <cell r="C122">
            <v>58200</v>
          </cell>
          <cell r="D122">
            <v>44.6</v>
          </cell>
        </row>
        <row r="123">
          <cell r="A123" t="str">
            <v>Newcastle-under-Lyme</v>
          </cell>
          <cell r="B123">
            <v>21200</v>
          </cell>
          <cell r="C123">
            <v>80100</v>
          </cell>
          <cell r="D123">
            <v>26.5</v>
          </cell>
        </row>
        <row r="124">
          <cell r="A124" t="str">
            <v>South Staffordshire</v>
          </cell>
          <cell r="B124">
            <v>17100</v>
          </cell>
          <cell r="C124">
            <v>63200</v>
          </cell>
          <cell r="D124">
            <v>27.1</v>
          </cell>
        </row>
        <row r="125">
          <cell r="A125" t="str">
            <v>Stafford</v>
          </cell>
          <cell r="B125">
            <v>33600</v>
          </cell>
          <cell r="C125">
            <v>79500</v>
          </cell>
          <cell r="D125">
            <v>42.2</v>
          </cell>
        </row>
        <row r="126">
          <cell r="A126" t="str">
            <v>Staffordshire Moorlands</v>
          </cell>
          <cell r="B126">
            <v>13300</v>
          </cell>
          <cell r="C126">
            <v>56600</v>
          </cell>
          <cell r="D126">
            <v>23.5</v>
          </cell>
        </row>
        <row r="127">
          <cell r="A127" t="str">
            <v>Tamworth</v>
          </cell>
          <cell r="B127">
            <v>8600</v>
          </cell>
          <cell r="C127">
            <v>44100</v>
          </cell>
          <cell r="D127">
            <v>19.399999999999999</v>
          </cell>
        </row>
        <row r="128">
          <cell r="A128" t="str">
            <v>North Warwickshire</v>
          </cell>
          <cell r="B128">
            <v>10400</v>
          </cell>
          <cell r="C128">
            <v>35400</v>
          </cell>
          <cell r="D128">
            <v>29.5</v>
          </cell>
        </row>
        <row r="129">
          <cell r="A129" t="str">
            <v>Nuneaton and Bedworth</v>
          </cell>
          <cell r="B129">
            <v>18000</v>
          </cell>
          <cell r="C129">
            <v>73100</v>
          </cell>
          <cell r="D129">
            <v>24.6</v>
          </cell>
        </row>
        <row r="130">
          <cell r="A130" t="str">
            <v>Rugby</v>
          </cell>
          <cell r="B130">
            <v>19900</v>
          </cell>
          <cell r="C130">
            <v>65200</v>
          </cell>
          <cell r="D130">
            <v>30.6</v>
          </cell>
        </row>
        <row r="131">
          <cell r="A131" t="str">
            <v>Stratford-on-Avon</v>
          </cell>
          <cell r="B131">
            <v>28200</v>
          </cell>
          <cell r="C131">
            <v>70800</v>
          </cell>
          <cell r="D131">
            <v>39.799999999999997</v>
          </cell>
        </row>
        <row r="132">
          <cell r="A132" t="str">
            <v>Warwick</v>
          </cell>
          <cell r="B132">
            <v>47300</v>
          </cell>
          <cell r="C132">
            <v>88200</v>
          </cell>
          <cell r="D132">
            <v>53.6</v>
          </cell>
        </row>
        <row r="133">
          <cell r="A133" t="str">
            <v>Birmingham</v>
          </cell>
          <cell r="B133">
            <v>199100</v>
          </cell>
          <cell r="C133">
            <v>713300</v>
          </cell>
          <cell r="D133">
            <v>27.9</v>
          </cell>
        </row>
        <row r="134">
          <cell r="A134" t="str">
            <v>Coventry</v>
          </cell>
          <cell r="B134">
            <v>75000</v>
          </cell>
          <cell r="C134">
            <v>240200</v>
          </cell>
          <cell r="D134">
            <v>31.2</v>
          </cell>
        </row>
        <row r="135">
          <cell r="A135" t="str">
            <v>Dudley</v>
          </cell>
          <cell r="B135">
            <v>34700</v>
          </cell>
          <cell r="C135">
            <v>178600</v>
          </cell>
          <cell r="D135">
            <v>19.399999999999999</v>
          </cell>
        </row>
        <row r="136">
          <cell r="A136" t="str">
            <v>Sandwell</v>
          </cell>
          <cell r="B136">
            <v>35500</v>
          </cell>
          <cell r="C136">
            <v>193800</v>
          </cell>
          <cell r="D136">
            <v>18.3</v>
          </cell>
        </row>
        <row r="137">
          <cell r="A137" t="str">
            <v>Solihull</v>
          </cell>
          <cell r="B137">
            <v>45800</v>
          </cell>
          <cell r="C137">
            <v>125500</v>
          </cell>
          <cell r="D137">
            <v>36.5</v>
          </cell>
        </row>
        <row r="138">
          <cell r="A138" t="str">
            <v>Walsall</v>
          </cell>
          <cell r="B138">
            <v>33400</v>
          </cell>
          <cell r="C138">
            <v>166200</v>
          </cell>
          <cell r="D138">
            <v>20.100000000000001</v>
          </cell>
        </row>
        <row r="139">
          <cell r="A139" t="str">
            <v>Wolverhampton</v>
          </cell>
          <cell r="B139">
            <v>28600</v>
          </cell>
          <cell r="C139">
            <v>155600</v>
          </cell>
          <cell r="D139">
            <v>18.399999999999999</v>
          </cell>
        </row>
        <row r="140">
          <cell r="A140" t="str">
            <v>Bromsgrove</v>
          </cell>
          <cell r="B140">
            <v>19400</v>
          </cell>
          <cell r="C140">
            <v>57300</v>
          </cell>
          <cell r="D140">
            <v>33.9</v>
          </cell>
        </row>
        <row r="141">
          <cell r="A141" t="str">
            <v>Malvern Hills</v>
          </cell>
          <cell r="B141">
            <v>19500</v>
          </cell>
          <cell r="C141">
            <v>42900</v>
          </cell>
          <cell r="D141">
            <v>45.4</v>
          </cell>
        </row>
        <row r="142">
          <cell r="A142" t="str">
            <v>Redditch</v>
          </cell>
          <cell r="B142">
            <v>10500</v>
          </cell>
          <cell r="C142">
            <v>49100</v>
          </cell>
          <cell r="D142">
            <v>21.5</v>
          </cell>
        </row>
        <row r="143">
          <cell r="A143" t="str">
            <v>Worcester</v>
          </cell>
          <cell r="B143">
            <v>17400</v>
          </cell>
          <cell r="C143">
            <v>65500</v>
          </cell>
          <cell r="D143">
            <v>26.6</v>
          </cell>
        </row>
        <row r="144">
          <cell r="A144" t="str">
            <v>Wychavon</v>
          </cell>
          <cell r="B144">
            <v>20300</v>
          </cell>
          <cell r="C144">
            <v>71100</v>
          </cell>
          <cell r="D144">
            <v>28.6</v>
          </cell>
        </row>
        <row r="145">
          <cell r="A145" t="str">
            <v>Wyre Forest</v>
          </cell>
          <cell r="B145">
            <v>14000</v>
          </cell>
          <cell r="C145">
            <v>54500</v>
          </cell>
          <cell r="D145">
            <v>25.6</v>
          </cell>
        </row>
        <row r="146">
          <cell r="A146" t="str">
            <v>Bedford</v>
          </cell>
          <cell r="B146">
            <v>38200</v>
          </cell>
          <cell r="C146">
            <v>104500</v>
          </cell>
          <cell r="D146">
            <v>36.6</v>
          </cell>
        </row>
        <row r="147">
          <cell r="A147" t="str">
            <v>Central Bedfordshire</v>
          </cell>
          <cell r="B147">
            <v>60800</v>
          </cell>
          <cell r="C147">
            <v>174400</v>
          </cell>
          <cell r="D147">
            <v>34.9</v>
          </cell>
        </row>
        <row r="148">
          <cell r="A148" t="str">
            <v>Luton</v>
          </cell>
          <cell r="B148">
            <v>35500</v>
          </cell>
          <cell r="C148">
            <v>137000</v>
          </cell>
          <cell r="D148">
            <v>25.9</v>
          </cell>
        </row>
        <row r="149">
          <cell r="A149" t="str">
            <v>Peterborough</v>
          </cell>
          <cell r="B149">
            <v>28100</v>
          </cell>
          <cell r="C149">
            <v>121400</v>
          </cell>
          <cell r="D149">
            <v>23.2</v>
          </cell>
        </row>
        <row r="150">
          <cell r="A150" t="str">
            <v>Southend-on-Sea</v>
          </cell>
          <cell r="B150">
            <v>27700</v>
          </cell>
          <cell r="C150">
            <v>108400</v>
          </cell>
          <cell r="D150">
            <v>25.6</v>
          </cell>
        </row>
        <row r="151">
          <cell r="A151" t="str">
            <v>Thurrock</v>
          </cell>
          <cell r="B151">
            <v>22400</v>
          </cell>
          <cell r="C151">
            <v>106700</v>
          </cell>
          <cell r="D151">
            <v>21</v>
          </cell>
        </row>
        <row r="152">
          <cell r="A152" t="str">
            <v>Cambridge</v>
          </cell>
          <cell r="B152">
            <v>54500</v>
          </cell>
          <cell r="C152">
            <v>84800</v>
          </cell>
          <cell r="D152">
            <v>64.3</v>
          </cell>
        </row>
        <row r="153">
          <cell r="A153" t="str">
            <v>East Cambridgeshire</v>
          </cell>
          <cell r="B153">
            <v>19000</v>
          </cell>
          <cell r="C153">
            <v>51400</v>
          </cell>
          <cell r="D153">
            <v>37</v>
          </cell>
        </row>
        <row r="154">
          <cell r="A154" t="str">
            <v>Fenland</v>
          </cell>
          <cell r="B154">
            <v>10200</v>
          </cell>
          <cell r="C154">
            <v>61500</v>
          </cell>
          <cell r="D154">
            <v>16.5</v>
          </cell>
        </row>
        <row r="155">
          <cell r="A155" t="str">
            <v>Huntingdonshire</v>
          </cell>
          <cell r="B155">
            <v>30000</v>
          </cell>
          <cell r="C155">
            <v>107000</v>
          </cell>
          <cell r="D155">
            <v>28</v>
          </cell>
        </row>
        <row r="156">
          <cell r="A156" t="str">
            <v>South Cambridgeshire</v>
          </cell>
          <cell r="B156">
            <v>47400</v>
          </cell>
          <cell r="C156">
            <v>96600</v>
          </cell>
          <cell r="D156">
            <v>49</v>
          </cell>
        </row>
        <row r="157">
          <cell r="A157" t="str">
            <v>Basildon</v>
          </cell>
          <cell r="B157">
            <v>20500</v>
          </cell>
          <cell r="C157">
            <v>111600</v>
          </cell>
          <cell r="D157">
            <v>18.399999999999999</v>
          </cell>
        </row>
        <row r="158">
          <cell r="A158" t="str">
            <v>Braintree</v>
          </cell>
          <cell r="B158">
            <v>22400</v>
          </cell>
          <cell r="C158">
            <v>91400</v>
          </cell>
          <cell r="D158">
            <v>24.5</v>
          </cell>
        </row>
        <row r="159">
          <cell r="A159" t="str">
            <v>Brentwood</v>
          </cell>
          <cell r="B159">
            <v>15500</v>
          </cell>
          <cell r="C159">
            <v>46100</v>
          </cell>
          <cell r="D159">
            <v>33.799999999999997</v>
          </cell>
        </row>
        <row r="160">
          <cell r="A160" t="str">
            <v>Castle Point</v>
          </cell>
          <cell r="B160">
            <v>9400</v>
          </cell>
          <cell r="C160">
            <v>51300</v>
          </cell>
          <cell r="D160">
            <v>18.399999999999999</v>
          </cell>
        </row>
        <row r="161">
          <cell r="A161" t="str">
            <v>Chelmsford</v>
          </cell>
          <cell r="B161">
            <v>31300</v>
          </cell>
          <cell r="C161">
            <v>106200</v>
          </cell>
          <cell r="D161">
            <v>29.4</v>
          </cell>
        </row>
        <row r="162">
          <cell r="A162" t="str">
            <v>Colchester</v>
          </cell>
          <cell r="B162">
            <v>36000</v>
          </cell>
          <cell r="C162">
            <v>120400</v>
          </cell>
          <cell r="D162">
            <v>29.9</v>
          </cell>
        </row>
        <row r="163">
          <cell r="A163" t="str">
            <v>Epping Forest</v>
          </cell>
          <cell r="B163">
            <v>26800</v>
          </cell>
          <cell r="C163">
            <v>78400</v>
          </cell>
          <cell r="D163">
            <v>34.299999999999997</v>
          </cell>
        </row>
        <row r="164">
          <cell r="A164" t="str">
            <v>Harlow</v>
          </cell>
          <cell r="B164">
            <v>12900</v>
          </cell>
          <cell r="C164">
            <v>50800</v>
          </cell>
          <cell r="D164">
            <v>25.3</v>
          </cell>
        </row>
        <row r="165">
          <cell r="A165" t="str">
            <v>Maldon</v>
          </cell>
          <cell r="B165">
            <v>5700</v>
          </cell>
          <cell r="C165">
            <v>34000</v>
          </cell>
          <cell r="D165">
            <v>16.899999999999999</v>
          </cell>
        </row>
        <row r="166">
          <cell r="A166" t="str">
            <v>Rochford</v>
          </cell>
          <cell r="B166">
            <v>13600</v>
          </cell>
          <cell r="C166">
            <v>50700</v>
          </cell>
          <cell r="D166">
            <v>26.9</v>
          </cell>
        </row>
        <row r="167">
          <cell r="A167" t="str">
            <v>Tendring</v>
          </cell>
          <cell r="B167">
            <v>16600</v>
          </cell>
          <cell r="C167">
            <v>77300</v>
          </cell>
          <cell r="D167">
            <v>21.5</v>
          </cell>
        </row>
        <row r="168">
          <cell r="A168" t="str">
            <v>Uttlesford</v>
          </cell>
          <cell r="B168">
            <v>17700</v>
          </cell>
          <cell r="C168">
            <v>53100</v>
          </cell>
          <cell r="D168">
            <v>33.299999999999997</v>
          </cell>
        </row>
        <row r="169">
          <cell r="A169" t="str">
            <v>Broxbourne</v>
          </cell>
          <cell r="B169">
            <v>14500</v>
          </cell>
          <cell r="C169">
            <v>62000</v>
          </cell>
          <cell r="D169">
            <v>23.4</v>
          </cell>
        </row>
        <row r="170">
          <cell r="A170" t="str">
            <v>Dacorum</v>
          </cell>
          <cell r="B170">
            <v>31100</v>
          </cell>
          <cell r="C170">
            <v>91500</v>
          </cell>
          <cell r="D170">
            <v>34</v>
          </cell>
        </row>
        <row r="171">
          <cell r="A171" t="str">
            <v>East Hertfordshire</v>
          </cell>
          <cell r="B171">
            <v>34300</v>
          </cell>
          <cell r="C171">
            <v>91200</v>
          </cell>
          <cell r="D171">
            <v>37.6</v>
          </cell>
        </row>
        <row r="172">
          <cell r="A172" t="str">
            <v>Hertsmere</v>
          </cell>
          <cell r="B172">
            <v>19800</v>
          </cell>
          <cell r="C172">
            <v>64400</v>
          </cell>
          <cell r="D172">
            <v>30.7</v>
          </cell>
        </row>
        <row r="173">
          <cell r="A173" t="str">
            <v>North Hertfordshire</v>
          </cell>
          <cell r="B173">
            <v>26700</v>
          </cell>
          <cell r="C173">
            <v>80400</v>
          </cell>
          <cell r="D173">
            <v>33.200000000000003</v>
          </cell>
        </row>
        <row r="174">
          <cell r="A174" t="str">
            <v>St Albans</v>
          </cell>
          <cell r="B174">
            <v>48800</v>
          </cell>
          <cell r="C174">
            <v>91300</v>
          </cell>
          <cell r="D174">
            <v>53.4</v>
          </cell>
        </row>
        <row r="175">
          <cell r="A175" t="str">
            <v>Stevenage</v>
          </cell>
          <cell r="B175">
            <v>15400</v>
          </cell>
          <cell r="C175">
            <v>54600</v>
          </cell>
          <cell r="D175">
            <v>28.1</v>
          </cell>
        </row>
        <row r="176">
          <cell r="A176" t="str">
            <v>Three Rivers</v>
          </cell>
          <cell r="B176">
            <v>30000</v>
          </cell>
          <cell r="C176">
            <v>56900</v>
          </cell>
          <cell r="D176">
            <v>52.8</v>
          </cell>
        </row>
        <row r="177">
          <cell r="A177" t="str">
            <v>Watford</v>
          </cell>
          <cell r="B177">
            <v>21700</v>
          </cell>
          <cell r="C177">
            <v>63200</v>
          </cell>
          <cell r="D177">
            <v>34.4</v>
          </cell>
        </row>
        <row r="178">
          <cell r="A178" t="str">
            <v>Welwyn Hatfield</v>
          </cell>
          <cell r="B178">
            <v>27300</v>
          </cell>
          <cell r="C178">
            <v>80700</v>
          </cell>
          <cell r="D178">
            <v>33.9</v>
          </cell>
        </row>
        <row r="179">
          <cell r="A179" t="str">
            <v>Breckland</v>
          </cell>
          <cell r="B179">
            <v>14400</v>
          </cell>
          <cell r="C179">
            <v>78200</v>
          </cell>
          <cell r="D179">
            <v>18.399999999999999</v>
          </cell>
        </row>
        <row r="180">
          <cell r="A180" t="str">
            <v>Broadland</v>
          </cell>
          <cell r="B180">
            <v>17700</v>
          </cell>
          <cell r="C180">
            <v>74400</v>
          </cell>
          <cell r="D180">
            <v>23.8</v>
          </cell>
        </row>
        <row r="181">
          <cell r="A181" t="str">
            <v>Great Yarmouth</v>
          </cell>
          <cell r="B181">
            <v>4000</v>
          </cell>
          <cell r="C181">
            <v>56200</v>
          </cell>
          <cell r="D181">
            <v>7.2</v>
          </cell>
        </row>
        <row r="182">
          <cell r="A182" t="str">
            <v>King's Lynn and West Norfolk</v>
          </cell>
          <cell r="B182">
            <v>19800</v>
          </cell>
          <cell r="C182">
            <v>84200</v>
          </cell>
          <cell r="D182">
            <v>23.4</v>
          </cell>
        </row>
        <row r="183">
          <cell r="A183" t="str">
            <v>North Norfolk</v>
          </cell>
          <cell r="B183">
            <v>12000</v>
          </cell>
          <cell r="C183">
            <v>52700</v>
          </cell>
          <cell r="D183">
            <v>22.8</v>
          </cell>
        </row>
        <row r="184">
          <cell r="A184" t="str">
            <v>Norwich</v>
          </cell>
          <cell r="B184">
            <v>23900</v>
          </cell>
          <cell r="C184">
            <v>93800</v>
          </cell>
          <cell r="D184">
            <v>25.5</v>
          </cell>
        </row>
        <row r="185">
          <cell r="A185" t="str">
            <v>South Norfolk</v>
          </cell>
          <cell r="B185">
            <v>23500</v>
          </cell>
          <cell r="C185">
            <v>76200</v>
          </cell>
          <cell r="D185">
            <v>30.8</v>
          </cell>
        </row>
        <row r="186">
          <cell r="A186" t="str">
            <v>Babergh</v>
          </cell>
          <cell r="B186">
            <v>13200</v>
          </cell>
          <cell r="C186">
            <v>50600</v>
          </cell>
          <cell r="D186">
            <v>26</v>
          </cell>
        </row>
        <row r="187">
          <cell r="A187" t="str">
            <v>Ipswich</v>
          </cell>
          <cell r="B187">
            <v>20900</v>
          </cell>
          <cell r="C187">
            <v>84200</v>
          </cell>
          <cell r="D187">
            <v>24.8</v>
          </cell>
        </row>
        <row r="188">
          <cell r="A188" t="str">
            <v>Mid Suffolk</v>
          </cell>
          <cell r="B188">
            <v>16100</v>
          </cell>
          <cell r="C188">
            <v>56800</v>
          </cell>
          <cell r="D188">
            <v>28.3</v>
          </cell>
        </row>
        <row r="189">
          <cell r="A189" t="str">
            <v>East Suffolk</v>
          </cell>
          <cell r="B189">
            <v>30600</v>
          </cell>
          <cell r="C189">
            <v>132400</v>
          </cell>
          <cell r="D189">
            <v>23.1</v>
          </cell>
        </row>
        <row r="190">
          <cell r="A190" t="str">
            <v>West Suffolk</v>
          </cell>
          <cell r="B190">
            <v>25600</v>
          </cell>
          <cell r="C190">
            <v>105100</v>
          </cell>
          <cell r="D190">
            <v>24.3</v>
          </cell>
        </row>
        <row r="191">
          <cell r="A191" t="str">
            <v>Camden</v>
          </cell>
          <cell r="B191">
            <v>102300</v>
          </cell>
          <cell r="C191">
            <v>181500</v>
          </cell>
          <cell r="D191">
            <v>56.4</v>
          </cell>
        </row>
        <row r="192">
          <cell r="A192" t="str">
            <v>City of London</v>
          </cell>
          <cell r="B192">
            <v>5200</v>
          </cell>
          <cell r="C192">
            <v>8500</v>
          </cell>
          <cell r="D192">
            <v>61.6</v>
          </cell>
        </row>
        <row r="193">
          <cell r="A193" t="str">
            <v>Hackney</v>
          </cell>
          <cell r="B193">
            <v>108000</v>
          </cell>
          <cell r="C193">
            <v>203700</v>
          </cell>
          <cell r="D193">
            <v>53</v>
          </cell>
        </row>
        <row r="194">
          <cell r="A194" t="str">
            <v>Hammersmith and Fulham</v>
          </cell>
          <cell r="B194">
            <v>79900</v>
          </cell>
          <cell r="C194">
            <v>125100</v>
          </cell>
          <cell r="D194">
            <v>63.8</v>
          </cell>
        </row>
        <row r="195">
          <cell r="A195" t="str">
            <v>Haringey</v>
          </cell>
          <cell r="B195">
            <v>99500</v>
          </cell>
          <cell r="C195">
            <v>192100</v>
          </cell>
          <cell r="D195">
            <v>51.8</v>
          </cell>
        </row>
        <row r="196">
          <cell r="A196" t="str">
            <v>Islington</v>
          </cell>
          <cell r="B196">
            <v>102000</v>
          </cell>
          <cell r="C196">
            <v>172700</v>
          </cell>
          <cell r="D196">
            <v>59.1</v>
          </cell>
        </row>
        <row r="197">
          <cell r="A197" t="str">
            <v>Kensington and Chelsea</v>
          </cell>
          <cell r="B197">
            <v>62500</v>
          </cell>
          <cell r="C197">
            <v>103100</v>
          </cell>
          <cell r="D197">
            <v>60.6</v>
          </cell>
        </row>
        <row r="198">
          <cell r="A198" t="str">
            <v>Lambeth</v>
          </cell>
          <cell r="B198">
            <v>144700</v>
          </cell>
          <cell r="C198">
            <v>241900</v>
          </cell>
          <cell r="D198">
            <v>59.8</v>
          </cell>
        </row>
        <row r="199">
          <cell r="A199" t="str">
            <v>Lewisham</v>
          </cell>
          <cell r="B199">
            <v>115000</v>
          </cell>
          <cell r="C199">
            <v>212300</v>
          </cell>
          <cell r="D199">
            <v>54.2</v>
          </cell>
        </row>
        <row r="200">
          <cell r="A200" t="str">
            <v>Newham</v>
          </cell>
          <cell r="B200">
            <v>94200</v>
          </cell>
          <cell r="C200">
            <v>248100</v>
          </cell>
          <cell r="D200">
            <v>38</v>
          </cell>
        </row>
        <row r="201">
          <cell r="A201" t="str">
            <v>Southwark</v>
          </cell>
          <cell r="B201">
            <v>134500</v>
          </cell>
          <cell r="C201">
            <v>231000</v>
          </cell>
          <cell r="D201">
            <v>58.2</v>
          </cell>
        </row>
        <row r="202">
          <cell r="A202" t="str">
            <v>Tower Hamlets</v>
          </cell>
          <cell r="B202">
            <v>131600</v>
          </cell>
          <cell r="C202">
            <v>232700</v>
          </cell>
          <cell r="D202">
            <v>56.6</v>
          </cell>
        </row>
        <row r="203">
          <cell r="A203" t="str">
            <v>Wandsworth</v>
          </cell>
          <cell r="B203">
            <v>157800</v>
          </cell>
          <cell r="C203">
            <v>230700</v>
          </cell>
          <cell r="D203">
            <v>68.400000000000006</v>
          </cell>
        </row>
        <row r="204">
          <cell r="A204" t="str">
            <v>Westminster</v>
          </cell>
          <cell r="B204">
            <v>103200</v>
          </cell>
          <cell r="C204">
            <v>171700</v>
          </cell>
          <cell r="D204">
            <v>60.1</v>
          </cell>
        </row>
        <row r="205">
          <cell r="A205" t="str">
            <v>Barking and Dagenham</v>
          </cell>
          <cell r="B205">
            <v>32900</v>
          </cell>
          <cell r="C205">
            <v>135300</v>
          </cell>
          <cell r="D205">
            <v>24.3</v>
          </cell>
        </row>
        <row r="206">
          <cell r="A206" t="str">
            <v>Barnet</v>
          </cell>
          <cell r="B206">
            <v>120800</v>
          </cell>
          <cell r="C206">
            <v>256000</v>
          </cell>
          <cell r="D206">
            <v>47.2</v>
          </cell>
        </row>
        <row r="207">
          <cell r="A207" t="str">
            <v>Bexley</v>
          </cell>
          <cell r="B207">
            <v>44600</v>
          </cell>
          <cell r="C207">
            <v>154500</v>
          </cell>
          <cell r="D207">
            <v>28.9</v>
          </cell>
        </row>
        <row r="208">
          <cell r="A208" t="str">
            <v>Brent</v>
          </cell>
          <cell r="B208">
            <v>92100</v>
          </cell>
          <cell r="C208">
            <v>220100</v>
          </cell>
          <cell r="D208">
            <v>41.9</v>
          </cell>
        </row>
        <row r="209">
          <cell r="A209" t="str">
            <v>Bromley</v>
          </cell>
          <cell r="B209">
            <v>95400</v>
          </cell>
          <cell r="C209">
            <v>208900</v>
          </cell>
          <cell r="D209">
            <v>45.7</v>
          </cell>
        </row>
        <row r="210">
          <cell r="A210" t="str">
            <v>Croydon</v>
          </cell>
          <cell r="B210">
            <v>90000</v>
          </cell>
          <cell r="C210">
            <v>248700</v>
          </cell>
          <cell r="D210">
            <v>36.200000000000003</v>
          </cell>
        </row>
        <row r="211">
          <cell r="A211" t="str">
            <v>Ealing</v>
          </cell>
          <cell r="B211">
            <v>117700</v>
          </cell>
          <cell r="C211">
            <v>217300</v>
          </cell>
          <cell r="D211">
            <v>54.2</v>
          </cell>
        </row>
        <row r="212">
          <cell r="A212" t="str">
            <v>Enfield</v>
          </cell>
          <cell r="B212">
            <v>72500</v>
          </cell>
          <cell r="C212">
            <v>215500</v>
          </cell>
          <cell r="D212">
            <v>33.700000000000003</v>
          </cell>
        </row>
        <row r="213">
          <cell r="A213" t="str">
            <v>Greenwich</v>
          </cell>
          <cell r="B213">
            <v>82900</v>
          </cell>
          <cell r="C213">
            <v>192900</v>
          </cell>
          <cell r="D213">
            <v>43</v>
          </cell>
        </row>
        <row r="214">
          <cell r="A214" t="str">
            <v>Harrow</v>
          </cell>
          <cell r="B214">
            <v>67300</v>
          </cell>
          <cell r="C214">
            <v>155900</v>
          </cell>
          <cell r="D214">
            <v>43.1</v>
          </cell>
        </row>
        <row r="215">
          <cell r="A215" t="str">
            <v>Havering</v>
          </cell>
          <cell r="B215">
            <v>44800</v>
          </cell>
          <cell r="C215">
            <v>156000</v>
          </cell>
          <cell r="D215">
            <v>28.7</v>
          </cell>
        </row>
        <row r="216">
          <cell r="A216" t="str">
            <v>Hillingdon</v>
          </cell>
          <cell r="B216">
            <v>84600</v>
          </cell>
          <cell r="C216">
            <v>196600</v>
          </cell>
          <cell r="D216">
            <v>43</v>
          </cell>
        </row>
        <row r="217">
          <cell r="A217" t="str">
            <v>Hounslow</v>
          </cell>
          <cell r="B217">
            <v>87000</v>
          </cell>
          <cell r="C217">
            <v>182300</v>
          </cell>
          <cell r="D217">
            <v>47.7</v>
          </cell>
        </row>
        <row r="218">
          <cell r="A218" t="str">
            <v>Kingston upon Thames</v>
          </cell>
          <cell r="B218">
            <v>62800</v>
          </cell>
          <cell r="C218">
            <v>118100</v>
          </cell>
          <cell r="D218">
            <v>53.1</v>
          </cell>
        </row>
        <row r="219">
          <cell r="A219" t="str">
            <v>Merton</v>
          </cell>
          <cell r="B219">
            <v>67200</v>
          </cell>
          <cell r="C219">
            <v>137800</v>
          </cell>
          <cell r="D219">
            <v>48.8</v>
          </cell>
        </row>
        <row r="220">
          <cell r="A220" t="str">
            <v>Redbridge</v>
          </cell>
          <cell r="B220">
            <v>79100</v>
          </cell>
          <cell r="C220">
            <v>200500</v>
          </cell>
          <cell r="D220">
            <v>39.4</v>
          </cell>
        </row>
        <row r="221">
          <cell r="A221" t="str">
            <v>Richmond upon Thames</v>
          </cell>
          <cell r="B221">
            <v>75800</v>
          </cell>
          <cell r="C221">
            <v>124700</v>
          </cell>
          <cell r="D221">
            <v>60.8</v>
          </cell>
        </row>
        <row r="222">
          <cell r="A222" t="str">
            <v>Sutton</v>
          </cell>
          <cell r="B222">
            <v>51200</v>
          </cell>
          <cell r="C222">
            <v>131300</v>
          </cell>
          <cell r="D222">
            <v>39</v>
          </cell>
        </row>
        <row r="223">
          <cell r="A223" t="str">
            <v>Waltham Forest</v>
          </cell>
          <cell r="B223">
            <v>82600</v>
          </cell>
          <cell r="C223">
            <v>186000</v>
          </cell>
          <cell r="D223">
            <v>44.4</v>
          </cell>
        </row>
        <row r="224">
          <cell r="A224" t="str">
            <v>Bracknell Forest</v>
          </cell>
          <cell r="B224">
            <v>26800</v>
          </cell>
          <cell r="C224">
            <v>75900</v>
          </cell>
          <cell r="D224">
            <v>35.299999999999997</v>
          </cell>
        </row>
        <row r="225">
          <cell r="A225" t="str">
            <v>Brighton and Hove</v>
          </cell>
          <cell r="B225">
            <v>102200</v>
          </cell>
          <cell r="C225">
            <v>204100</v>
          </cell>
          <cell r="D225">
            <v>50.1</v>
          </cell>
        </row>
        <row r="226">
          <cell r="A226" t="str">
            <v>Isle of Wight</v>
          </cell>
          <cell r="B226">
            <v>17300</v>
          </cell>
          <cell r="C226">
            <v>75600</v>
          </cell>
          <cell r="D226">
            <v>22.8</v>
          </cell>
        </row>
        <row r="227">
          <cell r="A227" t="str">
            <v>Medway</v>
          </cell>
          <cell r="B227">
            <v>43900</v>
          </cell>
          <cell r="C227">
            <v>174600</v>
          </cell>
          <cell r="D227">
            <v>25.1</v>
          </cell>
        </row>
        <row r="228">
          <cell r="A228" t="str">
            <v>Milton Keynes</v>
          </cell>
          <cell r="B228">
            <v>58100</v>
          </cell>
          <cell r="C228">
            <v>168400</v>
          </cell>
          <cell r="D228">
            <v>34.5</v>
          </cell>
        </row>
        <row r="229">
          <cell r="A229" t="str">
            <v>Portsmouth</v>
          </cell>
          <cell r="B229">
            <v>37100</v>
          </cell>
          <cell r="C229">
            <v>141300</v>
          </cell>
          <cell r="D229">
            <v>26.3</v>
          </cell>
        </row>
        <row r="230">
          <cell r="A230" t="str">
            <v>Reading</v>
          </cell>
          <cell r="B230">
            <v>46500</v>
          </cell>
          <cell r="C230">
            <v>110100</v>
          </cell>
          <cell r="D230">
            <v>42.3</v>
          </cell>
        </row>
        <row r="231">
          <cell r="A231" t="str">
            <v>Slough</v>
          </cell>
          <cell r="B231">
            <v>31500</v>
          </cell>
          <cell r="C231">
            <v>95100</v>
          </cell>
          <cell r="D231">
            <v>33.200000000000003</v>
          </cell>
        </row>
        <row r="232">
          <cell r="A232" t="str">
            <v>Southampton</v>
          </cell>
          <cell r="B232">
            <v>55200</v>
          </cell>
          <cell r="C232">
            <v>172000</v>
          </cell>
          <cell r="D232">
            <v>32.1</v>
          </cell>
        </row>
        <row r="233">
          <cell r="A233" t="str">
            <v>West Berkshire</v>
          </cell>
          <cell r="B233">
            <v>35800</v>
          </cell>
          <cell r="C233">
            <v>95700</v>
          </cell>
          <cell r="D233">
            <v>37.4</v>
          </cell>
        </row>
        <row r="234">
          <cell r="A234" t="str">
            <v>Windsor and Maidenhead</v>
          </cell>
          <cell r="B234">
            <v>44400</v>
          </cell>
          <cell r="C234">
            <v>90800</v>
          </cell>
          <cell r="D234">
            <v>48.9</v>
          </cell>
        </row>
        <row r="235">
          <cell r="A235" t="str">
            <v>Wokingham</v>
          </cell>
          <cell r="B235">
            <v>46300</v>
          </cell>
          <cell r="C235">
            <v>99800</v>
          </cell>
          <cell r="D235">
            <v>46.4</v>
          </cell>
        </row>
        <row r="236">
          <cell r="A236" t="str">
            <v>Buckinghamshire</v>
          </cell>
          <cell r="B236">
            <v>115500</v>
          </cell>
          <cell r="C236">
            <v>322000</v>
          </cell>
          <cell r="D236">
            <v>35.9</v>
          </cell>
        </row>
        <row r="237">
          <cell r="A237" t="str">
            <v>Eastbourne</v>
          </cell>
          <cell r="B237">
            <v>13000</v>
          </cell>
          <cell r="C237">
            <v>58900</v>
          </cell>
          <cell r="D237">
            <v>22.1</v>
          </cell>
        </row>
        <row r="238">
          <cell r="A238" t="str">
            <v>Hastings</v>
          </cell>
          <cell r="B238">
            <v>14900</v>
          </cell>
          <cell r="C238">
            <v>54400</v>
          </cell>
          <cell r="D238">
            <v>27.4</v>
          </cell>
        </row>
        <row r="239">
          <cell r="A239" t="str">
            <v>Lewes</v>
          </cell>
          <cell r="B239">
            <v>18300</v>
          </cell>
          <cell r="C239">
            <v>56700</v>
          </cell>
          <cell r="D239">
            <v>32.299999999999997</v>
          </cell>
        </row>
        <row r="240">
          <cell r="A240" t="str">
            <v>Rother</v>
          </cell>
          <cell r="B240">
            <v>8500</v>
          </cell>
          <cell r="C240">
            <v>49700</v>
          </cell>
          <cell r="D240">
            <v>17.2</v>
          </cell>
        </row>
        <row r="241">
          <cell r="A241" t="str">
            <v>Wealden</v>
          </cell>
          <cell r="B241">
            <v>30900</v>
          </cell>
          <cell r="C241">
            <v>88300</v>
          </cell>
          <cell r="D241">
            <v>35</v>
          </cell>
        </row>
        <row r="242">
          <cell r="A242" t="str">
            <v>Basingstoke and Deane</v>
          </cell>
          <cell r="B242">
            <v>41900</v>
          </cell>
          <cell r="C242">
            <v>109700</v>
          </cell>
          <cell r="D242">
            <v>38.200000000000003</v>
          </cell>
        </row>
        <row r="243">
          <cell r="A243" t="str">
            <v>East Hampshire</v>
          </cell>
          <cell r="B243">
            <v>27700</v>
          </cell>
          <cell r="C243">
            <v>68700</v>
          </cell>
          <cell r="D243">
            <v>40.299999999999997</v>
          </cell>
        </row>
        <row r="244">
          <cell r="A244" t="str">
            <v>Eastleigh</v>
          </cell>
          <cell r="B244">
            <v>27400</v>
          </cell>
          <cell r="C244">
            <v>79800</v>
          </cell>
          <cell r="D244">
            <v>34.4</v>
          </cell>
        </row>
        <row r="245">
          <cell r="A245" t="str">
            <v>Fareham</v>
          </cell>
          <cell r="B245">
            <v>24200</v>
          </cell>
          <cell r="C245">
            <v>68500</v>
          </cell>
          <cell r="D245">
            <v>35.4</v>
          </cell>
        </row>
        <row r="246">
          <cell r="A246" t="str">
            <v>Gosport</v>
          </cell>
          <cell r="B246">
            <v>6100</v>
          </cell>
          <cell r="C246">
            <v>51300</v>
          </cell>
          <cell r="D246">
            <v>11.8</v>
          </cell>
        </row>
        <row r="247">
          <cell r="A247" t="str">
            <v>Hart</v>
          </cell>
          <cell r="B247">
            <v>23300</v>
          </cell>
          <cell r="C247">
            <v>53000</v>
          </cell>
          <cell r="D247">
            <v>43.9</v>
          </cell>
        </row>
        <row r="248">
          <cell r="A248" t="str">
            <v>Havant</v>
          </cell>
          <cell r="B248">
            <v>18900</v>
          </cell>
          <cell r="C248">
            <v>71800</v>
          </cell>
          <cell r="D248">
            <v>26.4</v>
          </cell>
        </row>
        <row r="249">
          <cell r="A249" t="str">
            <v>New Forest</v>
          </cell>
          <cell r="B249">
            <v>29400</v>
          </cell>
          <cell r="C249">
            <v>94600</v>
          </cell>
          <cell r="D249">
            <v>31.1</v>
          </cell>
        </row>
        <row r="250">
          <cell r="A250" t="str">
            <v>Rushmoor</v>
          </cell>
          <cell r="B250">
            <v>15800</v>
          </cell>
          <cell r="C250">
            <v>61500</v>
          </cell>
          <cell r="D250">
            <v>25.7</v>
          </cell>
        </row>
        <row r="251">
          <cell r="A251" t="str">
            <v>Test Valley</v>
          </cell>
          <cell r="B251">
            <v>24400</v>
          </cell>
          <cell r="C251">
            <v>74900</v>
          </cell>
          <cell r="D251">
            <v>32.5</v>
          </cell>
        </row>
        <row r="252">
          <cell r="A252" t="str">
            <v>Winchester</v>
          </cell>
          <cell r="B252">
            <v>37100</v>
          </cell>
          <cell r="C252">
            <v>72300</v>
          </cell>
          <cell r="D252">
            <v>51.3</v>
          </cell>
        </row>
        <row r="253">
          <cell r="A253" t="str">
            <v>Ashford</v>
          </cell>
          <cell r="B253">
            <v>22800</v>
          </cell>
          <cell r="C253">
            <v>74300</v>
          </cell>
          <cell r="D253">
            <v>30.7</v>
          </cell>
        </row>
        <row r="254">
          <cell r="A254" t="str">
            <v>Canterbury</v>
          </cell>
          <cell r="B254">
            <v>34900</v>
          </cell>
          <cell r="C254">
            <v>102500</v>
          </cell>
          <cell r="D254">
            <v>34</v>
          </cell>
        </row>
        <row r="255">
          <cell r="A255" t="str">
            <v>Dartford</v>
          </cell>
          <cell r="B255">
            <v>16700</v>
          </cell>
          <cell r="C255">
            <v>68600</v>
          </cell>
          <cell r="D255">
            <v>24.3</v>
          </cell>
        </row>
        <row r="256">
          <cell r="A256" t="str">
            <v>Dover</v>
          </cell>
          <cell r="B256">
            <v>17300</v>
          </cell>
          <cell r="C256">
            <v>65400</v>
          </cell>
          <cell r="D256">
            <v>26.4</v>
          </cell>
        </row>
        <row r="257">
          <cell r="A257" t="str">
            <v>Gravesham</v>
          </cell>
          <cell r="B257">
            <v>13200</v>
          </cell>
          <cell r="C257">
            <v>64700</v>
          </cell>
          <cell r="D257">
            <v>20.399999999999999</v>
          </cell>
        </row>
        <row r="258">
          <cell r="A258" t="str">
            <v>Maidstone</v>
          </cell>
          <cell r="B258">
            <v>28900</v>
          </cell>
          <cell r="C258">
            <v>104300</v>
          </cell>
          <cell r="D258">
            <v>27.7</v>
          </cell>
        </row>
        <row r="259">
          <cell r="A259" t="str">
            <v>Sevenoaks</v>
          </cell>
          <cell r="B259">
            <v>31700</v>
          </cell>
          <cell r="C259">
            <v>66100</v>
          </cell>
          <cell r="D259">
            <v>47.9</v>
          </cell>
        </row>
        <row r="260">
          <cell r="A260" t="str">
            <v>Folkestone and Hythe</v>
          </cell>
          <cell r="B260">
            <v>17100</v>
          </cell>
          <cell r="C260">
            <v>61300</v>
          </cell>
          <cell r="D260">
            <v>27.9</v>
          </cell>
        </row>
        <row r="261">
          <cell r="A261" t="str">
            <v>Swale</v>
          </cell>
          <cell r="B261">
            <v>15900</v>
          </cell>
          <cell r="C261">
            <v>80400</v>
          </cell>
          <cell r="D261">
            <v>19.8</v>
          </cell>
        </row>
        <row r="262">
          <cell r="A262" t="str">
            <v>Thanet</v>
          </cell>
          <cell r="B262">
            <v>15800</v>
          </cell>
          <cell r="C262">
            <v>79300</v>
          </cell>
          <cell r="D262">
            <v>19.899999999999999</v>
          </cell>
        </row>
        <row r="263">
          <cell r="A263" t="str">
            <v>Tonbridge and Malling</v>
          </cell>
          <cell r="B263">
            <v>22600</v>
          </cell>
          <cell r="C263">
            <v>77900</v>
          </cell>
          <cell r="D263">
            <v>28.9</v>
          </cell>
        </row>
        <row r="264">
          <cell r="A264" t="str">
            <v>Tunbridge Wells</v>
          </cell>
          <cell r="B264">
            <v>31700</v>
          </cell>
          <cell r="C264">
            <v>69000</v>
          </cell>
          <cell r="D264">
            <v>46</v>
          </cell>
        </row>
        <row r="265">
          <cell r="A265" t="str">
            <v>Cherwell</v>
          </cell>
          <cell r="B265">
            <v>33400</v>
          </cell>
          <cell r="C265">
            <v>88600</v>
          </cell>
          <cell r="D265">
            <v>37.700000000000003</v>
          </cell>
        </row>
        <row r="266">
          <cell r="A266" t="str">
            <v>Oxford</v>
          </cell>
          <cell r="B266">
            <v>57100</v>
          </cell>
          <cell r="C266">
            <v>105100</v>
          </cell>
          <cell r="D266">
            <v>54.4</v>
          </cell>
        </row>
        <row r="267">
          <cell r="A267" t="str">
            <v>South Oxfordshire</v>
          </cell>
          <cell r="B267">
            <v>35200</v>
          </cell>
          <cell r="C267">
            <v>83200</v>
          </cell>
          <cell r="D267">
            <v>42.2</v>
          </cell>
        </row>
        <row r="268">
          <cell r="A268" t="str">
            <v>Vale of White Horse</v>
          </cell>
          <cell r="B268">
            <v>30400</v>
          </cell>
          <cell r="C268">
            <v>75100</v>
          </cell>
          <cell r="D268">
            <v>40.5</v>
          </cell>
        </row>
        <row r="269">
          <cell r="A269" t="str">
            <v>West Oxfordshire</v>
          </cell>
          <cell r="B269">
            <v>26600</v>
          </cell>
          <cell r="C269">
            <v>63600</v>
          </cell>
          <cell r="D269">
            <v>41.8</v>
          </cell>
        </row>
        <row r="270">
          <cell r="A270" t="str">
            <v>Elmbridge</v>
          </cell>
          <cell r="B270">
            <v>40000</v>
          </cell>
          <cell r="C270">
            <v>81200</v>
          </cell>
          <cell r="D270">
            <v>49.2</v>
          </cell>
        </row>
        <row r="271">
          <cell r="A271" t="str">
            <v>Epsom and Ewell</v>
          </cell>
          <cell r="B271">
            <v>26100</v>
          </cell>
          <cell r="C271">
            <v>47000</v>
          </cell>
          <cell r="D271">
            <v>55.5</v>
          </cell>
        </row>
        <row r="272">
          <cell r="A272" t="str">
            <v>Guildford</v>
          </cell>
          <cell r="B272">
            <v>38500</v>
          </cell>
          <cell r="C272">
            <v>96900</v>
          </cell>
          <cell r="D272">
            <v>39.700000000000003</v>
          </cell>
        </row>
        <row r="273">
          <cell r="A273" t="str">
            <v>Mole Valley</v>
          </cell>
          <cell r="B273">
            <v>21700</v>
          </cell>
          <cell r="C273">
            <v>49600</v>
          </cell>
          <cell r="D273">
            <v>43.8</v>
          </cell>
        </row>
        <row r="274">
          <cell r="A274" t="str">
            <v>Reigate and Banstead</v>
          </cell>
          <cell r="B274">
            <v>38400</v>
          </cell>
          <cell r="C274">
            <v>86600</v>
          </cell>
          <cell r="D274">
            <v>44.3</v>
          </cell>
        </row>
        <row r="275">
          <cell r="A275" t="str">
            <v>Runnymede</v>
          </cell>
          <cell r="B275">
            <v>28000</v>
          </cell>
          <cell r="C275">
            <v>55800</v>
          </cell>
          <cell r="D275">
            <v>50.2</v>
          </cell>
        </row>
        <row r="276">
          <cell r="A276" t="str">
            <v>Spelthorne</v>
          </cell>
          <cell r="B276">
            <v>23300</v>
          </cell>
          <cell r="C276">
            <v>61600</v>
          </cell>
          <cell r="D276">
            <v>37.700000000000003</v>
          </cell>
        </row>
        <row r="277">
          <cell r="A277" t="str">
            <v>Surrey Heath</v>
          </cell>
          <cell r="B277">
            <v>22300</v>
          </cell>
          <cell r="C277">
            <v>53900</v>
          </cell>
          <cell r="D277">
            <v>41.3</v>
          </cell>
        </row>
        <row r="278">
          <cell r="A278" t="str">
            <v>Tandridge</v>
          </cell>
          <cell r="B278">
            <v>24100</v>
          </cell>
          <cell r="C278">
            <v>53100</v>
          </cell>
          <cell r="D278">
            <v>45.3</v>
          </cell>
        </row>
        <row r="279">
          <cell r="A279" t="str">
            <v>Waverley</v>
          </cell>
          <cell r="B279">
            <v>38100</v>
          </cell>
          <cell r="C279">
            <v>69100</v>
          </cell>
          <cell r="D279">
            <v>55.1</v>
          </cell>
        </row>
        <row r="280">
          <cell r="A280" t="str">
            <v>Woking</v>
          </cell>
          <cell r="B280">
            <v>32000</v>
          </cell>
          <cell r="C280">
            <v>60800</v>
          </cell>
          <cell r="D280">
            <v>52.7</v>
          </cell>
        </row>
        <row r="281">
          <cell r="A281" t="str">
            <v>Adur</v>
          </cell>
          <cell r="B281">
            <v>11400</v>
          </cell>
          <cell r="C281">
            <v>38200</v>
          </cell>
          <cell r="D281">
            <v>29.8</v>
          </cell>
        </row>
        <row r="282">
          <cell r="A282" t="str">
            <v>Arun</v>
          </cell>
          <cell r="B282">
            <v>24100</v>
          </cell>
          <cell r="C282">
            <v>85900</v>
          </cell>
          <cell r="D282">
            <v>28</v>
          </cell>
        </row>
        <row r="283">
          <cell r="A283" t="str">
            <v>Chichester</v>
          </cell>
          <cell r="B283">
            <v>26300</v>
          </cell>
          <cell r="C283">
            <v>67500</v>
          </cell>
          <cell r="D283">
            <v>38.9</v>
          </cell>
        </row>
        <row r="284">
          <cell r="A284" t="str">
            <v>Crawley</v>
          </cell>
          <cell r="B284">
            <v>20100</v>
          </cell>
          <cell r="C284">
            <v>69200</v>
          </cell>
          <cell r="D284">
            <v>29</v>
          </cell>
        </row>
        <row r="285">
          <cell r="A285" t="str">
            <v>Horsham</v>
          </cell>
          <cell r="B285">
            <v>27100</v>
          </cell>
          <cell r="C285">
            <v>80600</v>
          </cell>
          <cell r="D285">
            <v>33.700000000000003</v>
          </cell>
        </row>
        <row r="286">
          <cell r="A286" t="str">
            <v>Mid Sussex</v>
          </cell>
          <cell r="B286">
            <v>32400</v>
          </cell>
          <cell r="C286">
            <v>91000</v>
          </cell>
          <cell r="D286">
            <v>35.6</v>
          </cell>
        </row>
        <row r="287">
          <cell r="A287" t="str">
            <v>Worthing</v>
          </cell>
          <cell r="B287">
            <v>13700</v>
          </cell>
          <cell r="C287">
            <v>64100</v>
          </cell>
          <cell r="D287">
            <v>21.4</v>
          </cell>
        </row>
        <row r="288">
          <cell r="A288" t="str">
            <v>Bath and North East Somerset</v>
          </cell>
          <cell r="B288">
            <v>48100</v>
          </cell>
          <cell r="C288">
            <v>118000</v>
          </cell>
          <cell r="D288">
            <v>40.700000000000003</v>
          </cell>
        </row>
        <row r="289">
          <cell r="A289" t="str">
            <v>Bristol, City of</v>
          </cell>
          <cell r="B289">
            <v>142400</v>
          </cell>
          <cell r="C289">
            <v>316800</v>
          </cell>
          <cell r="D289">
            <v>44.9</v>
          </cell>
        </row>
        <row r="290">
          <cell r="A290" t="str">
            <v>Cornwall</v>
          </cell>
          <cell r="B290">
            <v>85400</v>
          </cell>
          <cell r="C290">
            <v>319400</v>
          </cell>
          <cell r="D290">
            <v>26.7</v>
          </cell>
        </row>
        <row r="291">
          <cell r="A291" t="str">
            <v>Isles of Scilly</v>
          </cell>
          <cell r="B291" t="str">
            <v>-</v>
          </cell>
          <cell r="C291" t="str">
            <v>-</v>
          </cell>
          <cell r="D291" t="str">
            <v>-</v>
          </cell>
        </row>
        <row r="292">
          <cell r="A292" t="str">
            <v>North Somerset</v>
          </cell>
          <cell r="B292">
            <v>39400</v>
          </cell>
          <cell r="C292">
            <v>121700</v>
          </cell>
          <cell r="D292">
            <v>32.299999999999997</v>
          </cell>
        </row>
        <row r="293">
          <cell r="A293" t="str">
            <v>Plymouth</v>
          </cell>
          <cell r="B293">
            <v>40000</v>
          </cell>
          <cell r="C293">
            <v>159700</v>
          </cell>
          <cell r="D293">
            <v>25</v>
          </cell>
        </row>
        <row r="294">
          <cell r="A294" t="str">
            <v>South Gloucestershire</v>
          </cell>
          <cell r="B294">
            <v>55700</v>
          </cell>
          <cell r="C294">
            <v>172400</v>
          </cell>
          <cell r="D294">
            <v>32.299999999999997</v>
          </cell>
        </row>
        <row r="295">
          <cell r="A295" t="str">
            <v>Swindon</v>
          </cell>
          <cell r="B295">
            <v>34400</v>
          </cell>
          <cell r="C295">
            <v>135100</v>
          </cell>
          <cell r="D295">
            <v>25.5</v>
          </cell>
        </row>
        <row r="296">
          <cell r="A296" t="str">
            <v>Torbay</v>
          </cell>
          <cell r="B296">
            <v>16900</v>
          </cell>
          <cell r="C296">
            <v>75000</v>
          </cell>
          <cell r="D296">
            <v>22.6</v>
          </cell>
        </row>
        <row r="297">
          <cell r="A297" t="str">
            <v>Wiltshire</v>
          </cell>
          <cell r="B297">
            <v>87100</v>
          </cell>
          <cell r="C297">
            <v>284800</v>
          </cell>
          <cell r="D297">
            <v>30.6</v>
          </cell>
        </row>
        <row r="298">
          <cell r="A298" t="str">
            <v>East Devon</v>
          </cell>
          <cell r="B298">
            <v>22300</v>
          </cell>
          <cell r="C298">
            <v>75800</v>
          </cell>
          <cell r="D298">
            <v>29.4</v>
          </cell>
        </row>
        <row r="299">
          <cell r="A299" t="str">
            <v>Exeter</v>
          </cell>
          <cell r="B299">
            <v>30800</v>
          </cell>
          <cell r="C299">
            <v>88400</v>
          </cell>
          <cell r="D299">
            <v>34.799999999999997</v>
          </cell>
        </row>
        <row r="300">
          <cell r="A300" t="str">
            <v>Mid Devon</v>
          </cell>
          <cell r="B300">
            <v>11900</v>
          </cell>
          <cell r="C300">
            <v>43400</v>
          </cell>
          <cell r="D300">
            <v>27.4</v>
          </cell>
        </row>
        <row r="301">
          <cell r="A301" t="str">
            <v>North Devon</v>
          </cell>
          <cell r="B301">
            <v>13700</v>
          </cell>
          <cell r="C301">
            <v>53200</v>
          </cell>
          <cell r="D301">
            <v>25.7</v>
          </cell>
        </row>
        <row r="302">
          <cell r="A302" t="str">
            <v>South Hams</v>
          </cell>
          <cell r="B302">
            <v>14300</v>
          </cell>
          <cell r="C302">
            <v>45600</v>
          </cell>
          <cell r="D302">
            <v>31.3</v>
          </cell>
        </row>
        <row r="303">
          <cell r="A303" t="str">
            <v>Teignbridge</v>
          </cell>
          <cell r="B303">
            <v>26200</v>
          </cell>
          <cell r="C303">
            <v>72100</v>
          </cell>
          <cell r="D303">
            <v>36.299999999999997</v>
          </cell>
        </row>
        <row r="304">
          <cell r="A304" t="str">
            <v>Torridge</v>
          </cell>
          <cell r="B304">
            <v>8000</v>
          </cell>
          <cell r="C304">
            <v>36900</v>
          </cell>
          <cell r="D304">
            <v>21.8</v>
          </cell>
        </row>
        <row r="305">
          <cell r="A305" t="str">
            <v>West Devon</v>
          </cell>
          <cell r="B305">
            <v>10600</v>
          </cell>
          <cell r="C305">
            <v>28500</v>
          </cell>
          <cell r="D305">
            <v>37.1</v>
          </cell>
        </row>
        <row r="306">
          <cell r="A306" t="str">
            <v>Bournemouth, Christchurch and Poole</v>
          </cell>
          <cell r="B306">
            <v>74400</v>
          </cell>
          <cell r="C306">
            <v>237800</v>
          </cell>
          <cell r="D306">
            <v>31.3</v>
          </cell>
        </row>
        <row r="307">
          <cell r="A307" t="str">
            <v>Dorset</v>
          </cell>
          <cell r="B307">
            <v>56400</v>
          </cell>
          <cell r="C307">
            <v>197500</v>
          </cell>
          <cell r="D307">
            <v>28.6</v>
          </cell>
        </row>
        <row r="308">
          <cell r="A308" t="str">
            <v>Cheltenham</v>
          </cell>
          <cell r="B308">
            <v>34900</v>
          </cell>
          <cell r="C308">
            <v>71800</v>
          </cell>
          <cell r="D308">
            <v>48.6</v>
          </cell>
        </row>
        <row r="309">
          <cell r="A309" t="str">
            <v>Cotswold</v>
          </cell>
          <cell r="B309">
            <v>19200</v>
          </cell>
          <cell r="C309">
            <v>50500</v>
          </cell>
          <cell r="D309">
            <v>38.1</v>
          </cell>
        </row>
        <row r="310">
          <cell r="A310" t="str">
            <v>Forest of Dean</v>
          </cell>
          <cell r="B310">
            <v>10100</v>
          </cell>
          <cell r="C310">
            <v>47000</v>
          </cell>
          <cell r="D310">
            <v>21.5</v>
          </cell>
        </row>
        <row r="311">
          <cell r="A311" t="str">
            <v>Gloucester</v>
          </cell>
          <cell r="B311">
            <v>18000</v>
          </cell>
          <cell r="C311">
            <v>79200</v>
          </cell>
          <cell r="D311">
            <v>22.8</v>
          </cell>
        </row>
        <row r="312">
          <cell r="A312" t="str">
            <v>Stroud</v>
          </cell>
          <cell r="B312">
            <v>30300</v>
          </cell>
          <cell r="C312">
            <v>72800</v>
          </cell>
          <cell r="D312">
            <v>41.6</v>
          </cell>
        </row>
        <row r="313">
          <cell r="A313" t="str">
            <v>Tewkesbury</v>
          </cell>
          <cell r="B313">
            <v>19300</v>
          </cell>
          <cell r="C313">
            <v>51900</v>
          </cell>
          <cell r="D313">
            <v>37.1</v>
          </cell>
        </row>
        <row r="314">
          <cell r="A314" t="str">
            <v>Mendip</v>
          </cell>
          <cell r="B314">
            <v>23900</v>
          </cell>
          <cell r="C314">
            <v>64100</v>
          </cell>
          <cell r="D314">
            <v>37.200000000000003</v>
          </cell>
        </row>
        <row r="315">
          <cell r="A315" t="str">
            <v>Sedgemoor</v>
          </cell>
          <cell r="B315">
            <v>11100</v>
          </cell>
          <cell r="C315">
            <v>70600</v>
          </cell>
          <cell r="D315">
            <v>15.7</v>
          </cell>
        </row>
        <row r="316">
          <cell r="A316" t="str">
            <v>South Somerset</v>
          </cell>
          <cell r="B316">
            <v>25800</v>
          </cell>
          <cell r="C316">
            <v>93400</v>
          </cell>
          <cell r="D316">
            <v>27.7</v>
          </cell>
        </row>
        <row r="317">
          <cell r="A317" t="str">
            <v>Somerset West and Taunton</v>
          </cell>
          <cell r="B317">
            <v>23200</v>
          </cell>
          <cell r="C317">
            <v>82800</v>
          </cell>
          <cell r="D317">
            <v>28</v>
          </cell>
        </row>
        <row r="318">
          <cell r="A318" t="str">
            <v>Isle of Anglesey</v>
          </cell>
          <cell r="B318">
            <v>11900</v>
          </cell>
          <cell r="C318">
            <v>38700</v>
          </cell>
          <cell r="D318">
            <v>30.9</v>
          </cell>
        </row>
        <row r="319">
          <cell r="A319" t="str">
            <v>Gwynedd</v>
          </cell>
          <cell r="B319">
            <v>21800</v>
          </cell>
          <cell r="C319">
            <v>72500</v>
          </cell>
          <cell r="D319">
            <v>30</v>
          </cell>
        </row>
        <row r="320">
          <cell r="A320" t="str">
            <v>Conwy</v>
          </cell>
          <cell r="B320">
            <v>18000</v>
          </cell>
          <cell r="C320">
            <v>63400</v>
          </cell>
          <cell r="D320">
            <v>28.4</v>
          </cell>
        </row>
        <row r="321">
          <cell r="A321" t="str">
            <v>Denbighshire</v>
          </cell>
          <cell r="B321">
            <v>14100</v>
          </cell>
          <cell r="C321">
            <v>53100</v>
          </cell>
          <cell r="D321">
            <v>26.6</v>
          </cell>
        </row>
        <row r="322">
          <cell r="A322" t="str">
            <v>Flintshire</v>
          </cell>
          <cell r="B322">
            <v>21400</v>
          </cell>
          <cell r="C322">
            <v>89600</v>
          </cell>
          <cell r="D322">
            <v>23.8</v>
          </cell>
        </row>
        <row r="323">
          <cell r="A323" t="str">
            <v>Wrexham</v>
          </cell>
          <cell r="B323">
            <v>20200</v>
          </cell>
          <cell r="C323">
            <v>83400</v>
          </cell>
          <cell r="D323">
            <v>24.2</v>
          </cell>
        </row>
        <row r="324">
          <cell r="A324" t="str">
            <v>Powys</v>
          </cell>
          <cell r="B324">
            <v>19300</v>
          </cell>
          <cell r="C324">
            <v>71500</v>
          </cell>
          <cell r="D324">
            <v>27</v>
          </cell>
        </row>
        <row r="325">
          <cell r="A325" t="str">
            <v>Ceredigion</v>
          </cell>
          <cell r="B325">
            <v>13400</v>
          </cell>
          <cell r="C325">
            <v>46300</v>
          </cell>
          <cell r="D325">
            <v>28.9</v>
          </cell>
        </row>
        <row r="326">
          <cell r="A326" t="str">
            <v>Pembrokeshire</v>
          </cell>
          <cell r="B326">
            <v>18400</v>
          </cell>
          <cell r="C326">
            <v>69700</v>
          </cell>
          <cell r="D326">
            <v>26.4</v>
          </cell>
        </row>
        <row r="327">
          <cell r="A327" t="str">
            <v>Carmarthenshire</v>
          </cell>
          <cell r="B327">
            <v>30700</v>
          </cell>
          <cell r="C327">
            <v>105100</v>
          </cell>
          <cell r="D327">
            <v>29.2</v>
          </cell>
        </row>
        <row r="328">
          <cell r="A328" t="str">
            <v>Swansea</v>
          </cell>
          <cell r="B328">
            <v>46000</v>
          </cell>
          <cell r="C328">
            <v>151600</v>
          </cell>
          <cell r="D328">
            <v>30.4</v>
          </cell>
        </row>
        <row r="329">
          <cell r="A329" t="str">
            <v>Neath Port Talbot</v>
          </cell>
          <cell r="B329">
            <v>16200</v>
          </cell>
          <cell r="C329">
            <v>84000</v>
          </cell>
          <cell r="D329">
            <v>19.2</v>
          </cell>
        </row>
        <row r="330">
          <cell r="A330" t="str">
            <v>Bridgend</v>
          </cell>
          <cell r="B330">
            <v>21100</v>
          </cell>
          <cell r="C330">
            <v>85100</v>
          </cell>
          <cell r="D330">
            <v>24.8</v>
          </cell>
        </row>
        <row r="331">
          <cell r="A331" t="str">
            <v>Vale of Glamorgan</v>
          </cell>
          <cell r="B331">
            <v>29000</v>
          </cell>
          <cell r="C331">
            <v>74700</v>
          </cell>
          <cell r="D331">
            <v>38.799999999999997</v>
          </cell>
        </row>
        <row r="332">
          <cell r="A332" t="str">
            <v>Cardiff</v>
          </cell>
          <cell r="B332">
            <v>98600</v>
          </cell>
          <cell r="C332">
            <v>242400</v>
          </cell>
          <cell r="D332">
            <v>40.700000000000003</v>
          </cell>
        </row>
        <row r="333">
          <cell r="A333" t="str">
            <v>Rhondda Cynon Taff</v>
          </cell>
          <cell r="B333">
            <v>35100</v>
          </cell>
          <cell r="C333">
            <v>145900</v>
          </cell>
          <cell r="D333">
            <v>24.1</v>
          </cell>
        </row>
        <row r="334">
          <cell r="A334" t="str">
            <v>Merthyr Tydfil</v>
          </cell>
          <cell r="B334">
            <v>7400</v>
          </cell>
          <cell r="C334">
            <v>35200</v>
          </cell>
          <cell r="D334">
            <v>21</v>
          </cell>
        </row>
        <row r="335">
          <cell r="A335" t="str">
            <v>Caerphilly</v>
          </cell>
          <cell r="B335">
            <v>21400</v>
          </cell>
          <cell r="C335">
            <v>109200</v>
          </cell>
          <cell r="D335">
            <v>19.600000000000001</v>
          </cell>
        </row>
        <row r="336">
          <cell r="A336" t="str">
            <v>Blaenau Gwent</v>
          </cell>
          <cell r="B336">
            <v>6900</v>
          </cell>
          <cell r="C336">
            <v>41400</v>
          </cell>
          <cell r="D336">
            <v>16.7</v>
          </cell>
        </row>
        <row r="337">
          <cell r="A337" t="str">
            <v>Torfaen</v>
          </cell>
          <cell r="B337">
            <v>11700</v>
          </cell>
          <cell r="C337">
            <v>53500</v>
          </cell>
          <cell r="D337">
            <v>21.9</v>
          </cell>
        </row>
        <row r="338">
          <cell r="A338" t="str">
            <v>Monmouthshire</v>
          </cell>
          <cell r="B338">
            <v>20200</v>
          </cell>
          <cell r="C338">
            <v>52600</v>
          </cell>
          <cell r="D338">
            <v>38.299999999999997</v>
          </cell>
        </row>
        <row r="339">
          <cell r="A339" t="str">
            <v>Newport</v>
          </cell>
          <cell r="B339">
            <v>24400</v>
          </cell>
          <cell r="C339">
            <v>91400</v>
          </cell>
          <cell r="D339">
            <v>26.7</v>
          </cell>
        </row>
        <row r="340">
          <cell r="A340" t="str">
            <v>Aberdeen City</v>
          </cell>
          <cell r="B340">
            <v>69400</v>
          </cell>
          <cell r="C340">
            <v>153700</v>
          </cell>
          <cell r="D340">
            <v>45.2</v>
          </cell>
        </row>
        <row r="341">
          <cell r="A341" t="str">
            <v>Aberdeenshire</v>
          </cell>
          <cell r="B341">
            <v>47800</v>
          </cell>
          <cell r="C341">
            <v>157800</v>
          </cell>
          <cell r="D341">
            <v>30.3</v>
          </cell>
        </row>
        <row r="342">
          <cell r="A342" t="str">
            <v>Angus</v>
          </cell>
          <cell r="B342">
            <v>15300</v>
          </cell>
          <cell r="C342">
            <v>68000</v>
          </cell>
          <cell r="D342">
            <v>22.5</v>
          </cell>
        </row>
        <row r="343">
          <cell r="A343" t="str">
            <v>Argyll and Bute</v>
          </cell>
          <cell r="B343">
            <v>13600</v>
          </cell>
          <cell r="C343">
            <v>49300</v>
          </cell>
          <cell r="D343">
            <v>27.5</v>
          </cell>
        </row>
        <row r="344">
          <cell r="A344" t="str">
            <v>Clackmannanshire</v>
          </cell>
          <cell r="B344">
            <v>7200</v>
          </cell>
          <cell r="C344">
            <v>31000</v>
          </cell>
          <cell r="D344">
            <v>23.1</v>
          </cell>
        </row>
        <row r="345">
          <cell r="A345" t="str">
            <v>Dumfries and Galloway</v>
          </cell>
          <cell r="B345">
            <v>18000</v>
          </cell>
          <cell r="C345">
            <v>82300</v>
          </cell>
          <cell r="D345">
            <v>21.8</v>
          </cell>
        </row>
        <row r="346">
          <cell r="A346" t="str">
            <v>Dundee City</v>
          </cell>
          <cell r="B346">
            <v>29900</v>
          </cell>
          <cell r="C346">
            <v>93900</v>
          </cell>
          <cell r="D346">
            <v>31.8</v>
          </cell>
        </row>
        <row r="347">
          <cell r="A347" t="str">
            <v>East Ayrshire</v>
          </cell>
          <cell r="B347">
            <v>17800</v>
          </cell>
          <cell r="C347">
            <v>72300</v>
          </cell>
          <cell r="D347">
            <v>24.7</v>
          </cell>
        </row>
        <row r="348">
          <cell r="A348" t="str">
            <v>East Dunbartonshire</v>
          </cell>
          <cell r="B348">
            <v>26200</v>
          </cell>
          <cell r="C348">
            <v>63800</v>
          </cell>
          <cell r="D348">
            <v>41</v>
          </cell>
        </row>
        <row r="349">
          <cell r="A349" t="str">
            <v>East Lothian</v>
          </cell>
          <cell r="B349">
            <v>20700</v>
          </cell>
          <cell r="C349">
            <v>63200</v>
          </cell>
          <cell r="D349">
            <v>32.799999999999997</v>
          </cell>
        </row>
        <row r="350">
          <cell r="A350" t="str">
            <v>East Renfrewshire</v>
          </cell>
          <cell r="B350">
            <v>26800</v>
          </cell>
          <cell r="C350">
            <v>56200</v>
          </cell>
          <cell r="D350">
            <v>47.6</v>
          </cell>
        </row>
        <row r="351">
          <cell r="A351" t="str">
            <v>City of Edinburgh</v>
          </cell>
          <cell r="B351">
            <v>168900</v>
          </cell>
          <cell r="C351">
            <v>347900</v>
          </cell>
          <cell r="D351">
            <v>48.5</v>
          </cell>
        </row>
        <row r="352">
          <cell r="A352" t="str">
            <v>Na h-Eileanan Siar</v>
          </cell>
          <cell r="B352">
            <v>3600</v>
          </cell>
          <cell r="C352">
            <v>15200</v>
          </cell>
          <cell r="D352">
            <v>24</v>
          </cell>
        </row>
        <row r="353">
          <cell r="A353" t="str">
            <v>Falkirk</v>
          </cell>
          <cell r="B353">
            <v>24000</v>
          </cell>
          <cell r="C353">
            <v>98300</v>
          </cell>
          <cell r="D353">
            <v>24.4</v>
          </cell>
        </row>
        <row r="354">
          <cell r="A354" t="str">
            <v>Fife</v>
          </cell>
          <cell r="B354">
            <v>64200</v>
          </cell>
          <cell r="C354">
            <v>223100</v>
          </cell>
          <cell r="D354">
            <v>28.8</v>
          </cell>
        </row>
        <row r="355">
          <cell r="A355" t="str">
            <v>Glasgow City</v>
          </cell>
          <cell r="B355">
            <v>142600</v>
          </cell>
          <cell r="C355">
            <v>419200</v>
          </cell>
          <cell r="D355">
            <v>34</v>
          </cell>
        </row>
        <row r="356">
          <cell r="A356" t="str">
            <v>Highland</v>
          </cell>
          <cell r="B356">
            <v>36200</v>
          </cell>
          <cell r="C356">
            <v>138000</v>
          </cell>
          <cell r="D356">
            <v>26.2</v>
          </cell>
        </row>
        <row r="357">
          <cell r="A357" t="str">
            <v>Inverclyde</v>
          </cell>
          <cell r="B357">
            <v>10100</v>
          </cell>
          <cell r="C357">
            <v>46400</v>
          </cell>
          <cell r="D357">
            <v>21.8</v>
          </cell>
        </row>
        <row r="358">
          <cell r="A358" t="str">
            <v>Midlothian</v>
          </cell>
          <cell r="B358">
            <v>16000</v>
          </cell>
          <cell r="C358">
            <v>55200</v>
          </cell>
          <cell r="D358">
            <v>28.9</v>
          </cell>
        </row>
        <row r="359">
          <cell r="A359" t="str">
            <v>Moray</v>
          </cell>
          <cell r="B359">
            <v>13800</v>
          </cell>
          <cell r="C359">
            <v>57500</v>
          </cell>
          <cell r="D359">
            <v>24</v>
          </cell>
        </row>
        <row r="360">
          <cell r="A360" t="str">
            <v>North Ayrshire</v>
          </cell>
          <cell r="B360">
            <v>15800</v>
          </cell>
          <cell r="C360">
            <v>78400</v>
          </cell>
          <cell r="D360">
            <v>20.100000000000001</v>
          </cell>
        </row>
        <row r="361">
          <cell r="A361" t="str">
            <v>North Lanarkshire</v>
          </cell>
          <cell r="B361">
            <v>43800</v>
          </cell>
          <cell r="C361">
            <v>214100</v>
          </cell>
          <cell r="D361">
            <v>20.5</v>
          </cell>
        </row>
        <row r="362">
          <cell r="A362" t="str">
            <v>Orkney Islands</v>
          </cell>
          <cell r="B362">
            <v>3600</v>
          </cell>
          <cell r="C362">
            <v>12300</v>
          </cell>
          <cell r="D362">
            <v>29.2</v>
          </cell>
        </row>
        <row r="363">
          <cell r="A363" t="str">
            <v>Perth and Kinross</v>
          </cell>
          <cell r="B363">
            <v>29700</v>
          </cell>
          <cell r="C363">
            <v>87700</v>
          </cell>
          <cell r="D363">
            <v>33.9</v>
          </cell>
        </row>
        <row r="364">
          <cell r="A364" t="str">
            <v>Renfrewshire</v>
          </cell>
          <cell r="B364">
            <v>28100</v>
          </cell>
          <cell r="C364">
            <v>109200</v>
          </cell>
          <cell r="D364">
            <v>25.7</v>
          </cell>
        </row>
        <row r="365">
          <cell r="A365" t="str">
            <v>Scottish Borders</v>
          </cell>
          <cell r="B365">
            <v>18800</v>
          </cell>
          <cell r="C365">
            <v>65000</v>
          </cell>
          <cell r="D365">
            <v>28.9</v>
          </cell>
        </row>
        <row r="366">
          <cell r="A366" t="str">
            <v>Shetland Islands</v>
          </cell>
          <cell r="B366">
            <v>1300</v>
          </cell>
          <cell r="C366">
            <v>13800</v>
          </cell>
          <cell r="D366">
            <v>9.3000000000000007</v>
          </cell>
        </row>
        <row r="367">
          <cell r="A367" t="str">
            <v>South Ayrshire</v>
          </cell>
          <cell r="B367">
            <v>18300</v>
          </cell>
          <cell r="C367">
            <v>62600</v>
          </cell>
          <cell r="D367">
            <v>29.2</v>
          </cell>
        </row>
        <row r="368">
          <cell r="A368" t="str">
            <v>South Lanarkshire</v>
          </cell>
          <cell r="B368">
            <v>52700</v>
          </cell>
          <cell r="C368">
            <v>190800</v>
          </cell>
          <cell r="D368">
            <v>27.6</v>
          </cell>
        </row>
        <row r="369">
          <cell r="A369" t="str">
            <v>Stirling</v>
          </cell>
          <cell r="B369">
            <v>21900</v>
          </cell>
          <cell r="C369">
            <v>58400</v>
          </cell>
          <cell r="D369">
            <v>37.4</v>
          </cell>
        </row>
        <row r="370">
          <cell r="A370" t="str">
            <v>West Dunbartonshire</v>
          </cell>
          <cell r="B370">
            <v>10800</v>
          </cell>
          <cell r="C370">
            <v>54500</v>
          </cell>
          <cell r="D370">
            <v>19.8</v>
          </cell>
        </row>
        <row r="371">
          <cell r="A371" t="str">
            <v>West Lothian</v>
          </cell>
          <cell r="B371">
            <v>27000</v>
          </cell>
          <cell r="C371">
            <v>112800</v>
          </cell>
          <cell r="D371">
            <v>24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_Metadata"/>
      <sheetName val="2019"/>
      <sheetName val="2017"/>
      <sheetName val="2016"/>
      <sheetName val="2015"/>
      <sheetName val="2014"/>
    </sheetNames>
    <sheetDataSet>
      <sheetData sheetId="0"/>
      <sheetData sheetId="1">
        <row r="8">
          <cell r="B8" t="str">
            <v>E06000047</v>
          </cell>
          <cell r="C8" t="str">
            <v>County Durham</v>
          </cell>
          <cell r="D8">
            <v>28746</v>
          </cell>
          <cell r="E8">
            <v>19.026772756686999</v>
          </cell>
        </row>
        <row r="9">
          <cell r="B9" t="str">
            <v>E06000005</v>
          </cell>
          <cell r="C9" t="str">
            <v>Darlington</v>
          </cell>
          <cell r="D9">
            <v>6453</v>
          </cell>
          <cell r="E9">
            <v>16.787960635143399</v>
          </cell>
        </row>
        <row r="10">
          <cell r="B10" t="str">
            <v>E06000001</v>
          </cell>
          <cell r="C10" t="str">
            <v>Hartlepool</v>
          </cell>
          <cell r="D10">
            <v>5639</v>
          </cell>
          <cell r="E10">
            <v>16.6565419661489</v>
          </cell>
        </row>
        <row r="11">
          <cell r="B11" t="str">
            <v>E06000002</v>
          </cell>
          <cell r="C11" t="str">
            <v>Middlesbrough</v>
          </cell>
          <cell r="D11">
            <v>8599</v>
          </cell>
          <cell r="E11">
            <v>17.362258367502999</v>
          </cell>
        </row>
        <row r="12">
          <cell r="B12" t="str">
            <v>E06000048</v>
          </cell>
          <cell r="C12" t="str">
            <v>Northumberland</v>
          </cell>
          <cell r="D12">
            <v>17331</v>
          </cell>
          <cell r="E12">
            <v>24.899800939283701</v>
          </cell>
        </row>
        <row r="13">
          <cell r="B13" t="str">
            <v>E06000003</v>
          </cell>
          <cell r="C13" t="str">
            <v>Redcar and Cleveland</v>
          </cell>
          <cell r="D13">
            <v>7827</v>
          </cell>
          <cell r="E13">
            <v>16.356671769971999</v>
          </cell>
        </row>
        <row r="14">
          <cell r="B14" t="str">
            <v>E06000004</v>
          </cell>
          <cell r="C14" t="str">
            <v>Stockton-on-Tees</v>
          </cell>
          <cell r="D14">
            <v>12305</v>
          </cell>
          <cell r="E14">
            <v>17.443978087682201</v>
          </cell>
        </row>
        <row r="15">
          <cell r="B15" t="str">
            <v>E11000004</v>
          </cell>
          <cell r="C15" t="str">
            <v>Tyne and Wear (Met County)</v>
          </cell>
          <cell r="D15">
            <v>61230</v>
          </cell>
          <cell r="E15">
            <v>15.2582693062731</v>
          </cell>
        </row>
        <row r="16">
          <cell r="B16" t="str">
            <v>E08000020</v>
          </cell>
          <cell r="C16" t="str">
            <v xml:space="preserve">     Gateshead</v>
          </cell>
          <cell r="D16">
            <v>10700</v>
          </cell>
          <cell r="E16">
            <v>16.404095307076101</v>
          </cell>
        </row>
        <row r="17">
          <cell r="B17" t="str">
            <v>E08000021</v>
          </cell>
          <cell r="C17" t="str">
            <v xml:space="preserve">     Newcastle upon Tyne</v>
          </cell>
          <cell r="D17">
            <v>15284</v>
          </cell>
          <cell r="E17">
            <v>15.7586430223847</v>
          </cell>
        </row>
        <row r="18">
          <cell r="B18" t="str">
            <v>E08000022</v>
          </cell>
          <cell r="C18" t="str">
            <v xml:space="preserve">     North Tyneside</v>
          </cell>
          <cell r="D18">
            <v>11670</v>
          </cell>
          <cell r="E18">
            <v>14.5059734262558</v>
          </cell>
        </row>
        <row r="19">
          <cell r="B19" t="str">
            <v>E08000023</v>
          </cell>
          <cell r="C19" t="str">
            <v xml:space="preserve">     South Tyneside</v>
          </cell>
          <cell r="D19">
            <v>8320</v>
          </cell>
          <cell r="E19">
            <v>14.762280041867699</v>
          </cell>
        </row>
        <row r="20">
          <cell r="B20" t="str">
            <v>E08000024</v>
          </cell>
          <cell r="C20" t="str">
            <v xml:space="preserve">     Sunderland</v>
          </cell>
          <cell r="D20">
            <v>15256</v>
          </cell>
          <cell r="E20">
            <v>14.799294051554501</v>
          </cell>
        </row>
        <row r="21">
          <cell r="B21" t="str">
            <v>E06000008</v>
          </cell>
          <cell r="C21" t="str">
            <v>Blackburn with Darwen</v>
          </cell>
          <cell r="D21">
            <v>10700</v>
          </cell>
          <cell r="E21">
            <v>14.339614905597999</v>
          </cell>
        </row>
        <row r="22">
          <cell r="B22" t="str">
            <v>E06000009</v>
          </cell>
          <cell r="C22" t="str">
            <v>Blackpool</v>
          </cell>
          <cell r="D22">
            <v>7881</v>
          </cell>
          <cell r="E22">
            <v>13.982257316075</v>
          </cell>
        </row>
        <row r="23">
          <cell r="B23" t="str">
            <v>E06000049</v>
          </cell>
          <cell r="C23" t="str">
            <v>Cheshire East</v>
          </cell>
          <cell r="D23">
            <v>22180</v>
          </cell>
          <cell r="E23">
            <v>20.697706472529699</v>
          </cell>
        </row>
        <row r="24">
          <cell r="B24" t="str">
            <v>E06000050</v>
          </cell>
          <cell r="C24" t="str">
            <v>Cheshire West and Chester</v>
          </cell>
          <cell r="D24">
            <v>19365</v>
          </cell>
          <cell r="E24">
            <v>21.423406143604598</v>
          </cell>
        </row>
        <row r="25">
          <cell r="B25" t="str">
            <v>E06000006</v>
          </cell>
          <cell r="C25" t="str">
            <v>Halton</v>
          </cell>
          <cell r="D25">
            <v>8172</v>
          </cell>
          <cell r="E25">
            <v>15.126910223076299</v>
          </cell>
        </row>
        <row r="26">
          <cell r="B26" t="str">
            <v>E06000007</v>
          </cell>
          <cell r="C26" t="str">
            <v>Warrington</v>
          </cell>
          <cell r="D26">
            <v>12398</v>
          </cell>
          <cell r="E26">
            <v>15.3658590142305</v>
          </cell>
        </row>
        <row r="27">
          <cell r="B27" t="str">
            <v>E10000006</v>
          </cell>
          <cell r="C27" t="str">
            <v>Cumbria</v>
          </cell>
          <cell r="D27">
            <v>26831</v>
          </cell>
          <cell r="E27">
            <v>26.8429145338457</v>
          </cell>
        </row>
        <row r="28">
          <cell r="B28" t="str">
            <v>E07000026</v>
          </cell>
          <cell r="C28" t="str">
            <v xml:space="preserve">     Allerdale</v>
          </cell>
          <cell r="D28">
            <v>5171</v>
          </cell>
          <cell r="E28">
            <v>25.900085130435901</v>
          </cell>
        </row>
        <row r="29">
          <cell r="B29" t="str">
            <v>E07000027</v>
          </cell>
          <cell r="C29" t="str">
            <v xml:space="preserve">     Barrow-in-Furness</v>
          </cell>
          <cell r="D29">
            <v>3721</v>
          </cell>
          <cell r="E29">
            <v>15.9638914546797</v>
          </cell>
        </row>
        <row r="30">
          <cell r="B30" t="str">
            <v>E07000028</v>
          </cell>
          <cell r="C30" t="str">
            <v xml:space="preserve">     Carlisle</v>
          </cell>
          <cell r="D30">
            <v>5956</v>
          </cell>
          <cell r="E30">
            <v>25.240421404968298</v>
          </cell>
        </row>
        <row r="31">
          <cell r="B31" t="str">
            <v>E07000029</v>
          </cell>
          <cell r="C31" t="str">
            <v xml:space="preserve">     Copeland</v>
          </cell>
          <cell r="D31">
            <v>3654</v>
          </cell>
          <cell r="E31">
            <v>24.745807309162402</v>
          </cell>
        </row>
        <row r="32">
          <cell r="B32" t="str">
            <v>E07000030</v>
          </cell>
          <cell r="C32" t="str">
            <v xml:space="preserve">     Eden</v>
          </cell>
          <cell r="D32">
            <v>2800</v>
          </cell>
          <cell r="E32">
            <v>51.640153566598897</v>
          </cell>
        </row>
        <row r="33">
          <cell r="B33" t="str">
            <v>E07000031</v>
          </cell>
          <cell r="C33" t="str">
            <v xml:space="preserve">     South Lakeland</v>
          </cell>
          <cell r="D33">
            <v>5529</v>
          </cell>
          <cell r="E33">
            <v>25.6005968101138</v>
          </cell>
        </row>
        <row r="34">
          <cell r="B34" t="str">
            <v>E11000001</v>
          </cell>
          <cell r="C34" t="str">
            <v>Greater Manchester (Met County)</v>
          </cell>
          <cell r="D34">
            <v>173948</v>
          </cell>
          <cell r="E34">
            <v>14.7298421308227</v>
          </cell>
        </row>
        <row r="35">
          <cell r="B35" t="str">
            <v>E08000001</v>
          </cell>
          <cell r="C35" t="str">
            <v xml:space="preserve">     Bolton</v>
          </cell>
          <cell r="D35">
            <v>18496</v>
          </cell>
          <cell r="E35">
            <v>13.257152338950499</v>
          </cell>
        </row>
        <row r="36">
          <cell r="B36" t="str">
            <v>E08000002</v>
          </cell>
          <cell r="C36" t="str">
            <v xml:space="preserve">     Bury</v>
          </cell>
          <cell r="D36">
            <v>11988</v>
          </cell>
          <cell r="E36">
            <v>15.3774599486842</v>
          </cell>
        </row>
        <row r="37">
          <cell r="B37" t="str">
            <v>E08000003</v>
          </cell>
          <cell r="C37" t="str">
            <v xml:space="preserve">     Manchester</v>
          </cell>
          <cell r="D37">
            <v>31280</v>
          </cell>
          <cell r="E37">
            <v>13.182526536766099</v>
          </cell>
        </row>
        <row r="38">
          <cell r="B38" t="str">
            <v>E08000004</v>
          </cell>
          <cell r="C38" t="str">
            <v xml:space="preserve">     Oldham</v>
          </cell>
          <cell r="D38">
            <v>16375</v>
          </cell>
          <cell r="E38">
            <v>14.851963959861299</v>
          </cell>
        </row>
        <row r="39">
          <cell r="B39" t="str">
            <v>E08000005</v>
          </cell>
          <cell r="C39" t="str">
            <v xml:space="preserve">     Rochdale</v>
          </cell>
          <cell r="D39">
            <v>14401</v>
          </cell>
          <cell r="E39">
            <v>15.2021519529613</v>
          </cell>
        </row>
        <row r="40">
          <cell r="B40" t="str">
            <v>E08000006</v>
          </cell>
          <cell r="C40" t="str">
            <v xml:space="preserve">     Salford</v>
          </cell>
          <cell r="D40">
            <v>14654</v>
          </cell>
          <cell r="E40">
            <v>14.3038399035908</v>
          </cell>
        </row>
        <row r="41">
          <cell r="B41" t="str">
            <v>E08000007</v>
          </cell>
          <cell r="C41" t="str">
            <v xml:space="preserve">     Stockport</v>
          </cell>
          <cell r="D41">
            <v>17623</v>
          </cell>
          <cell r="E41">
            <v>16.735819652964899</v>
          </cell>
        </row>
        <row r="42">
          <cell r="B42" t="str">
            <v>E08000008</v>
          </cell>
          <cell r="C42" t="str">
            <v xml:space="preserve">     Tameside</v>
          </cell>
          <cell r="D42">
            <v>13481</v>
          </cell>
          <cell r="E42">
            <v>14.9772324043622</v>
          </cell>
        </row>
        <row r="43">
          <cell r="B43" t="str">
            <v>E08000009</v>
          </cell>
          <cell r="C43" t="str">
            <v xml:space="preserve">     Trafford</v>
          </cell>
          <cell r="D43">
            <v>16204</v>
          </cell>
          <cell r="E43">
            <v>15.5114070494008</v>
          </cell>
        </row>
        <row r="44">
          <cell r="B44" t="str">
            <v>E08000010</v>
          </cell>
          <cell r="C44" t="str">
            <v xml:space="preserve">     Wigan</v>
          </cell>
          <cell r="D44">
            <v>19446</v>
          </cell>
          <cell r="E44">
            <v>15.448011914830801</v>
          </cell>
        </row>
        <row r="45">
          <cell r="B45" t="str">
            <v>E10000017</v>
          </cell>
          <cell r="C45" t="str">
            <v>Lancashire</v>
          </cell>
          <cell r="D45">
            <v>70990</v>
          </cell>
          <cell r="E45">
            <v>16.873636702266001</v>
          </cell>
        </row>
        <row r="46">
          <cell r="B46" t="str">
            <v>E07000117</v>
          </cell>
          <cell r="C46" t="str">
            <v xml:space="preserve">     Burnley</v>
          </cell>
          <cell r="D46">
            <v>5606</v>
          </cell>
          <cell r="E46">
            <v>18.520435280005401</v>
          </cell>
        </row>
        <row r="47">
          <cell r="B47" t="str">
            <v>E07000118</v>
          </cell>
          <cell r="C47" t="str">
            <v xml:space="preserve">     Chorley</v>
          </cell>
          <cell r="D47">
            <v>6921</v>
          </cell>
          <cell r="E47">
            <v>17.938062410619199</v>
          </cell>
        </row>
        <row r="48">
          <cell r="B48" t="str">
            <v>E07000119</v>
          </cell>
          <cell r="C48" t="str">
            <v xml:space="preserve">     Fylde</v>
          </cell>
          <cell r="D48">
            <v>4280</v>
          </cell>
          <cell r="E48">
            <v>18.2853528380951</v>
          </cell>
        </row>
        <row r="49">
          <cell r="B49" t="str">
            <v>E07000120</v>
          </cell>
          <cell r="C49" t="str">
            <v xml:space="preserve">     Hyndburn</v>
          </cell>
          <cell r="D49">
            <v>5069</v>
          </cell>
          <cell r="E49">
            <v>15.5197691595703</v>
          </cell>
        </row>
        <row r="50">
          <cell r="B50" t="str">
            <v>E07000121</v>
          </cell>
          <cell r="C50" t="str">
            <v xml:space="preserve">     Lancaster</v>
          </cell>
          <cell r="D50">
            <v>7566</v>
          </cell>
          <cell r="E50">
            <v>18.097599822505</v>
          </cell>
        </row>
        <row r="51">
          <cell r="B51" t="str">
            <v>E07000122</v>
          </cell>
          <cell r="C51" t="str">
            <v xml:space="preserve">     Pendle</v>
          </cell>
          <cell r="D51">
            <v>5692</v>
          </cell>
          <cell r="E51">
            <v>14.060941684438699</v>
          </cell>
        </row>
        <row r="52">
          <cell r="B52" t="str">
            <v>E07000123</v>
          </cell>
          <cell r="C52" t="str">
            <v xml:space="preserve">     Preston</v>
          </cell>
          <cell r="D52">
            <v>8692</v>
          </cell>
          <cell r="E52">
            <v>15.1912815747478</v>
          </cell>
        </row>
        <row r="53">
          <cell r="B53" t="str">
            <v>E07000124</v>
          </cell>
          <cell r="C53" t="str">
            <v xml:space="preserve">     Ribble Valley</v>
          </cell>
          <cell r="D53">
            <v>3761</v>
          </cell>
          <cell r="E53">
            <v>19.3595372043814</v>
          </cell>
        </row>
        <row r="54">
          <cell r="B54" t="str">
            <v>E07000125</v>
          </cell>
          <cell r="C54" t="str">
            <v xml:space="preserve">     Rossendale</v>
          </cell>
          <cell r="D54">
            <v>4421</v>
          </cell>
          <cell r="E54">
            <v>18.0371228894128</v>
          </cell>
        </row>
        <row r="55">
          <cell r="B55" t="str">
            <v>E07000126</v>
          </cell>
          <cell r="C55" t="str">
            <v xml:space="preserve">     South Ribble</v>
          </cell>
          <cell r="D55">
            <v>6418</v>
          </cell>
          <cell r="E55">
            <v>14.4105016860905</v>
          </cell>
        </row>
        <row r="56">
          <cell r="B56" t="str">
            <v>E07000127</v>
          </cell>
          <cell r="C56" t="str">
            <v xml:space="preserve">     West Lancashire</v>
          </cell>
          <cell r="D56">
            <v>6507</v>
          </cell>
          <cell r="E56">
            <v>18.415478726951701</v>
          </cell>
        </row>
        <row r="57">
          <cell r="B57" t="str">
            <v>E07000128</v>
          </cell>
          <cell r="C57" t="str">
            <v xml:space="preserve">     Wyre</v>
          </cell>
          <cell r="D57">
            <v>6057</v>
          </cell>
          <cell r="E57">
            <v>16.357959379786902</v>
          </cell>
        </row>
        <row r="58">
          <cell r="B58" t="str">
            <v>E11000002</v>
          </cell>
          <cell r="C58" t="str">
            <v>Merseyside (Met County)</v>
          </cell>
          <cell r="D58">
            <v>77194</v>
          </cell>
          <cell r="E58">
            <v>15.5096898677065</v>
          </cell>
        </row>
        <row r="59">
          <cell r="B59" t="str">
            <v>E08000011</v>
          </cell>
          <cell r="C59" t="str">
            <v xml:space="preserve">     Knowsley</v>
          </cell>
          <cell r="D59">
            <v>8761</v>
          </cell>
          <cell r="E59">
            <v>16.674200434048501</v>
          </cell>
        </row>
        <row r="60">
          <cell r="B60" t="str">
            <v>E08000012</v>
          </cell>
          <cell r="C60" t="str">
            <v xml:space="preserve">     Liverpool</v>
          </cell>
          <cell r="D60">
            <v>24106</v>
          </cell>
          <cell r="E60">
            <v>13.913871653483699</v>
          </cell>
        </row>
        <row r="61">
          <cell r="B61" t="str">
            <v>E08000014</v>
          </cell>
          <cell r="C61" t="str">
            <v xml:space="preserve">     Sefton</v>
          </cell>
          <cell r="D61">
            <v>15060</v>
          </cell>
          <cell r="E61">
            <v>15.5917111673441</v>
          </cell>
        </row>
        <row r="62">
          <cell r="B62" t="str">
            <v>E08000013</v>
          </cell>
          <cell r="C62" t="str">
            <v xml:space="preserve">     St. Helens</v>
          </cell>
          <cell r="D62">
            <v>10139</v>
          </cell>
          <cell r="E62">
            <v>16.260926130525998</v>
          </cell>
        </row>
        <row r="63">
          <cell r="B63" t="str">
            <v>E08000015</v>
          </cell>
          <cell r="C63" t="str">
            <v xml:space="preserve">     Wirral</v>
          </cell>
          <cell r="D63">
            <v>19128</v>
          </cell>
          <cell r="E63">
            <v>16.524667469079599</v>
          </cell>
        </row>
        <row r="64">
          <cell r="B64" t="str">
            <v>E06000011</v>
          </cell>
          <cell r="C64" t="str">
            <v>East Riding of Yorkshire</v>
          </cell>
          <cell r="D64">
            <v>18664</v>
          </cell>
          <cell r="E64">
            <v>26.4016095168259</v>
          </cell>
        </row>
        <row r="65">
          <cell r="B65" t="str">
            <v>E06000010</v>
          </cell>
          <cell r="C65" t="str">
            <v>Kingston upon Hull</v>
          </cell>
          <cell r="D65">
            <v>14811</v>
          </cell>
          <cell r="E65">
            <v>15.241494141917</v>
          </cell>
        </row>
        <row r="66">
          <cell r="B66" t="str">
            <v>E06000012</v>
          </cell>
          <cell r="C66" t="str">
            <v>North East Lincolnshire</v>
          </cell>
          <cell r="D66">
            <v>9566</v>
          </cell>
          <cell r="E66">
            <v>18.4926969989084</v>
          </cell>
        </row>
        <row r="67">
          <cell r="B67" t="str">
            <v>E06000013</v>
          </cell>
          <cell r="C67" t="str">
            <v>North Lincolnshire</v>
          </cell>
          <cell r="D67">
            <v>10373</v>
          </cell>
          <cell r="E67">
            <v>16.858043963316401</v>
          </cell>
        </row>
        <row r="68">
          <cell r="B68" t="str">
            <v>E06000014</v>
          </cell>
          <cell r="C68" t="str">
            <v>York</v>
          </cell>
          <cell r="D68">
            <v>10350</v>
          </cell>
          <cell r="E68">
            <v>17.403834779780802</v>
          </cell>
        </row>
        <row r="69">
          <cell r="B69" t="str">
            <v>E10000023</v>
          </cell>
          <cell r="C69" t="str">
            <v>North Yorkshire</v>
          </cell>
          <cell r="D69">
            <v>33925</v>
          </cell>
          <cell r="E69">
            <v>29.1874567281453</v>
          </cell>
        </row>
        <row r="70">
          <cell r="B70" t="str">
            <v>E07000163</v>
          </cell>
          <cell r="C70" t="str">
            <v xml:space="preserve">     Craven</v>
          </cell>
          <cell r="D70">
            <v>3012</v>
          </cell>
          <cell r="E70">
            <v>27.268273453946801</v>
          </cell>
        </row>
        <row r="71">
          <cell r="B71" t="str">
            <v>E07000164</v>
          </cell>
          <cell r="C71" t="str">
            <v xml:space="preserve">     Hambleton</v>
          </cell>
          <cell r="D71">
            <v>4878</v>
          </cell>
          <cell r="E71">
            <v>34.086053654472103</v>
          </cell>
        </row>
        <row r="72">
          <cell r="B72" t="str">
            <v>E07000165</v>
          </cell>
          <cell r="C72" t="str">
            <v xml:space="preserve">     Harrogate</v>
          </cell>
          <cell r="D72">
            <v>9772</v>
          </cell>
          <cell r="E72">
            <v>31.3632224792103</v>
          </cell>
        </row>
        <row r="73">
          <cell r="B73" t="str">
            <v>E07000166</v>
          </cell>
          <cell r="C73" t="str">
            <v xml:space="preserve">     Richmondshire</v>
          </cell>
          <cell r="D73">
            <v>2684</v>
          </cell>
          <cell r="E73">
            <v>26.299456134460701</v>
          </cell>
        </row>
        <row r="74">
          <cell r="B74" t="str">
            <v>E07000167</v>
          </cell>
          <cell r="C74" t="str">
            <v xml:space="preserve">     Ryedale</v>
          </cell>
          <cell r="D74">
            <v>2901</v>
          </cell>
          <cell r="E74">
            <v>40.091844319393203</v>
          </cell>
        </row>
        <row r="75">
          <cell r="B75" t="str">
            <v>E07000168</v>
          </cell>
          <cell r="C75" t="str">
            <v xml:space="preserve">     Scarborough</v>
          </cell>
          <cell r="D75">
            <v>5542</v>
          </cell>
          <cell r="E75">
            <v>22.172093089007198</v>
          </cell>
        </row>
        <row r="76">
          <cell r="B76" t="str">
            <v>E07000169</v>
          </cell>
          <cell r="C76" t="str">
            <v xml:space="preserve">     Selby</v>
          </cell>
          <cell r="D76">
            <v>5136</v>
          </cell>
          <cell r="E76">
            <v>24.440679425808899</v>
          </cell>
        </row>
        <row r="77">
          <cell r="B77" t="str">
            <v>E11000003</v>
          </cell>
          <cell r="C77" t="str">
            <v>South Yorkshire (Met County)</v>
          </cell>
          <cell r="D77">
            <v>81162</v>
          </cell>
          <cell r="E77">
            <v>16.3536121472454</v>
          </cell>
        </row>
        <row r="78">
          <cell r="B78" t="str">
            <v>E08000016</v>
          </cell>
          <cell r="C78" t="str">
            <v xml:space="preserve">     Barnsley</v>
          </cell>
          <cell r="D78">
            <v>14075</v>
          </cell>
          <cell r="E78">
            <v>17.978985432782402</v>
          </cell>
        </row>
        <row r="79">
          <cell r="B79" t="str">
            <v>E08000017</v>
          </cell>
          <cell r="C79" t="str">
            <v xml:space="preserve">     Doncaster</v>
          </cell>
          <cell r="D79">
            <v>18564</v>
          </cell>
          <cell r="E79">
            <v>17.3325829669669</v>
          </cell>
        </row>
        <row r="80">
          <cell r="B80" t="str">
            <v>E08000018</v>
          </cell>
          <cell r="C80" t="str">
            <v xml:space="preserve">     Rotherham</v>
          </cell>
          <cell r="D80">
            <v>15819</v>
          </cell>
          <cell r="E80">
            <v>15.686188726722399</v>
          </cell>
        </row>
        <row r="81">
          <cell r="B81" t="str">
            <v>E08000019</v>
          </cell>
          <cell r="C81" t="str">
            <v xml:space="preserve">     Sheffield</v>
          </cell>
          <cell r="D81">
            <v>32704</v>
          </cell>
          <cell r="E81">
            <v>15.4212255216953</v>
          </cell>
        </row>
        <row r="82">
          <cell r="B82" t="str">
            <v>E11000006</v>
          </cell>
          <cell r="C82" t="str">
            <v>West Yorkshire (Met County)</v>
          </cell>
          <cell r="D82">
            <v>143664</v>
          </cell>
          <cell r="E82">
            <v>16.495047397002899</v>
          </cell>
        </row>
        <row r="83">
          <cell r="B83" t="str">
            <v>E08000032</v>
          </cell>
          <cell r="C83" t="str">
            <v xml:space="preserve">     Bradford</v>
          </cell>
          <cell r="D83">
            <v>39445</v>
          </cell>
          <cell r="E83">
            <v>15.0799873215177</v>
          </cell>
        </row>
        <row r="84">
          <cell r="B84" t="str">
            <v>E08000033</v>
          </cell>
          <cell r="C84" t="str">
            <v xml:space="preserve">     Calderdale</v>
          </cell>
          <cell r="D84">
            <v>12990</v>
          </cell>
          <cell r="E84">
            <v>17.466575045820601</v>
          </cell>
        </row>
        <row r="85">
          <cell r="B85" t="str">
            <v>E08000034</v>
          </cell>
          <cell r="C85" t="str">
            <v xml:space="preserve">     Kirklees</v>
          </cell>
          <cell r="D85">
            <v>27838</v>
          </cell>
          <cell r="E85">
            <v>17.489420600998201</v>
          </cell>
        </row>
        <row r="86">
          <cell r="B86" t="str">
            <v>E08000035</v>
          </cell>
          <cell r="C86" t="str">
            <v xml:space="preserve">     Leeds</v>
          </cell>
          <cell r="D86">
            <v>43574</v>
          </cell>
          <cell r="E86">
            <v>16.565785306763001</v>
          </cell>
        </row>
        <row r="87">
          <cell r="B87" t="str">
            <v>E08000036</v>
          </cell>
          <cell r="C87" t="str">
            <v xml:space="preserve">     Wakefield</v>
          </cell>
          <cell r="D87">
            <v>19817</v>
          </cell>
          <cell r="E87">
            <v>17.1224483954724</v>
          </cell>
        </row>
        <row r="88">
          <cell r="B88" t="str">
            <v>E06000015</v>
          </cell>
          <cell r="C88" t="str">
            <v>Derby</v>
          </cell>
          <cell r="D88">
            <v>16405</v>
          </cell>
          <cell r="E88">
            <v>15.8907107331774</v>
          </cell>
        </row>
        <row r="89">
          <cell r="B89" t="str">
            <v>E06000016</v>
          </cell>
          <cell r="C89" t="str">
            <v>Leicester</v>
          </cell>
          <cell r="D89">
            <v>22069</v>
          </cell>
          <cell r="E89">
            <v>14.5333694223965</v>
          </cell>
        </row>
        <row r="90">
          <cell r="B90" t="str">
            <v>E06000018</v>
          </cell>
          <cell r="C90" t="str">
            <v>Nottingham</v>
          </cell>
          <cell r="D90">
            <v>17918</v>
          </cell>
          <cell r="E90">
            <v>15.7231476589404</v>
          </cell>
        </row>
        <row r="91">
          <cell r="B91" t="str">
            <v>E06000017</v>
          </cell>
          <cell r="C91" t="str">
            <v>Rutland</v>
          </cell>
          <cell r="D91">
            <v>2477</v>
          </cell>
          <cell r="E91">
            <v>22.407827914410799</v>
          </cell>
        </row>
        <row r="92">
          <cell r="B92" t="str">
            <v>E10000007</v>
          </cell>
          <cell r="C92" t="str">
            <v>Derbyshire</v>
          </cell>
          <cell r="D92">
            <v>44142</v>
          </cell>
          <cell r="E92">
            <v>17.8616809410284</v>
          </cell>
        </row>
        <row r="93">
          <cell r="B93" t="str">
            <v>E07000032</v>
          </cell>
          <cell r="C93" t="str">
            <v xml:space="preserve">     Amber Valley</v>
          </cell>
          <cell r="D93">
            <v>6791</v>
          </cell>
          <cell r="E93">
            <v>16.789913129954002</v>
          </cell>
        </row>
        <row r="94">
          <cell r="B94" t="str">
            <v>E07000033</v>
          </cell>
          <cell r="C94" t="str">
            <v xml:space="preserve">     Bolsover</v>
          </cell>
          <cell r="D94">
            <v>4464</v>
          </cell>
          <cell r="E94">
            <v>17.341010266627901</v>
          </cell>
        </row>
        <row r="95">
          <cell r="B95" t="str">
            <v>E07000034</v>
          </cell>
          <cell r="C95" t="str">
            <v xml:space="preserve">     Chesterfield</v>
          </cell>
          <cell r="D95">
            <v>5488</v>
          </cell>
          <cell r="E95">
            <v>13.9520663380102</v>
          </cell>
        </row>
        <row r="96">
          <cell r="B96" t="str">
            <v>E07000035</v>
          </cell>
          <cell r="C96" t="str">
            <v xml:space="preserve">     Derbyshire Dales</v>
          </cell>
          <cell r="D96">
            <v>3936</v>
          </cell>
          <cell r="E96">
            <v>23.269834838625901</v>
          </cell>
        </row>
        <row r="97">
          <cell r="B97" t="str">
            <v>E07000036</v>
          </cell>
          <cell r="C97" t="str">
            <v xml:space="preserve">     Erewash</v>
          </cell>
          <cell r="D97">
            <v>6470</v>
          </cell>
          <cell r="E97">
            <v>17.678134464664801</v>
          </cell>
        </row>
        <row r="98">
          <cell r="B98" t="str">
            <v>E07000037</v>
          </cell>
          <cell r="C98" t="str">
            <v xml:space="preserve">     High Peak</v>
          </cell>
          <cell r="D98">
            <v>5156</v>
          </cell>
          <cell r="E98">
            <v>16.559676104594399</v>
          </cell>
        </row>
        <row r="99">
          <cell r="B99" t="str">
            <v>E07000038</v>
          </cell>
          <cell r="C99" t="str">
            <v xml:space="preserve">     North East Derbyshire</v>
          </cell>
          <cell r="D99">
            <v>5373</v>
          </cell>
          <cell r="E99">
            <v>19.056631241345301</v>
          </cell>
        </row>
        <row r="100">
          <cell r="B100" t="str">
            <v>E07000039</v>
          </cell>
          <cell r="C100" t="str">
            <v xml:space="preserve">     South Derbyshire</v>
          </cell>
          <cell r="D100">
            <v>6464</v>
          </cell>
          <cell r="E100">
            <v>19.602450583830901</v>
          </cell>
        </row>
        <row r="101">
          <cell r="B101" t="str">
            <v>E10000018</v>
          </cell>
          <cell r="C101" t="str">
            <v>Leicestershire</v>
          </cell>
          <cell r="D101">
            <v>40530</v>
          </cell>
          <cell r="E101">
            <v>20.6888756525302</v>
          </cell>
        </row>
        <row r="102">
          <cell r="B102" t="str">
            <v>E07000129</v>
          </cell>
          <cell r="C102" t="str">
            <v xml:space="preserve">     Blaby</v>
          </cell>
          <cell r="D102">
            <v>6188</v>
          </cell>
          <cell r="E102">
            <v>21.4727456500319</v>
          </cell>
        </row>
        <row r="103">
          <cell r="B103" t="str">
            <v>E07000130</v>
          </cell>
          <cell r="C103" t="str">
            <v xml:space="preserve">     Charnwood</v>
          </cell>
          <cell r="D103">
            <v>9655</v>
          </cell>
          <cell r="E103">
            <v>17.237843628092701</v>
          </cell>
        </row>
        <row r="104">
          <cell r="B104" t="str">
            <v>E07000131</v>
          </cell>
          <cell r="C104" t="str">
            <v xml:space="preserve">     Harborough</v>
          </cell>
          <cell r="D104">
            <v>5939</v>
          </cell>
          <cell r="E104">
            <v>24.7017612296296</v>
          </cell>
        </row>
        <row r="105">
          <cell r="B105" t="str">
            <v>E07000132</v>
          </cell>
          <cell r="C105" t="str">
            <v xml:space="preserve">     Hinckley and Bosworth</v>
          </cell>
          <cell r="D105">
            <v>6363</v>
          </cell>
          <cell r="E105">
            <v>19.911500812457401</v>
          </cell>
        </row>
        <row r="106">
          <cell r="B106" t="str">
            <v>E07000133</v>
          </cell>
          <cell r="C106" t="str">
            <v xml:space="preserve">     Melton</v>
          </cell>
          <cell r="D106">
            <v>2937</v>
          </cell>
          <cell r="E106">
            <v>22.384109674199799</v>
          </cell>
        </row>
        <row r="107">
          <cell r="B107" t="str">
            <v>E07000134</v>
          </cell>
          <cell r="C107" t="str">
            <v xml:space="preserve">     North West Leicestershire</v>
          </cell>
          <cell r="D107">
            <v>6107</v>
          </cell>
          <cell r="E107">
            <v>24.261567063391698</v>
          </cell>
        </row>
        <row r="108">
          <cell r="B108" t="str">
            <v>E07000135</v>
          </cell>
          <cell r="C108" t="str">
            <v xml:space="preserve">     Oadby and Wigston</v>
          </cell>
          <cell r="D108">
            <v>3341</v>
          </cell>
          <cell r="E108">
            <v>15.536438223203101</v>
          </cell>
        </row>
        <row r="109">
          <cell r="B109" t="str">
            <v>E10000019</v>
          </cell>
          <cell r="C109" t="str">
            <v>Lincolnshire</v>
          </cell>
          <cell r="D109">
            <v>40564</v>
          </cell>
          <cell r="E109">
            <v>24.428971526026999</v>
          </cell>
        </row>
        <row r="110">
          <cell r="B110" t="str">
            <v>E07000136</v>
          </cell>
          <cell r="C110" t="str">
            <v xml:space="preserve">     Boston</v>
          </cell>
          <cell r="D110">
            <v>3751</v>
          </cell>
          <cell r="E110">
            <v>24.5253665486008</v>
          </cell>
        </row>
        <row r="111">
          <cell r="B111" t="str">
            <v>E07000137</v>
          </cell>
          <cell r="C111" t="str">
            <v xml:space="preserve">     East Lindsey</v>
          </cell>
          <cell r="D111">
            <v>6986</v>
          </cell>
          <cell r="E111">
            <v>23.810151714327102</v>
          </cell>
        </row>
        <row r="112">
          <cell r="B112" t="str">
            <v>E07000138</v>
          </cell>
          <cell r="C112" t="str">
            <v xml:space="preserve">     Lincoln</v>
          </cell>
          <cell r="D112">
            <v>4561</v>
          </cell>
          <cell r="E112">
            <v>15.793372095768101</v>
          </cell>
        </row>
        <row r="113">
          <cell r="B113" t="str">
            <v>E07000139</v>
          </cell>
          <cell r="C113" t="str">
            <v xml:space="preserve">     North Kesteven</v>
          </cell>
          <cell r="D113">
            <v>6398</v>
          </cell>
          <cell r="E113">
            <v>26.485381341792898</v>
          </cell>
        </row>
        <row r="114">
          <cell r="B114" t="str">
            <v>E07000140</v>
          </cell>
          <cell r="C114" t="str">
            <v xml:space="preserve">     South Holland</v>
          </cell>
          <cell r="D114">
            <v>4972</v>
          </cell>
          <cell r="E114">
            <v>30.112671048432102</v>
          </cell>
        </row>
        <row r="115">
          <cell r="B115" t="str">
            <v>E07000141</v>
          </cell>
          <cell r="C115" t="str">
            <v xml:space="preserve">     South Kesteven</v>
          </cell>
          <cell r="D115">
            <v>8568</v>
          </cell>
          <cell r="E115">
            <v>21.828534123596501</v>
          </cell>
        </row>
        <row r="116">
          <cell r="B116" t="str">
            <v>E07000142</v>
          </cell>
          <cell r="C116" t="str">
            <v xml:space="preserve">     West Lindsey</v>
          </cell>
          <cell r="D116">
            <v>5328</v>
          </cell>
          <cell r="E116">
            <v>28.9734066074138</v>
          </cell>
        </row>
        <row r="117">
          <cell r="B117" t="str">
            <v>E10000021</v>
          </cell>
          <cell r="C117" t="str">
            <v>Northamptonshire</v>
          </cell>
          <cell r="D117">
            <v>47057</v>
          </cell>
          <cell r="E117">
            <v>22.475256185265899</v>
          </cell>
        </row>
        <row r="118">
          <cell r="B118" t="str">
            <v>E07000150</v>
          </cell>
          <cell r="C118" t="str">
            <v xml:space="preserve">     Corby</v>
          </cell>
          <cell r="D118">
            <v>4612</v>
          </cell>
          <cell r="E118">
            <v>17.360938893177199</v>
          </cell>
        </row>
        <row r="119">
          <cell r="B119" t="str">
            <v>E07000151</v>
          </cell>
          <cell r="C119" t="str">
            <v xml:space="preserve">     Daventry</v>
          </cell>
          <cell r="D119">
            <v>5107</v>
          </cell>
          <cell r="E119">
            <v>33.436778966008497</v>
          </cell>
        </row>
        <row r="120">
          <cell r="B120" t="str">
            <v>E07000152</v>
          </cell>
          <cell r="C120" t="str">
            <v xml:space="preserve">     East Northamptonshire</v>
          </cell>
          <cell r="D120">
            <v>6121</v>
          </cell>
          <cell r="E120">
            <v>29.673385047616598</v>
          </cell>
        </row>
        <row r="121">
          <cell r="B121" t="str">
            <v>E07000153</v>
          </cell>
          <cell r="C121" t="str">
            <v xml:space="preserve">     Kettering</v>
          </cell>
          <cell r="D121">
            <v>6360</v>
          </cell>
          <cell r="E121">
            <v>18.4213821286863</v>
          </cell>
        </row>
        <row r="122">
          <cell r="B122" t="str">
            <v>E07000154</v>
          </cell>
          <cell r="C122" t="str">
            <v xml:space="preserve">     Northampton</v>
          </cell>
          <cell r="D122">
            <v>13925</v>
          </cell>
          <cell r="E122">
            <v>16.841872894776799</v>
          </cell>
        </row>
        <row r="123">
          <cell r="B123" t="str">
            <v>E07000155</v>
          </cell>
          <cell r="C123" t="str">
            <v xml:space="preserve">     South Northamptonshire</v>
          </cell>
          <cell r="D123">
            <v>5842</v>
          </cell>
          <cell r="E123">
            <v>31.227601794970401</v>
          </cell>
        </row>
        <row r="124">
          <cell r="B124" t="str">
            <v>E07000156</v>
          </cell>
          <cell r="C124" t="str">
            <v xml:space="preserve">     Wellingborough</v>
          </cell>
          <cell r="D124">
            <v>5090</v>
          </cell>
          <cell r="E124">
            <v>17.8865108044068</v>
          </cell>
        </row>
        <row r="125">
          <cell r="B125" t="str">
            <v>E10000024</v>
          </cell>
          <cell r="C125" t="str">
            <v>Nottinghamshire</v>
          </cell>
          <cell r="D125">
            <v>46815</v>
          </cell>
          <cell r="E125">
            <v>18.115400187663401</v>
          </cell>
        </row>
        <row r="126">
          <cell r="B126" t="str">
            <v>E07000170</v>
          </cell>
          <cell r="C126" t="str">
            <v xml:space="preserve">     Ashfield</v>
          </cell>
          <cell r="D126">
            <v>7267</v>
          </cell>
          <cell r="E126">
            <v>15.5132984506784</v>
          </cell>
        </row>
        <row r="127">
          <cell r="B127" t="str">
            <v>E07000171</v>
          </cell>
          <cell r="C127" t="str">
            <v xml:space="preserve">     Bassetlaw</v>
          </cell>
          <cell r="D127">
            <v>6511</v>
          </cell>
          <cell r="E127">
            <v>21.309075432848299</v>
          </cell>
        </row>
        <row r="128">
          <cell r="B128" t="str">
            <v>E07000172</v>
          </cell>
          <cell r="C128" t="str">
            <v xml:space="preserve">     Broxtowe</v>
          </cell>
          <cell r="D128">
            <v>6098</v>
          </cell>
          <cell r="E128">
            <v>17.152853329793899</v>
          </cell>
        </row>
        <row r="129">
          <cell r="B129" t="str">
            <v>E07000173</v>
          </cell>
          <cell r="C129" t="str">
            <v xml:space="preserve">     Gedling</v>
          </cell>
          <cell r="D129">
            <v>6739</v>
          </cell>
          <cell r="E129">
            <v>16.1870099452752</v>
          </cell>
        </row>
        <row r="130">
          <cell r="B130" t="str">
            <v>E07000174</v>
          </cell>
          <cell r="C130" t="str">
            <v xml:space="preserve">     Mansfield</v>
          </cell>
          <cell r="D130">
            <v>5973</v>
          </cell>
          <cell r="E130">
            <v>16.9754361505986</v>
          </cell>
        </row>
        <row r="131">
          <cell r="B131" t="str">
            <v>E07000175</v>
          </cell>
          <cell r="C131" t="str">
            <v xml:space="preserve">     Newark and Sherwood</v>
          </cell>
          <cell r="D131">
            <v>6942</v>
          </cell>
          <cell r="E131">
            <v>21.110275149603002</v>
          </cell>
        </row>
        <row r="132">
          <cell r="B132" t="str">
            <v>E07000176</v>
          </cell>
          <cell r="C132" t="str">
            <v xml:space="preserve">     Rushcliffe</v>
          </cell>
          <cell r="D132">
            <v>7285</v>
          </cell>
          <cell r="E132">
            <v>18.527077550960101</v>
          </cell>
        </row>
        <row r="133">
          <cell r="B133" t="str">
            <v>E06000019</v>
          </cell>
          <cell r="C133" t="str">
            <v>Herefordshire</v>
          </cell>
          <cell r="D133">
            <v>10267</v>
          </cell>
          <cell r="E133">
            <v>28.052165166514499</v>
          </cell>
        </row>
        <row r="134">
          <cell r="B134" t="str">
            <v>E06000051</v>
          </cell>
          <cell r="C134" t="str">
            <v>Shropshire</v>
          </cell>
          <cell r="D134">
            <v>17804</v>
          </cell>
          <cell r="E134">
            <v>28.2528094878842</v>
          </cell>
        </row>
        <row r="135">
          <cell r="B135" t="str">
            <v>E06000021</v>
          </cell>
          <cell r="C135" t="str">
            <v>Stoke-on-Trent</v>
          </cell>
          <cell r="D135">
            <v>15271</v>
          </cell>
          <cell r="E135">
            <v>18.1445642067434</v>
          </cell>
        </row>
        <row r="136">
          <cell r="B136" t="str">
            <v>E06000020</v>
          </cell>
          <cell r="C136" t="str">
            <v>Telford and Wrekin</v>
          </cell>
          <cell r="D136">
            <v>11395</v>
          </cell>
          <cell r="E136">
            <v>18.777648951600298</v>
          </cell>
        </row>
        <row r="137">
          <cell r="B137" t="str">
            <v>E10000028</v>
          </cell>
          <cell r="C137" t="str">
            <v>Staffordshire</v>
          </cell>
          <cell r="D137">
            <v>48961</v>
          </cell>
          <cell r="E137">
            <v>20.6627987609385</v>
          </cell>
        </row>
        <row r="138">
          <cell r="B138" t="str">
            <v>E07000192</v>
          </cell>
          <cell r="C138" t="str">
            <v xml:space="preserve">     Cannock Chase</v>
          </cell>
          <cell r="D138">
            <v>5685</v>
          </cell>
          <cell r="E138">
            <v>17.0978662802865</v>
          </cell>
        </row>
        <row r="139">
          <cell r="B139" t="str">
            <v>E07000193</v>
          </cell>
          <cell r="C139" t="str">
            <v xml:space="preserve">     East Staffordshire</v>
          </cell>
          <cell r="D139">
            <v>7054</v>
          </cell>
          <cell r="E139">
            <v>19.270628045208198</v>
          </cell>
        </row>
        <row r="140">
          <cell r="B140" t="str">
            <v>E07000194</v>
          </cell>
          <cell r="C140" t="str">
            <v xml:space="preserve">     Lichfield</v>
          </cell>
          <cell r="D140">
            <v>5858</v>
          </cell>
          <cell r="E140">
            <v>23.8062000387803</v>
          </cell>
        </row>
        <row r="141">
          <cell r="B141" t="str">
            <v>E07000195</v>
          </cell>
          <cell r="C141" t="str">
            <v xml:space="preserve">     Newcastle-under-Lyme</v>
          </cell>
          <cell r="D141">
            <v>6840</v>
          </cell>
          <cell r="E141">
            <v>16.5913537828546</v>
          </cell>
        </row>
        <row r="142">
          <cell r="B142" t="str">
            <v>E07000196</v>
          </cell>
          <cell r="C142" t="str">
            <v xml:space="preserve">     South Staffordshire</v>
          </cell>
          <cell r="D142">
            <v>5846</v>
          </cell>
          <cell r="E142">
            <v>20.678809399356801</v>
          </cell>
        </row>
        <row r="143">
          <cell r="B143" t="str">
            <v>E07000197</v>
          </cell>
          <cell r="C143" t="str">
            <v xml:space="preserve">     Stafford</v>
          </cell>
          <cell r="D143">
            <v>7623</v>
          </cell>
          <cell r="E143">
            <v>26.683204824117901</v>
          </cell>
        </row>
        <row r="144">
          <cell r="B144" t="str">
            <v>E07000198</v>
          </cell>
          <cell r="C144" t="str">
            <v xml:space="preserve">     Staffordshire Moorlands</v>
          </cell>
          <cell r="D144">
            <v>5416</v>
          </cell>
          <cell r="E144">
            <v>24.060561316844499</v>
          </cell>
        </row>
        <row r="145">
          <cell r="B145" t="str">
            <v>E07000199</v>
          </cell>
          <cell r="C145" t="str">
            <v xml:space="preserve">     Tamworth</v>
          </cell>
          <cell r="D145">
            <v>4639</v>
          </cell>
          <cell r="E145">
            <v>15.3022074117617</v>
          </cell>
        </row>
        <row r="146">
          <cell r="B146" t="str">
            <v>E10000031</v>
          </cell>
          <cell r="C146" t="str">
            <v>Warwickshire</v>
          </cell>
          <cell r="D146">
            <v>32771</v>
          </cell>
          <cell r="E146">
            <v>21.6890973728616</v>
          </cell>
        </row>
        <row r="147">
          <cell r="B147" t="str">
            <v>E07000218</v>
          </cell>
          <cell r="C147" t="str">
            <v xml:space="preserve">     North Warwickshire</v>
          </cell>
          <cell r="D147">
            <v>3531</v>
          </cell>
          <cell r="E147">
            <v>18.421622803818199</v>
          </cell>
        </row>
        <row r="148">
          <cell r="B148" t="str">
            <v>E07000219</v>
          </cell>
          <cell r="C148" t="str">
            <v xml:space="preserve">     Nuneaton and Bedworth</v>
          </cell>
          <cell r="D148">
            <v>7546</v>
          </cell>
          <cell r="E148">
            <v>16.328287834154999</v>
          </cell>
        </row>
        <row r="149">
          <cell r="B149" t="str">
            <v>E07000220</v>
          </cell>
          <cell r="C149" t="str">
            <v xml:space="preserve">     Rugby</v>
          </cell>
          <cell r="D149">
            <v>6888</v>
          </cell>
          <cell r="E149">
            <v>20.821692752263498</v>
          </cell>
        </row>
        <row r="150">
          <cell r="B150" t="str">
            <v>E07000221</v>
          </cell>
          <cell r="C150" t="str">
            <v xml:space="preserve">     Stratford-on-Avon</v>
          </cell>
          <cell r="D150">
            <v>7173</v>
          </cell>
          <cell r="E150">
            <v>29.511652053291598</v>
          </cell>
        </row>
        <row r="151">
          <cell r="B151" t="str">
            <v>E07000222</v>
          </cell>
          <cell r="C151" t="str">
            <v xml:space="preserve">     Warwick</v>
          </cell>
          <cell r="D151">
            <v>7633</v>
          </cell>
          <cell r="E151">
            <v>21.931940263772901</v>
          </cell>
        </row>
        <row r="152">
          <cell r="B152" t="str">
            <v>E11000005</v>
          </cell>
          <cell r="C152" t="str">
            <v>West Midlands (Met County)</v>
          </cell>
          <cell r="D152">
            <v>188805</v>
          </cell>
          <cell r="E152">
            <v>14.343566329015299</v>
          </cell>
        </row>
        <row r="153">
          <cell r="B153" t="str">
            <v>E08000025</v>
          </cell>
          <cell r="C153" t="str">
            <v xml:space="preserve">     Birmingham</v>
          </cell>
          <cell r="D153">
            <v>77973</v>
          </cell>
          <cell r="E153">
            <v>13.102445338351099</v>
          </cell>
        </row>
        <row r="154">
          <cell r="B154" t="str">
            <v>E08000026</v>
          </cell>
          <cell r="C154" t="str">
            <v xml:space="preserve">     Coventry</v>
          </cell>
          <cell r="D154">
            <v>20684</v>
          </cell>
          <cell r="E154">
            <v>15.388974566145899</v>
          </cell>
        </row>
        <row r="155">
          <cell r="B155" t="str">
            <v>E08000027</v>
          </cell>
          <cell r="C155" t="str">
            <v xml:space="preserve">     Dudley</v>
          </cell>
          <cell r="D155">
            <v>19435</v>
          </cell>
          <cell r="E155">
            <v>15.773656807223</v>
          </cell>
        </row>
        <row r="156">
          <cell r="B156" t="str">
            <v>E08000028</v>
          </cell>
          <cell r="C156" t="str">
            <v xml:space="preserve">     Sandwell</v>
          </cell>
          <cell r="D156">
            <v>22067</v>
          </cell>
          <cell r="E156">
            <v>14.2548457313071</v>
          </cell>
        </row>
        <row r="157">
          <cell r="B157" t="str">
            <v>E08000029</v>
          </cell>
          <cell r="C157" t="str">
            <v xml:space="preserve">     Solihull</v>
          </cell>
          <cell r="D157">
            <v>13588</v>
          </cell>
          <cell r="E157">
            <v>16.3150801968848</v>
          </cell>
        </row>
        <row r="158">
          <cell r="B158" t="str">
            <v>E08000030</v>
          </cell>
          <cell r="C158" t="str">
            <v xml:space="preserve">     Walsall</v>
          </cell>
          <cell r="D158">
            <v>18601</v>
          </cell>
          <cell r="E158">
            <v>15.6474996062224</v>
          </cell>
        </row>
        <row r="159">
          <cell r="B159" t="str">
            <v>E08000031</v>
          </cell>
          <cell r="C159" t="str">
            <v xml:space="preserve">     Wolverhampton</v>
          </cell>
          <cell r="D159">
            <v>16457</v>
          </cell>
          <cell r="E159">
            <v>14.238522802732399</v>
          </cell>
        </row>
        <row r="160">
          <cell r="B160" t="str">
            <v>E10000034</v>
          </cell>
          <cell r="C160" t="str">
            <v>Worcestershire</v>
          </cell>
          <cell r="D160">
            <v>33704</v>
          </cell>
          <cell r="E160">
            <v>20.6640855823373</v>
          </cell>
        </row>
        <row r="161">
          <cell r="B161" t="str">
            <v>E07000234</v>
          </cell>
          <cell r="C161" t="str">
            <v xml:space="preserve">     Bromsgrove</v>
          </cell>
          <cell r="D161">
            <v>5937</v>
          </cell>
          <cell r="E161">
            <v>19.444827358851601</v>
          </cell>
        </row>
        <row r="162">
          <cell r="B162" t="str">
            <v>E07000235</v>
          </cell>
          <cell r="C162" t="str">
            <v xml:space="preserve">     Malvern Hills</v>
          </cell>
          <cell r="D162">
            <v>4386</v>
          </cell>
          <cell r="E162">
            <v>27.8778453850605</v>
          </cell>
        </row>
        <row r="163">
          <cell r="B163" t="str">
            <v>E07000236</v>
          </cell>
          <cell r="C163" t="str">
            <v xml:space="preserve">     Redditch</v>
          </cell>
          <cell r="D163">
            <v>5251</v>
          </cell>
          <cell r="E163">
            <v>16.6767682203268</v>
          </cell>
        </row>
        <row r="164">
          <cell r="B164" t="str">
            <v>E07000237</v>
          </cell>
          <cell r="C164" t="str">
            <v xml:space="preserve">     Worcester</v>
          </cell>
          <cell r="D164">
            <v>5714</v>
          </cell>
          <cell r="E164">
            <v>16.628720701721399</v>
          </cell>
        </row>
        <row r="165">
          <cell r="B165" t="str">
            <v>E07000238</v>
          </cell>
          <cell r="C165" t="str">
            <v xml:space="preserve">     Wychavon</v>
          </cell>
          <cell r="D165">
            <v>7098</v>
          </cell>
          <cell r="E165">
            <v>25.088247436609201</v>
          </cell>
        </row>
        <row r="166">
          <cell r="B166" t="str">
            <v>E07000239</v>
          </cell>
          <cell r="C166" t="str">
            <v xml:space="preserve">     Wyre Forest</v>
          </cell>
          <cell r="D166">
            <v>5318</v>
          </cell>
          <cell r="E166">
            <v>18.4436950468398</v>
          </cell>
        </row>
        <row r="167">
          <cell r="B167" t="str">
            <v>E06000055</v>
          </cell>
          <cell r="C167" t="str">
            <v>Bedford</v>
          </cell>
          <cell r="D167">
            <v>10842</v>
          </cell>
          <cell r="E167">
            <v>17.629549845791999</v>
          </cell>
        </row>
        <row r="168">
          <cell r="B168" t="str">
            <v>E06000056</v>
          </cell>
          <cell r="C168" t="str">
            <v>Central Bedfordshire</v>
          </cell>
          <cell r="D168">
            <v>17019</v>
          </cell>
          <cell r="E168">
            <v>20.575697790267199</v>
          </cell>
        </row>
        <row r="169">
          <cell r="B169" t="str">
            <v>E06000032</v>
          </cell>
          <cell r="C169" t="str">
            <v>Luton</v>
          </cell>
          <cell r="D169">
            <v>14571</v>
          </cell>
          <cell r="E169">
            <v>14.306926075476801</v>
          </cell>
        </row>
        <row r="170">
          <cell r="B170" t="str">
            <v>E06000031</v>
          </cell>
          <cell r="C170" t="str">
            <v>Peterborough</v>
          </cell>
          <cell r="D170">
            <v>12853</v>
          </cell>
          <cell r="E170">
            <v>18.390927385747801</v>
          </cell>
        </row>
        <row r="171">
          <cell r="B171" t="str">
            <v>E06000033</v>
          </cell>
          <cell r="C171" t="str">
            <v>Southend-on-Sea</v>
          </cell>
          <cell r="D171">
            <v>10756</v>
          </cell>
          <cell r="E171">
            <v>13.948504087095101</v>
          </cell>
        </row>
        <row r="172">
          <cell r="B172" t="str">
            <v>E06000034</v>
          </cell>
          <cell r="C172" t="str">
            <v>Thurrock</v>
          </cell>
          <cell r="D172">
            <v>11744</v>
          </cell>
          <cell r="E172">
            <v>15.2006428998563</v>
          </cell>
        </row>
        <row r="173">
          <cell r="B173" t="str">
            <v>E10000003</v>
          </cell>
          <cell r="C173" t="str">
            <v>Cambridgeshire</v>
          </cell>
          <cell r="D173">
            <v>37368</v>
          </cell>
          <cell r="E173">
            <v>26.448974274116399</v>
          </cell>
        </row>
        <row r="174">
          <cell r="B174" t="str">
            <v>E07000008</v>
          </cell>
          <cell r="C174" t="str">
            <v xml:space="preserve">     Cambridge</v>
          </cell>
          <cell r="D174">
            <v>6268</v>
          </cell>
          <cell r="E174">
            <v>16.2358934446817</v>
          </cell>
        </row>
        <row r="175">
          <cell r="B175" t="str">
            <v>E07000009</v>
          </cell>
          <cell r="C175" t="str">
            <v xml:space="preserve">     East Cambridgeshire</v>
          </cell>
          <cell r="D175">
            <v>5543</v>
          </cell>
          <cell r="E175">
            <v>25.8569275585727</v>
          </cell>
        </row>
        <row r="176">
          <cell r="B176" t="str">
            <v>E07000010</v>
          </cell>
          <cell r="C176" t="str">
            <v xml:space="preserve">     Fenland</v>
          </cell>
          <cell r="D176">
            <v>5384</v>
          </cell>
          <cell r="E176">
            <v>27.275152249153798</v>
          </cell>
        </row>
        <row r="177">
          <cell r="B177" t="str">
            <v>E07000011</v>
          </cell>
          <cell r="C177" t="str">
            <v xml:space="preserve">     Huntingdonshire</v>
          </cell>
          <cell r="D177">
            <v>9903</v>
          </cell>
          <cell r="E177">
            <v>31.1774039119226</v>
          </cell>
        </row>
        <row r="178">
          <cell r="B178" t="str">
            <v>E07000012</v>
          </cell>
          <cell r="C178" t="str">
            <v xml:space="preserve">     South Cambridgeshire</v>
          </cell>
          <cell r="D178">
            <v>10270</v>
          </cell>
          <cell r="E178">
            <v>28.009200628776501</v>
          </cell>
        </row>
        <row r="179">
          <cell r="B179" t="str">
            <v>E10000012</v>
          </cell>
          <cell r="C179" t="str">
            <v>Essex</v>
          </cell>
          <cell r="D179">
            <v>86700</v>
          </cell>
          <cell r="E179">
            <v>19.167314072206601</v>
          </cell>
        </row>
        <row r="180">
          <cell r="B180" t="str">
            <v>E07000066</v>
          </cell>
          <cell r="C180" t="str">
            <v xml:space="preserve">     Basildon</v>
          </cell>
          <cell r="D180">
            <v>11480</v>
          </cell>
          <cell r="E180">
            <v>16.4762961679635</v>
          </cell>
        </row>
        <row r="181">
          <cell r="B181" t="str">
            <v>E07000067</v>
          </cell>
          <cell r="C181" t="str">
            <v xml:space="preserve">     Braintree</v>
          </cell>
          <cell r="D181">
            <v>9276</v>
          </cell>
          <cell r="E181">
            <v>22.2381338994788</v>
          </cell>
        </row>
        <row r="182">
          <cell r="B182" t="str">
            <v>E07000068</v>
          </cell>
          <cell r="C182" t="str">
            <v xml:space="preserve">     Brentwood</v>
          </cell>
          <cell r="D182">
            <v>4601</v>
          </cell>
          <cell r="E182">
            <v>18.3441577602329</v>
          </cell>
        </row>
        <row r="183">
          <cell r="B183" t="str">
            <v>E07000069</v>
          </cell>
          <cell r="C183" t="str">
            <v xml:space="preserve">     Castle Point</v>
          </cell>
          <cell r="D183">
            <v>4971</v>
          </cell>
          <cell r="E183">
            <v>14.8059665907367</v>
          </cell>
        </row>
        <row r="184">
          <cell r="B184" t="str">
            <v>E07000070</v>
          </cell>
          <cell r="C184" t="str">
            <v xml:space="preserve">     Chelmsford</v>
          </cell>
          <cell r="D184">
            <v>10737</v>
          </cell>
          <cell r="E184">
            <v>17.797151927831599</v>
          </cell>
        </row>
        <row r="185">
          <cell r="B185" t="str">
            <v>E07000071</v>
          </cell>
          <cell r="C185" t="str">
            <v xml:space="preserve">     Colchester</v>
          </cell>
          <cell r="D185">
            <v>10767</v>
          </cell>
          <cell r="E185">
            <v>19.2864084971519</v>
          </cell>
        </row>
        <row r="186">
          <cell r="B186" t="str">
            <v>E07000072</v>
          </cell>
          <cell r="C186" t="str">
            <v xml:space="preserve">     Epping Forest</v>
          </cell>
          <cell r="D186">
            <v>7489</v>
          </cell>
          <cell r="E186">
            <v>20.477840829586398</v>
          </cell>
        </row>
        <row r="187">
          <cell r="B187" t="str">
            <v>E07000073</v>
          </cell>
          <cell r="C187" t="str">
            <v xml:space="preserve">     Harlow</v>
          </cell>
          <cell r="D187">
            <v>5410</v>
          </cell>
          <cell r="E187">
            <v>13.2880443342953</v>
          </cell>
        </row>
        <row r="188">
          <cell r="B188" t="str">
            <v>E07000074</v>
          </cell>
          <cell r="C188" t="str">
            <v xml:space="preserve">     Maldon</v>
          </cell>
          <cell r="D188">
            <v>3524</v>
          </cell>
          <cell r="E188">
            <v>24.234335891775601</v>
          </cell>
        </row>
        <row r="189">
          <cell r="B189" t="str">
            <v>E07000075</v>
          </cell>
          <cell r="C189" t="str">
            <v xml:space="preserve">     Rochford</v>
          </cell>
          <cell r="D189">
            <v>5050</v>
          </cell>
          <cell r="E189">
            <v>17.6543801732583</v>
          </cell>
        </row>
        <row r="190">
          <cell r="B190" t="str">
            <v>E07000076</v>
          </cell>
          <cell r="C190" t="str">
            <v xml:space="preserve">     Tendring</v>
          </cell>
          <cell r="D190">
            <v>7581</v>
          </cell>
          <cell r="E190">
            <v>19.002577578450602</v>
          </cell>
        </row>
        <row r="191">
          <cell r="B191" t="str">
            <v>E07000077</v>
          </cell>
          <cell r="C191" t="str">
            <v xml:space="preserve">     Uttlesford</v>
          </cell>
          <cell r="D191">
            <v>5814</v>
          </cell>
          <cell r="E191">
            <v>28.5120020096434</v>
          </cell>
        </row>
        <row r="192">
          <cell r="B192" t="str">
            <v>E10000015</v>
          </cell>
          <cell r="C192" t="str">
            <v>Hertfordshire</v>
          </cell>
          <cell r="D192">
            <v>74828</v>
          </cell>
          <cell r="E192">
            <v>17.525709233314199</v>
          </cell>
        </row>
        <row r="193">
          <cell r="B193" t="str">
            <v>E07000095</v>
          </cell>
          <cell r="C193" t="str">
            <v xml:space="preserve">     Broxbourne</v>
          </cell>
          <cell r="D193">
            <v>5859</v>
          </cell>
          <cell r="E193">
            <v>14.783259972388199</v>
          </cell>
        </row>
        <row r="194">
          <cell r="B194" t="str">
            <v>E07000096</v>
          </cell>
          <cell r="C194" t="str">
            <v xml:space="preserve">     Dacorum</v>
          </cell>
          <cell r="D194">
            <v>9317</v>
          </cell>
          <cell r="E194">
            <v>17.680125599781601</v>
          </cell>
        </row>
        <row r="195">
          <cell r="B195" t="str">
            <v>E07000097</v>
          </cell>
          <cell r="C195" t="str">
            <v xml:space="preserve">     East Hertfordshire</v>
          </cell>
          <cell r="D195">
            <v>9618</v>
          </cell>
          <cell r="E195">
            <v>19.856369316441601</v>
          </cell>
        </row>
        <row r="196">
          <cell r="B196" t="str">
            <v>E07000098</v>
          </cell>
          <cell r="C196" t="str">
            <v xml:space="preserve">     Hertsmere</v>
          </cell>
          <cell r="D196">
            <v>6921</v>
          </cell>
          <cell r="E196">
            <v>15.978880208759101</v>
          </cell>
        </row>
        <row r="197">
          <cell r="B197" t="str">
            <v>E07000099</v>
          </cell>
          <cell r="C197" t="str">
            <v xml:space="preserve">     North Hertfordshire</v>
          </cell>
          <cell r="D197">
            <v>7935</v>
          </cell>
          <cell r="E197">
            <v>20.855175796032899</v>
          </cell>
        </row>
        <row r="198">
          <cell r="B198" t="str">
            <v>E07000100</v>
          </cell>
          <cell r="C198" t="str">
            <v xml:space="preserve">     St Albans</v>
          </cell>
          <cell r="D198">
            <v>10685</v>
          </cell>
          <cell r="E198">
            <v>15.5440346135901</v>
          </cell>
        </row>
        <row r="199">
          <cell r="B199" t="str">
            <v>E07000101</v>
          </cell>
          <cell r="C199" t="str">
            <v xml:space="preserve">     Stevenage</v>
          </cell>
          <cell r="D199">
            <v>5248</v>
          </cell>
          <cell r="E199">
            <v>15.341560563526899</v>
          </cell>
        </row>
        <row r="200">
          <cell r="B200" t="str">
            <v>E07000102</v>
          </cell>
          <cell r="C200" t="str">
            <v xml:space="preserve">     Three Rivers</v>
          </cell>
          <cell r="D200">
            <v>6170</v>
          </cell>
          <cell r="E200">
            <v>20.014672632696598</v>
          </cell>
        </row>
        <row r="201">
          <cell r="B201" t="str">
            <v>E07000103</v>
          </cell>
          <cell r="C201" t="str">
            <v xml:space="preserve">     Watford</v>
          </cell>
          <cell r="D201">
            <v>6224</v>
          </cell>
          <cell r="E201">
            <v>15.3566806343956</v>
          </cell>
        </row>
        <row r="202">
          <cell r="B202" t="str">
            <v>E07000104</v>
          </cell>
          <cell r="C202" t="str">
            <v xml:space="preserve">     Welwyn Hatfield</v>
          </cell>
          <cell r="D202">
            <v>6851</v>
          </cell>
          <cell r="E202">
            <v>18.588188596022999</v>
          </cell>
        </row>
        <row r="203">
          <cell r="B203" t="str">
            <v>E10000020</v>
          </cell>
          <cell r="C203" t="str">
            <v>Norfolk</v>
          </cell>
          <cell r="D203">
            <v>47823</v>
          </cell>
          <cell r="E203">
            <v>24.344523747156298</v>
          </cell>
        </row>
        <row r="204">
          <cell r="B204" t="str">
            <v>E07000143</v>
          </cell>
          <cell r="C204" t="str">
            <v xml:space="preserve">     Breckland</v>
          </cell>
          <cell r="D204">
            <v>7415</v>
          </cell>
          <cell r="E204">
            <v>30.783942017230501</v>
          </cell>
        </row>
        <row r="205">
          <cell r="B205" t="str">
            <v>E07000144</v>
          </cell>
          <cell r="C205" t="str">
            <v xml:space="preserve">     Broadland</v>
          </cell>
          <cell r="D205">
            <v>7024</v>
          </cell>
          <cell r="E205">
            <v>24.097414530219702</v>
          </cell>
        </row>
        <row r="206">
          <cell r="B206" t="str">
            <v>E07000145</v>
          </cell>
          <cell r="C206" t="str">
            <v xml:space="preserve">     Great Yarmouth</v>
          </cell>
          <cell r="D206">
            <v>5519</v>
          </cell>
          <cell r="E206">
            <v>17.3217702490801</v>
          </cell>
        </row>
        <row r="207">
          <cell r="B207" t="str">
            <v>E07000146</v>
          </cell>
          <cell r="C207" t="str">
            <v xml:space="preserve">     King's Lynn and West Norfolk</v>
          </cell>
          <cell r="D207">
            <v>8089</v>
          </cell>
          <cell r="E207">
            <v>27.4369031918154</v>
          </cell>
        </row>
        <row r="208">
          <cell r="B208" t="str">
            <v>E07000147</v>
          </cell>
          <cell r="C208" t="str">
            <v xml:space="preserve">     North Norfolk</v>
          </cell>
          <cell r="D208">
            <v>4772</v>
          </cell>
          <cell r="E208">
            <v>27.6645850783522</v>
          </cell>
        </row>
        <row r="209">
          <cell r="B209" t="str">
            <v>E07000148</v>
          </cell>
          <cell r="C209" t="str">
            <v xml:space="preserve">     Norwich</v>
          </cell>
          <cell r="D209">
            <v>6772</v>
          </cell>
          <cell r="E209">
            <v>16.2799011087777</v>
          </cell>
        </row>
        <row r="210">
          <cell r="B210" t="str">
            <v>E07000149</v>
          </cell>
          <cell r="C210" t="str">
            <v xml:space="preserve">     South Norfolk</v>
          </cell>
          <cell r="D210">
            <v>8232</v>
          </cell>
          <cell r="E210">
            <v>25.134370653112601</v>
          </cell>
        </row>
        <row r="211">
          <cell r="B211" t="str">
            <v>E10000029</v>
          </cell>
          <cell r="C211" t="str">
            <v>Suffolk</v>
          </cell>
          <cell r="D211">
            <v>43698</v>
          </cell>
          <cell r="E211">
            <v>22.7423206829164</v>
          </cell>
        </row>
        <row r="212">
          <cell r="B212" t="str">
            <v>E07000200</v>
          </cell>
          <cell r="C212" t="str">
            <v xml:space="preserve">     Babergh</v>
          </cell>
          <cell r="D212">
            <v>5501</v>
          </cell>
          <cell r="E212">
            <v>28.025482647030199</v>
          </cell>
        </row>
        <row r="213">
          <cell r="B213" t="str">
            <v>E07000201</v>
          </cell>
          <cell r="C213" t="str">
            <v xml:space="preserve">     Forest Heath</v>
          </cell>
          <cell r="D213">
            <v>3399</v>
          </cell>
          <cell r="E213">
            <v>22.918570075606102</v>
          </cell>
        </row>
        <row r="214">
          <cell r="B214" t="str">
            <v>E07000202</v>
          </cell>
          <cell r="C214" t="str">
            <v xml:space="preserve">     Ipswich</v>
          </cell>
          <cell r="D214">
            <v>8081</v>
          </cell>
          <cell r="E214">
            <v>14.6850946748217</v>
          </cell>
        </row>
        <row r="215">
          <cell r="B215" t="str">
            <v>E07000203</v>
          </cell>
          <cell r="C215" t="str">
            <v xml:space="preserve">     Mid Suffolk</v>
          </cell>
          <cell r="D215">
            <v>6010</v>
          </cell>
          <cell r="E215">
            <v>29.909657259035001</v>
          </cell>
        </row>
        <row r="216">
          <cell r="B216" t="str">
            <v>E07000204</v>
          </cell>
          <cell r="C216" t="str">
            <v xml:space="preserve">     St Edmundsbury</v>
          </cell>
          <cell r="D216">
            <v>6597</v>
          </cell>
          <cell r="E216">
            <v>19.737479119765599</v>
          </cell>
        </row>
        <row r="217">
          <cell r="B217" t="str">
            <v>E07000205</v>
          </cell>
          <cell r="C217" t="str">
            <v xml:space="preserve">     Suffolk Coastal</v>
          </cell>
          <cell r="D217">
            <v>7686</v>
          </cell>
          <cell r="E217">
            <v>27.047310692458101</v>
          </cell>
        </row>
        <row r="218">
          <cell r="B218" t="str">
            <v>E07000206</v>
          </cell>
          <cell r="C218" t="str">
            <v xml:space="preserve">     Waveney</v>
          </cell>
          <cell r="D218">
            <v>6424</v>
          </cell>
          <cell r="E218">
            <v>19.490108895457698</v>
          </cell>
        </row>
        <row r="219">
          <cell r="B219" t="str">
            <v>E13000002</v>
          </cell>
          <cell r="C219" t="str">
            <v>Inner London</v>
          </cell>
          <cell r="D219">
            <v>189570</v>
          </cell>
          <cell r="E219">
            <v>10.479248513643199</v>
          </cell>
        </row>
        <row r="220">
          <cell r="B220" t="str">
            <v>E09000007</v>
          </cell>
          <cell r="C220" t="str">
            <v xml:space="preserve">     Camden</v>
          </cell>
          <cell r="D220">
            <v>14044</v>
          </cell>
          <cell r="E220">
            <v>11.3163749847749</v>
          </cell>
        </row>
        <row r="221">
          <cell r="B221" t="str">
            <v>E09000001</v>
          </cell>
          <cell r="C221" t="str">
            <v xml:space="preserve">     City of London</v>
          </cell>
          <cell r="D221">
            <v>394</v>
          </cell>
          <cell r="E221">
            <v>14.123756309451201</v>
          </cell>
        </row>
        <row r="222">
          <cell r="B222" t="str">
            <v>E09000012</v>
          </cell>
          <cell r="C222" t="str">
            <v xml:space="preserve">     Hackney</v>
          </cell>
          <cell r="D222">
            <v>16078</v>
          </cell>
          <cell r="E222">
            <v>9.4575767961177402</v>
          </cell>
        </row>
        <row r="223">
          <cell r="B223" t="str">
            <v>E09000013</v>
          </cell>
          <cell r="C223" t="str">
            <v xml:space="preserve">     Hammersmith and Fulham</v>
          </cell>
          <cell r="D223">
            <v>9221</v>
          </cell>
          <cell r="E223">
            <v>9.4936525315941598</v>
          </cell>
        </row>
        <row r="224">
          <cell r="B224" t="str">
            <v>E09000014</v>
          </cell>
          <cell r="C224" t="str">
            <v xml:space="preserve">     Haringey</v>
          </cell>
          <cell r="D224">
            <v>15754</v>
          </cell>
          <cell r="E224">
            <v>11.8721340667616</v>
          </cell>
        </row>
        <row r="225">
          <cell r="B225" t="str">
            <v>E09000019</v>
          </cell>
          <cell r="C225" t="str">
            <v xml:space="preserve">     Islington</v>
          </cell>
          <cell r="D225">
            <v>10718</v>
          </cell>
          <cell r="E225">
            <v>9.8243646131431195</v>
          </cell>
        </row>
        <row r="226">
          <cell r="B226" t="str">
            <v>E09000020</v>
          </cell>
          <cell r="C226" t="str">
            <v xml:space="preserve">     Kensington and Chelsea</v>
          </cell>
          <cell r="D226">
            <v>7644</v>
          </cell>
          <cell r="E226">
            <v>11.3449175819591</v>
          </cell>
        </row>
        <row r="227">
          <cell r="B227" t="str">
            <v>E09000022</v>
          </cell>
          <cell r="C227" t="str">
            <v xml:space="preserve">     Lambeth</v>
          </cell>
          <cell r="D227">
            <v>16106</v>
          </cell>
          <cell r="E227">
            <v>10.6763107130931</v>
          </cell>
        </row>
        <row r="228">
          <cell r="B228" t="str">
            <v>E09000023</v>
          </cell>
          <cell r="C228" t="str">
            <v xml:space="preserve">     Lewisham</v>
          </cell>
          <cell r="D228">
            <v>17085</v>
          </cell>
          <cell r="E228">
            <v>12.712971610690801</v>
          </cell>
        </row>
        <row r="229">
          <cell r="B229" t="str">
            <v>E09000025</v>
          </cell>
          <cell r="C229" t="str">
            <v xml:space="preserve">     Newham</v>
          </cell>
          <cell r="D229">
            <v>21036</v>
          </cell>
          <cell r="E229">
            <v>10.2556655232609</v>
          </cell>
        </row>
        <row r="230">
          <cell r="B230" t="str">
            <v>E09000028</v>
          </cell>
          <cell r="C230" t="str">
            <v xml:space="preserve">     Southwark</v>
          </cell>
          <cell r="D230">
            <v>16201</v>
          </cell>
          <cell r="E230">
            <v>9.3722862714264501</v>
          </cell>
        </row>
        <row r="231">
          <cell r="B231" t="str">
            <v>E09000030</v>
          </cell>
          <cell r="C231" t="str">
            <v xml:space="preserve">     Tower Hamlets</v>
          </cell>
          <cell r="D231">
            <v>18167</v>
          </cell>
          <cell r="E231">
            <v>8.1266092398619794</v>
          </cell>
        </row>
        <row r="232">
          <cell r="B232" t="str">
            <v>E09000032</v>
          </cell>
          <cell r="C232" t="str">
            <v xml:space="preserve">     Wandsworth</v>
          </cell>
          <cell r="D232">
            <v>14630</v>
          </cell>
          <cell r="E232">
            <v>12.6475010474903</v>
          </cell>
        </row>
        <row r="233">
          <cell r="B233" t="str">
            <v>E09000033</v>
          </cell>
          <cell r="C233" t="str">
            <v xml:space="preserve">     Westminster</v>
          </cell>
          <cell r="D233">
            <v>12492</v>
          </cell>
          <cell r="E233">
            <v>9.1263376720872298</v>
          </cell>
        </row>
        <row r="234">
          <cell r="B234" t="str">
            <v>E13000002</v>
          </cell>
          <cell r="C234" t="str">
            <v>Outer London</v>
          </cell>
          <cell r="D234">
            <v>332840</v>
          </cell>
          <cell r="E234">
            <v>13.824065766741301</v>
          </cell>
        </row>
        <row r="235">
          <cell r="B235" t="str">
            <v>E09000002</v>
          </cell>
          <cell r="C235" t="str">
            <v xml:space="preserve">     Barking and Dagenham</v>
          </cell>
          <cell r="D235">
            <v>16224</v>
          </cell>
          <cell r="E235">
            <v>12.0755775382952</v>
          </cell>
        </row>
        <row r="236">
          <cell r="B236" t="str">
            <v>E09000003</v>
          </cell>
          <cell r="C236" t="str">
            <v xml:space="preserve">     Barnet</v>
          </cell>
          <cell r="D236">
            <v>25165</v>
          </cell>
          <cell r="E236">
            <v>14.169151990853701</v>
          </cell>
        </row>
        <row r="237">
          <cell r="B237" t="str">
            <v>E09000004</v>
          </cell>
          <cell r="C237" t="str">
            <v xml:space="preserve">     Bexley</v>
          </cell>
          <cell r="D237">
            <v>15652</v>
          </cell>
          <cell r="E237">
            <v>14.867115365158</v>
          </cell>
        </row>
        <row r="238">
          <cell r="B238" t="str">
            <v>E09000005</v>
          </cell>
          <cell r="C238" t="str">
            <v xml:space="preserve">     Brent</v>
          </cell>
          <cell r="D238">
            <v>19440</v>
          </cell>
          <cell r="E238">
            <v>13.006383744860299</v>
          </cell>
        </row>
        <row r="239">
          <cell r="B239" t="str">
            <v>E09000006</v>
          </cell>
          <cell r="C239" t="str">
            <v xml:space="preserve">     Bromley</v>
          </cell>
          <cell r="D239">
            <v>20243</v>
          </cell>
          <cell r="E239">
            <v>17.545097565689801</v>
          </cell>
        </row>
        <row r="240">
          <cell r="B240" t="str">
            <v>E09000008</v>
          </cell>
          <cell r="C240" t="str">
            <v xml:space="preserve">     Croydon</v>
          </cell>
          <cell r="D240">
            <v>25498</v>
          </cell>
          <cell r="E240">
            <v>14.919940783955299</v>
          </cell>
        </row>
        <row r="241">
          <cell r="B241" t="str">
            <v>E09000009</v>
          </cell>
          <cell r="C241" t="str">
            <v xml:space="preserve">     Ealing</v>
          </cell>
          <cell r="D241">
            <v>21061</v>
          </cell>
          <cell r="E241">
            <v>13.7096344259445</v>
          </cell>
        </row>
        <row r="242">
          <cell r="B242" t="str">
            <v>E09000010</v>
          </cell>
          <cell r="C242" t="str">
            <v xml:space="preserve">     Enfield</v>
          </cell>
          <cell r="D242">
            <v>22740</v>
          </cell>
          <cell r="E242">
            <v>13.238492973771301</v>
          </cell>
        </row>
        <row r="243">
          <cell r="B243" t="str">
            <v>E09000011</v>
          </cell>
          <cell r="C243" t="str">
            <v xml:space="preserve">     Greenwich</v>
          </cell>
          <cell r="D243">
            <v>17285</v>
          </cell>
          <cell r="E243">
            <v>13.662262636324799</v>
          </cell>
        </row>
        <row r="244">
          <cell r="B244" t="str">
            <v>E09000015</v>
          </cell>
          <cell r="C244" t="str">
            <v xml:space="preserve">     Harrow</v>
          </cell>
          <cell r="D244">
            <v>15307</v>
          </cell>
          <cell r="E244">
            <v>13.0989592847595</v>
          </cell>
        </row>
        <row r="245">
          <cell r="B245" t="str">
            <v>E09000016</v>
          </cell>
          <cell r="C245" t="str">
            <v xml:space="preserve">     Havering</v>
          </cell>
          <cell r="D245">
            <v>15234</v>
          </cell>
          <cell r="E245">
            <v>14.4727011604918</v>
          </cell>
        </row>
        <row r="246">
          <cell r="B246" t="str">
            <v>E09000017</v>
          </cell>
          <cell r="C246" t="str">
            <v xml:space="preserve">     Hillingdon</v>
          </cell>
          <cell r="D246">
            <v>18933</v>
          </cell>
          <cell r="E246">
            <v>14.777160490396</v>
          </cell>
        </row>
        <row r="247">
          <cell r="B247" t="str">
            <v>E09000018</v>
          </cell>
          <cell r="C247" t="str">
            <v xml:space="preserve">     Hounslow</v>
          </cell>
          <cell r="D247">
            <v>16082</v>
          </cell>
          <cell r="E247">
            <v>12.926260392073701</v>
          </cell>
        </row>
        <row r="248">
          <cell r="B248" t="str">
            <v>E09000021</v>
          </cell>
          <cell r="C248" t="str">
            <v xml:space="preserve">     Kingston upon Thames</v>
          </cell>
          <cell r="D248">
            <v>10524</v>
          </cell>
          <cell r="E248">
            <v>14.369084945018599</v>
          </cell>
        </row>
        <row r="249">
          <cell r="B249" t="str">
            <v>E09000024</v>
          </cell>
          <cell r="C249" t="str">
            <v xml:space="preserve">     Merton</v>
          </cell>
          <cell r="D249">
            <v>11788</v>
          </cell>
          <cell r="E249">
            <v>13.449105040093499</v>
          </cell>
        </row>
        <row r="250">
          <cell r="B250" t="str">
            <v>E09000026</v>
          </cell>
          <cell r="C250" t="str">
            <v xml:space="preserve">     Redbridge</v>
          </cell>
          <cell r="D250">
            <v>20235</v>
          </cell>
          <cell r="E250">
            <v>12.080285151210401</v>
          </cell>
        </row>
        <row r="251">
          <cell r="B251" t="str">
            <v>E09000027</v>
          </cell>
          <cell r="C251" t="str">
            <v xml:space="preserve">     Richmond upon Thames</v>
          </cell>
          <cell r="D251">
            <v>12301</v>
          </cell>
          <cell r="E251">
            <v>13.5335444204207</v>
          </cell>
        </row>
        <row r="252">
          <cell r="B252" t="str">
            <v>E09000029</v>
          </cell>
          <cell r="C252" t="str">
            <v xml:space="preserve">     Sutton</v>
          </cell>
          <cell r="D252">
            <v>12944</v>
          </cell>
          <cell r="E252">
            <v>15.314043642766499</v>
          </cell>
        </row>
        <row r="253">
          <cell r="B253" t="str">
            <v>E09000031</v>
          </cell>
          <cell r="C253" t="str">
            <v xml:space="preserve">     Waltham Forest</v>
          </cell>
          <cell r="D253">
            <v>16184</v>
          </cell>
          <cell r="E253">
            <v>10.757896078204499</v>
          </cell>
        </row>
        <row r="254">
          <cell r="B254" t="str">
            <v>E06000036</v>
          </cell>
          <cell r="C254" t="str">
            <v>Bracknell Forest</v>
          </cell>
          <cell r="D254">
            <v>8090</v>
          </cell>
          <cell r="E254">
            <v>16.640216227249699</v>
          </cell>
        </row>
        <row r="255">
          <cell r="B255" t="str">
            <v>E06000043</v>
          </cell>
          <cell r="C255" t="str">
            <v>Brighton and Hove</v>
          </cell>
          <cell r="D255">
            <v>14193</v>
          </cell>
          <cell r="E255">
            <v>17.179301759123799</v>
          </cell>
        </row>
        <row r="256">
          <cell r="B256" t="str">
            <v>E06000046</v>
          </cell>
          <cell r="C256" t="str">
            <v>Isle of Wight</v>
          </cell>
          <cell r="D256">
            <v>7244</v>
          </cell>
          <cell r="E256">
            <v>20.921587457583101</v>
          </cell>
        </row>
        <row r="257">
          <cell r="B257" t="str">
            <v>E06000035</v>
          </cell>
          <cell r="C257" t="str">
            <v>Medway</v>
          </cell>
          <cell r="D257">
            <v>17335</v>
          </cell>
          <cell r="E257">
            <v>17.467430669951199</v>
          </cell>
        </row>
        <row r="258">
          <cell r="B258" t="str">
            <v>E06000042</v>
          </cell>
          <cell r="C258" t="str">
            <v>Milton Keynes</v>
          </cell>
          <cell r="D258">
            <v>18553</v>
          </cell>
          <cell r="E258">
            <v>17.298699431468702</v>
          </cell>
        </row>
        <row r="259">
          <cell r="B259" t="str">
            <v>E06000044</v>
          </cell>
          <cell r="C259" t="str">
            <v>Portsmouth</v>
          </cell>
          <cell r="D259">
            <v>11833</v>
          </cell>
          <cell r="E259">
            <v>12.8948263186912</v>
          </cell>
        </row>
        <row r="260">
          <cell r="B260" t="str">
            <v>E06000038</v>
          </cell>
          <cell r="C260" t="str">
            <v>Reading</v>
          </cell>
          <cell r="D260">
            <v>9316</v>
          </cell>
          <cell r="E260">
            <v>15.988821390489999</v>
          </cell>
        </row>
        <row r="261">
          <cell r="B261" t="str">
            <v>E06000039</v>
          </cell>
          <cell r="C261" t="str">
            <v>Slough</v>
          </cell>
          <cell r="D261">
            <v>11268</v>
          </cell>
          <cell r="E261">
            <v>13.7115113696478</v>
          </cell>
        </row>
        <row r="262">
          <cell r="B262" t="str">
            <v>E06000045</v>
          </cell>
          <cell r="C262" t="str">
            <v>Southampton</v>
          </cell>
          <cell r="D262">
            <v>12850</v>
          </cell>
          <cell r="E262">
            <v>14.6723836333371</v>
          </cell>
        </row>
        <row r="263">
          <cell r="B263" t="str">
            <v>E06000037</v>
          </cell>
          <cell r="C263" t="str">
            <v>West Berkshire</v>
          </cell>
          <cell r="D263">
            <v>10497</v>
          </cell>
          <cell r="E263">
            <v>23.168870172875799</v>
          </cell>
        </row>
        <row r="264">
          <cell r="B264" t="str">
            <v>E06000040</v>
          </cell>
          <cell r="C264" t="str">
            <v>Windsor and Maidenhead</v>
          </cell>
          <cell r="D264">
            <v>10331</v>
          </cell>
          <cell r="E264">
            <v>18.990921456998901</v>
          </cell>
        </row>
        <row r="265">
          <cell r="B265" t="str">
            <v>E06000041</v>
          </cell>
          <cell r="C265" t="str">
            <v>Wokingham</v>
          </cell>
          <cell r="D265">
            <v>11484</v>
          </cell>
          <cell r="E265">
            <v>19.038850620539499</v>
          </cell>
        </row>
        <row r="266">
          <cell r="B266" t="str">
            <v>E10000002</v>
          </cell>
          <cell r="C266" t="str">
            <v>Buckinghamshire</v>
          </cell>
          <cell r="D266">
            <v>35820</v>
          </cell>
          <cell r="E266">
            <v>22.8009003189973</v>
          </cell>
        </row>
        <row r="267">
          <cell r="B267" t="str">
            <v>E07000004</v>
          </cell>
          <cell r="C267" t="str">
            <v xml:space="preserve">     Aylesbury Vale</v>
          </cell>
          <cell r="D267">
            <v>12988</v>
          </cell>
          <cell r="E267">
            <v>25.129243144529699</v>
          </cell>
        </row>
        <row r="268">
          <cell r="B268" t="str">
            <v>E07000005</v>
          </cell>
          <cell r="C268" t="str">
            <v xml:space="preserve">     Chiltern</v>
          </cell>
          <cell r="D268">
            <v>6883</v>
          </cell>
          <cell r="E268">
            <v>20.903838452014</v>
          </cell>
        </row>
        <row r="269">
          <cell r="B269" t="str">
            <v>E07000006</v>
          </cell>
          <cell r="C269" t="str">
            <v xml:space="preserve">     South Bucks</v>
          </cell>
          <cell r="D269">
            <v>4328</v>
          </cell>
          <cell r="E269">
            <v>23.749073424092501</v>
          </cell>
        </row>
        <row r="270">
          <cell r="B270" t="str">
            <v>E07000007</v>
          </cell>
          <cell r="C270" t="str">
            <v xml:space="preserve">     Wycombe</v>
          </cell>
          <cell r="D270">
            <v>11621</v>
          </cell>
          <cell r="E270">
            <v>20.969153224391</v>
          </cell>
        </row>
        <row r="271">
          <cell r="B271" t="str">
            <v>E10000011</v>
          </cell>
          <cell r="C271" t="str">
            <v>East Sussex</v>
          </cell>
          <cell r="D271">
            <v>30826</v>
          </cell>
          <cell r="E271">
            <v>21.059443922055401</v>
          </cell>
        </row>
        <row r="272">
          <cell r="B272" t="str">
            <v>E07000061</v>
          </cell>
          <cell r="C272" t="str">
            <v xml:space="preserve">     Eastbourne</v>
          </cell>
          <cell r="D272">
            <v>5501</v>
          </cell>
          <cell r="E272">
            <v>15.9317978544032</v>
          </cell>
        </row>
        <row r="273">
          <cell r="B273" t="str">
            <v>E07000062</v>
          </cell>
          <cell r="C273" t="str">
            <v xml:space="preserve">     Hastings</v>
          </cell>
          <cell r="D273">
            <v>5152</v>
          </cell>
          <cell r="E273">
            <v>18.108022151156199</v>
          </cell>
        </row>
        <row r="274">
          <cell r="B274" t="str">
            <v>E07000063</v>
          </cell>
          <cell r="C274" t="str">
            <v xml:space="preserve">     Lewes</v>
          </cell>
          <cell r="D274">
            <v>5931</v>
          </cell>
          <cell r="E274">
            <v>18.385383561859001</v>
          </cell>
        </row>
        <row r="275">
          <cell r="B275" t="str">
            <v>E07000064</v>
          </cell>
          <cell r="C275" t="str">
            <v xml:space="preserve">     Rother</v>
          </cell>
          <cell r="D275">
            <v>4884</v>
          </cell>
          <cell r="E275">
            <v>23.052354626168398</v>
          </cell>
        </row>
        <row r="276">
          <cell r="B276" t="str">
            <v>E07000065</v>
          </cell>
          <cell r="C276" t="str">
            <v xml:space="preserve">     Wealden</v>
          </cell>
          <cell r="D276">
            <v>9358</v>
          </cell>
          <cell r="E276">
            <v>26.353244103639401</v>
          </cell>
        </row>
        <row r="277">
          <cell r="B277" t="str">
            <v>E10000014</v>
          </cell>
          <cell r="C277" t="str">
            <v>Hampshire</v>
          </cell>
          <cell r="D277">
            <v>80796</v>
          </cell>
          <cell r="E277">
            <v>21.227341961067498</v>
          </cell>
        </row>
        <row r="278">
          <cell r="B278" t="str">
            <v>E07000084</v>
          </cell>
          <cell r="C278" t="str">
            <v xml:space="preserve">     Basingstoke and Deane</v>
          </cell>
          <cell r="D278">
            <v>10487</v>
          </cell>
          <cell r="E278">
            <v>24.172957976212</v>
          </cell>
        </row>
        <row r="279">
          <cell r="B279" t="str">
            <v>E07000085</v>
          </cell>
          <cell r="C279" t="str">
            <v xml:space="preserve">     East Hampshire</v>
          </cell>
          <cell r="D279">
            <v>7502</v>
          </cell>
          <cell r="E279">
            <v>23.1185924081731</v>
          </cell>
        </row>
        <row r="280">
          <cell r="B280" t="str">
            <v>E07000086</v>
          </cell>
          <cell r="C280" t="str">
            <v xml:space="preserve">     Eastleigh</v>
          </cell>
          <cell r="D280">
            <v>8045</v>
          </cell>
          <cell r="E280">
            <v>18.006318201257098</v>
          </cell>
        </row>
        <row r="281">
          <cell r="B281" t="str">
            <v>E07000087</v>
          </cell>
          <cell r="C281" t="str">
            <v xml:space="preserve">     Fareham</v>
          </cell>
          <cell r="D281">
            <v>6416</v>
          </cell>
          <cell r="E281">
            <v>19.664828634470201</v>
          </cell>
        </row>
        <row r="282">
          <cell r="B282" t="str">
            <v>E07000088</v>
          </cell>
          <cell r="C282" t="str">
            <v xml:space="preserve">     Gosport</v>
          </cell>
          <cell r="D282">
            <v>5021</v>
          </cell>
          <cell r="E282">
            <v>18.013572986324</v>
          </cell>
        </row>
        <row r="283">
          <cell r="B283" t="str">
            <v>E07000089</v>
          </cell>
          <cell r="C283" t="str">
            <v xml:space="preserve">     Hart</v>
          </cell>
          <cell r="D283">
            <v>6315</v>
          </cell>
          <cell r="E283">
            <v>23.429311160784501</v>
          </cell>
        </row>
        <row r="284">
          <cell r="B284" t="str">
            <v>E07000090</v>
          </cell>
          <cell r="C284" t="str">
            <v xml:space="preserve">     Havant</v>
          </cell>
          <cell r="D284">
            <v>7149</v>
          </cell>
          <cell r="E284">
            <v>14.9383577922288</v>
          </cell>
        </row>
        <row r="285">
          <cell r="B285" t="str">
            <v>E07000091</v>
          </cell>
          <cell r="C285" t="str">
            <v xml:space="preserve">     New Forest</v>
          </cell>
          <cell r="D285">
            <v>9403</v>
          </cell>
          <cell r="E285">
            <v>23.1741178928506</v>
          </cell>
        </row>
        <row r="286">
          <cell r="B286" t="str">
            <v>E07000092</v>
          </cell>
          <cell r="C286" t="str">
            <v xml:space="preserve">     Rushmoor</v>
          </cell>
          <cell r="D286">
            <v>5439</v>
          </cell>
          <cell r="E286">
            <v>16.939058672967601</v>
          </cell>
        </row>
        <row r="287">
          <cell r="B287" t="str">
            <v>E07000093</v>
          </cell>
          <cell r="C287" t="str">
            <v xml:space="preserve">     Test Valley</v>
          </cell>
          <cell r="D287">
            <v>7170</v>
          </cell>
          <cell r="E287">
            <v>24.451995801626399</v>
          </cell>
        </row>
        <row r="288">
          <cell r="B288" t="str">
            <v>E07000094</v>
          </cell>
          <cell r="C288" t="str">
            <v xml:space="preserve">     Winchester</v>
          </cell>
          <cell r="D288">
            <v>7849</v>
          </cell>
          <cell r="E288">
            <v>23.768799812478701</v>
          </cell>
        </row>
        <row r="289">
          <cell r="B289" t="str">
            <v>E10000016</v>
          </cell>
          <cell r="C289" t="str">
            <v>Kent</v>
          </cell>
          <cell r="D289">
            <v>96917</v>
          </cell>
          <cell r="E289">
            <v>20.9580636080711</v>
          </cell>
        </row>
        <row r="290">
          <cell r="B290" t="str">
            <v>E07000105</v>
          </cell>
          <cell r="C290" t="str">
            <v xml:space="preserve">     Ashford</v>
          </cell>
          <cell r="D290">
            <v>8370</v>
          </cell>
          <cell r="E290">
            <v>22.219120638003101</v>
          </cell>
        </row>
        <row r="291">
          <cell r="B291" t="str">
            <v>E07000106</v>
          </cell>
          <cell r="C291" t="str">
            <v xml:space="preserve">     Canterbury</v>
          </cell>
          <cell r="D291">
            <v>8717</v>
          </cell>
          <cell r="E291">
            <v>22.011838962852099</v>
          </cell>
        </row>
        <row r="292">
          <cell r="B292" t="str">
            <v>E07000107</v>
          </cell>
          <cell r="C292" t="str">
            <v xml:space="preserve">     Dartford</v>
          </cell>
          <cell r="D292">
            <v>7237</v>
          </cell>
          <cell r="E292">
            <v>16.910183805942999</v>
          </cell>
        </row>
        <row r="293">
          <cell r="B293" t="str">
            <v>E07000108</v>
          </cell>
          <cell r="C293" t="str">
            <v xml:space="preserve">     Dover</v>
          </cell>
          <cell r="D293">
            <v>6750</v>
          </cell>
          <cell r="E293">
            <v>21.3798963715589</v>
          </cell>
        </row>
        <row r="294">
          <cell r="B294" t="str">
            <v>E07000109</v>
          </cell>
          <cell r="C294" t="str">
            <v xml:space="preserve">     Gravesham</v>
          </cell>
          <cell r="D294">
            <v>6948</v>
          </cell>
          <cell r="E294">
            <v>15.6657340720802</v>
          </cell>
        </row>
        <row r="295">
          <cell r="B295" t="str">
            <v>E07000110</v>
          </cell>
          <cell r="C295" t="str">
            <v xml:space="preserve">     Maidstone</v>
          </cell>
          <cell r="D295">
            <v>10341</v>
          </cell>
          <cell r="E295">
            <v>23.6242471985816</v>
          </cell>
        </row>
        <row r="296">
          <cell r="B296" t="str">
            <v>E07000111</v>
          </cell>
          <cell r="C296" t="str">
            <v xml:space="preserve">     Sevenoaks</v>
          </cell>
          <cell r="D296">
            <v>7761</v>
          </cell>
          <cell r="E296">
            <v>23.525823965067701</v>
          </cell>
        </row>
        <row r="297">
          <cell r="B297" t="str">
            <v>E07000112</v>
          </cell>
          <cell r="C297" t="str">
            <v xml:space="preserve">     Shepway</v>
          </cell>
          <cell r="D297">
            <v>6005</v>
          </cell>
          <cell r="E297">
            <v>21.695790121775701</v>
          </cell>
        </row>
        <row r="298">
          <cell r="B298" t="str">
            <v>E07000113</v>
          </cell>
          <cell r="C298" t="str">
            <v xml:space="preserve">     Swale</v>
          </cell>
          <cell r="D298">
            <v>9300</v>
          </cell>
          <cell r="E298">
            <v>20.410451613780001</v>
          </cell>
        </row>
        <row r="299">
          <cell r="B299" t="str">
            <v>E07000114</v>
          </cell>
          <cell r="C299" t="str">
            <v xml:space="preserve">     Thanet</v>
          </cell>
          <cell r="D299">
            <v>8462</v>
          </cell>
          <cell r="E299">
            <v>19.8341479012939</v>
          </cell>
        </row>
        <row r="300">
          <cell r="B300" t="str">
            <v>E07000115</v>
          </cell>
          <cell r="C300" t="str">
            <v xml:space="preserve">     Tonbridge and Malling</v>
          </cell>
          <cell r="D300">
            <v>8739</v>
          </cell>
          <cell r="E300">
            <v>19.129775728155199</v>
          </cell>
        </row>
        <row r="301">
          <cell r="B301" t="str">
            <v>E07000116</v>
          </cell>
          <cell r="C301" t="str">
            <v xml:space="preserve">     Tunbridge Wells</v>
          </cell>
          <cell r="D301">
            <v>8287</v>
          </cell>
          <cell r="E301">
            <v>23.628362530201599</v>
          </cell>
        </row>
        <row r="302">
          <cell r="B302" t="str">
            <v>E10000025</v>
          </cell>
          <cell r="C302" t="str">
            <v>Oxfordshire</v>
          </cell>
          <cell r="D302">
            <v>40759</v>
          </cell>
          <cell r="E302">
            <v>23.552278804010999</v>
          </cell>
        </row>
        <row r="303">
          <cell r="B303" t="str">
            <v>E07000177</v>
          </cell>
          <cell r="C303" t="str">
            <v xml:space="preserve">     Cherwell</v>
          </cell>
          <cell r="D303">
            <v>9160</v>
          </cell>
          <cell r="E303">
            <v>25.1706954820968</v>
          </cell>
        </row>
        <row r="304">
          <cell r="B304" t="str">
            <v>E07000178</v>
          </cell>
          <cell r="C304" t="str">
            <v xml:space="preserve">     Oxford</v>
          </cell>
          <cell r="D304">
            <v>8408</v>
          </cell>
          <cell r="E304">
            <v>17.5995337673588</v>
          </cell>
        </row>
        <row r="305">
          <cell r="B305" t="str">
            <v>E07000179</v>
          </cell>
          <cell r="C305" t="str">
            <v xml:space="preserve">     South Oxfordshire</v>
          </cell>
          <cell r="D305">
            <v>8665</v>
          </cell>
          <cell r="E305">
            <v>25.447454170842299</v>
          </cell>
        </row>
        <row r="306">
          <cell r="B306" t="str">
            <v>E07000180</v>
          </cell>
          <cell r="C306" t="str">
            <v xml:space="preserve">     Vale of White Horse</v>
          </cell>
          <cell r="D306">
            <v>8169</v>
          </cell>
          <cell r="E306">
            <v>25.931795859471102</v>
          </cell>
        </row>
        <row r="307">
          <cell r="B307" t="str">
            <v>E07000181</v>
          </cell>
          <cell r="C307" t="str">
            <v xml:space="preserve">     West Oxfordshire</v>
          </cell>
          <cell r="D307">
            <v>6357</v>
          </cell>
          <cell r="E307">
            <v>23.452548446493299</v>
          </cell>
        </row>
        <row r="308">
          <cell r="B308" t="str">
            <v>E10000030</v>
          </cell>
          <cell r="C308" t="str">
            <v>Surrey</v>
          </cell>
          <cell r="D308">
            <v>73862</v>
          </cell>
          <cell r="E308">
            <v>20.0302738990999</v>
          </cell>
        </row>
        <row r="309">
          <cell r="B309" t="str">
            <v>E07000207</v>
          </cell>
          <cell r="C309" t="str">
            <v xml:space="preserve">     Elmbridge</v>
          </cell>
          <cell r="D309">
            <v>9260</v>
          </cell>
          <cell r="E309">
            <v>21.477183621851498</v>
          </cell>
        </row>
        <row r="310">
          <cell r="B310" t="str">
            <v>E07000208</v>
          </cell>
          <cell r="C310" t="str">
            <v xml:space="preserve">     Epsom and Ewell</v>
          </cell>
          <cell r="D310">
            <v>5132</v>
          </cell>
          <cell r="E310">
            <v>16.497018706886799</v>
          </cell>
        </row>
        <row r="311">
          <cell r="B311" t="str">
            <v>E07000209</v>
          </cell>
          <cell r="C311" t="str">
            <v xml:space="preserve">     Guildford</v>
          </cell>
          <cell r="D311">
            <v>8486</v>
          </cell>
          <cell r="E311">
            <v>19.2593848576333</v>
          </cell>
        </row>
        <row r="312">
          <cell r="B312" t="str">
            <v>E07000210</v>
          </cell>
          <cell r="C312" t="str">
            <v xml:space="preserve">     Mole Valley</v>
          </cell>
          <cell r="D312">
            <v>5303</v>
          </cell>
          <cell r="E312">
            <v>23.9383670061282</v>
          </cell>
        </row>
        <row r="313">
          <cell r="B313" t="str">
            <v>E07000211</v>
          </cell>
          <cell r="C313" t="str">
            <v xml:space="preserve">     Reigate and Banstead</v>
          </cell>
          <cell r="D313">
            <v>9177</v>
          </cell>
          <cell r="E313">
            <v>19.6695892025446</v>
          </cell>
        </row>
        <row r="314">
          <cell r="B314" t="str">
            <v>E07000212</v>
          </cell>
          <cell r="C314" t="str">
            <v xml:space="preserve">     Runnymede</v>
          </cell>
          <cell r="D314">
            <v>4607</v>
          </cell>
          <cell r="E314">
            <v>19.3916083699275</v>
          </cell>
        </row>
        <row r="315">
          <cell r="B315" t="str">
            <v>E07000213</v>
          </cell>
          <cell r="C315" t="str">
            <v xml:space="preserve">     Spelthorne</v>
          </cell>
          <cell r="D315">
            <v>5819</v>
          </cell>
          <cell r="E315">
            <v>15.199240426628799</v>
          </cell>
        </row>
        <row r="316">
          <cell r="B316" t="str">
            <v>E07000214</v>
          </cell>
          <cell r="C316" t="str">
            <v xml:space="preserve">     Surrey Heath</v>
          </cell>
          <cell r="D316">
            <v>5627</v>
          </cell>
          <cell r="E316">
            <v>19.003285927820802</v>
          </cell>
        </row>
        <row r="317">
          <cell r="B317" t="str">
            <v>E07000215</v>
          </cell>
          <cell r="C317" t="str">
            <v xml:space="preserve">     Tandridge</v>
          </cell>
          <cell r="D317">
            <v>5426</v>
          </cell>
          <cell r="E317">
            <v>22.435576831551899</v>
          </cell>
        </row>
        <row r="318">
          <cell r="B318" t="str">
            <v>E07000216</v>
          </cell>
          <cell r="C318" t="str">
            <v xml:space="preserve">     Waverley</v>
          </cell>
          <cell r="D318">
            <v>8511</v>
          </cell>
          <cell r="E318">
            <v>23.4377347268309</v>
          </cell>
        </row>
        <row r="319">
          <cell r="B319" t="str">
            <v>E07000217</v>
          </cell>
          <cell r="C319" t="str">
            <v xml:space="preserve">     Woking</v>
          </cell>
          <cell r="D319">
            <v>6514</v>
          </cell>
          <cell r="E319">
            <v>18.286696389221401</v>
          </cell>
        </row>
        <row r="320">
          <cell r="B320" t="str">
            <v>E10000032</v>
          </cell>
          <cell r="C320" t="str">
            <v>West Sussex</v>
          </cell>
          <cell r="D320">
            <v>49211</v>
          </cell>
          <cell r="E320">
            <v>20.823929409527199</v>
          </cell>
        </row>
        <row r="321">
          <cell r="B321" t="str">
            <v>E07000223</v>
          </cell>
          <cell r="C321" t="str">
            <v xml:space="preserve">     Adur</v>
          </cell>
          <cell r="D321">
            <v>3518</v>
          </cell>
          <cell r="E321">
            <v>17.610457617698401</v>
          </cell>
        </row>
        <row r="322">
          <cell r="B322" t="str">
            <v>E07000224</v>
          </cell>
          <cell r="C322" t="str">
            <v xml:space="preserve">     Arun</v>
          </cell>
          <cell r="D322">
            <v>7876</v>
          </cell>
          <cell r="E322">
            <v>19.811559208096899</v>
          </cell>
        </row>
        <row r="323">
          <cell r="B323" t="str">
            <v>E07000225</v>
          </cell>
          <cell r="C323" t="str">
            <v xml:space="preserve">     Chichester</v>
          </cell>
          <cell r="D323">
            <v>6404</v>
          </cell>
          <cell r="E323">
            <v>27.923318218693399</v>
          </cell>
        </row>
        <row r="324">
          <cell r="B324" t="str">
            <v>E07000226</v>
          </cell>
          <cell r="C324" t="str">
            <v xml:space="preserve">     Crawley</v>
          </cell>
          <cell r="D324">
            <v>7068</v>
          </cell>
          <cell r="E324">
            <v>15.711032783539901</v>
          </cell>
        </row>
        <row r="325">
          <cell r="B325" t="str">
            <v>E07000227</v>
          </cell>
          <cell r="C325" t="str">
            <v xml:space="preserve">     Horsham</v>
          </cell>
          <cell r="D325">
            <v>8784</v>
          </cell>
          <cell r="E325">
            <v>26.725707026208699</v>
          </cell>
        </row>
        <row r="326">
          <cell r="B326" t="str">
            <v>E07000228</v>
          </cell>
          <cell r="C326" t="str">
            <v xml:space="preserve">     Mid Sussex</v>
          </cell>
          <cell r="D326">
            <v>9400</v>
          </cell>
          <cell r="E326">
            <v>20.451332998884499</v>
          </cell>
        </row>
        <row r="327">
          <cell r="B327" t="str">
            <v>E07000229</v>
          </cell>
          <cell r="C327" t="str">
            <v xml:space="preserve">     Worthing</v>
          </cell>
          <cell r="D327">
            <v>6161</v>
          </cell>
          <cell r="E327">
            <v>14.593298110031601</v>
          </cell>
        </row>
        <row r="328">
          <cell r="B328" t="str">
            <v>E06000022</v>
          </cell>
          <cell r="C328" t="str">
            <v>Bath and North East Somerset</v>
          </cell>
          <cell r="D328">
            <v>10327</v>
          </cell>
          <cell r="E328">
            <v>18.5024605328131</v>
          </cell>
        </row>
        <row r="329">
          <cell r="B329" t="str">
            <v>E06000028</v>
          </cell>
          <cell r="C329" t="str">
            <v>Bournemouth</v>
          </cell>
          <cell r="D329">
            <v>9382</v>
          </cell>
          <cell r="E329">
            <v>18.314002371906799</v>
          </cell>
        </row>
        <row r="330">
          <cell r="B330" t="str">
            <v>E06000023</v>
          </cell>
          <cell r="C330" t="str">
            <v>Bristol</v>
          </cell>
          <cell r="D330">
            <v>24131</v>
          </cell>
          <cell r="E330">
            <v>15.067799093621399</v>
          </cell>
        </row>
        <row r="331">
          <cell r="B331" t="str">
            <v>E06000052</v>
          </cell>
          <cell r="C331" t="str">
            <v>Cornwall</v>
          </cell>
          <cell r="D331">
            <v>30774</v>
          </cell>
          <cell r="E331">
            <v>26.316654646529098</v>
          </cell>
        </row>
        <row r="332">
          <cell r="B332" t="str">
            <v>E06000053</v>
          </cell>
          <cell r="C332" t="str">
            <v>Isles of Scilly</v>
          </cell>
          <cell r="D332">
            <v>91</v>
          </cell>
          <cell r="E332">
            <v>40.057912218701702</v>
          </cell>
        </row>
        <row r="333">
          <cell r="B333" t="str">
            <v>E06000024</v>
          </cell>
          <cell r="C333" t="str">
            <v>North Somerset</v>
          </cell>
          <cell r="D333">
            <v>12249</v>
          </cell>
          <cell r="E333">
            <v>20.1763890537012</v>
          </cell>
        </row>
        <row r="334">
          <cell r="B334" t="str">
            <v>E06000026</v>
          </cell>
          <cell r="C334" t="str">
            <v>Plymouth</v>
          </cell>
          <cell r="D334">
            <v>14103</v>
          </cell>
          <cell r="E334">
            <v>14.6136091475807</v>
          </cell>
        </row>
        <row r="335">
          <cell r="B335" t="str">
            <v>E06000029</v>
          </cell>
          <cell r="C335" t="str">
            <v>Poole</v>
          </cell>
          <cell r="D335">
            <v>8662</v>
          </cell>
          <cell r="E335">
            <v>19.454523210051001</v>
          </cell>
        </row>
        <row r="336">
          <cell r="B336" t="str">
            <v>E06000025</v>
          </cell>
          <cell r="C336" t="str">
            <v>South Gloucestershire</v>
          </cell>
          <cell r="D336">
            <v>16191</v>
          </cell>
          <cell r="E336">
            <v>16.887623979607799</v>
          </cell>
        </row>
        <row r="337">
          <cell r="B337" t="str">
            <v>E06000030</v>
          </cell>
          <cell r="C337" t="str">
            <v>Swindon</v>
          </cell>
          <cell r="D337">
            <v>13310</v>
          </cell>
          <cell r="E337">
            <v>15.925857272316501</v>
          </cell>
        </row>
        <row r="338">
          <cell r="B338" t="str">
            <v>E06000027</v>
          </cell>
          <cell r="C338" t="str">
            <v>Torbay</v>
          </cell>
          <cell r="D338">
            <v>7096</v>
          </cell>
          <cell r="E338">
            <v>18.223244087739101</v>
          </cell>
        </row>
        <row r="339">
          <cell r="B339" t="str">
            <v>E06000054</v>
          </cell>
          <cell r="C339" t="str">
            <v>Wiltshire</v>
          </cell>
          <cell r="D339">
            <v>30414</v>
          </cell>
          <cell r="E339">
            <v>22.687902901318001</v>
          </cell>
        </row>
        <row r="340">
          <cell r="B340" t="str">
            <v>E10000008</v>
          </cell>
          <cell r="C340" t="str">
            <v>Devon</v>
          </cell>
          <cell r="D340">
            <v>42335</v>
          </cell>
          <cell r="E340">
            <v>27.775730932762698</v>
          </cell>
        </row>
        <row r="341">
          <cell r="B341" t="str">
            <v>E07000040</v>
          </cell>
          <cell r="C341" t="str">
            <v xml:space="preserve">     East Devon</v>
          </cell>
          <cell r="D341">
            <v>7633</v>
          </cell>
          <cell r="E341">
            <v>25.7760224716076</v>
          </cell>
        </row>
        <row r="342">
          <cell r="B342" t="str">
            <v>E07000041</v>
          </cell>
          <cell r="C342" t="str">
            <v xml:space="preserve">     Exeter</v>
          </cell>
          <cell r="D342">
            <v>5983</v>
          </cell>
          <cell r="E342">
            <v>15.9673692550066</v>
          </cell>
        </row>
        <row r="343">
          <cell r="B343" t="str">
            <v>E07000042</v>
          </cell>
          <cell r="C343" t="str">
            <v xml:space="preserve">     Mid Devon</v>
          </cell>
          <cell r="D343">
            <v>5097</v>
          </cell>
          <cell r="E343">
            <v>29.605322788153199</v>
          </cell>
        </row>
        <row r="344">
          <cell r="B344" t="str">
            <v>E07000043</v>
          </cell>
          <cell r="C344" t="str">
            <v xml:space="preserve">     North Devon</v>
          </cell>
          <cell r="D344">
            <v>5422</v>
          </cell>
          <cell r="E344">
            <v>30.034466906738899</v>
          </cell>
        </row>
        <row r="345">
          <cell r="B345" t="str">
            <v>E07000044</v>
          </cell>
          <cell r="C345" t="str">
            <v xml:space="preserve">     South Hams</v>
          </cell>
          <cell r="D345">
            <v>4661</v>
          </cell>
          <cell r="E345">
            <v>31.785646735074501</v>
          </cell>
        </row>
        <row r="346">
          <cell r="B346" t="str">
            <v>E07000045</v>
          </cell>
          <cell r="C346" t="str">
            <v xml:space="preserve">     Teignbridge</v>
          </cell>
          <cell r="D346">
            <v>6963</v>
          </cell>
          <cell r="E346">
            <v>24.5747249766737</v>
          </cell>
        </row>
        <row r="347">
          <cell r="B347" t="str">
            <v>E07000046</v>
          </cell>
          <cell r="C347" t="str">
            <v xml:space="preserve">     Torridge</v>
          </cell>
          <cell r="D347">
            <v>3456</v>
          </cell>
          <cell r="E347">
            <v>36.517772029533397</v>
          </cell>
        </row>
        <row r="348">
          <cell r="B348" t="str">
            <v>E07000047</v>
          </cell>
          <cell r="C348" t="str">
            <v xml:space="preserve">     West Devon</v>
          </cell>
          <cell r="D348">
            <v>3120</v>
          </cell>
          <cell r="E348">
            <v>39.867653801807997</v>
          </cell>
        </row>
        <row r="349">
          <cell r="B349" t="str">
            <v>E10000009</v>
          </cell>
          <cell r="C349" t="str">
            <v>Dorset</v>
          </cell>
          <cell r="D349">
            <v>23263</v>
          </cell>
          <cell r="E349">
            <v>28.315750725921198</v>
          </cell>
        </row>
        <row r="350">
          <cell r="B350" t="str">
            <v>E07000048</v>
          </cell>
          <cell r="C350" t="str">
            <v xml:space="preserve">     Christchurch</v>
          </cell>
          <cell r="D350">
            <v>2780</v>
          </cell>
          <cell r="E350">
            <v>16.596690620707101</v>
          </cell>
        </row>
        <row r="351">
          <cell r="B351" t="str">
            <v>E07000049</v>
          </cell>
          <cell r="C351" t="str">
            <v xml:space="preserve">     East Dorset</v>
          </cell>
          <cell r="D351">
            <v>4649</v>
          </cell>
          <cell r="E351">
            <v>30.691008738790401</v>
          </cell>
        </row>
        <row r="352">
          <cell r="B352" t="str">
            <v>E07000050</v>
          </cell>
          <cell r="C352" t="str">
            <v xml:space="preserve">     North Dorset</v>
          </cell>
          <cell r="D352">
            <v>4208</v>
          </cell>
          <cell r="E352">
            <v>30.764455737383201</v>
          </cell>
        </row>
        <row r="353">
          <cell r="B353" t="str">
            <v>E07000051</v>
          </cell>
          <cell r="C353" t="str">
            <v xml:space="preserve">     Purbeck</v>
          </cell>
          <cell r="D353">
            <v>2554</v>
          </cell>
          <cell r="E353">
            <v>35.810137207468898</v>
          </cell>
        </row>
        <row r="354">
          <cell r="B354" t="str">
            <v>E07000052</v>
          </cell>
          <cell r="C354" t="str">
            <v xml:space="preserve">     West Dorset</v>
          </cell>
          <cell r="D354">
            <v>5640</v>
          </cell>
          <cell r="E354">
            <v>33.219842134553502</v>
          </cell>
        </row>
        <row r="355">
          <cell r="B355" t="str">
            <v>E07000053</v>
          </cell>
          <cell r="C355" t="str">
            <v xml:space="preserve">     Weymouth and Portland</v>
          </cell>
          <cell r="D355">
            <v>3432</v>
          </cell>
          <cell r="E355">
            <v>17.952266834276799</v>
          </cell>
        </row>
        <row r="356">
          <cell r="B356" t="str">
            <v>E10000013</v>
          </cell>
          <cell r="C356" t="str">
            <v>Gloucestershire</v>
          </cell>
          <cell r="D356">
            <v>35962</v>
          </cell>
          <cell r="E356">
            <v>22.5819484196053</v>
          </cell>
        </row>
        <row r="357">
          <cell r="B357" t="str">
            <v>E07000078</v>
          </cell>
          <cell r="C357" t="str">
            <v xml:space="preserve">     Cheltenham</v>
          </cell>
          <cell r="D357">
            <v>6531</v>
          </cell>
          <cell r="E357">
            <v>18.678473409586399</v>
          </cell>
        </row>
        <row r="358">
          <cell r="B358" t="str">
            <v>E07000079</v>
          </cell>
          <cell r="C358" t="str">
            <v xml:space="preserve">     Cotswold</v>
          </cell>
          <cell r="D358">
            <v>4902</v>
          </cell>
          <cell r="E358">
            <v>31.824041191386701</v>
          </cell>
        </row>
        <row r="359">
          <cell r="B359" t="str">
            <v>E07000080</v>
          </cell>
          <cell r="C359" t="str">
            <v xml:space="preserve">     Forest of Dean</v>
          </cell>
          <cell r="D359">
            <v>4534</v>
          </cell>
          <cell r="E359">
            <v>24.860438866819301</v>
          </cell>
        </row>
        <row r="360">
          <cell r="B360" t="str">
            <v>E07000081</v>
          </cell>
          <cell r="C360" t="str">
            <v xml:space="preserve">     Gloucester</v>
          </cell>
          <cell r="D360">
            <v>7629</v>
          </cell>
          <cell r="E360">
            <v>18.857982691157201</v>
          </cell>
        </row>
        <row r="361">
          <cell r="B361" t="str">
            <v>E07000082</v>
          </cell>
          <cell r="C361" t="str">
            <v xml:space="preserve">     Stroud</v>
          </cell>
          <cell r="D361">
            <v>7130</v>
          </cell>
          <cell r="E361">
            <v>22.335337939202201</v>
          </cell>
        </row>
        <row r="362">
          <cell r="B362" t="str">
            <v>E07000083</v>
          </cell>
          <cell r="C362" t="str">
            <v xml:space="preserve">     Tewkesbury</v>
          </cell>
          <cell r="D362">
            <v>5236</v>
          </cell>
          <cell r="E362">
            <v>22.5870378205028</v>
          </cell>
        </row>
        <row r="363">
          <cell r="B363" t="str">
            <v>E10000027</v>
          </cell>
          <cell r="C363" t="str">
            <v>Somerset</v>
          </cell>
          <cell r="D363">
            <v>31757</v>
          </cell>
          <cell r="E363">
            <v>23.6962776892573</v>
          </cell>
        </row>
        <row r="364">
          <cell r="B364" t="str">
            <v>E07000187</v>
          </cell>
          <cell r="C364" t="str">
            <v xml:space="preserve">     Mendip</v>
          </cell>
          <cell r="D364">
            <v>6979</v>
          </cell>
          <cell r="E364">
            <v>19.9058046471784</v>
          </cell>
        </row>
        <row r="365">
          <cell r="B365" t="str">
            <v>E07000188</v>
          </cell>
          <cell r="C365" t="str">
            <v xml:space="preserve">     Sedgemoor</v>
          </cell>
          <cell r="D365">
            <v>6923</v>
          </cell>
          <cell r="E365">
            <v>21.096840962533001</v>
          </cell>
        </row>
        <row r="366">
          <cell r="B366" t="str">
            <v>E07000189</v>
          </cell>
          <cell r="C366" t="str">
            <v xml:space="preserve">     South Somerset</v>
          </cell>
          <cell r="D366">
            <v>9442</v>
          </cell>
          <cell r="E366">
            <v>26.077577830269998</v>
          </cell>
        </row>
        <row r="367">
          <cell r="B367" t="str">
            <v>E07000190</v>
          </cell>
          <cell r="C367" t="str">
            <v xml:space="preserve">     Taunton Deane</v>
          </cell>
          <cell r="D367">
            <v>6914</v>
          </cell>
          <cell r="E367">
            <v>23.746496955231802</v>
          </cell>
        </row>
        <row r="368">
          <cell r="B368" t="str">
            <v>E07000191</v>
          </cell>
          <cell r="C368" t="str">
            <v xml:space="preserve">     West Somerset</v>
          </cell>
          <cell r="D368">
            <v>1499</v>
          </cell>
          <cell r="E368">
            <v>38.1179987588988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10">
          <cell r="A10" t="str">
            <v>Darlington</v>
          </cell>
          <cell r="B10">
            <v>0.4</v>
          </cell>
          <cell r="D10">
            <v>0.1</v>
          </cell>
          <cell r="F10">
            <v>6.1</v>
          </cell>
          <cell r="H10">
            <v>0</v>
          </cell>
          <cell r="J10">
            <v>0.5</v>
          </cell>
          <cell r="L10">
            <v>3.1</v>
          </cell>
          <cell r="N10">
            <v>14.3</v>
          </cell>
          <cell r="P10">
            <v>6.1</v>
          </cell>
          <cell r="R10">
            <v>6.1</v>
          </cell>
          <cell r="T10">
            <v>2.6</v>
          </cell>
          <cell r="V10">
            <v>6.1</v>
          </cell>
          <cell r="X10">
            <v>1</v>
          </cell>
          <cell r="Z10">
            <v>9.1999999999999993</v>
          </cell>
        </row>
        <row r="11">
          <cell r="A11" t="str">
            <v>County Durham</v>
          </cell>
          <cell r="B11">
            <v>0.7</v>
          </cell>
          <cell r="D11">
            <v>0.2</v>
          </cell>
          <cell r="F11">
            <v>14.3</v>
          </cell>
          <cell r="H11">
            <v>1</v>
          </cell>
          <cell r="J11">
            <v>0.9</v>
          </cell>
          <cell r="L11">
            <v>5.0999999999999996</v>
          </cell>
          <cell r="N11">
            <v>14.9</v>
          </cell>
          <cell r="P11">
            <v>4.5999999999999996</v>
          </cell>
          <cell r="R11">
            <v>6.9</v>
          </cell>
          <cell r="T11">
            <v>1</v>
          </cell>
          <cell r="V11">
            <v>1</v>
          </cell>
          <cell r="X11">
            <v>1.7</v>
          </cell>
          <cell r="Z11">
            <v>4.5999999999999996</v>
          </cell>
        </row>
        <row r="12">
          <cell r="A12" t="str">
            <v>Hartlepool</v>
          </cell>
          <cell r="B12">
            <v>0.2</v>
          </cell>
          <cell r="D12">
            <v>0</v>
          </cell>
          <cell r="F12">
            <v>11.7</v>
          </cell>
          <cell r="H12">
            <v>4.2</v>
          </cell>
          <cell r="J12">
            <v>0.8</v>
          </cell>
          <cell r="L12">
            <v>4.2</v>
          </cell>
          <cell r="N12">
            <v>15</v>
          </cell>
          <cell r="P12">
            <v>3.3</v>
          </cell>
          <cell r="R12">
            <v>7.5</v>
          </cell>
          <cell r="T12">
            <v>1.7</v>
          </cell>
          <cell r="V12">
            <v>0.7</v>
          </cell>
          <cell r="X12">
            <v>1</v>
          </cell>
          <cell r="Z12">
            <v>5</v>
          </cell>
        </row>
        <row r="13">
          <cell r="A13" t="str">
            <v>Middlesbrough</v>
          </cell>
          <cell r="B13">
            <v>0</v>
          </cell>
          <cell r="D13">
            <v>0</v>
          </cell>
          <cell r="F13">
            <v>4.0999999999999996</v>
          </cell>
          <cell r="H13">
            <v>0.7</v>
          </cell>
          <cell r="J13">
            <v>0.2</v>
          </cell>
          <cell r="L13">
            <v>3.7</v>
          </cell>
          <cell r="N13">
            <v>13.1</v>
          </cell>
          <cell r="P13">
            <v>3.3</v>
          </cell>
          <cell r="R13">
            <v>5.7</v>
          </cell>
          <cell r="T13">
            <v>2</v>
          </cell>
          <cell r="V13">
            <v>1.6</v>
          </cell>
          <cell r="X13">
            <v>2.5</v>
          </cell>
          <cell r="Z13">
            <v>4.9000000000000004</v>
          </cell>
        </row>
        <row r="14">
          <cell r="A14" t="str">
            <v>Northumberland</v>
          </cell>
          <cell r="B14">
            <v>2.2000000000000002</v>
          </cell>
          <cell r="D14">
            <v>0.3</v>
          </cell>
          <cell r="F14">
            <v>11.5</v>
          </cell>
          <cell r="H14">
            <v>1.4</v>
          </cell>
          <cell r="J14">
            <v>1.4</v>
          </cell>
          <cell r="L14">
            <v>5.8</v>
          </cell>
          <cell r="N14">
            <v>16.3</v>
          </cell>
          <cell r="P14">
            <v>3.8</v>
          </cell>
          <cell r="R14">
            <v>9.6</v>
          </cell>
          <cell r="T14">
            <v>1.4</v>
          </cell>
          <cell r="V14">
            <v>0.7</v>
          </cell>
          <cell r="X14">
            <v>1.9</v>
          </cell>
          <cell r="Z14">
            <v>5.8</v>
          </cell>
        </row>
        <row r="15">
          <cell r="A15" t="str">
            <v>Redcar and Cleveland</v>
          </cell>
          <cell r="B15">
            <v>0.3</v>
          </cell>
          <cell r="D15">
            <v>1.3</v>
          </cell>
          <cell r="F15">
            <v>12.8</v>
          </cell>
          <cell r="H15">
            <v>0.3</v>
          </cell>
          <cell r="J15">
            <v>1.2</v>
          </cell>
          <cell r="L15">
            <v>3.8</v>
          </cell>
          <cell r="N15">
            <v>17.899999999999999</v>
          </cell>
          <cell r="P15">
            <v>9</v>
          </cell>
          <cell r="R15">
            <v>6.4</v>
          </cell>
          <cell r="T15">
            <v>0.9</v>
          </cell>
          <cell r="V15">
            <v>0.4</v>
          </cell>
          <cell r="X15">
            <v>2.1</v>
          </cell>
          <cell r="Z15">
            <v>7.7</v>
          </cell>
        </row>
        <row r="16">
          <cell r="A16" t="str">
            <v>Stockton-on-Tees</v>
          </cell>
          <cell r="B16">
            <v>0.1</v>
          </cell>
          <cell r="D16">
            <v>0.2</v>
          </cell>
          <cell r="F16">
            <v>12.8</v>
          </cell>
          <cell r="H16">
            <v>0.3</v>
          </cell>
          <cell r="J16">
            <v>0.6</v>
          </cell>
          <cell r="L16">
            <v>7</v>
          </cell>
          <cell r="N16">
            <v>15.1</v>
          </cell>
          <cell r="P16">
            <v>5.2</v>
          </cell>
          <cell r="R16">
            <v>5.8</v>
          </cell>
          <cell r="T16">
            <v>2.6</v>
          </cell>
          <cell r="V16">
            <v>2.9</v>
          </cell>
          <cell r="X16">
            <v>1.5</v>
          </cell>
          <cell r="Z16">
            <v>8.1</v>
          </cell>
        </row>
        <row r="17">
          <cell r="A17" t="str">
            <v>Gateshead</v>
          </cell>
          <cell r="B17">
            <v>0</v>
          </cell>
          <cell r="D17">
            <v>0</v>
          </cell>
          <cell r="F17">
            <v>10.6</v>
          </cell>
          <cell r="H17">
            <v>0.3</v>
          </cell>
          <cell r="J17">
            <v>0.4</v>
          </cell>
          <cell r="L17">
            <v>4.8</v>
          </cell>
          <cell r="N17">
            <v>19.100000000000001</v>
          </cell>
          <cell r="P17">
            <v>5.3</v>
          </cell>
          <cell r="R17">
            <v>6.4</v>
          </cell>
          <cell r="T17">
            <v>3.2</v>
          </cell>
          <cell r="V17">
            <v>1.3</v>
          </cell>
          <cell r="X17">
            <v>2.1</v>
          </cell>
          <cell r="Z17">
            <v>5.3</v>
          </cell>
        </row>
        <row r="18">
          <cell r="A18" t="str">
            <v>Newcastle upon Tyne</v>
          </cell>
          <cell r="B18">
            <v>0</v>
          </cell>
          <cell r="D18">
            <v>0</v>
          </cell>
          <cell r="F18">
            <v>3.2</v>
          </cell>
          <cell r="H18">
            <v>0.1</v>
          </cell>
          <cell r="J18">
            <v>0.1</v>
          </cell>
          <cell r="L18">
            <v>2.4</v>
          </cell>
          <cell r="N18">
            <v>11.7</v>
          </cell>
          <cell r="P18">
            <v>3.7</v>
          </cell>
          <cell r="R18">
            <v>9.6</v>
          </cell>
          <cell r="T18">
            <v>5.9</v>
          </cell>
          <cell r="V18">
            <v>3.2</v>
          </cell>
          <cell r="X18">
            <v>2.1</v>
          </cell>
          <cell r="Z18">
            <v>7.4</v>
          </cell>
        </row>
        <row r="19">
          <cell r="A19" t="str">
            <v>North Tyneside</v>
          </cell>
          <cell r="B19">
            <v>0</v>
          </cell>
          <cell r="D19">
            <v>0</v>
          </cell>
          <cell r="F19">
            <v>8.3000000000000007</v>
          </cell>
          <cell r="H19">
            <v>1</v>
          </cell>
          <cell r="J19">
            <v>0.4</v>
          </cell>
          <cell r="L19">
            <v>4.2</v>
          </cell>
          <cell r="N19">
            <v>13.1</v>
          </cell>
          <cell r="P19">
            <v>2.7</v>
          </cell>
          <cell r="R19">
            <v>8.3000000000000007</v>
          </cell>
          <cell r="T19">
            <v>9.5</v>
          </cell>
          <cell r="V19">
            <v>3</v>
          </cell>
          <cell r="X19">
            <v>2.1</v>
          </cell>
          <cell r="Z19">
            <v>6</v>
          </cell>
        </row>
        <row r="20">
          <cell r="A20" t="str">
            <v>South Tyneside</v>
          </cell>
          <cell r="B20">
            <v>0.2</v>
          </cell>
          <cell r="D20">
            <v>0.1</v>
          </cell>
          <cell r="F20">
            <v>9.5</v>
          </cell>
          <cell r="H20">
            <v>0.4</v>
          </cell>
          <cell r="J20">
            <v>0.3</v>
          </cell>
          <cell r="L20">
            <v>6</v>
          </cell>
          <cell r="N20">
            <v>16.7</v>
          </cell>
          <cell r="P20">
            <v>4.8</v>
          </cell>
          <cell r="R20">
            <v>8.3000000000000007</v>
          </cell>
          <cell r="T20">
            <v>1.9</v>
          </cell>
          <cell r="V20">
            <v>0.5</v>
          </cell>
          <cell r="X20">
            <v>2.1</v>
          </cell>
          <cell r="Z20">
            <v>5.4</v>
          </cell>
        </row>
        <row r="21">
          <cell r="A21" t="str">
            <v>Sunderland</v>
          </cell>
          <cell r="B21">
            <v>0.1</v>
          </cell>
          <cell r="D21">
            <v>0</v>
          </cell>
          <cell r="F21">
            <v>16.100000000000001</v>
          </cell>
          <cell r="H21">
            <v>3.4</v>
          </cell>
          <cell r="J21">
            <v>0.6</v>
          </cell>
          <cell r="L21">
            <v>4.2</v>
          </cell>
          <cell r="N21">
            <v>12.7</v>
          </cell>
          <cell r="P21">
            <v>5.9</v>
          </cell>
          <cell r="R21">
            <v>5.9</v>
          </cell>
          <cell r="T21">
            <v>1.5</v>
          </cell>
          <cell r="V21">
            <v>4.2</v>
          </cell>
          <cell r="X21">
            <v>1.1000000000000001</v>
          </cell>
          <cell r="Z21">
            <v>3</v>
          </cell>
        </row>
        <row r="22">
          <cell r="A22" t="str">
            <v>Blackburn with Darwen</v>
          </cell>
          <cell r="B22">
            <v>0.1</v>
          </cell>
          <cell r="D22">
            <v>0</v>
          </cell>
          <cell r="F22">
            <v>16.399999999999999</v>
          </cell>
          <cell r="H22">
            <v>0</v>
          </cell>
          <cell r="J22">
            <v>0.5</v>
          </cell>
          <cell r="L22">
            <v>2.6</v>
          </cell>
          <cell r="N22">
            <v>16.399999999999999</v>
          </cell>
          <cell r="P22">
            <v>4.5</v>
          </cell>
          <cell r="R22">
            <v>3.7</v>
          </cell>
          <cell r="T22">
            <v>1.5</v>
          </cell>
          <cell r="V22">
            <v>1</v>
          </cell>
          <cell r="X22">
            <v>1.2</v>
          </cell>
          <cell r="Z22">
            <v>6.7</v>
          </cell>
        </row>
        <row r="23">
          <cell r="A23" t="str">
            <v>Blackpool</v>
          </cell>
          <cell r="B23">
            <v>0.1</v>
          </cell>
          <cell r="D23">
            <v>0</v>
          </cell>
          <cell r="F23">
            <v>5.4</v>
          </cell>
          <cell r="H23">
            <v>0.1</v>
          </cell>
          <cell r="J23">
            <v>0.3</v>
          </cell>
          <cell r="L23">
            <v>2.2999999999999998</v>
          </cell>
          <cell r="N23">
            <v>13.8</v>
          </cell>
          <cell r="P23">
            <v>3.8</v>
          </cell>
          <cell r="R23">
            <v>12.3</v>
          </cell>
          <cell r="T23">
            <v>1.4</v>
          </cell>
          <cell r="V23">
            <v>1.1000000000000001</v>
          </cell>
          <cell r="X23">
            <v>0.9</v>
          </cell>
          <cell r="Z23">
            <v>3.5</v>
          </cell>
        </row>
        <row r="24">
          <cell r="A24" t="str">
            <v>Cheshire East</v>
          </cell>
          <cell r="B24">
            <v>1.1000000000000001</v>
          </cell>
          <cell r="D24">
            <v>0.2</v>
          </cell>
          <cell r="F24">
            <v>11.6</v>
          </cell>
          <cell r="H24">
            <v>0.2</v>
          </cell>
          <cell r="J24">
            <v>0.8</v>
          </cell>
          <cell r="L24">
            <v>4</v>
          </cell>
          <cell r="N24">
            <v>15.7</v>
          </cell>
          <cell r="P24">
            <v>5.0999999999999996</v>
          </cell>
          <cell r="R24">
            <v>7.1</v>
          </cell>
          <cell r="T24">
            <v>3.5</v>
          </cell>
          <cell r="V24">
            <v>5.0999999999999996</v>
          </cell>
          <cell r="X24">
            <v>1.5</v>
          </cell>
          <cell r="Z24">
            <v>12.1</v>
          </cell>
        </row>
        <row r="25">
          <cell r="A25" t="str">
            <v>Cheshire West and Chester</v>
          </cell>
          <cell r="B25">
            <v>0.7</v>
          </cell>
          <cell r="D25">
            <v>0.1</v>
          </cell>
          <cell r="F25">
            <v>8.3000000000000007</v>
          </cell>
          <cell r="H25">
            <v>0.1</v>
          </cell>
          <cell r="J25">
            <v>0.9</v>
          </cell>
          <cell r="L25">
            <v>3.6</v>
          </cell>
          <cell r="N25">
            <v>18.899999999999999</v>
          </cell>
          <cell r="P25">
            <v>4.7</v>
          </cell>
          <cell r="R25">
            <v>8.3000000000000007</v>
          </cell>
          <cell r="T25">
            <v>2.4</v>
          </cell>
          <cell r="V25">
            <v>5.9</v>
          </cell>
          <cell r="X25">
            <v>1.5</v>
          </cell>
          <cell r="Z25">
            <v>10.1</v>
          </cell>
        </row>
        <row r="26">
          <cell r="A26" t="str">
            <v>Halton</v>
          </cell>
          <cell r="B26">
            <v>0.1</v>
          </cell>
          <cell r="D26">
            <v>0.5</v>
          </cell>
          <cell r="F26">
            <v>12.3</v>
          </cell>
          <cell r="H26">
            <v>0.1</v>
          </cell>
          <cell r="J26">
            <v>1.2</v>
          </cell>
          <cell r="L26">
            <v>4.5999999999999996</v>
          </cell>
          <cell r="N26">
            <v>16.899999999999999</v>
          </cell>
          <cell r="P26">
            <v>10.8</v>
          </cell>
          <cell r="R26">
            <v>4.5999999999999996</v>
          </cell>
          <cell r="T26">
            <v>2.2999999999999998</v>
          </cell>
          <cell r="V26">
            <v>0.9</v>
          </cell>
          <cell r="X26">
            <v>0.9</v>
          </cell>
          <cell r="Z26">
            <v>9.1999999999999993</v>
          </cell>
        </row>
        <row r="27">
          <cell r="A27" t="str">
            <v>Warrington</v>
          </cell>
          <cell r="B27">
            <v>0.1</v>
          </cell>
          <cell r="D27">
            <v>0</v>
          </cell>
          <cell r="F27">
            <v>5</v>
          </cell>
          <cell r="H27">
            <v>0.6</v>
          </cell>
          <cell r="J27">
            <v>1.1000000000000001</v>
          </cell>
          <cell r="L27">
            <v>5.8</v>
          </cell>
          <cell r="N27">
            <v>15.8</v>
          </cell>
          <cell r="P27">
            <v>7.2</v>
          </cell>
          <cell r="R27">
            <v>5</v>
          </cell>
          <cell r="T27">
            <v>2.9</v>
          </cell>
          <cell r="V27">
            <v>1.3</v>
          </cell>
          <cell r="X27">
            <v>1.1000000000000001</v>
          </cell>
          <cell r="Z27">
            <v>16.5</v>
          </cell>
        </row>
        <row r="28">
          <cell r="A28" t="str">
            <v>Allerdale</v>
          </cell>
          <cell r="B28">
            <v>1.8</v>
          </cell>
          <cell r="D28">
            <v>0.4</v>
          </cell>
          <cell r="F28">
            <v>13.2</v>
          </cell>
          <cell r="H28">
            <v>0.2</v>
          </cell>
          <cell r="J28">
            <v>0.7</v>
          </cell>
          <cell r="L28">
            <v>5.9</v>
          </cell>
          <cell r="N28">
            <v>18.399999999999999</v>
          </cell>
          <cell r="P28">
            <v>4.5999999999999996</v>
          </cell>
          <cell r="R28">
            <v>11.8</v>
          </cell>
          <cell r="T28">
            <v>0.8</v>
          </cell>
          <cell r="V28">
            <v>0.8</v>
          </cell>
          <cell r="X28">
            <v>1.3</v>
          </cell>
          <cell r="Z28">
            <v>4.5999999999999996</v>
          </cell>
        </row>
        <row r="29">
          <cell r="A29" t="str">
            <v>Barrow-in-Furness</v>
          </cell>
          <cell r="B29">
            <v>0.2</v>
          </cell>
          <cell r="D29">
            <v>0.5</v>
          </cell>
          <cell r="F29">
            <v>30</v>
          </cell>
          <cell r="H29">
            <v>0.7</v>
          </cell>
          <cell r="J29">
            <v>0.8</v>
          </cell>
          <cell r="L29">
            <v>3.3</v>
          </cell>
          <cell r="N29">
            <v>15</v>
          </cell>
          <cell r="P29">
            <v>3</v>
          </cell>
          <cell r="R29">
            <v>5.8</v>
          </cell>
          <cell r="T29">
            <v>1.3</v>
          </cell>
          <cell r="V29">
            <v>1</v>
          </cell>
          <cell r="X29">
            <v>0.5</v>
          </cell>
          <cell r="Z29">
            <v>5</v>
          </cell>
        </row>
        <row r="30">
          <cell r="A30" t="str">
            <v>Carlisle</v>
          </cell>
          <cell r="B30">
            <v>1</v>
          </cell>
          <cell r="D30">
            <v>0.1</v>
          </cell>
          <cell r="F30">
            <v>10.3</v>
          </cell>
          <cell r="H30">
            <v>0.2</v>
          </cell>
          <cell r="J30">
            <v>0.5</v>
          </cell>
          <cell r="L30">
            <v>5.2</v>
          </cell>
          <cell r="N30">
            <v>19</v>
          </cell>
          <cell r="P30">
            <v>8.6</v>
          </cell>
          <cell r="R30">
            <v>6.9</v>
          </cell>
          <cell r="T30">
            <v>1.4</v>
          </cell>
          <cell r="V30">
            <v>1.6</v>
          </cell>
          <cell r="X30">
            <v>1.4</v>
          </cell>
          <cell r="Z30">
            <v>6.9</v>
          </cell>
        </row>
        <row r="31">
          <cell r="A31" t="str">
            <v>Copeland</v>
          </cell>
          <cell r="B31">
            <v>1.5</v>
          </cell>
          <cell r="D31">
            <v>0.1</v>
          </cell>
          <cell r="F31">
            <v>35.299999999999997</v>
          </cell>
          <cell r="H31">
            <v>0.1</v>
          </cell>
          <cell r="J31">
            <v>0.9</v>
          </cell>
          <cell r="L31">
            <v>7.6</v>
          </cell>
          <cell r="N31">
            <v>9.1</v>
          </cell>
          <cell r="P31">
            <v>2.4</v>
          </cell>
          <cell r="R31">
            <v>6.1</v>
          </cell>
          <cell r="T31">
            <v>0.6</v>
          </cell>
          <cell r="V31">
            <v>0.5</v>
          </cell>
          <cell r="X31">
            <v>0.5</v>
          </cell>
          <cell r="Z31">
            <v>7.6</v>
          </cell>
        </row>
        <row r="32">
          <cell r="A32" t="str">
            <v>Eden</v>
          </cell>
          <cell r="B32">
            <v>3.8</v>
          </cell>
          <cell r="D32">
            <v>1</v>
          </cell>
          <cell r="F32">
            <v>8.6999999999999993</v>
          </cell>
          <cell r="H32">
            <v>0.1</v>
          </cell>
          <cell r="J32">
            <v>0.8</v>
          </cell>
          <cell r="L32">
            <v>5.8</v>
          </cell>
          <cell r="N32">
            <v>15.4</v>
          </cell>
          <cell r="P32">
            <v>7.7</v>
          </cell>
          <cell r="R32">
            <v>19.2</v>
          </cell>
          <cell r="T32">
            <v>0.9</v>
          </cell>
          <cell r="V32">
            <v>1.2</v>
          </cell>
          <cell r="X32">
            <v>1.2</v>
          </cell>
          <cell r="Z32">
            <v>5.8</v>
          </cell>
        </row>
        <row r="33">
          <cell r="A33" t="str">
            <v>South Lakeland</v>
          </cell>
          <cell r="B33">
            <v>1.5</v>
          </cell>
          <cell r="D33">
            <v>0.2</v>
          </cell>
          <cell r="F33">
            <v>9.4</v>
          </cell>
          <cell r="H33">
            <v>0.3</v>
          </cell>
          <cell r="J33">
            <v>0.7</v>
          </cell>
          <cell r="L33">
            <v>4.7</v>
          </cell>
          <cell r="N33">
            <v>18.899999999999999</v>
          </cell>
          <cell r="P33">
            <v>2.8</v>
          </cell>
          <cell r="R33">
            <v>18.899999999999999</v>
          </cell>
          <cell r="T33">
            <v>1.7</v>
          </cell>
          <cell r="V33">
            <v>0.9</v>
          </cell>
          <cell r="X33">
            <v>1.7</v>
          </cell>
          <cell r="Z33">
            <v>5.7</v>
          </cell>
        </row>
        <row r="34">
          <cell r="A34" t="str">
            <v>Bolton</v>
          </cell>
          <cell r="B34">
            <v>0.1</v>
          </cell>
          <cell r="D34">
            <v>0.3</v>
          </cell>
          <cell r="F34">
            <v>12.1</v>
          </cell>
          <cell r="H34">
            <v>0.9</v>
          </cell>
          <cell r="J34">
            <v>0.5</v>
          </cell>
          <cell r="L34">
            <v>5.2</v>
          </cell>
          <cell r="N34">
            <v>19</v>
          </cell>
          <cell r="P34">
            <v>7.8</v>
          </cell>
          <cell r="R34">
            <v>4.3</v>
          </cell>
          <cell r="T34">
            <v>1.9</v>
          </cell>
          <cell r="V34">
            <v>3</v>
          </cell>
          <cell r="X34">
            <v>1.5</v>
          </cell>
          <cell r="Z34">
            <v>6.9</v>
          </cell>
        </row>
        <row r="35">
          <cell r="A35" t="str">
            <v>Bury</v>
          </cell>
          <cell r="B35">
            <v>0.1</v>
          </cell>
          <cell r="D35">
            <v>0</v>
          </cell>
          <cell r="F35">
            <v>9.6999999999999993</v>
          </cell>
          <cell r="H35">
            <v>0.1</v>
          </cell>
          <cell r="J35">
            <v>0.6</v>
          </cell>
          <cell r="L35">
            <v>4.9000000000000004</v>
          </cell>
          <cell r="N35">
            <v>19.399999999999999</v>
          </cell>
          <cell r="P35">
            <v>8.3000000000000007</v>
          </cell>
          <cell r="R35">
            <v>6.2</v>
          </cell>
          <cell r="T35">
            <v>1.7</v>
          </cell>
          <cell r="V35">
            <v>1.4</v>
          </cell>
          <cell r="X35">
            <v>1.7</v>
          </cell>
          <cell r="Z35">
            <v>8.3000000000000007</v>
          </cell>
        </row>
        <row r="36">
          <cell r="A36" t="str">
            <v>Manchester</v>
          </cell>
          <cell r="B36">
            <v>0</v>
          </cell>
          <cell r="D36">
            <v>0</v>
          </cell>
          <cell r="F36">
            <v>2.7</v>
          </cell>
          <cell r="H36">
            <v>0.1</v>
          </cell>
          <cell r="J36">
            <v>0.2</v>
          </cell>
          <cell r="L36">
            <v>2</v>
          </cell>
          <cell r="N36">
            <v>11.9</v>
          </cell>
          <cell r="P36">
            <v>7.2</v>
          </cell>
          <cell r="R36">
            <v>8.1</v>
          </cell>
          <cell r="T36">
            <v>4.7</v>
          </cell>
          <cell r="V36">
            <v>4.9000000000000004</v>
          </cell>
          <cell r="X36">
            <v>2.2000000000000002</v>
          </cell>
          <cell r="Z36">
            <v>13.6</v>
          </cell>
        </row>
        <row r="37">
          <cell r="A37" t="str">
            <v>Oldham</v>
          </cell>
          <cell r="B37">
            <v>0.1</v>
          </cell>
          <cell r="D37">
            <v>0</v>
          </cell>
          <cell r="F37">
            <v>12.3</v>
          </cell>
          <cell r="H37">
            <v>0.4</v>
          </cell>
          <cell r="J37">
            <v>0.4</v>
          </cell>
          <cell r="L37">
            <v>5.6</v>
          </cell>
          <cell r="N37">
            <v>18.5</v>
          </cell>
          <cell r="P37">
            <v>7.4</v>
          </cell>
          <cell r="R37">
            <v>5.6</v>
          </cell>
          <cell r="T37">
            <v>1.9</v>
          </cell>
          <cell r="V37">
            <v>0.7</v>
          </cell>
          <cell r="X37">
            <v>2.2000000000000002</v>
          </cell>
          <cell r="Z37">
            <v>5.6</v>
          </cell>
        </row>
        <row r="38">
          <cell r="A38" t="str">
            <v>Rochdale</v>
          </cell>
          <cell r="B38">
            <v>0.1</v>
          </cell>
          <cell r="D38">
            <v>0</v>
          </cell>
          <cell r="F38">
            <v>13.2</v>
          </cell>
          <cell r="H38">
            <v>0.1</v>
          </cell>
          <cell r="J38">
            <v>0.4</v>
          </cell>
          <cell r="L38">
            <v>5.9</v>
          </cell>
          <cell r="N38">
            <v>21.1</v>
          </cell>
          <cell r="P38">
            <v>7.9</v>
          </cell>
          <cell r="R38">
            <v>4.5999999999999996</v>
          </cell>
          <cell r="T38">
            <v>2.2999999999999998</v>
          </cell>
          <cell r="V38">
            <v>0.8</v>
          </cell>
          <cell r="X38">
            <v>1.3</v>
          </cell>
          <cell r="Z38">
            <v>4.5999999999999996</v>
          </cell>
        </row>
        <row r="39">
          <cell r="A39" t="str">
            <v>Salford</v>
          </cell>
          <cell r="B39">
            <v>0.1</v>
          </cell>
          <cell r="D39">
            <v>0.1</v>
          </cell>
          <cell r="F39">
            <v>5</v>
          </cell>
          <cell r="H39">
            <v>0.5</v>
          </cell>
          <cell r="J39">
            <v>0.9</v>
          </cell>
          <cell r="L39">
            <v>5.7</v>
          </cell>
          <cell r="N39">
            <v>14.3</v>
          </cell>
          <cell r="P39">
            <v>2.9</v>
          </cell>
          <cell r="R39">
            <v>6.4</v>
          </cell>
          <cell r="T39">
            <v>7.9</v>
          </cell>
          <cell r="V39">
            <v>4.3</v>
          </cell>
          <cell r="X39">
            <v>1.6</v>
          </cell>
          <cell r="Z39">
            <v>7.9</v>
          </cell>
        </row>
        <row r="40">
          <cell r="A40" t="str">
            <v>Stockport</v>
          </cell>
          <cell r="B40">
            <v>0.1</v>
          </cell>
          <cell r="D40">
            <v>0.1</v>
          </cell>
          <cell r="F40">
            <v>7.3</v>
          </cell>
          <cell r="H40">
            <v>4.3</v>
          </cell>
          <cell r="J40">
            <v>0.5</v>
          </cell>
          <cell r="L40">
            <v>3.6</v>
          </cell>
          <cell r="N40">
            <v>16.8</v>
          </cell>
          <cell r="P40">
            <v>4.4000000000000004</v>
          </cell>
          <cell r="R40">
            <v>5.0999999999999996</v>
          </cell>
          <cell r="T40">
            <v>4.4000000000000004</v>
          </cell>
          <cell r="V40">
            <v>3.6</v>
          </cell>
          <cell r="X40">
            <v>1.3</v>
          </cell>
          <cell r="Z40">
            <v>10.199999999999999</v>
          </cell>
        </row>
        <row r="41">
          <cell r="A41" t="str">
            <v>Tameside</v>
          </cell>
          <cell r="B41">
            <v>0.1</v>
          </cell>
          <cell r="D41">
            <v>0</v>
          </cell>
          <cell r="F41">
            <v>13.9</v>
          </cell>
          <cell r="H41">
            <v>1.1000000000000001</v>
          </cell>
          <cell r="J41">
            <v>1</v>
          </cell>
          <cell r="L41">
            <v>4.2</v>
          </cell>
          <cell r="N41">
            <v>19.399999999999999</v>
          </cell>
          <cell r="P41">
            <v>3.5</v>
          </cell>
          <cell r="R41">
            <v>5.6</v>
          </cell>
          <cell r="T41">
            <v>1.4</v>
          </cell>
          <cell r="V41">
            <v>1</v>
          </cell>
          <cell r="X41">
            <v>1.4</v>
          </cell>
          <cell r="Z41">
            <v>4.9000000000000004</v>
          </cell>
        </row>
        <row r="42">
          <cell r="A42" t="str">
            <v>Trafford</v>
          </cell>
          <cell r="B42">
            <v>0</v>
          </cell>
          <cell r="D42">
            <v>0</v>
          </cell>
          <cell r="F42">
            <v>5.9</v>
          </cell>
          <cell r="H42">
            <v>0.6</v>
          </cell>
          <cell r="J42">
            <v>0.7</v>
          </cell>
          <cell r="L42">
            <v>4.5999999999999996</v>
          </cell>
          <cell r="N42">
            <v>19</v>
          </cell>
          <cell r="P42">
            <v>5.2</v>
          </cell>
          <cell r="R42">
            <v>4.5999999999999996</v>
          </cell>
          <cell r="T42">
            <v>3.9</v>
          </cell>
          <cell r="V42">
            <v>3.3</v>
          </cell>
          <cell r="X42">
            <v>2</v>
          </cell>
          <cell r="Z42">
            <v>15.7</v>
          </cell>
        </row>
        <row r="43">
          <cell r="A43" t="str">
            <v>Wigan</v>
          </cell>
          <cell r="B43">
            <v>0.1</v>
          </cell>
          <cell r="D43">
            <v>0</v>
          </cell>
          <cell r="F43">
            <v>11.3</v>
          </cell>
          <cell r="H43">
            <v>0</v>
          </cell>
          <cell r="J43">
            <v>0.8</v>
          </cell>
          <cell r="L43">
            <v>7.5</v>
          </cell>
          <cell r="N43">
            <v>17.899999999999999</v>
          </cell>
          <cell r="P43">
            <v>5.7</v>
          </cell>
          <cell r="R43">
            <v>5.7</v>
          </cell>
          <cell r="T43">
            <v>1.4</v>
          </cell>
          <cell r="V43">
            <v>0.9</v>
          </cell>
          <cell r="X43">
            <v>0.9</v>
          </cell>
          <cell r="Z43">
            <v>5.7</v>
          </cell>
        </row>
        <row r="44">
          <cell r="A44" t="str">
            <v>Burnley</v>
          </cell>
          <cell r="B44">
            <v>0.1</v>
          </cell>
          <cell r="D44">
            <v>0</v>
          </cell>
          <cell r="F44">
            <v>17.5</v>
          </cell>
          <cell r="H44">
            <v>0</v>
          </cell>
          <cell r="J44">
            <v>0.5</v>
          </cell>
          <cell r="L44">
            <v>3.8</v>
          </cell>
          <cell r="N44">
            <v>20</v>
          </cell>
          <cell r="P44">
            <v>6.2</v>
          </cell>
          <cell r="R44">
            <v>4.4000000000000004</v>
          </cell>
          <cell r="T44">
            <v>2.2000000000000002</v>
          </cell>
          <cell r="V44">
            <v>1.2</v>
          </cell>
          <cell r="X44">
            <v>1.8</v>
          </cell>
          <cell r="Z44">
            <v>3.8</v>
          </cell>
        </row>
        <row r="45">
          <cell r="A45" t="str">
            <v>Chorley</v>
          </cell>
          <cell r="B45">
            <v>0.7</v>
          </cell>
          <cell r="D45">
            <v>0.1</v>
          </cell>
          <cell r="F45">
            <v>7.3</v>
          </cell>
          <cell r="H45">
            <v>0</v>
          </cell>
          <cell r="J45">
            <v>0.4</v>
          </cell>
          <cell r="L45">
            <v>5.5</v>
          </cell>
          <cell r="N45">
            <v>17.100000000000001</v>
          </cell>
          <cell r="P45">
            <v>3.7</v>
          </cell>
          <cell r="R45">
            <v>6.1</v>
          </cell>
          <cell r="T45">
            <v>4.3</v>
          </cell>
          <cell r="V45">
            <v>1.5</v>
          </cell>
          <cell r="X45">
            <v>0.9</v>
          </cell>
          <cell r="Z45">
            <v>7.3</v>
          </cell>
        </row>
        <row r="46">
          <cell r="A46" t="str">
            <v>Fylde</v>
          </cell>
          <cell r="B46">
            <v>0.6</v>
          </cell>
          <cell r="D46">
            <v>0</v>
          </cell>
          <cell r="F46">
            <v>23.7</v>
          </cell>
          <cell r="H46">
            <v>0.1</v>
          </cell>
          <cell r="J46">
            <v>0.5</v>
          </cell>
          <cell r="L46">
            <v>4.5999999999999996</v>
          </cell>
          <cell r="N46">
            <v>13.2</v>
          </cell>
          <cell r="P46">
            <v>2.1</v>
          </cell>
          <cell r="R46">
            <v>10.5</v>
          </cell>
          <cell r="T46">
            <v>2.4</v>
          </cell>
          <cell r="V46">
            <v>2.1</v>
          </cell>
          <cell r="X46">
            <v>0.8</v>
          </cell>
          <cell r="Z46">
            <v>15.8</v>
          </cell>
        </row>
        <row r="47">
          <cell r="A47" t="str">
            <v>Hyndburn</v>
          </cell>
          <cell r="B47">
            <v>0.2</v>
          </cell>
          <cell r="D47">
            <v>0</v>
          </cell>
          <cell r="F47">
            <v>17.2</v>
          </cell>
          <cell r="H47">
            <v>1.1000000000000001</v>
          </cell>
          <cell r="J47">
            <v>0.3</v>
          </cell>
          <cell r="L47">
            <v>3.4</v>
          </cell>
          <cell r="N47">
            <v>24.1</v>
          </cell>
          <cell r="P47">
            <v>4.3</v>
          </cell>
          <cell r="R47">
            <v>4.3</v>
          </cell>
          <cell r="T47">
            <v>2.1</v>
          </cell>
          <cell r="V47">
            <v>0.8</v>
          </cell>
          <cell r="X47">
            <v>0.6</v>
          </cell>
          <cell r="Z47">
            <v>3.1</v>
          </cell>
        </row>
        <row r="48">
          <cell r="A48" t="str">
            <v>Lancaster</v>
          </cell>
          <cell r="B48">
            <v>0.9</v>
          </cell>
          <cell r="D48">
            <v>0.1</v>
          </cell>
          <cell r="F48">
            <v>5.4</v>
          </cell>
          <cell r="H48">
            <v>1.8</v>
          </cell>
          <cell r="J48">
            <v>0.6</v>
          </cell>
          <cell r="L48">
            <v>4.5</v>
          </cell>
          <cell r="N48">
            <v>16.100000000000001</v>
          </cell>
          <cell r="P48">
            <v>4.5</v>
          </cell>
          <cell r="R48">
            <v>8</v>
          </cell>
          <cell r="T48">
            <v>2.2000000000000002</v>
          </cell>
          <cell r="V48">
            <v>1.8</v>
          </cell>
          <cell r="X48">
            <v>1.6</v>
          </cell>
          <cell r="Z48">
            <v>7.1</v>
          </cell>
        </row>
        <row r="49">
          <cell r="A49" t="str">
            <v>Pendle</v>
          </cell>
          <cell r="B49">
            <v>0.3</v>
          </cell>
          <cell r="D49">
            <v>0</v>
          </cell>
          <cell r="F49">
            <v>27.3</v>
          </cell>
          <cell r="H49">
            <v>0</v>
          </cell>
          <cell r="J49">
            <v>0.2</v>
          </cell>
          <cell r="L49">
            <v>3.8</v>
          </cell>
          <cell r="N49">
            <v>18.2</v>
          </cell>
          <cell r="P49">
            <v>2.1</v>
          </cell>
          <cell r="R49">
            <v>6.1</v>
          </cell>
          <cell r="T49">
            <v>3.8</v>
          </cell>
          <cell r="V49">
            <v>1.1000000000000001</v>
          </cell>
          <cell r="X49">
            <v>0.8</v>
          </cell>
          <cell r="Z49">
            <v>4.5</v>
          </cell>
        </row>
        <row r="50">
          <cell r="A50" t="str">
            <v>Preston</v>
          </cell>
          <cell r="B50">
            <v>0.3</v>
          </cell>
          <cell r="D50">
            <v>0.1</v>
          </cell>
          <cell r="F50">
            <v>4.4000000000000004</v>
          </cell>
          <cell r="H50">
            <v>0.3</v>
          </cell>
          <cell r="J50">
            <v>0.4</v>
          </cell>
          <cell r="L50">
            <v>4.9000000000000004</v>
          </cell>
          <cell r="N50">
            <v>17.600000000000001</v>
          </cell>
          <cell r="P50">
            <v>4.4000000000000004</v>
          </cell>
          <cell r="R50">
            <v>4.4000000000000004</v>
          </cell>
          <cell r="T50">
            <v>1.9</v>
          </cell>
          <cell r="V50">
            <v>2.5</v>
          </cell>
          <cell r="X50">
            <v>1.1000000000000001</v>
          </cell>
          <cell r="Z50">
            <v>5.5</v>
          </cell>
        </row>
        <row r="51">
          <cell r="A51" t="str">
            <v>Ribble Valley</v>
          </cell>
          <cell r="B51">
            <v>1.4</v>
          </cell>
          <cell r="D51">
            <v>0.9</v>
          </cell>
          <cell r="F51">
            <v>27.6</v>
          </cell>
          <cell r="H51">
            <v>0</v>
          </cell>
          <cell r="J51">
            <v>0.8</v>
          </cell>
          <cell r="L51">
            <v>5.2</v>
          </cell>
          <cell r="N51">
            <v>15.5</v>
          </cell>
          <cell r="P51">
            <v>3.1</v>
          </cell>
          <cell r="R51">
            <v>10.3</v>
          </cell>
          <cell r="T51">
            <v>1</v>
          </cell>
          <cell r="V51">
            <v>1</v>
          </cell>
          <cell r="X51">
            <v>1</v>
          </cell>
          <cell r="Z51">
            <v>5.2</v>
          </cell>
        </row>
        <row r="52">
          <cell r="A52" t="str">
            <v>Rossendale</v>
          </cell>
          <cell r="B52">
            <v>0.4</v>
          </cell>
          <cell r="D52">
            <v>0.1</v>
          </cell>
          <cell r="F52">
            <v>20</v>
          </cell>
          <cell r="H52">
            <v>0.1</v>
          </cell>
          <cell r="J52">
            <v>0.6</v>
          </cell>
          <cell r="L52">
            <v>6.2</v>
          </cell>
          <cell r="N52">
            <v>20</v>
          </cell>
          <cell r="P52">
            <v>4</v>
          </cell>
          <cell r="R52">
            <v>5</v>
          </cell>
          <cell r="T52">
            <v>2</v>
          </cell>
          <cell r="V52">
            <v>0.8</v>
          </cell>
          <cell r="X52">
            <v>0.6</v>
          </cell>
          <cell r="Z52">
            <v>5</v>
          </cell>
        </row>
        <row r="53">
          <cell r="A53" t="str">
            <v>South Ribble</v>
          </cell>
          <cell r="B53">
            <v>0.4</v>
          </cell>
          <cell r="D53">
            <v>0</v>
          </cell>
          <cell r="F53">
            <v>12.3</v>
          </cell>
          <cell r="H53">
            <v>0.1</v>
          </cell>
          <cell r="J53">
            <v>3.5</v>
          </cell>
          <cell r="L53">
            <v>19.3</v>
          </cell>
          <cell r="N53">
            <v>15.8</v>
          </cell>
          <cell r="P53">
            <v>6.1</v>
          </cell>
          <cell r="R53">
            <v>4.4000000000000004</v>
          </cell>
          <cell r="T53">
            <v>3.1</v>
          </cell>
          <cell r="V53">
            <v>0.7</v>
          </cell>
          <cell r="X53">
            <v>2.2000000000000002</v>
          </cell>
          <cell r="Z53">
            <v>4.4000000000000004</v>
          </cell>
        </row>
        <row r="54">
          <cell r="A54" t="str">
            <v>West Lancashire</v>
          </cell>
          <cell r="B54">
            <v>3.6</v>
          </cell>
          <cell r="D54">
            <v>0</v>
          </cell>
          <cell r="F54">
            <v>16.3</v>
          </cell>
          <cell r="H54">
            <v>0</v>
          </cell>
          <cell r="J54">
            <v>0.8</v>
          </cell>
          <cell r="L54">
            <v>5.0999999999999996</v>
          </cell>
          <cell r="N54">
            <v>16.3</v>
          </cell>
          <cell r="P54">
            <v>7.1</v>
          </cell>
          <cell r="R54">
            <v>10.199999999999999</v>
          </cell>
          <cell r="T54">
            <v>1.4</v>
          </cell>
          <cell r="V54">
            <v>2</v>
          </cell>
          <cell r="X54">
            <v>0.7</v>
          </cell>
          <cell r="Z54">
            <v>6.1</v>
          </cell>
        </row>
        <row r="55">
          <cell r="A55" t="str">
            <v>Wyre</v>
          </cell>
          <cell r="B55">
            <v>1.6</v>
          </cell>
          <cell r="D55">
            <v>0</v>
          </cell>
          <cell r="F55">
            <v>11.3</v>
          </cell>
          <cell r="H55">
            <v>0.9</v>
          </cell>
          <cell r="J55">
            <v>1</v>
          </cell>
          <cell r="L55">
            <v>7.3</v>
          </cell>
          <cell r="N55">
            <v>22.6</v>
          </cell>
          <cell r="P55">
            <v>3.2</v>
          </cell>
          <cell r="R55">
            <v>9.6999999999999993</v>
          </cell>
          <cell r="T55">
            <v>1.5</v>
          </cell>
          <cell r="V55">
            <v>0.7</v>
          </cell>
          <cell r="X55">
            <v>0.8</v>
          </cell>
          <cell r="Z55">
            <v>5.6</v>
          </cell>
        </row>
        <row r="56">
          <cell r="A56" t="str">
            <v>Knowsley</v>
          </cell>
          <cell r="B56">
            <v>0.3</v>
          </cell>
          <cell r="D56">
            <v>0</v>
          </cell>
          <cell r="F56">
            <v>17.600000000000001</v>
          </cell>
          <cell r="H56">
            <v>0</v>
          </cell>
          <cell r="J56">
            <v>1.4</v>
          </cell>
          <cell r="L56">
            <v>4.0999999999999996</v>
          </cell>
          <cell r="N56">
            <v>13.5</v>
          </cell>
          <cell r="P56">
            <v>6.1</v>
          </cell>
          <cell r="R56">
            <v>3</v>
          </cell>
          <cell r="T56">
            <v>0.8</v>
          </cell>
          <cell r="V56">
            <v>1.7</v>
          </cell>
          <cell r="X56">
            <v>0.6</v>
          </cell>
          <cell r="Z56">
            <v>12.2</v>
          </cell>
        </row>
        <row r="57">
          <cell r="A57" t="str">
            <v>Liverpool</v>
          </cell>
          <cell r="B57">
            <v>0</v>
          </cell>
          <cell r="D57">
            <v>0</v>
          </cell>
          <cell r="F57">
            <v>3.9</v>
          </cell>
          <cell r="H57">
            <v>0.2</v>
          </cell>
          <cell r="J57">
            <v>0.5</v>
          </cell>
          <cell r="L57">
            <v>2.7</v>
          </cell>
          <cell r="N57">
            <v>13.9</v>
          </cell>
          <cell r="P57">
            <v>5</v>
          </cell>
          <cell r="R57">
            <v>8.5</v>
          </cell>
          <cell r="T57">
            <v>3.1</v>
          </cell>
          <cell r="V57">
            <v>3.5</v>
          </cell>
          <cell r="X57">
            <v>2.2999999999999998</v>
          </cell>
          <cell r="Z57">
            <v>7.3</v>
          </cell>
        </row>
        <row r="58">
          <cell r="A58" t="str">
            <v>Sefton</v>
          </cell>
          <cell r="B58">
            <v>0.1</v>
          </cell>
          <cell r="D58">
            <v>0</v>
          </cell>
          <cell r="F58">
            <v>4.8</v>
          </cell>
          <cell r="H58">
            <v>0</v>
          </cell>
          <cell r="J58">
            <v>0.4</v>
          </cell>
          <cell r="L58">
            <v>4.3</v>
          </cell>
          <cell r="N58">
            <v>17</v>
          </cell>
          <cell r="P58">
            <v>5.3</v>
          </cell>
          <cell r="R58">
            <v>7.4</v>
          </cell>
          <cell r="T58">
            <v>1.3</v>
          </cell>
          <cell r="V58">
            <v>5.3</v>
          </cell>
          <cell r="X58">
            <v>1</v>
          </cell>
          <cell r="Z58">
            <v>6.4</v>
          </cell>
        </row>
        <row r="59">
          <cell r="A59" t="str">
            <v>St. Helens</v>
          </cell>
          <cell r="B59">
            <v>0.2</v>
          </cell>
          <cell r="D59">
            <v>0</v>
          </cell>
          <cell r="F59">
            <v>8.1999999999999993</v>
          </cell>
          <cell r="H59">
            <v>0</v>
          </cell>
          <cell r="J59">
            <v>1</v>
          </cell>
          <cell r="L59">
            <v>4.9000000000000004</v>
          </cell>
          <cell r="N59">
            <v>18</v>
          </cell>
          <cell r="P59">
            <v>9.8000000000000007</v>
          </cell>
          <cell r="R59">
            <v>6.6</v>
          </cell>
          <cell r="T59">
            <v>1.1000000000000001</v>
          </cell>
          <cell r="V59">
            <v>1</v>
          </cell>
          <cell r="X59">
            <v>1.1000000000000001</v>
          </cell>
          <cell r="Z59">
            <v>5.7</v>
          </cell>
        </row>
        <row r="60">
          <cell r="A60" t="str">
            <v>Wirral</v>
          </cell>
          <cell r="B60">
            <v>0.1</v>
          </cell>
          <cell r="D60">
            <v>0</v>
          </cell>
          <cell r="F60">
            <v>8.8000000000000007</v>
          </cell>
          <cell r="H60">
            <v>0.4</v>
          </cell>
          <cell r="J60">
            <v>0.9</v>
          </cell>
          <cell r="L60">
            <v>4.4000000000000004</v>
          </cell>
          <cell r="N60">
            <v>14.7</v>
          </cell>
          <cell r="P60">
            <v>3.4</v>
          </cell>
          <cell r="R60">
            <v>6.9</v>
          </cell>
          <cell r="T60">
            <v>1.5</v>
          </cell>
          <cell r="V60">
            <v>1</v>
          </cell>
          <cell r="X60">
            <v>1.5</v>
          </cell>
          <cell r="Z60">
            <v>7.8</v>
          </cell>
        </row>
        <row r="61">
          <cell r="A61" t="str">
            <v>East Riding of Yorkshire</v>
          </cell>
          <cell r="B61">
            <v>2.4</v>
          </cell>
          <cell r="D61">
            <v>0.3</v>
          </cell>
          <cell r="F61">
            <v>14.2</v>
          </cell>
          <cell r="H61">
            <v>0.2</v>
          </cell>
          <cell r="J61">
            <v>1.2</v>
          </cell>
          <cell r="L61">
            <v>5.5</v>
          </cell>
          <cell r="N61">
            <v>15.7</v>
          </cell>
          <cell r="P61">
            <v>3.9</v>
          </cell>
          <cell r="R61">
            <v>7.1</v>
          </cell>
          <cell r="T61">
            <v>2.4</v>
          </cell>
          <cell r="V61">
            <v>0.7</v>
          </cell>
          <cell r="X61">
            <v>1.2</v>
          </cell>
          <cell r="Z61">
            <v>7.1</v>
          </cell>
        </row>
        <row r="62">
          <cell r="A62" t="str">
            <v>Kingston upon Hull, City of</v>
          </cell>
          <cell r="B62">
            <v>0.1</v>
          </cell>
          <cell r="D62">
            <v>0</v>
          </cell>
          <cell r="F62">
            <v>16.3</v>
          </cell>
          <cell r="H62">
            <v>0.1</v>
          </cell>
          <cell r="J62">
            <v>0.6</v>
          </cell>
          <cell r="L62">
            <v>5.7</v>
          </cell>
          <cell r="N62">
            <v>15.4</v>
          </cell>
          <cell r="P62">
            <v>4.0999999999999996</v>
          </cell>
          <cell r="R62">
            <v>4.9000000000000004</v>
          </cell>
          <cell r="T62">
            <v>2.4</v>
          </cell>
          <cell r="V62">
            <v>0.8</v>
          </cell>
          <cell r="X62">
            <v>1.2</v>
          </cell>
          <cell r="Z62">
            <v>3.7</v>
          </cell>
        </row>
        <row r="63">
          <cell r="A63" t="str">
            <v>North East Lincolnshire</v>
          </cell>
          <cell r="B63">
            <v>0.2</v>
          </cell>
          <cell r="D63">
            <v>0</v>
          </cell>
          <cell r="F63">
            <v>16.7</v>
          </cell>
          <cell r="H63">
            <v>0.5</v>
          </cell>
          <cell r="J63">
            <v>0.5</v>
          </cell>
          <cell r="L63">
            <v>4.5</v>
          </cell>
          <cell r="N63">
            <v>16.7</v>
          </cell>
          <cell r="P63">
            <v>7.6</v>
          </cell>
          <cell r="R63">
            <v>6.1</v>
          </cell>
          <cell r="T63">
            <v>0.8</v>
          </cell>
          <cell r="V63">
            <v>1.1000000000000001</v>
          </cell>
          <cell r="X63">
            <v>1.2</v>
          </cell>
          <cell r="Z63">
            <v>5.3</v>
          </cell>
        </row>
        <row r="64">
          <cell r="A64" t="str">
            <v>North Lincolnshire</v>
          </cell>
          <cell r="B64">
            <v>1.1000000000000001</v>
          </cell>
          <cell r="D64">
            <v>0.3</v>
          </cell>
          <cell r="F64">
            <v>23</v>
          </cell>
          <cell r="H64">
            <v>0.3</v>
          </cell>
          <cell r="J64">
            <v>1.2</v>
          </cell>
          <cell r="L64">
            <v>8.1</v>
          </cell>
          <cell r="N64">
            <v>14.9</v>
          </cell>
          <cell r="P64">
            <v>8.1</v>
          </cell>
          <cell r="R64">
            <v>4.7</v>
          </cell>
          <cell r="T64">
            <v>0.8</v>
          </cell>
          <cell r="V64">
            <v>0.5</v>
          </cell>
          <cell r="X64">
            <v>0.8</v>
          </cell>
          <cell r="Z64">
            <v>3.4</v>
          </cell>
        </row>
        <row r="65">
          <cell r="A65" t="str">
            <v>York</v>
          </cell>
          <cell r="B65">
            <v>0.2</v>
          </cell>
          <cell r="D65">
            <v>0</v>
          </cell>
          <cell r="F65">
            <v>4.5999999999999996</v>
          </cell>
          <cell r="H65">
            <v>0.1</v>
          </cell>
          <cell r="J65">
            <v>0.2</v>
          </cell>
          <cell r="L65">
            <v>4.2</v>
          </cell>
          <cell r="N65">
            <v>15.7</v>
          </cell>
          <cell r="P65">
            <v>4.2</v>
          </cell>
          <cell r="R65">
            <v>10.199999999999999</v>
          </cell>
          <cell r="T65">
            <v>3.2</v>
          </cell>
          <cell r="V65">
            <v>3.7</v>
          </cell>
          <cell r="X65">
            <v>1.6</v>
          </cell>
          <cell r="Z65">
            <v>7.4</v>
          </cell>
        </row>
        <row r="66">
          <cell r="A66" t="str">
            <v>Craven</v>
          </cell>
          <cell r="B66">
            <v>2</v>
          </cell>
          <cell r="D66">
            <v>0.3</v>
          </cell>
          <cell r="F66">
            <v>8.3000000000000007</v>
          </cell>
          <cell r="H66">
            <v>0</v>
          </cell>
          <cell r="J66">
            <v>0.2</v>
          </cell>
          <cell r="L66">
            <v>6.7</v>
          </cell>
          <cell r="N66">
            <v>15</v>
          </cell>
          <cell r="P66">
            <v>2.7</v>
          </cell>
          <cell r="R66">
            <v>10</v>
          </cell>
          <cell r="T66">
            <v>1.5</v>
          </cell>
          <cell r="V66">
            <v>6.7</v>
          </cell>
          <cell r="X66">
            <v>1.2</v>
          </cell>
          <cell r="Z66">
            <v>8.3000000000000007</v>
          </cell>
        </row>
        <row r="67">
          <cell r="A67" t="str">
            <v>Hambleton</v>
          </cell>
          <cell r="B67">
            <v>3.8</v>
          </cell>
          <cell r="D67">
            <v>0.1</v>
          </cell>
          <cell r="F67">
            <v>15</v>
          </cell>
          <cell r="H67">
            <v>0.4</v>
          </cell>
          <cell r="J67">
            <v>0.9</v>
          </cell>
          <cell r="L67">
            <v>7.5</v>
          </cell>
          <cell r="N67">
            <v>17.5</v>
          </cell>
          <cell r="P67">
            <v>2.5</v>
          </cell>
          <cell r="R67">
            <v>8.8000000000000007</v>
          </cell>
          <cell r="T67">
            <v>2</v>
          </cell>
          <cell r="V67">
            <v>0.6</v>
          </cell>
          <cell r="X67">
            <v>2</v>
          </cell>
          <cell r="Z67">
            <v>6.2</v>
          </cell>
        </row>
        <row r="68">
          <cell r="A68" t="str">
            <v>Harrogate</v>
          </cell>
          <cell r="B68">
            <v>1.6</v>
          </cell>
          <cell r="D68">
            <v>0.1</v>
          </cell>
          <cell r="F68">
            <v>5.8</v>
          </cell>
          <cell r="H68">
            <v>0.3</v>
          </cell>
          <cell r="J68">
            <v>0.5</v>
          </cell>
          <cell r="L68">
            <v>5.2</v>
          </cell>
          <cell r="N68">
            <v>16.899999999999999</v>
          </cell>
          <cell r="P68">
            <v>3.2</v>
          </cell>
          <cell r="R68">
            <v>10.4</v>
          </cell>
          <cell r="T68">
            <v>2.9</v>
          </cell>
          <cell r="V68">
            <v>2.2999999999999998</v>
          </cell>
          <cell r="X68">
            <v>1.9</v>
          </cell>
          <cell r="Z68">
            <v>10.4</v>
          </cell>
        </row>
        <row r="69">
          <cell r="A69" t="str">
            <v>Richmondshire</v>
          </cell>
          <cell r="B69">
            <v>4.4000000000000004</v>
          </cell>
          <cell r="D69">
            <v>0.2</v>
          </cell>
          <cell r="F69">
            <v>6.9</v>
          </cell>
          <cell r="H69">
            <v>0</v>
          </cell>
          <cell r="J69">
            <v>0.6</v>
          </cell>
          <cell r="L69">
            <v>8.3000000000000007</v>
          </cell>
          <cell r="N69">
            <v>16.7</v>
          </cell>
          <cell r="P69">
            <v>3.9</v>
          </cell>
          <cell r="R69">
            <v>13.9</v>
          </cell>
          <cell r="T69">
            <v>1.4</v>
          </cell>
          <cell r="V69">
            <v>0.4</v>
          </cell>
          <cell r="X69">
            <v>2.2000000000000002</v>
          </cell>
          <cell r="Z69">
            <v>6.9</v>
          </cell>
        </row>
        <row r="70">
          <cell r="A70" t="str">
            <v>Ryedale</v>
          </cell>
          <cell r="B70">
            <v>5</v>
          </cell>
          <cell r="D70">
            <v>0.1</v>
          </cell>
          <cell r="F70">
            <v>20</v>
          </cell>
          <cell r="H70">
            <v>0.1</v>
          </cell>
          <cell r="J70">
            <v>0.2</v>
          </cell>
          <cell r="L70">
            <v>6</v>
          </cell>
          <cell r="N70">
            <v>14</v>
          </cell>
          <cell r="P70">
            <v>2.8</v>
          </cell>
          <cell r="R70">
            <v>9</v>
          </cell>
          <cell r="T70">
            <v>1</v>
          </cell>
          <cell r="V70">
            <v>0.7</v>
          </cell>
          <cell r="X70">
            <v>1.4</v>
          </cell>
          <cell r="Z70">
            <v>8</v>
          </cell>
        </row>
        <row r="71">
          <cell r="A71" t="str">
            <v>Scarborough</v>
          </cell>
          <cell r="B71">
            <v>1.2</v>
          </cell>
          <cell r="D71">
            <v>0.1</v>
          </cell>
          <cell r="F71">
            <v>11.6</v>
          </cell>
          <cell r="H71">
            <v>0.1</v>
          </cell>
          <cell r="J71">
            <v>0.2</v>
          </cell>
          <cell r="L71">
            <v>4.0999999999999996</v>
          </cell>
          <cell r="N71">
            <v>16.3</v>
          </cell>
          <cell r="P71">
            <v>2.2999999999999998</v>
          </cell>
          <cell r="R71">
            <v>16.3</v>
          </cell>
          <cell r="T71">
            <v>0.9</v>
          </cell>
          <cell r="V71">
            <v>0.7</v>
          </cell>
          <cell r="X71">
            <v>1.9</v>
          </cell>
          <cell r="Z71">
            <v>2.9</v>
          </cell>
        </row>
        <row r="72">
          <cell r="A72" t="str">
            <v>Selby</v>
          </cell>
          <cell r="B72">
            <v>2.5</v>
          </cell>
          <cell r="D72">
            <v>0.2</v>
          </cell>
          <cell r="F72">
            <v>19.399999999999999</v>
          </cell>
          <cell r="H72">
            <v>2.8</v>
          </cell>
          <cell r="J72">
            <v>0.7</v>
          </cell>
          <cell r="L72">
            <v>6.9</v>
          </cell>
          <cell r="N72">
            <v>11.1</v>
          </cell>
          <cell r="P72">
            <v>11.1</v>
          </cell>
          <cell r="R72">
            <v>4.9000000000000004</v>
          </cell>
          <cell r="T72">
            <v>1.2</v>
          </cell>
          <cell r="V72">
            <v>0.4</v>
          </cell>
          <cell r="X72">
            <v>0.8</v>
          </cell>
          <cell r="Z72">
            <v>6.9</v>
          </cell>
        </row>
        <row r="73">
          <cell r="A73" t="str">
            <v>Barnsley</v>
          </cell>
          <cell r="B73">
            <v>0.3</v>
          </cell>
          <cell r="D73">
            <v>0.1</v>
          </cell>
          <cell r="F73">
            <v>14.5</v>
          </cell>
          <cell r="H73">
            <v>0</v>
          </cell>
          <cell r="J73">
            <v>0.4</v>
          </cell>
          <cell r="L73">
            <v>6</v>
          </cell>
          <cell r="N73">
            <v>15.7</v>
          </cell>
          <cell r="P73">
            <v>7.2</v>
          </cell>
          <cell r="R73">
            <v>6</v>
          </cell>
          <cell r="T73">
            <v>1.8</v>
          </cell>
          <cell r="V73">
            <v>1.1000000000000001</v>
          </cell>
          <cell r="X73">
            <v>1.5</v>
          </cell>
          <cell r="Z73">
            <v>4.2</v>
          </cell>
        </row>
        <row r="74">
          <cell r="A74" t="str">
            <v>Doncaster</v>
          </cell>
          <cell r="B74">
            <v>0.3</v>
          </cell>
          <cell r="D74">
            <v>0.1</v>
          </cell>
          <cell r="F74">
            <v>9.1</v>
          </cell>
          <cell r="H74">
            <v>0.1</v>
          </cell>
          <cell r="J74">
            <v>0.5</v>
          </cell>
          <cell r="L74">
            <v>7.4</v>
          </cell>
          <cell r="N74">
            <v>16.5</v>
          </cell>
          <cell r="P74">
            <v>9.1</v>
          </cell>
          <cell r="R74">
            <v>5.8</v>
          </cell>
          <cell r="T74">
            <v>1.7</v>
          </cell>
          <cell r="V74">
            <v>2.1</v>
          </cell>
          <cell r="X74">
            <v>0.7</v>
          </cell>
          <cell r="Z74">
            <v>5</v>
          </cell>
        </row>
        <row r="75">
          <cell r="A75" t="str">
            <v>Rotherham</v>
          </cell>
          <cell r="B75">
            <v>0.2</v>
          </cell>
          <cell r="D75">
            <v>0</v>
          </cell>
          <cell r="F75">
            <v>13.3</v>
          </cell>
          <cell r="H75">
            <v>0.7</v>
          </cell>
          <cell r="J75">
            <v>0.7</v>
          </cell>
          <cell r="L75">
            <v>7.1</v>
          </cell>
          <cell r="N75">
            <v>15.3</v>
          </cell>
          <cell r="P75">
            <v>4.5999999999999996</v>
          </cell>
          <cell r="R75">
            <v>6.1</v>
          </cell>
          <cell r="T75">
            <v>3.6</v>
          </cell>
          <cell r="V75">
            <v>1.3</v>
          </cell>
          <cell r="X75">
            <v>0.5</v>
          </cell>
          <cell r="Z75">
            <v>4.0999999999999996</v>
          </cell>
        </row>
        <row r="76">
          <cell r="A76" t="str">
            <v>Sheffield</v>
          </cell>
          <cell r="B76">
            <v>0.1</v>
          </cell>
          <cell r="D76">
            <v>0</v>
          </cell>
          <cell r="F76">
            <v>8.3000000000000007</v>
          </cell>
          <cell r="H76">
            <v>0.1</v>
          </cell>
          <cell r="J76">
            <v>0.3</v>
          </cell>
          <cell r="L76">
            <v>3.8</v>
          </cell>
          <cell r="N76">
            <v>15.5</v>
          </cell>
          <cell r="P76">
            <v>4.5</v>
          </cell>
          <cell r="R76">
            <v>6</v>
          </cell>
          <cell r="T76">
            <v>4.5</v>
          </cell>
          <cell r="V76">
            <v>3.4</v>
          </cell>
          <cell r="X76">
            <v>1.1000000000000001</v>
          </cell>
          <cell r="Z76">
            <v>7.9</v>
          </cell>
        </row>
        <row r="77">
          <cell r="A77" t="str">
            <v>Bradford</v>
          </cell>
          <cell r="B77">
            <v>0.2</v>
          </cell>
          <cell r="D77">
            <v>0</v>
          </cell>
          <cell r="F77">
            <v>13.7</v>
          </cell>
          <cell r="H77">
            <v>0.1</v>
          </cell>
          <cell r="J77">
            <v>1.5</v>
          </cell>
          <cell r="L77">
            <v>4.0999999999999996</v>
          </cell>
          <cell r="N77">
            <v>17.3</v>
          </cell>
          <cell r="P77">
            <v>3.6</v>
          </cell>
          <cell r="R77">
            <v>5.6</v>
          </cell>
          <cell r="T77">
            <v>2.2999999999999998</v>
          </cell>
          <cell r="V77">
            <v>3</v>
          </cell>
          <cell r="X77">
            <v>1.5</v>
          </cell>
          <cell r="Z77">
            <v>6.1</v>
          </cell>
        </row>
        <row r="78">
          <cell r="A78" t="str">
            <v>Calderdale</v>
          </cell>
          <cell r="B78">
            <v>0.2</v>
          </cell>
          <cell r="D78">
            <v>0.1</v>
          </cell>
          <cell r="F78">
            <v>14.1</v>
          </cell>
          <cell r="H78">
            <v>0</v>
          </cell>
          <cell r="J78">
            <v>0.4</v>
          </cell>
          <cell r="L78">
            <v>5.4</v>
          </cell>
          <cell r="N78">
            <v>14.1</v>
          </cell>
          <cell r="P78">
            <v>3.8</v>
          </cell>
          <cell r="R78">
            <v>6.5</v>
          </cell>
          <cell r="T78">
            <v>2.2000000000000002</v>
          </cell>
          <cell r="V78">
            <v>7.6</v>
          </cell>
          <cell r="X78">
            <v>1.4</v>
          </cell>
          <cell r="Z78">
            <v>5.4</v>
          </cell>
        </row>
        <row r="79">
          <cell r="A79" t="str">
            <v>Kirklees</v>
          </cell>
          <cell r="B79">
            <v>0.2</v>
          </cell>
          <cell r="D79">
            <v>0</v>
          </cell>
          <cell r="F79">
            <v>16</v>
          </cell>
          <cell r="H79">
            <v>0.1</v>
          </cell>
          <cell r="J79">
            <v>0.4</v>
          </cell>
          <cell r="L79">
            <v>5.8</v>
          </cell>
          <cell r="N79">
            <v>19.899999999999999</v>
          </cell>
          <cell r="P79">
            <v>3.2</v>
          </cell>
          <cell r="R79">
            <v>5.8</v>
          </cell>
          <cell r="T79">
            <v>1.9</v>
          </cell>
          <cell r="V79">
            <v>1.1000000000000001</v>
          </cell>
          <cell r="X79">
            <v>1.9</v>
          </cell>
          <cell r="Z79">
            <v>5.8</v>
          </cell>
        </row>
        <row r="80">
          <cell r="A80" t="str">
            <v>Leeds</v>
          </cell>
          <cell r="B80">
            <v>0.1</v>
          </cell>
          <cell r="D80">
            <v>0</v>
          </cell>
          <cell r="F80">
            <v>6.1</v>
          </cell>
          <cell r="H80">
            <v>0.8</v>
          </cell>
          <cell r="J80">
            <v>0.8</v>
          </cell>
          <cell r="L80">
            <v>4.8</v>
          </cell>
          <cell r="N80">
            <v>12.3</v>
          </cell>
          <cell r="P80">
            <v>4.3</v>
          </cell>
          <cell r="R80">
            <v>5.6</v>
          </cell>
          <cell r="T80">
            <v>5.4</v>
          </cell>
          <cell r="V80">
            <v>5.6</v>
          </cell>
          <cell r="X80">
            <v>1.5</v>
          </cell>
          <cell r="Z80">
            <v>10.6</v>
          </cell>
        </row>
        <row r="81">
          <cell r="A81" t="str">
            <v>Wakefield</v>
          </cell>
          <cell r="B81">
            <v>0.1</v>
          </cell>
          <cell r="D81">
            <v>0.1</v>
          </cell>
          <cell r="F81">
            <v>12.3</v>
          </cell>
          <cell r="H81">
            <v>0.5</v>
          </cell>
          <cell r="J81">
            <v>0.8</v>
          </cell>
          <cell r="L81">
            <v>5.8</v>
          </cell>
          <cell r="N81">
            <v>16.8</v>
          </cell>
          <cell r="P81">
            <v>11</v>
          </cell>
          <cell r="R81">
            <v>5.2</v>
          </cell>
          <cell r="T81">
            <v>1.5</v>
          </cell>
          <cell r="V81">
            <v>1</v>
          </cell>
          <cell r="X81">
            <v>1.6</v>
          </cell>
          <cell r="Z81">
            <v>4.5</v>
          </cell>
        </row>
        <row r="82">
          <cell r="A82" t="str">
            <v>Derby</v>
          </cell>
          <cell r="B82">
            <v>0.1</v>
          </cell>
          <cell r="D82">
            <v>0.1</v>
          </cell>
          <cell r="F82">
            <v>19.600000000000001</v>
          </cell>
          <cell r="H82">
            <v>0.2</v>
          </cell>
          <cell r="J82">
            <v>0.7</v>
          </cell>
          <cell r="L82">
            <v>3.1</v>
          </cell>
          <cell r="N82">
            <v>11.9</v>
          </cell>
          <cell r="P82">
            <v>4.2</v>
          </cell>
          <cell r="R82">
            <v>6.3</v>
          </cell>
          <cell r="T82">
            <v>2.1</v>
          </cell>
          <cell r="V82">
            <v>0.9</v>
          </cell>
          <cell r="X82">
            <v>1.6</v>
          </cell>
          <cell r="Z82">
            <v>9.8000000000000007</v>
          </cell>
        </row>
        <row r="83">
          <cell r="A83" t="str">
            <v>Leicester</v>
          </cell>
          <cell r="B83">
            <v>0</v>
          </cell>
          <cell r="D83">
            <v>0</v>
          </cell>
          <cell r="F83">
            <v>14.6</v>
          </cell>
          <cell r="H83">
            <v>0.4</v>
          </cell>
          <cell r="J83">
            <v>0.4</v>
          </cell>
          <cell r="L83">
            <v>2.2999999999999998</v>
          </cell>
          <cell r="N83">
            <v>14</v>
          </cell>
          <cell r="P83">
            <v>2.6</v>
          </cell>
          <cell r="R83">
            <v>4.7</v>
          </cell>
          <cell r="T83">
            <v>2.6</v>
          </cell>
          <cell r="V83">
            <v>2.6</v>
          </cell>
          <cell r="X83">
            <v>1.2</v>
          </cell>
          <cell r="Z83">
            <v>5.3</v>
          </cell>
        </row>
        <row r="84">
          <cell r="A84" t="str">
            <v>Nottingham</v>
          </cell>
          <cell r="B84">
            <v>0</v>
          </cell>
          <cell r="D84">
            <v>0</v>
          </cell>
          <cell r="F84">
            <v>4.5999999999999996</v>
          </cell>
          <cell r="H84">
            <v>2</v>
          </cell>
          <cell r="J84">
            <v>0.4</v>
          </cell>
          <cell r="L84">
            <v>2.5</v>
          </cell>
          <cell r="N84">
            <v>16.8</v>
          </cell>
          <cell r="P84">
            <v>3.6</v>
          </cell>
          <cell r="R84">
            <v>6.1</v>
          </cell>
          <cell r="T84">
            <v>5.0999999999999996</v>
          </cell>
          <cell r="V84">
            <v>2.5</v>
          </cell>
          <cell r="X84">
            <v>2</v>
          </cell>
          <cell r="Z84">
            <v>7.1</v>
          </cell>
        </row>
        <row r="85">
          <cell r="A85" t="str">
            <v>Rutland</v>
          </cell>
          <cell r="B85">
            <v>1.7</v>
          </cell>
          <cell r="D85">
            <v>2.1</v>
          </cell>
          <cell r="F85">
            <v>10</v>
          </cell>
          <cell r="H85">
            <v>0</v>
          </cell>
          <cell r="J85">
            <v>0.8</v>
          </cell>
          <cell r="L85">
            <v>3.3</v>
          </cell>
          <cell r="N85">
            <v>15</v>
          </cell>
          <cell r="P85">
            <v>3.3</v>
          </cell>
          <cell r="R85">
            <v>13.3</v>
          </cell>
          <cell r="T85">
            <v>2.7</v>
          </cell>
          <cell r="V85">
            <v>0.5</v>
          </cell>
          <cell r="X85">
            <v>1</v>
          </cell>
          <cell r="Z85">
            <v>8.3000000000000007</v>
          </cell>
        </row>
        <row r="86">
          <cell r="A86" t="str">
            <v>Amber Valley</v>
          </cell>
          <cell r="B86">
            <v>0.4</v>
          </cell>
          <cell r="D86">
            <v>0</v>
          </cell>
          <cell r="F86">
            <v>22</v>
          </cell>
          <cell r="H86">
            <v>0</v>
          </cell>
          <cell r="J86">
            <v>0.5</v>
          </cell>
          <cell r="L86">
            <v>8</v>
          </cell>
          <cell r="N86">
            <v>16</v>
          </cell>
          <cell r="P86">
            <v>7</v>
          </cell>
          <cell r="R86">
            <v>7</v>
          </cell>
          <cell r="T86">
            <v>1.2</v>
          </cell>
          <cell r="V86">
            <v>0.6</v>
          </cell>
          <cell r="X86">
            <v>1.4</v>
          </cell>
          <cell r="Z86">
            <v>6</v>
          </cell>
        </row>
        <row r="87">
          <cell r="A87" t="str">
            <v>Bolsover</v>
          </cell>
          <cell r="B87">
            <v>0.3</v>
          </cell>
          <cell r="D87">
            <v>0</v>
          </cell>
          <cell r="F87">
            <v>13.8</v>
          </cell>
          <cell r="H87">
            <v>0.8</v>
          </cell>
          <cell r="J87">
            <v>0.4</v>
          </cell>
          <cell r="L87">
            <v>6</v>
          </cell>
          <cell r="N87">
            <v>17.2</v>
          </cell>
          <cell r="P87">
            <v>10.3</v>
          </cell>
          <cell r="R87">
            <v>6</v>
          </cell>
          <cell r="T87">
            <v>3.1</v>
          </cell>
          <cell r="V87">
            <v>0.9</v>
          </cell>
          <cell r="X87">
            <v>1.6</v>
          </cell>
          <cell r="Z87">
            <v>12.1</v>
          </cell>
        </row>
        <row r="88">
          <cell r="A88" t="str">
            <v>Chesterfield</v>
          </cell>
          <cell r="B88">
            <v>0.1</v>
          </cell>
          <cell r="D88">
            <v>0</v>
          </cell>
          <cell r="F88">
            <v>7.8</v>
          </cell>
          <cell r="H88">
            <v>0.1</v>
          </cell>
          <cell r="J88">
            <v>0.9</v>
          </cell>
          <cell r="L88">
            <v>4.4000000000000004</v>
          </cell>
          <cell r="N88">
            <v>21.6</v>
          </cell>
          <cell r="P88">
            <v>6.9</v>
          </cell>
          <cell r="R88">
            <v>4.9000000000000004</v>
          </cell>
          <cell r="T88">
            <v>2.5</v>
          </cell>
          <cell r="V88">
            <v>2.5</v>
          </cell>
          <cell r="X88">
            <v>0.7</v>
          </cell>
          <cell r="Z88">
            <v>5.9</v>
          </cell>
        </row>
        <row r="89">
          <cell r="A89" t="str">
            <v>Derbyshire Dales</v>
          </cell>
          <cell r="B89">
            <v>2.4</v>
          </cell>
          <cell r="D89">
            <v>1.2</v>
          </cell>
          <cell r="F89">
            <v>15.2</v>
          </cell>
          <cell r="H89">
            <v>0</v>
          </cell>
          <cell r="J89">
            <v>1.2</v>
          </cell>
          <cell r="L89">
            <v>3.8</v>
          </cell>
          <cell r="N89">
            <v>15.2</v>
          </cell>
          <cell r="P89">
            <v>3</v>
          </cell>
          <cell r="R89">
            <v>13.6</v>
          </cell>
          <cell r="T89">
            <v>1.5</v>
          </cell>
          <cell r="V89">
            <v>0.5</v>
          </cell>
          <cell r="X89">
            <v>1.8</v>
          </cell>
          <cell r="Z89">
            <v>6.8</v>
          </cell>
        </row>
        <row r="90">
          <cell r="A90" t="str">
            <v>Erewash</v>
          </cell>
          <cell r="B90">
            <v>0.2</v>
          </cell>
          <cell r="D90">
            <v>0</v>
          </cell>
          <cell r="F90">
            <v>18.399999999999999</v>
          </cell>
          <cell r="H90">
            <v>0</v>
          </cell>
          <cell r="J90">
            <v>1.6</v>
          </cell>
          <cell r="L90">
            <v>6.6</v>
          </cell>
          <cell r="N90">
            <v>15.8</v>
          </cell>
          <cell r="P90">
            <v>5.3</v>
          </cell>
          <cell r="R90">
            <v>9.1999999999999993</v>
          </cell>
          <cell r="T90">
            <v>2.1</v>
          </cell>
          <cell r="V90">
            <v>1.1000000000000001</v>
          </cell>
          <cell r="X90">
            <v>1.3</v>
          </cell>
          <cell r="Z90">
            <v>5.9</v>
          </cell>
        </row>
        <row r="91">
          <cell r="A91" t="str">
            <v>High Peak</v>
          </cell>
          <cell r="B91">
            <v>0.6</v>
          </cell>
          <cell r="D91">
            <v>1.9</v>
          </cell>
          <cell r="F91">
            <v>18.8</v>
          </cell>
          <cell r="H91">
            <v>0</v>
          </cell>
          <cell r="J91">
            <v>0.8</v>
          </cell>
          <cell r="L91">
            <v>4.7</v>
          </cell>
          <cell r="N91">
            <v>15.6</v>
          </cell>
          <cell r="P91">
            <v>4.7</v>
          </cell>
          <cell r="R91">
            <v>9.4</v>
          </cell>
          <cell r="T91">
            <v>1.6</v>
          </cell>
          <cell r="V91">
            <v>0.6</v>
          </cell>
          <cell r="X91">
            <v>1.2</v>
          </cell>
          <cell r="Z91">
            <v>7</v>
          </cell>
        </row>
        <row r="92">
          <cell r="A92" t="str">
            <v>North East Derbyshire</v>
          </cell>
          <cell r="B92">
            <v>1</v>
          </cell>
          <cell r="D92">
            <v>0.1</v>
          </cell>
          <cell r="F92">
            <v>24.1</v>
          </cell>
          <cell r="H92">
            <v>0</v>
          </cell>
          <cell r="J92">
            <v>1.6</v>
          </cell>
          <cell r="L92">
            <v>6.9</v>
          </cell>
          <cell r="N92">
            <v>13.8</v>
          </cell>
          <cell r="P92">
            <v>3.1</v>
          </cell>
          <cell r="R92">
            <v>7.8</v>
          </cell>
          <cell r="T92">
            <v>2.1</v>
          </cell>
          <cell r="V92">
            <v>0.6</v>
          </cell>
          <cell r="X92">
            <v>1.7</v>
          </cell>
          <cell r="Z92">
            <v>6.9</v>
          </cell>
        </row>
        <row r="93">
          <cell r="A93" t="str">
            <v>South Derbyshire</v>
          </cell>
          <cell r="B93">
            <v>1.1000000000000001</v>
          </cell>
          <cell r="D93">
            <v>0.1</v>
          </cell>
          <cell r="F93">
            <v>18.8</v>
          </cell>
          <cell r="H93">
            <v>0</v>
          </cell>
          <cell r="J93">
            <v>0.8</v>
          </cell>
          <cell r="L93">
            <v>5.5</v>
          </cell>
          <cell r="N93">
            <v>14.1</v>
          </cell>
          <cell r="P93">
            <v>6.2</v>
          </cell>
          <cell r="R93">
            <v>7</v>
          </cell>
          <cell r="T93">
            <v>2.2000000000000002</v>
          </cell>
          <cell r="V93">
            <v>0.5</v>
          </cell>
          <cell r="X93">
            <v>1.6</v>
          </cell>
          <cell r="Z93">
            <v>7.8</v>
          </cell>
        </row>
        <row r="94">
          <cell r="A94" t="str">
            <v>Blaby</v>
          </cell>
          <cell r="B94">
            <v>0.1</v>
          </cell>
          <cell r="D94">
            <v>0.1</v>
          </cell>
          <cell r="F94">
            <v>7.4</v>
          </cell>
          <cell r="H94">
            <v>4.9000000000000004</v>
          </cell>
          <cell r="J94">
            <v>0.3</v>
          </cell>
          <cell r="L94">
            <v>5.7</v>
          </cell>
          <cell r="N94">
            <v>16.399999999999999</v>
          </cell>
          <cell r="P94">
            <v>3.7</v>
          </cell>
          <cell r="R94">
            <v>4.9000000000000004</v>
          </cell>
          <cell r="T94">
            <v>1.6</v>
          </cell>
          <cell r="V94">
            <v>4.0999999999999996</v>
          </cell>
          <cell r="X94">
            <v>0.8</v>
          </cell>
          <cell r="Z94">
            <v>21.3</v>
          </cell>
        </row>
        <row r="95">
          <cell r="A95" t="str">
            <v>Charnwood</v>
          </cell>
          <cell r="B95">
            <v>0.7</v>
          </cell>
          <cell r="D95">
            <v>0</v>
          </cell>
          <cell r="F95">
            <v>13.6</v>
          </cell>
          <cell r="H95">
            <v>0</v>
          </cell>
          <cell r="J95">
            <v>0.5</v>
          </cell>
          <cell r="L95">
            <v>5.3</v>
          </cell>
          <cell r="N95">
            <v>18.2</v>
          </cell>
          <cell r="P95">
            <v>3.8</v>
          </cell>
          <cell r="R95">
            <v>6.8</v>
          </cell>
          <cell r="T95">
            <v>2.7</v>
          </cell>
          <cell r="V95">
            <v>1.1000000000000001</v>
          </cell>
          <cell r="X95">
            <v>1.2</v>
          </cell>
          <cell r="Z95">
            <v>9.1</v>
          </cell>
        </row>
        <row r="96">
          <cell r="A96" t="str">
            <v>Harborough</v>
          </cell>
          <cell r="B96">
            <v>2</v>
          </cell>
          <cell r="D96">
            <v>0.1</v>
          </cell>
          <cell r="F96">
            <v>7.5</v>
          </cell>
          <cell r="H96">
            <v>0</v>
          </cell>
          <cell r="J96">
            <v>0.9</v>
          </cell>
          <cell r="L96">
            <v>5.6</v>
          </cell>
          <cell r="N96">
            <v>17.5</v>
          </cell>
          <cell r="P96">
            <v>15</v>
          </cell>
          <cell r="R96">
            <v>7.5</v>
          </cell>
          <cell r="T96">
            <v>3.1</v>
          </cell>
          <cell r="V96">
            <v>1.5</v>
          </cell>
          <cell r="X96">
            <v>1.5</v>
          </cell>
          <cell r="Z96">
            <v>10</v>
          </cell>
        </row>
        <row r="97">
          <cell r="A97" t="str">
            <v>Hinckley and Bosworth</v>
          </cell>
          <cell r="B97">
            <v>0.8</v>
          </cell>
          <cell r="D97">
            <v>0.2</v>
          </cell>
          <cell r="F97">
            <v>16.3</v>
          </cell>
          <cell r="H97">
            <v>2.4</v>
          </cell>
          <cell r="J97">
            <v>0.8</v>
          </cell>
          <cell r="L97">
            <v>5.2</v>
          </cell>
          <cell r="N97">
            <v>18.600000000000001</v>
          </cell>
          <cell r="P97">
            <v>7</v>
          </cell>
          <cell r="R97">
            <v>7</v>
          </cell>
          <cell r="T97">
            <v>1.9</v>
          </cell>
          <cell r="V97">
            <v>1.2</v>
          </cell>
          <cell r="X97">
            <v>1</v>
          </cell>
          <cell r="Z97">
            <v>9.3000000000000007</v>
          </cell>
        </row>
        <row r="98">
          <cell r="A98" t="str">
            <v>Melton</v>
          </cell>
          <cell r="B98">
            <v>2.4</v>
          </cell>
          <cell r="D98">
            <v>0.1</v>
          </cell>
          <cell r="F98">
            <v>21.4</v>
          </cell>
          <cell r="H98">
            <v>0</v>
          </cell>
          <cell r="J98">
            <v>1</v>
          </cell>
          <cell r="L98">
            <v>4.3</v>
          </cell>
          <cell r="N98">
            <v>14.3</v>
          </cell>
          <cell r="P98">
            <v>3.3</v>
          </cell>
          <cell r="R98">
            <v>7.1</v>
          </cell>
          <cell r="T98">
            <v>0.8</v>
          </cell>
          <cell r="V98">
            <v>1.1000000000000001</v>
          </cell>
          <cell r="X98">
            <v>1.9</v>
          </cell>
          <cell r="Z98">
            <v>9.5</v>
          </cell>
        </row>
        <row r="99">
          <cell r="A99" t="str">
            <v>North West Leicestershire</v>
          </cell>
          <cell r="B99">
            <v>0.6</v>
          </cell>
          <cell r="D99">
            <v>2</v>
          </cell>
          <cell r="F99">
            <v>13.1</v>
          </cell>
          <cell r="H99">
            <v>0.8</v>
          </cell>
          <cell r="J99">
            <v>0.4</v>
          </cell>
          <cell r="L99">
            <v>5.7</v>
          </cell>
          <cell r="N99">
            <v>14.8</v>
          </cell>
          <cell r="P99">
            <v>14.8</v>
          </cell>
          <cell r="R99">
            <v>5.7</v>
          </cell>
          <cell r="T99">
            <v>2.5</v>
          </cell>
          <cell r="V99">
            <v>1.5</v>
          </cell>
          <cell r="X99">
            <v>2</v>
          </cell>
          <cell r="Z99">
            <v>11.5</v>
          </cell>
        </row>
        <row r="100">
          <cell r="A100" t="str">
            <v>Oadby and Wigston</v>
          </cell>
          <cell r="B100">
            <v>0.1</v>
          </cell>
          <cell r="D100">
            <v>0</v>
          </cell>
          <cell r="F100">
            <v>13.2</v>
          </cell>
          <cell r="H100">
            <v>0.1</v>
          </cell>
          <cell r="J100">
            <v>0.1</v>
          </cell>
          <cell r="L100">
            <v>4.7</v>
          </cell>
          <cell r="N100">
            <v>21.1</v>
          </cell>
          <cell r="P100">
            <v>3.2</v>
          </cell>
          <cell r="R100">
            <v>6.6</v>
          </cell>
          <cell r="T100">
            <v>1.3</v>
          </cell>
          <cell r="V100">
            <v>1.8</v>
          </cell>
          <cell r="X100">
            <v>1.1000000000000001</v>
          </cell>
          <cell r="Z100">
            <v>4.7</v>
          </cell>
        </row>
        <row r="101">
          <cell r="A101" t="str">
            <v>Boston</v>
          </cell>
          <cell r="B101">
            <v>7.3</v>
          </cell>
          <cell r="D101">
            <v>0</v>
          </cell>
          <cell r="F101">
            <v>12.9</v>
          </cell>
          <cell r="H101">
            <v>0.1</v>
          </cell>
          <cell r="J101">
            <v>0.5</v>
          </cell>
          <cell r="L101">
            <v>2.9</v>
          </cell>
          <cell r="N101">
            <v>19.399999999999999</v>
          </cell>
          <cell r="P101">
            <v>4.8</v>
          </cell>
          <cell r="R101">
            <v>4</v>
          </cell>
          <cell r="T101">
            <v>0.5</v>
          </cell>
          <cell r="V101">
            <v>0.7</v>
          </cell>
          <cell r="X101">
            <v>1.3</v>
          </cell>
          <cell r="Z101">
            <v>2.9</v>
          </cell>
        </row>
        <row r="102">
          <cell r="A102" t="str">
            <v>East Lindsey</v>
          </cell>
          <cell r="B102">
            <v>3.9</v>
          </cell>
          <cell r="D102">
            <v>0.2</v>
          </cell>
          <cell r="F102">
            <v>10</v>
          </cell>
          <cell r="H102">
            <v>0.1</v>
          </cell>
          <cell r="J102">
            <v>1.8</v>
          </cell>
          <cell r="L102">
            <v>4.4000000000000004</v>
          </cell>
          <cell r="N102">
            <v>17.8</v>
          </cell>
          <cell r="P102">
            <v>2.8</v>
          </cell>
          <cell r="R102">
            <v>17.8</v>
          </cell>
          <cell r="T102">
            <v>0.9</v>
          </cell>
          <cell r="V102">
            <v>0.6</v>
          </cell>
          <cell r="X102">
            <v>1.3</v>
          </cell>
          <cell r="Z102">
            <v>3.9</v>
          </cell>
        </row>
        <row r="103">
          <cell r="A103" t="str">
            <v>Lincoln</v>
          </cell>
          <cell r="B103">
            <v>0.1</v>
          </cell>
          <cell r="D103">
            <v>0</v>
          </cell>
          <cell r="F103">
            <v>6.6</v>
          </cell>
          <cell r="H103">
            <v>0.4</v>
          </cell>
          <cell r="J103">
            <v>2.4</v>
          </cell>
          <cell r="L103">
            <v>3.3</v>
          </cell>
          <cell r="N103">
            <v>17</v>
          </cell>
          <cell r="P103">
            <v>2.4</v>
          </cell>
          <cell r="R103">
            <v>8.5</v>
          </cell>
          <cell r="T103">
            <v>2.4</v>
          </cell>
          <cell r="V103">
            <v>1.5</v>
          </cell>
          <cell r="X103">
            <v>1.1000000000000001</v>
          </cell>
          <cell r="Z103">
            <v>5.7</v>
          </cell>
        </row>
        <row r="104">
          <cell r="A104" t="str">
            <v>North Kesteven</v>
          </cell>
          <cell r="B104">
            <v>2.5</v>
          </cell>
          <cell r="D104">
            <v>0.3</v>
          </cell>
          <cell r="F104">
            <v>12.5</v>
          </cell>
          <cell r="H104">
            <v>0.1</v>
          </cell>
          <cell r="J104">
            <v>0.8</v>
          </cell>
          <cell r="L104">
            <v>7.5</v>
          </cell>
          <cell r="N104">
            <v>17.5</v>
          </cell>
          <cell r="P104">
            <v>3.8</v>
          </cell>
          <cell r="R104">
            <v>6.2</v>
          </cell>
          <cell r="T104">
            <v>3.1</v>
          </cell>
          <cell r="V104">
            <v>0.5</v>
          </cell>
          <cell r="X104">
            <v>1</v>
          </cell>
          <cell r="Z104">
            <v>5.6</v>
          </cell>
        </row>
        <row r="105">
          <cell r="A105" t="str">
            <v>South Holland</v>
          </cell>
          <cell r="B105">
            <v>5.6</v>
          </cell>
          <cell r="D105">
            <v>0</v>
          </cell>
          <cell r="F105">
            <v>20</v>
          </cell>
          <cell r="H105">
            <v>0.2</v>
          </cell>
          <cell r="J105">
            <v>0.5</v>
          </cell>
          <cell r="L105">
            <v>4.4000000000000004</v>
          </cell>
          <cell r="N105">
            <v>20</v>
          </cell>
          <cell r="P105">
            <v>8.8000000000000007</v>
          </cell>
          <cell r="R105">
            <v>3.8</v>
          </cell>
          <cell r="T105">
            <v>0.6</v>
          </cell>
          <cell r="V105">
            <v>0.6</v>
          </cell>
          <cell r="X105">
            <v>0.6</v>
          </cell>
          <cell r="Z105">
            <v>3.8</v>
          </cell>
        </row>
        <row r="106">
          <cell r="A106" t="str">
            <v>South Kesteven</v>
          </cell>
          <cell r="B106">
            <v>1.4</v>
          </cell>
          <cell r="D106">
            <v>0.2</v>
          </cell>
          <cell r="F106">
            <v>10.7</v>
          </cell>
          <cell r="H106">
            <v>0.4</v>
          </cell>
          <cell r="J106">
            <v>1.1000000000000001</v>
          </cell>
          <cell r="L106">
            <v>4.5</v>
          </cell>
          <cell r="N106">
            <v>19.600000000000001</v>
          </cell>
          <cell r="P106">
            <v>3.1</v>
          </cell>
          <cell r="R106">
            <v>8</v>
          </cell>
          <cell r="T106">
            <v>2.2000000000000002</v>
          </cell>
          <cell r="V106">
            <v>1.1000000000000001</v>
          </cell>
          <cell r="X106">
            <v>1.8</v>
          </cell>
          <cell r="Z106">
            <v>7.1</v>
          </cell>
        </row>
        <row r="107">
          <cell r="A107" t="str">
            <v>West Lindsey</v>
          </cell>
          <cell r="B107">
            <v>4.5999999999999996</v>
          </cell>
          <cell r="D107">
            <v>0.3</v>
          </cell>
          <cell r="F107">
            <v>13</v>
          </cell>
          <cell r="H107">
            <v>0</v>
          </cell>
          <cell r="J107">
            <v>1.3</v>
          </cell>
          <cell r="L107">
            <v>8.3000000000000007</v>
          </cell>
          <cell r="N107">
            <v>14.8</v>
          </cell>
          <cell r="P107">
            <v>3.7</v>
          </cell>
          <cell r="R107">
            <v>6.5</v>
          </cell>
          <cell r="T107">
            <v>1.7</v>
          </cell>
          <cell r="V107">
            <v>0.7</v>
          </cell>
          <cell r="X107">
            <v>2.2000000000000002</v>
          </cell>
          <cell r="Z107">
            <v>7.4</v>
          </cell>
        </row>
        <row r="108">
          <cell r="A108" t="str">
            <v>Ashfield</v>
          </cell>
          <cell r="B108">
            <v>0.1</v>
          </cell>
          <cell r="D108">
            <v>0.1</v>
          </cell>
          <cell r="F108">
            <v>18.899999999999999</v>
          </cell>
          <cell r="H108">
            <v>1.5</v>
          </cell>
          <cell r="J108">
            <v>0.5</v>
          </cell>
          <cell r="L108">
            <v>9.4</v>
          </cell>
          <cell r="N108">
            <v>17</v>
          </cell>
          <cell r="P108">
            <v>4.7</v>
          </cell>
          <cell r="R108">
            <v>4.2</v>
          </cell>
          <cell r="T108">
            <v>1.3</v>
          </cell>
          <cell r="V108">
            <v>0.6</v>
          </cell>
          <cell r="X108">
            <v>0.6</v>
          </cell>
          <cell r="Z108">
            <v>4.2</v>
          </cell>
        </row>
        <row r="109">
          <cell r="A109" t="str">
            <v>Bassetlaw</v>
          </cell>
          <cell r="B109">
            <v>1.4</v>
          </cell>
          <cell r="D109">
            <v>0.1</v>
          </cell>
          <cell r="F109">
            <v>18.399999999999999</v>
          </cell>
          <cell r="H109">
            <v>1</v>
          </cell>
          <cell r="J109">
            <v>0.4</v>
          </cell>
          <cell r="L109">
            <v>5.0999999999999996</v>
          </cell>
          <cell r="N109">
            <v>16.3</v>
          </cell>
          <cell r="P109">
            <v>7.1</v>
          </cell>
          <cell r="R109">
            <v>5.0999999999999996</v>
          </cell>
          <cell r="T109">
            <v>1.6</v>
          </cell>
          <cell r="V109">
            <v>1.4</v>
          </cell>
          <cell r="X109">
            <v>0.9</v>
          </cell>
          <cell r="Z109">
            <v>7.1</v>
          </cell>
        </row>
        <row r="110">
          <cell r="A110" t="str">
            <v>Broxtowe</v>
          </cell>
          <cell r="B110">
            <v>0.1</v>
          </cell>
          <cell r="D110">
            <v>0.1</v>
          </cell>
          <cell r="F110">
            <v>13.5</v>
          </cell>
          <cell r="H110">
            <v>1.6</v>
          </cell>
          <cell r="J110">
            <v>0.3</v>
          </cell>
          <cell r="L110">
            <v>8.1</v>
          </cell>
          <cell r="N110">
            <v>18.899999999999999</v>
          </cell>
          <cell r="P110">
            <v>4.7</v>
          </cell>
          <cell r="R110">
            <v>6.8</v>
          </cell>
          <cell r="T110">
            <v>2.7</v>
          </cell>
          <cell r="V110">
            <v>1.6</v>
          </cell>
          <cell r="X110">
            <v>0.9</v>
          </cell>
          <cell r="Z110">
            <v>12.2</v>
          </cell>
        </row>
        <row r="111">
          <cell r="A111" t="str">
            <v>Gedling</v>
          </cell>
          <cell r="B111">
            <v>0.8</v>
          </cell>
          <cell r="D111">
            <v>0.2</v>
          </cell>
          <cell r="F111">
            <v>11.7</v>
          </cell>
          <cell r="H111">
            <v>0</v>
          </cell>
          <cell r="J111">
            <v>1.3</v>
          </cell>
          <cell r="L111">
            <v>7.5</v>
          </cell>
          <cell r="N111">
            <v>20</v>
          </cell>
          <cell r="P111">
            <v>3.3</v>
          </cell>
          <cell r="R111">
            <v>6.7</v>
          </cell>
          <cell r="T111">
            <v>1.3</v>
          </cell>
          <cell r="V111">
            <v>0.8</v>
          </cell>
          <cell r="X111">
            <v>1.3</v>
          </cell>
          <cell r="Z111">
            <v>5</v>
          </cell>
        </row>
        <row r="112">
          <cell r="A112" t="str">
            <v>Mansfield</v>
          </cell>
          <cell r="B112">
            <v>0.2</v>
          </cell>
          <cell r="D112">
            <v>0</v>
          </cell>
          <cell r="F112">
            <v>10</v>
          </cell>
          <cell r="H112">
            <v>0</v>
          </cell>
          <cell r="J112">
            <v>0.9</v>
          </cell>
          <cell r="L112">
            <v>5.6</v>
          </cell>
          <cell r="N112">
            <v>20</v>
          </cell>
          <cell r="P112">
            <v>2.2000000000000002</v>
          </cell>
          <cell r="R112">
            <v>5</v>
          </cell>
          <cell r="T112">
            <v>1.5</v>
          </cell>
          <cell r="V112">
            <v>1.5</v>
          </cell>
          <cell r="X112">
            <v>1.2</v>
          </cell>
          <cell r="Z112">
            <v>4.4000000000000004</v>
          </cell>
        </row>
        <row r="113">
          <cell r="A113" t="str">
            <v>Newark and Sherwood</v>
          </cell>
          <cell r="B113">
            <v>1.8</v>
          </cell>
          <cell r="D113">
            <v>0.1</v>
          </cell>
          <cell r="F113">
            <v>12</v>
          </cell>
          <cell r="H113">
            <v>0.4</v>
          </cell>
          <cell r="J113">
            <v>1.8</v>
          </cell>
          <cell r="L113">
            <v>6</v>
          </cell>
          <cell r="N113">
            <v>12</v>
          </cell>
          <cell r="P113">
            <v>12</v>
          </cell>
          <cell r="R113">
            <v>12</v>
          </cell>
          <cell r="T113">
            <v>3</v>
          </cell>
          <cell r="V113">
            <v>0.7</v>
          </cell>
          <cell r="X113">
            <v>1.4</v>
          </cell>
          <cell r="Z113">
            <v>6</v>
          </cell>
        </row>
        <row r="114">
          <cell r="A114" t="str">
            <v>Rushcliffe</v>
          </cell>
          <cell r="B114">
            <v>1</v>
          </cell>
          <cell r="D114">
            <v>0.3</v>
          </cell>
          <cell r="F114">
            <v>5.8</v>
          </cell>
          <cell r="H114">
            <v>0.7</v>
          </cell>
          <cell r="J114">
            <v>0.2</v>
          </cell>
          <cell r="L114">
            <v>4.7</v>
          </cell>
          <cell r="N114">
            <v>14</v>
          </cell>
          <cell r="P114">
            <v>1.9</v>
          </cell>
          <cell r="R114">
            <v>5.8</v>
          </cell>
          <cell r="T114">
            <v>5.8</v>
          </cell>
          <cell r="V114">
            <v>1.2</v>
          </cell>
          <cell r="X114">
            <v>1.6</v>
          </cell>
          <cell r="Z114">
            <v>14</v>
          </cell>
        </row>
        <row r="115">
          <cell r="A115" t="str">
            <v>North Northamptonshire</v>
          </cell>
          <cell r="B115">
            <v>0.6</v>
          </cell>
          <cell r="D115">
            <v>0</v>
          </cell>
          <cell r="F115">
            <v>14.5</v>
          </cell>
          <cell r="H115">
            <v>0.1</v>
          </cell>
          <cell r="J115">
            <v>0.7</v>
          </cell>
          <cell r="L115">
            <v>3.9</v>
          </cell>
          <cell r="N115">
            <v>21.1</v>
          </cell>
          <cell r="P115">
            <v>11.8</v>
          </cell>
          <cell r="R115">
            <v>5.3</v>
          </cell>
          <cell r="T115">
            <v>1.5</v>
          </cell>
          <cell r="V115">
            <v>1</v>
          </cell>
          <cell r="X115">
            <v>1</v>
          </cell>
          <cell r="Z115">
            <v>6.6</v>
          </cell>
        </row>
        <row r="116">
          <cell r="A116" t="str">
            <v>West Northamptonshire</v>
          </cell>
          <cell r="B116">
            <v>0.6</v>
          </cell>
          <cell r="D116">
            <v>0</v>
          </cell>
          <cell r="F116">
            <v>8.5</v>
          </cell>
          <cell r="H116">
            <v>0.5</v>
          </cell>
          <cell r="J116">
            <v>0.4</v>
          </cell>
          <cell r="L116">
            <v>4.2</v>
          </cell>
          <cell r="N116">
            <v>16</v>
          </cell>
          <cell r="P116">
            <v>10.4</v>
          </cell>
          <cell r="R116">
            <v>6.1</v>
          </cell>
          <cell r="T116">
            <v>2.1</v>
          </cell>
          <cell r="V116">
            <v>4.7</v>
          </cell>
          <cell r="X116">
            <v>1.4</v>
          </cell>
          <cell r="Z116">
            <v>8</v>
          </cell>
        </row>
        <row r="117">
          <cell r="A117" t="str">
            <v>Herefordshire, County of</v>
          </cell>
          <cell r="B117">
            <v>7.4</v>
          </cell>
          <cell r="D117">
            <v>0.2</v>
          </cell>
          <cell r="F117">
            <v>14.8</v>
          </cell>
          <cell r="H117">
            <v>0.2</v>
          </cell>
          <cell r="J117">
            <v>0.7</v>
          </cell>
          <cell r="L117">
            <v>4.9000000000000004</v>
          </cell>
          <cell r="N117">
            <v>17.3</v>
          </cell>
          <cell r="P117">
            <v>2.5</v>
          </cell>
          <cell r="R117">
            <v>9.9</v>
          </cell>
          <cell r="T117">
            <v>1.5</v>
          </cell>
          <cell r="V117">
            <v>1.1000000000000001</v>
          </cell>
          <cell r="X117">
            <v>1.9</v>
          </cell>
          <cell r="Z117">
            <v>4.9000000000000004</v>
          </cell>
        </row>
        <row r="118">
          <cell r="A118" t="str">
            <v>Shropshire</v>
          </cell>
          <cell r="B118">
            <v>3.2</v>
          </cell>
          <cell r="D118">
            <v>0.2</v>
          </cell>
          <cell r="F118">
            <v>9.6</v>
          </cell>
          <cell r="H118">
            <v>0.1</v>
          </cell>
          <cell r="J118">
            <v>1</v>
          </cell>
          <cell r="L118">
            <v>5.6</v>
          </cell>
          <cell r="N118">
            <v>16.8</v>
          </cell>
          <cell r="P118">
            <v>4</v>
          </cell>
          <cell r="R118">
            <v>9.6</v>
          </cell>
          <cell r="T118">
            <v>2</v>
          </cell>
          <cell r="V118">
            <v>1.2</v>
          </cell>
          <cell r="X118">
            <v>1.8</v>
          </cell>
          <cell r="Z118">
            <v>7.2</v>
          </cell>
        </row>
        <row r="119">
          <cell r="A119" t="str">
            <v>Stoke-on-Trent</v>
          </cell>
          <cell r="B119">
            <v>0</v>
          </cell>
          <cell r="D119">
            <v>0.1</v>
          </cell>
          <cell r="F119">
            <v>12.5</v>
          </cell>
          <cell r="H119">
            <v>0.2</v>
          </cell>
          <cell r="J119">
            <v>1</v>
          </cell>
          <cell r="L119">
            <v>4.2</v>
          </cell>
          <cell r="N119">
            <v>15</v>
          </cell>
          <cell r="P119">
            <v>9.1999999999999993</v>
          </cell>
          <cell r="R119">
            <v>5</v>
          </cell>
          <cell r="T119">
            <v>3.8</v>
          </cell>
          <cell r="V119">
            <v>1.5</v>
          </cell>
          <cell r="X119">
            <v>1</v>
          </cell>
          <cell r="Z119">
            <v>3.3</v>
          </cell>
        </row>
        <row r="120">
          <cell r="A120" t="str">
            <v>Telford and Wrekin</v>
          </cell>
          <cell r="B120">
            <v>0.3</v>
          </cell>
          <cell r="D120">
            <v>0.1</v>
          </cell>
          <cell r="F120">
            <v>17.2</v>
          </cell>
          <cell r="H120">
            <v>0.2</v>
          </cell>
          <cell r="J120">
            <v>1</v>
          </cell>
          <cell r="L120">
            <v>2.9</v>
          </cell>
          <cell r="N120">
            <v>17.2</v>
          </cell>
          <cell r="P120">
            <v>4.5999999999999996</v>
          </cell>
          <cell r="R120">
            <v>5.7</v>
          </cell>
          <cell r="T120">
            <v>4.5999999999999996</v>
          </cell>
          <cell r="V120">
            <v>2.6</v>
          </cell>
          <cell r="X120">
            <v>1.7</v>
          </cell>
          <cell r="Z120">
            <v>4.5999999999999996</v>
          </cell>
        </row>
        <row r="121">
          <cell r="A121" t="str">
            <v>Cannock Chase</v>
          </cell>
          <cell r="B121">
            <v>0.4</v>
          </cell>
          <cell r="D121">
            <v>0</v>
          </cell>
          <cell r="F121">
            <v>11.2</v>
          </cell>
          <cell r="H121">
            <v>0.1</v>
          </cell>
          <cell r="J121">
            <v>1.1000000000000001</v>
          </cell>
          <cell r="L121">
            <v>8.8000000000000007</v>
          </cell>
          <cell r="N121">
            <v>22.5</v>
          </cell>
          <cell r="P121">
            <v>12.5</v>
          </cell>
          <cell r="R121">
            <v>7.5</v>
          </cell>
          <cell r="T121">
            <v>2.5</v>
          </cell>
          <cell r="V121">
            <v>1.1000000000000001</v>
          </cell>
          <cell r="X121">
            <v>1</v>
          </cell>
          <cell r="Z121">
            <v>3.8</v>
          </cell>
        </row>
        <row r="122">
          <cell r="A122" t="str">
            <v>East Staffordshire</v>
          </cell>
          <cell r="B122">
            <v>0.7</v>
          </cell>
          <cell r="D122">
            <v>0.1</v>
          </cell>
          <cell r="F122">
            <v>16.399999999999999</v>
          </cell>
          <cell r="H122">
            <v>0.1</v>
          </cell>
          <cell r="J122">
            <v>0.7</v>
          </cell>
          <cell r="L122">
            <v>4.0999999999999996</v>
          </cell>
          <cell r="N122">
            <v>16.399999999999999</v>
          </cell>
          <cell r="P122">
            <v>7.4</v>
          </cell>
          <cell r="R122">
            <v>8.1999999999999993</v>
          </cell>
          <cell r="T122">
            <v>1.5</v>
          </cell>
          <cell r="V122">
            <v>1</v>
          </cell>
          <cell r="X122">
            <v>1.3</v>
          </cell>
          <cell r="Z122">
            <v>7.4</v>
          </cell>
        </row>
        <row r="123">
          <cell r="A123" t="str">
            <v>Lichfield</v>
          </cell>
          <cell r="B123">
            <v>1.2</v>
          </cell>
          <cell r="D123">
            <v>0.1</v>
          </cell>
          <cell r="F123">
            <v>10</v>
          </cell>
          <cell r="H123">
            <v>0</v>
          </cell>
          <cell r="J123">
            <v>0.6</v>
          </cell>
          <cell r="L123">
            <v>6</v>
          </cell>
          <cell r="N123">
            <v>18</v>
          </cell>
          <cell r="P123">
            <v>5</v>
          </cell>
          <cell r="R123">
            <v>8</v>
          </cell>
          <cell r="T123">
            <v>2</v>
          </cell>
          <cell r="V123">
            <v>1.4</v>
          </cell>
          <cell r="X123">
            <v>1.4</v>
          </cell>
          <cell r="Z123">
            <v>6</v>
          </cell>
        </row>
        <row r="124">
          <cell r="A124" t="str">
            <v>Newcastle-under-Lyme</v>
          </cell>
          <cell r="B124">
            <v>0.4</v>
          </cell>
          <cell r="D124">
            <v>0</v>
          </cell>
          <cell r="F124">
            <v>8.9</v>
          </cell>
          <cell r="H124">
            <v>0.1</v>
          </cell>
          <cell r="J124">
            <v>0.3</v>
          </cell>
          <cell r="L124">
            <v>5</v>
          </cell>
          <cell r="N124">
            <v>20</v>
          </cell>
          <cell r="P124">
            <v>10</v>
          </cell>
          <cell r="R124">
            <v>7.8</v>
          </cell>
          <cell r="T124">
            <v>1.8</v>
          </cell>
          <cell r="V124">
            <v>1.6</v>
          </cell>
          <cell r="X124">
            <v>1.3</v>
          </cell>
          <cell r="Z124">
            <v>6.7</v>
          </cell>
        </row>
        <row r="125">
          <cell r="A125" t="str">
            <v>South Staffordshire</v>
          </cell>
          <cell r="B125">
            <v>3.4</v>
          </cell>
          <cell r="D125">
            <v>0.3</v>
          </cell>
          <cell r="F125">
            <v>16.2</v>
          </cell>
          <cell r="H125">
            <v>0</v>
          </cell>
          <cell r="J125">
            <v>1.4</v>
          </cell>
          <cell r="L125">
            <v>9.5</v>
          </cell>
          <cell r="N125">
            <v>12.2</v>
          </cell>
          <cell r="P125">
            <v>6.8</v>
          </cell>
          <cell r="R125">
            <v>9.5</v>
          </cell>
          <cell r="T125">
            <v>1.6</v>
          </cell>
          <cell r="V125">
            <v>0.8</v>
          </cell>
          <cell r="X125">
            <v>1.9</v>
          </cell>
          <cell r="Z125">
            <v>4.7</v>
          </cell>
        </row>
        <row r="126">
          <cell r="A126" t="str">
            <v>Stafford</v>
          </cell>
          <cell r="B126">
            <v>2.5</v>
          </cell>
          <cell r="D126">
            <v>0</v>
          </cell>
          <cell r="F126">
            <v>11.7</v>
          </cell>
          <cell r="H126">
            <v>0</v>
          </cell>
          <cell r="J126">
            <v>0.7</v>
          </cell>
          <cell r="L126">
            <v>4.2</v>
          </cell>
          <cell r="N126">
            <v>15</v>
          </cell>
          <cell r="P126">
            <v>6.7</v>
          </cell>
          <cell r="R126">
            <v>8.3000000000000007</v>
          </cell>
          <cell r="T126">
            <v>2.5</v>
          </cell>
          <cell r="V126">
            <v>1</v>
          </cell>
          <cell r="X126">
            <v>1.5</v>
          </cell>
          <cell r="Z126">
            <v>5</v>
          </cell>
        </row>
        <row r="127">
          <cell r="A127" t="str">
            <v>Staffordshire Moorlands</v>
          </cell>
          <cell r="B127">
            <v>2</v>
          </cell>
          <cell r="D127">
            <v>0.3</v>
          </cell>
          <cell r="F127">
            <v>16.7</v>
          </cell>
          <cell r="H127">
            <v>0</v>
          </cell>
          <cell r="J127">
            <v>0.8</v>
          </cell>
          <cell r="L127">
            <v>5.8</v>
          </cell>
          <cell r="N127">
            <v>15</v>
          </cell>
          <cell r="P127">
            <v>3.3</v>
          </cell>
          <cell r="R127">
            <v>10</v>
          </cell>
          <cell r="T127">
            <v>1</v>
          </cell>
          <cell r="V127">
            <v>2</v>
          </cell>
          <cell r="X127">
            <v>0.8</v>
          </cell>
          <cell r="Z127">
            <v>3.3</v>
          </cell>
        </row>
        <row r="128">
          <cell r="A128" t="str">
            <v>Tamworth</v>
          </cell>
          <cell r="B128">
            <v>0.2</v>
          </cell>
          <cell r="D128">
            <v>0</v>
          </cell>
          <cell r="F128">
            <v>15.5</v>
          </cell>
          <cell r="H128">
            <v>0</v>
          </cell>
          <cell r="J128">
            <v>0.5</v>
          </cell>
          <cell r="L128">
            <v>6</v>
          </cell>
          <cell r="N128">
            <v>24.1</v>
          </cell>
          <cell r="P128">
            <v>7.8</v>
          </cell>
          <cell r="R128">
            <v>6.9</v>
          </cell>
          <cell r="T128">
            <v>3.1</v>
          </cell>
          <cell r="V128">
            <v>1.4</v>
          </cell>
          <cell r="X128">
            <v>0.8</v>
          </cell>
          <cell r="Z128">
            <v>4.3</v>
          </cell>
        </row>
        <row r="129">
          <cell r="A129" t="str">
            <v>North Warwickshire</v>
          </cell>
          <cell r="B129">
            <v>0.7</v>
          </cell>
          <cell r="D129">
            <v>0.2</v>
          </cell>
          <cell r="F129">
            <v>14.6</v>
          </cell>
          <cell r="H129">
            <v>0.1</v>
          </cell>
          <cell r="J129">
            <v>0.5</v>
          </cell>
          <cell r="L129">
            <v>6.2</v>
          </cell>
          <cell r="N129">
            <v>20.8</v>
          </cell>
          <cell r="P129">
            <v>16.7</v>
          </cell>
          <cell r="R129">
            <v>8.3000000000000007</v>
          </cell>
          <cell r="T129">
            <v>2.1</v>
          </cell>
          <cell r="V129">
            <v>0.5</v>
          </cell>
          <cell r="X129">
            <v>0.6</v>
          </cell>
          <cell r="Z129">
            <v>8.3000000000000007</v>
          </cell>
        </row>
        <row r="130">
          <cell r="A130" t="str">
            <v>Nuneaton and Bedworth</v>
          </cell>
          <cell r="B130">
            <v>0.1</v>
          </cell>
          <cell r="D130">
            <v>0</v>
          </cell>
          <cell r="F130">
            <v>10.9</v>
          </cell>
          <cell r="H130">
            <v>1.3</v>
          </cell>
          <cell r="J130">
            <v>0.7</v>
          </cell>
          <cell r="L130">
            <v>3.8</v>
          </cell>
          <cell r="N130">
            <v>17.399999999999999</v>
          </cell>
          <cell r="P130">
            <v>7.6</v>
          </cell>
          <cell r="R130">
            <v>6.5</v>
          </cell>
          <cell r="T130">
            <v>1.3</v>
          </cell>
          <cell r="V130">
            <v>1.5</v>
          </cell>
          <cell r="X130">
            <v>0.8</v>
          </cell>
          <cell r="Z130">
            <v>4.9000000000000004</v>
          </cell>
        </row>
        <row r="131">
          <cell r="A131" t="str">
            <v>Rugby</v>
          </cell>
          <cell r="B131">
            <v>0.6</v>
          </cell>
          <cell r="D131">
            <v>0.2</v>
          </cell>
          <cell r="F131">
            <v>10.199999999999999</v>
          </cell>
          <cell r="H131">
            <v>0</v>
          </cell>
          <cell r="J131">
            <v>0.4</v>
          </cell>
          <cell r="L131">
            <v>5.0999999999999996</v>
          </cell>
          <cell r="N131">
            <v>14.3</v>
          </cell>
          <cell r="P131">
            <v>12.2</v>
          </cell>
          <cell r="R131">
            <v>8.1999999999999993</v>
          </cell>
          <cell r="T131">
            <v>3.1</v>
          </cell>
          <cell r="V131">
            <v>1.8</v>
          </cell>
          <cell r="X131">
            <v>1.2</v>
          </cell>
          <cell r="Z131">
            <v>10.199999999999999</v>
          </cell>
        </row>
        <row r="132">
          <cell r="A132" t="str">
            <v>Stratford-on-Avon</v>
          </cell>
          <cell r="B132">
            <v>2.7</v>
          </cell>
          <cell r="D132">
            <v>0</v>
          </cell>
          <cell r="F132">
            <v>17.600000000000001</v>
          </cell>
          <cell r="H132">
            <v>0</v>
          </cell>
          <cell r="J132">
            <v>0.2</v>
          </cell>
          <cell r="L132">
            <v>4.0999999999999996</v>
          </cell>
          <cell r="N132">
            <v>13.5</v>
          </cell>
          <cell r="P132">
            <v>4.0999999999999996</v>
          </cell>
          <cell r="R132">
            <v>10.8</v>
          </cell>
          <cell r="T132">
            <v>3</v>
          </cell>
          <cell r="V132">
            <v>3.4</v>
          </cell>
          <cell r="X132">
            <v>2</v>
          </cell>
          <cell r="Z132">
            <v>8.1</v>
          </cell>
        </row>
        <row r="133">
          <cell r="A133" t="str">
            <v>Warwick</v>
          </cell>
          <cell r="B133">
            <v>0.3</v>
          </cell>
          <cell r="D133">
            <v>0</v>
          </cell>
          <cell r="F133">
            <v>7</v>
          </cell>
          <cell r="H133">
            <v>4.0999999999999996</v>
          </cell>
          <cell r="J133">
            <v>0.7</v>
          </cell>
          <cell r="L133">
            <v>2.9</v>
          </cell>
          <cell r="N133">
            <v>16.3</v>
          </cell>
          <cell r="P133">
            <v>4.7</v>
          </cell>
          <cell r="R133">
            <v>8.1</v>
          </cell>
          <cell r="T133">
            <v>5.8</v>
          </cell>
          <cell r="V133">
            <v>1.2</v>
          </cell>
          <cell r="X133">
            <v>1.5</v>
          </cell>
          <cell r="Z133">
            <v>11.6</v>
          </cell>
        </row>
        <row r="134">
          <cell r="A134" t="str">
            <v>Birmingham</v>
          </cell>
          <cell r="B134">
            <v>0</v>
          </cell>
          <cell r="D134">
            <v>0</v>
          </cell>
          <cell r="F134">
            <v>7.6</v>
          </cell>
          <cell r="H134">
            <v>0.2</v>
          </cell>
          <cell r="J134">
            <v>0.6</v>
          </cell>
          <cell r="L134">
            <v>3.5</v>
          </cell>
          <cell r="N134">
            <v>14</v>
          </cell>
          <cell r="P134">
            <v>4.7</v>
          </cell>
          <cell r="R134">
            <v>7.2</v>
          </cell>
          <cell r="T134">
            <v>2.7</v>
          </cell>
          <cell r="V134">
            <v>4.7</v>
          </cell>
          <cell r="X134">
            <v>1.9</v>
          </cell>
          <cell r="Z134">
            <v>8.6999999999999993</v>
          </cell>
        </row>
        <row r="135">
          <cell r="A135" t="str">
            <v>Coventry</v>
          </cell>
          <cell r="B135">
            <v>0</v>
          </cell>
          <cell r="D135">
            <v>0.1</v>
          </cell>
          <cell r="F135">
            <v>11</v>
          </cell>
          <cell r="H135">
            <v>1.4</v>
          </cell>
          <cell r="J135">
            <v>1.8</v>
          </cell>
          <cell r="L135">
            <v>2.1</v>
          </cell>
          <cell r="N135">
            <v>14.7</v>
          </cell>
          <cell r="P135">
            <v>4.3</v>
          </cell>
          <cell r="R135">
            <v>5.5</v>
          </cell>
          <cell r="T135">
            <v>2.5</v>
          </cell>
          <cell r="V135">
            <v>3.1</v>
          </cell>
          <cell r="X135">
            <v>1.4</v>
          </cell>
          <cell r="Z135">
            <v>6.7</v>
          </cell>
        </row>
        <row r="136">
          <cell r="A136" t="str">
            <v>Dudley</v>
          </cell>
          <cell r="B136">
            <v>0</v>
          </cell>
          <cell r="D136">
            <v>0</v>
          </cell>
          <cell r="F136">
            <v>14.9</v>
          </cell>
          <cell r="H136">
            <v>0.3</v>
          </cell>
          <cell r="J136">
            <v>0.4</v>
          </cell>
          <cell r="L136">
            <v>6.1</v>
          </cell>
          <cell r="N136">
            <v>20.2</v>
          </cell>
          <cell r="P136">
            <v>3.5</v>
          </cell>
          <cell r="R136">
            <v>6.1</v>
          </cell>
          <cell r="T136">
            <v>1.8</v>
          </cell>
          <cell r="V136">
            <v>1.3</v>
          </cell>
          <cell r="X136">
            <v>2.6</v>
          </cell>
          <cell r="Z136">
            <v>4.4000000000000004</v>
          </cell>
        </row>
        <row r="137">
          <cell r="A137" t="str">
            <v>Sandwell</v>
          </cell>
          <cell r="B137">
            <v>0</v>
          </cell>
          <cell r="D137">
            <v>0</v>
          </cell>
          <cell r="F137">
            <v>16.899999999999999</v>
          </cell>
          <cell r="H137">
            <v>0.8</v>
          </cell>
          <cell r="J137">
            <v>0.8</v>
          </cell>
          <cell r="L137">
            <v>4.8</v>
          </cell>
          <cell r="N137">
            <v>19.399999999999999</v>
          </cell>
          <cell r="P137">
            <v>8.1</v>
          </cell>
          <cell r="R137">
            <v>5.6</v>
          </cell>
          <cell r="T137">
            <v>1.2</v>
          </cell>
          <cell r="V137">
            <v>1.2</v>
          </cell>
          <cell r="X137">
            <v>1.8</v>
          </cell>
          <cell r="Z137">
            <v>3.6</v>
          </cell>
        </row>
        <row r="138">
          <cell r="A138" t="str">
            <v>Solihull</v>
          </cell>
          <cell r="B138">
            <v>0.1</v>
          </cell>
          <cell r="D138">
            <v>0.1</v>
          </cell>
          <cell r="F138">
            <v>9.1999999999999993</v>
          </cell>
          <cell r="H138">
            <v>0.4</v>
          </cell>
          <cell r="J138">
            <v>0.1</v>
          </cell>
          <cell r="L138">
            <v>4.3</v>
          </cell>
          <cell r="N138">
            <v>10.6</v>
          </cell>
          <cell r="P138">
            <v>5.7</v>
          </cell>
          <cell r="R138">
            <v>7.1</v>
          </cell>
          <cell r="T138">
            <v>4.3</v>
          </cell>
          <cell r="V138">
            <v>2.8</v>
          </cell>
          <cell r="X138">
            <v>2.1</v>
          </cell>
          <cell r="Z138">
            <v>7.1</v>
          </cell>
        </row>
        <row r="139">
          <cell r="A139" t="str">
            <v>Walsall</v>
          </cell>
          <cell r="B139">
            <v>0</v>
          </cell>
          <cell r="D139">
            <v>0</v>
          </cell>
          <cell r="F139">
            <v>13.6</v>
          </cell>
          <cell r="H139">
            <v>0.2</v>
          </cell>
          <cell r="J139">
            <v>1</v>
          </cell>
          <cell r="L139">
            <v>4.4000000000000004</v>
          </cell>
          <cell r="N139">
            <v>17.5</v>
          </cell>
          <cell r="P139">
            <v>7.8</v>
          </cell>
          <cell r="R139">
            <v>4.9000000000000004</v>
          </cell>
          <cell r="T139">
            <v>1.2</v>
          </cell>
          <cell r="V139">
            <v>2.9</v>
          </cell>
          <cell r="X139">
            <v>1.7</v>
          </cell>
          <cell r="Z139">
            <v>3.4</v>
          </cell>
        </row>
        <row r="140">
          <cell r="A140" t="str">
            <v>Wolverhampton</v>
          </cell>
          <cell r="B140">
            <v>0</v>
          </cell>
          <cell r="D140">
            <v>0</v>
          </cell>
          <cell r="F140">
            <v>12.6</v>
          </cell>
          <cell r="H140">
            <v>0.1</v>
          </cell>
          <cell r="J140">
            <v>1.5</v>
          </cell>
          <cell r="L140">
            <v>3.9</v>
          </cell>
          <cell r="N140">
            <v>17.5</v>
          </cell>
          <cell r="P140">
            <v>5.8</v>
          </cell>
          <cell r="R140">
            <v>5.8</v>
          </cell>
          <cell r="T140">
            <v>1.7</v>
          </cell>
          <cell r="V140">
            <v>3.4</v>
          </cell>
          <cell r="X140">
            <v>2.4</v>
          </cell>
          <cell r="Z140">
            <v>3.4</v>
          </cell>
        </row>
        <row r="141">
          <cell r="A141" t="str">
            <v>Bromsgrove</v>
          </cell>
          <cell r="B141">
            <v>0.4</v>
          </cell>
          <cell r="D141">
            <v>0.2</v>
          </cell>
          <cell r="F141">
            <v>6.1</v>
          </cell>
          <cell r="H141">
            <v>0</v>
          </cell>
          <cell r="J141">
            <v>0.3</v>
          </cell>
          <cell r="L141">
            <v>6.1</v>
          </cell>
          <cell r="N141">
            <v>10.199999999999999</v>
          </cell>
          <cell r="P141">
            <v>3.1</v>
          </cell>
          <cell r="R141">
            <v>7.1</v>
          </cell>
          <cell r="T141">
            <v>3.1</v>
          </cell>
          <cell r="V141">
            <v>4.0999999999999996</v>
          </cell>
          <cell r="X141">
            <v>1.4</v>
          </cell>
          <cell r="Z141">
            <v>5.0999999999999996</v>
          </cell>
        </row>
        <row r="142">
          <cell r="A142" t="str">
            <v>Malvern Hills</v>
          </cell>
          <cell r="B142">
            <v>2.7</v>
          </cell>
          <cell r="D142">
            <v>0.1</v>
          </cell>
          <cell r="F142">
            <v>13.3</v>
          </cell>
          <cell r="H142">
            <v>0</v>
          </cell>
          <cell r="J142">
            <v>0.4</v>
          </cell>
          <cell r="L142">
            <v>5</v>
          </cell>
          <cell r="N142">
            <v>13.3</v>
          </cell>
          <cell r="P142">
            <v>1.3</v>
          </cell>
          <cell r="R142">
            <v>13.3</v>
          </cell>
          <cell r="T142">
            <v>2.7</v>
          </cell>
          <cell r="V142">
            <v>0.8</v>
          </cell>
          <cell r="X142">
            <v>1.5</v>
          </cell>
          <cell r="Z142">
            <v>8.3000000000000007</v>
          </cell>
        </row>
        <row r="143">
          <cell r="A143" t="str">
            <v>Redditch</v>
          </cell>
          <cell r="B143">
            <v>0.1</v>
          </cell>
          <cell r="D143">
            <v>0</v>
          </cell>
          <cell r="F143">
            <v>22</v>
          </cell>
          <cell r="H143">
            <v>0</v>
          </cell>
          <cell r="J143">
            <v>0.2</v>
          </cell>
          <cell r="L143">
            <v>4.3</v>
          </cell>
          <cell r="N143">
            <v>19.5</v>
          </cell>
          <cell r="P143">
            <v>5.5</v>
          </cell>
          <cell r="R143">
            <v>6.1</v>
          </cell>
          <cell r="T143">
            <v>3</v>
          </cell>
          <cell r="V143">
            <v>1.5</v>
          </cell>
          <cell r="X143">
            <v>1</v>
          </cell>
          <cell r="Z143">
            <v>4.9000000000000004</v>
          </cell>
        </row>
        <row r="144">
          <cell r="A144" t="str">
            <v>Worcester</v>
          </cell>
          <cell r="B144">
            <v>0.1</v>
          </cell>
          <cell r="D144">
            <v>0</v>
          </cell>
          <cell r="F144">
            <v>7.5</v>
          </cell>
          <cell r="H144">
            <v>0.6</v>
          </cell>
          <cell r="J144">
            <v>0.8</v>
          </cell>
          <cell r="L144">
            <v>2.4</v>
          </cell>
          <cell r="N144">
            <v>15.1</v>
          </cell>
          <cell r="P144">
            <v>3.3</v>
          </cell>
          <cell r="R144">
            <v>7.5</v>
          </cell>
          <cell r="T144">
            <v>2.8</v>
          </cell>
          <cell r="V144">
            <v>1.7</v>
          </cell>
          <cell r="X144">
            <v>4.2</v>
          </cell>
          <cell r="Z144">
            <v>4.7</v>
          </cell>
        </row>
        <row r="145">
          <cell r="A145" t="str">
            <v>Wychavon</v>
          </cell>
          <cell r="B145">
            <v>2.8</v>
          </cell>
          <cell r="D145">
            <v>0</v>
          </cell>
          <cell r="F145">
            <v>17</v>
          </cell>
          <cell r="H145">
            <v>0.1</v>
          </cell>
          <cell r="J145">
            <v>1.3</v>
          </cell>
          <cell r="L145">
            <v>5.7</v>
          </cell>
          <cell r="N145">
            <v>17</v>
          </cell>
          <cell r="P145">
            <v>7.5</v>
          </cell>
          <cell r="R145">
            <v>8.5</v>
          </cell>
          <cell r="T145">
            <v>3.3</v>
          </cell>
          <cell r="V145">
            <v>0.8</v>
          </cell>
          <cell r="X145">
            <v>2.4</v>
          </cell>
          <cell r="Z145">
            <v>5.7</v>
          </cell>
        </row>
        <row r="146">
          <cell r="A146" t="str">
            <v>Wyre Forest</v>
          </cell>
          <cell r="B146">
            <v>0.5</v>
          </cell>
          <cell r="D146">
            <v>0</v>
          </cell>
          <cell r="F146">
            <v>11.1</v>
          </cell>
          <cell r="H146">
            <v>0</v>
          </cell>
          <cell r="J146">
            <v>0.8</v>
          </cell>
          <cell r="L146">
            <v>4.9000000000000004</v>
          </cell>
          <cell r="N146">
            <v>22.2</v>
          </cell>
          <cell r="P146">
            <v>12.5</v>
          </cell>
          <cell r="R146">
            <v>8.3000000000000007</v>
          </cell>
          <cell r="T146">
            <v>1.4</v>
          </cell>
          <cell r="V146">
            <v>1</v>
          </cell>
          <cell r="X146">
            <v>1.9</v>
          </cell>
          <cell r="Z146">
            <v>4.2</v>
          </cell>
        </row>
        <row r="147">
          <cell r="A147" t="str">
            <v>Bedford</v>
          </cell>
          <cell r="B147">
            <v>0.5</v>
          </cell>
          <cell r="D147">
            <v>0</v>
          </cell>
          <cell r="F147">
            <v>6.6</v>
          </cell>
          <cell r="H147">
            <v>0.7</v>
          </cell>
          <cell r="J147">
            <v>0.7</v>
          </cell>
          <cell r="L147">
            <v>5.3</v>
          </cell>
          <cell r="N147">
            <v>17.100000000000001</v>
          </cell>
          <cell r="P147">
            <v>5.9</v>
          </cell>
          <cell r="R147">
            <v>6.6</v>
          </cell>
          <cell r="T147">
            <v>2.6</v>
          </cell>
          <cell r="V147">
            <v>1.6</v>
          </cell>
          <cell r="X147">
            <v>2.6</v>
          </cell>
          <cell r="Z147">
            <v>7.9</v>
          </cell>
        </row>
        <row r="148">
          <cell r="A148" t="str">
            <v>Central Bedfordshire</v>
          </cell>
          <cell r="B148">
            <v>0.8</v>
          </cell>
          <cell r="D148">
            <v>0.1</v>
          </cell>
          <cell r="F148">
            <v>9.6</v>
          </cell>
          <cell r="H148">
            <v>0</v>
          </cell>
          <cell r="J148">
            <v>0.5</v>
          </cell>
          <cell r="L148">
            <v>5.8</v>
          </cell>
          <cell r="N148">
            <v>18.3</v>
          </cell>
          <cell r="P148">
            <v>6.7</v>
          </cell>
          <cell r="R148">
            <v>8.6999999999999993</v>
          </cell>
          <cell r="T148">
            <v>2.9</v>
          </cell>
          <cell r="V148">
            <v>1.2</v>
          </cell>
          <cell r="X148">
            <v>2.9</v>
          </cell>
          <cell r="Z148">
            <v>9.6</v>
          </cell>
        </row>
        <row r="149">
          <cell r="A149" t="str">
            <v>Luton</v>
          </cell>
          <cell r="B149">
            <v>0</v>
          </cell>
          <cell r="D149">
            <v>0</v>
          </cell>
          <cell r="F149">
            <v>7.7</v>
          </cell>
          <cell r="H149">
            <v>0</v>
          </cell>
          <cell r="J149">
            <v>0.3</v>
          </cell>
          <cell r="L149">
            <v>4.9000000000000004</v>
          </cell>
          <cell r="N149">
            <v>13.2</v>
          </cell>
          <cell r="P149">
            <v>9.9</v>
          </cell>
          <cell r="R149">
            <v>4.9000000000000004</v>
          </cell>
          <cell r="T149">
            <v>2.5</v>
          </cell>
          <cell r="V149">
            <v>0.8</v>
          </cell>
          <cell r="X149">
            <v>2.2000000000000002</v>
          </cell>
          <cell r="Z149">
            <v>6.6</v>
          </cell>
        </row>
        <row r="150">
          <cell r="A150" t="str">
            <v>Peterborough</v>
          </cell>
          <cell r="B150">
            <v>0.3</v>
          </cell>
          <cell r="D150">
            <v>0</v>
          </cell>
          <cell r="F150">
            <v>7.2</v>
          </cell>
          <cell r="H150">
            <v>0.2</v>
          </cell>
          <cell r="J150">
            <v>0.8</v>
          </cell>
          <cell r="L150">
            <v>3.6</v>
          </cell>
          <cell r="N150">
            <v>19.8</v>
          </cell>
          <cell r="P150">
            <v>7.2</v>
          </cell>
          <cell r="R150">
            <v>5.4</v>
          </cell>
          <cell r="T150">
            <v>5.4</v>
          </cell>
          <cell r="V150">
            <v>4.5</v>
          </cell>
          <cell r="X150">
            <v>1.6</v>
          </cell>
          <cell r="Z150">
            <v>5.4</v>
          </cell>
        </row>
        <row r="151">
          <cell r="A151" t="str">
            <v>Southend-on-Sea</v>
          </cell>
          <cell r="B151">
            <v>0.2</v>
          </cell>
          <cell r="D151">
            <v>0</v>
          </cell>
          <cell r="F151">
            <v>6.2</v>
          </cell>
          <cell r="H151">
            <v>0</v>
          </cell>
          <cell r="J151">
            <v>0.2</v>
          </cell>
          <cell r="L151">
            <v>4.7</v>
          </cell>
          <cell r="N151">
            <v>14.1</v>
          </cell>
          <cell r="P151">
            <v>2.2999999999999998</v>
          </cell>
          <cell r="R151">
            <v>9.4</v>
          </cell>
          <cell r="T151">
            <v>2.2999999999999998</v>
          </cell>
          <cell r="V151">
            <v>2.7</v>
          </cell>
          <cell r="X151">
            <v>2</v>
          </cell>
          <cell r="Z151">
            <v>9.4</v>
          </cell>
        </row>
        <row r="152">
          <cell r="A152" t="str">
            <v>Thurrock</v>
          </cell>
          <cell r="B152">
            <v>0.2</v>
          </cell>
          <cell r="D152">
            <v>0</v>
          </cell>
          <cell r="F152">
            <v>4.5</v>
          </cell>
          <cell r="H152">
            <v>0.3</v>
          </cell>
          <cell r="J152">
            <v>1.2</v>
          </cell>
          <cell r="L152">
            <v>7.6</v>
          </cell>
          <cell r="N152">
            <v>25.8</v>
          </cell>
          <cell r="P152">
            <v>16.7</v>
          </cell>
          <cell r="R152">
            <v>6.8</v>
          </cell>
          <cell r="T152">
            <v>1.5</v>
          </cell>
          <cell r="V152">
            <v>0.9</v>
          </cell>
          <cell r="X152">
            <v>1.2</v>
          </cell>
          <cell r="Z152">
            <v>3.8</v>
          </cell>
        </row>
        <row r="153">
          <cell r="A153" t="str">
            <v>Cambridge</v>
          </cell>
          <cell r="B153">
            <v>0</v>
          </cell>
          <cell r="D153">
            <v>0</v>
          </cell>
          <cell r="F153">
            <v>1.4</v>
          </cell>
          <cell r="H153">
            <v>0</v>
          </cell>
          <cell r="J153">
            <v>0.3</v>
          </cell>
          <cell r="L153">
            <v>1.4</v>
          </cell>
          <cell r="N153">
            <v>9.1</v>
          </cell>
          <cell r="P153">
            <v>1.4</v>
          </cell>
          <cell r="R153">
            <v>9.1</v>
          </cell>
          <cell r="T153">
            <v>7.3</v>
          </cell>
          <cell r="V153">
            <v>1.1000000000000001</v>
          </cell>
          <cell r="X153">
            <v>1.6</v>
          </cell>
          <cell r="Z153">
            <v>16.399999999999999</v>
          </cell>
        </row>
        <row r="154">
          <cell r="A154" t="str">
            <v>East Cambridgeshire</v>
          </cell>
          <cell r="B154">
            <v>3.8</v>
          </cell>
          <cell r="D154">
            <v>0</v>
          </cell>
          <cell r="F154">
            <v>12.1</v>
          </cell>
          <cell r="H154">
            <v>0.1</v>
          </cell>
          <cell r="J154">
            <v>1.4</v>
          </cell>
          <cell r="L154">
            <v>6.8</v>
          </cell>
          <cell r="N154">
            <v>13.6</v>
          </cell>
          <cell r="P154">
            <v>6.8</v>
          </cell>
          <cell r="R154">
            <v>6.1</v>
          </cell>
          <cell r="T154">
            <v>3</v>
          </cell>
          <cell r="V154">
            <v>1.1000000000000001</v>
          </cell>
          <cell r="X154">
            <v>1.5</v>
          </cell>
          <cell r="Z154">
            <v>9.1</v>
          </cell>
        </row>
        <row r="155">
          <cell r="A155" t="str">
            <v>Fenland</v>
          </cell>
          <cell r="B155">
            <v>5.4</v>
          </cell>
          <cell r="D155">
            <v>0.1</v>
          </cell>
          <cell r="F155">
            <v>16.2</v>
          </cell>
          <cell r="H155">
            <v>0.1</v>
          </cell>
          <cell r="J155">
            <v>1.1000000000000001</v>
          </cell>
          <cell r="L155">
            <v>4.7</v>
          </cell>
          <cell r="N155">
            <v>16.2</v>
          </cell>
          <cell r="P155">
            <v>8.1</v>
          </cell>
          <cell r="R155">
            <v>4.0999999999999996</v>
          </cell>
          <cell r="T155">
            <v>1.2</v>
          </cell>
          <cell r="V155">
            <v>0.8</v>
          </cell>
          <cell r="X155">
            <v>1.1000000000000001</v>
          </cell>
          <cell r="Z155">
            <v>4.0999999999999996</v>
          </cell>
        </row>
        <row r="156">
          <cell r="A156" t="str">
            <v>Huntingdonshire</v>
          </cell>
          <cell r="B156">
            <v>0.8</v>
          </cell>
          <cell r="D156">
            <v>0.1</v>
          </cell>
          <cell r="F156">
            <v>14.3</v>
          </cell>
          <cell r="H156">
            <v>0.1</v>
          </cell>
          <cell r="J156">
            <v>2.6</v>
          </cell>
          <cell r="L156">
            <v>5.2</v>
          </cell>
          <cell r="N156">
            <v>14.3</v>
          </cell>
          <cell r="P156">
            <v>4.5</v>
          </cell>
          <cell r="R156">
            <v>5.8</v>
          </cell>
          <cell r="T156">
            <v>3.2</v>
          </cell>
          <cell r="V156">
            <v>1.3</v>
          </cell>
          <cell r="X156">
            <v>1.6</v>
          </cell>
          <cell r="Z156">
            <v>7.8</v>
          </cell>
        </row>
        <row r="157">
          <cell r="A157" t="str">
            <v>South Cambridgeshire</v>
          </cell>
          <cell r="B157">
            <v>1.1000000000000001</v>
          </cell>
          <cell r="D157">
            <v>0</v>
          </cell>
          <cell r="F157">
            <v>12.5</v>
          </cell>
          <cell r="H157">
            <v>0.1</v>
          </cell>
          <cell r="J157">
            <v>0.6</v>
          </cell>
          <cell r="L157">
            <v>5.7</v>
          </cell>
          <cell r="N157">
            <v>10.199999999999999</v>
          </cell>
          <cell r="P157">
            <v>1.7</v>
          </cell>
          <cell r="R157">
            <v>4.5</v>
          </cell>
          <cell r="T157">
            <v>9.1</v>
          </cell>
          <cell r="V157">
            <v>1.1000000000000001</v>
          </cell>
          <cell r="X157">
            <v>1</v>
          </cell>
          <cell r="Z157">
            <v>26.1</v>
          </cell>
        </row>
        <row r="158">
          <cell r="A158" t="str">
            <v>Basildon</v>
          </cell>
          <cell r="B158">
            <v>0</v>
          </cell>
          <cell r="D158">
            <v>0</v>
          </cell>
          <cell r="F158">
            <v>6.9</v>
          </cell>
          <cell r="H158">
            <v>0</v>
          </cell>
          <cell r="J158">
            <v>0.8</v>
          </cell>
          <cell r="L158">
            <v>6.9</v>
          </cell>
          <cell r="N158">
            <v>18.399999999999999</v>
          </cell>
          <cell r="P158">
            <v>4.5999999999999996</v>
          </cell>
          <cell r="R158">
            <v>4.5999999999999996</v>
          </cell>
          <cell r="T158">
            <v>4</v>
          </cell>
          <cell r="V158">
            <v>4.5999999999999996</v>
          </cell>
          <cell r="X158">
            <v>1.4</v>
          </cell>
          <cell r="Z158">
            <v>10.3</v>
          </cell>
        </row>
        <row r="159">
          <cell r="A159" t="str">
            <v>Braintree</v>
          </cell>
          <cell r="B159">
            <v>1.1000000000000001</v>
          </cell>
          <cell r="D159">
            <v>0.1</v>
          </cell>
          <cell r="F159">
            <v>11.1</v>
          </cell>
          <cell r="H159">
            <v>0</v>
          </cell>
          <cell r="J159">
            <v>0.8</v>
          </cell>
          <cell r="L159">
            <v>9.3000000000000007</v>
          </cell>
          <cell r="N159">
            <v>18.5</v>
          </cell>
          <cell r="P159">
            <v>3.7</v>
          </cell>
          <cell r="R159">
            <v>5.6</v>
          </cell>
          <cell r="T159">
            <v>2.8</v>
          </cell>
          <cell r="V159">
            <v>2.8</v>
          </cell>
          <cell r="X159">
            <v>1.7</v>
          </cell>
          <cell r="Z159">
            <v>9.3000000000000007</v>
          </cell>
        </row>
        <row r="160">
          <cell r="A160" t="str">
            <v>Brentwood</v>
          </cell>
          <cell r="B160">
            <v>0.7</v>
          </cell>
          <cell r="D160">
            <v>0</v>
          </cell>
          <cell r="F160">
            <v>5.7</v>
          </cell>
          <cell r="H160">
            <v>0</v>
          </cell>
          <cell r="J160">
            <v>0.6</v>
          </cell>
          <cell r="L160">
            <v>11.4</v>
          </cell>
          <cell r="N160">
            <v>10</v>
          </cell>
          <cell r="P160">
            <v>2.2999999999999998</v>
          </cell>
          <cell r="R160">
            <v>6.4</v>
          </cell>
          <cell r="T160">
            <v>7.1</v>
          </cell>
          <cell r="V160">
            <v>4.3</v>
          </cell>
          <cell r="X160">
            <v>1.3</v>
          </cell>
          <cell r="Z160">
            <v>14.3</v>
          </cell>
        </row>
        <row r="161">
          <cell r="A161" t="str">
            <v>Castle Point</v>
          </cell>
          <cell r="B161">
            <v>0.1</v>
          </cell>
          <cell r="D161">
            <v>0</v>
          </cell>
          <cell r="F161">
            <v>5.7</v>
          </cell>
          <cell r="H161">
            <v>0</v>
          </cell>
          <cell r="J161">
            <v>0.5</v>
          </cell>
          <cell r="L161">
            <v>8</v>
          </cell>
          <cell r="N161">
            <v>18.2</v>
          </cell>
          <cell r="P161">
            <v>5.7</v>
          </cell>
          <cell r="R161">
            <v>8</v>
          </cell>
          <cell r="T161">
            <v>1.8</v>
          </cell>
          <cell r="V161">
            <v>1.6</v>
          </cell>
          <cell r="X161">
            <v>1.4</v>
          </cell>
          <cell r="Z161">
            <v>6.8</v>
          </cell>
        </row>
        <row r="162">
          <cell r="A162" t="str">
            <v>Chelmsford</v>
          </cell>
          <cell r="B162">
            <v>0.5</v>
          </cell>
          <cell r="D162">
            <v>0</v>
          </cell>
          <cell r="F162">
            <v>4.5</v>
          </cell>
          <cell r="H162">
            <v>0.1</v>
          </cell>
          <cell r="J162">
            <v>1</v>
          </cell>
          <cell r="L162">
            <v>6.8</v>
          </cell>
          <cell r="N162">
            <v>15.9</v>
          </cell>
          <cell r="P162">
            <v>3.4</v>
          </cell>
          <cell r="R162">
            <v>6.8</v>
          </cell>
          <cell r="T162">
            <v>4</v>
          </cell>
          <cell r="V162">
            <v>4</v>
          </cell>
          <cell r="X162">
            <v>1.7</v>
          </cell>
          <cell r="Z162">
            <v>8</v>
          </cell>
        </row>
        <row r="163">
          <cell r="A163" t="str">
            <v>Colchester</v>
          </cell>
          <cell r="B163">
            <v>0.7</v>
          </cell>
          <cell r="D163">
            <v>0</v>
          </cell>
          <cell r="F163">
            <v>5.4</v>
          </cell>
          <cell r="H163">
            <v>0.2</v>
          </cell>
          <cell r="J163">
            <v>0.8</v>
          </cell>
          <cell r="L163">
            <v>4.8</v>
          </cell>
          <cell r="N163">
            <v>16.7</v>
          </cell>
          <cell r="P163">
            <v>2.7</v>
          </cell>
          <cell r="R163">
            <v>7.1</v>
          </cell>
          <cell r="T163">
            <v>3</v>
          </cell>
          <cell r="V163">
            <v>3.6</v>
          </cell>
          <cell r="X163">
            <v>2.7</v>
          </cell>
          <cell r="Z163">
            <v>8.3000000000000007</v>
          </cell>
        </row>
        <row r="164">
          <cell r="A164" t="str">
            <v>Epping Forest</v>
          </cell>
          <cell r="B164">
            <v>1.9</v>
          </cell>
          <cell r="D164">
            <v>0</v>
          </cell>
          <cell r="F164">
            <v>4.2</v>
          </cell>
          <cell r="H164">
            <v>0</v>
          </cell>
          <cell r="J164">
            <v>1.5</v>
          </cell>
          <cell r="L164">
            <v>13</v>
          </cell>
          <cell r="N164">
            <v>13</v>
          </cell>
          <cell r="P164">
            <v>3.7</v>
          </cell>
          <cell r="R164">
            <v>7.4</v>
          </cell>
          <cell r="T164">
            <v>3.2</v>
          </cell>
          <cell r="V164">
            <v>1.7</v>
          </cell>
          <cell r="X164">
            <v>3.2</v>
          </cell>
          <cell r="Z164">
            <v>8.3000000000000007</v>
          </cell>
        </row>
        <row r="165">
          <cell r="A165" t="str">
            <v>Harlow</v>
          </cell>
          <cell r="B165">
            <v>0.2</v>
          </cell>
          <cell r="D165">
            <v>0</v>
          </cell>
          <cell r="F165">
            <v>8.5</v>
          </cell>
          <cell r="H165">
            <v>0</v>
          </cell>
          <cell r="J165">
            <v>0.6</v>
          </cell>
          <cell r="L165">
            <v>5.5</v>
          </cell>
          <cell r="N165">
            <v>19.5</v>
          </cell>
          <cell r="P165">
            <v>4.3</v>
          </cell>
          <cell r="R165">
            <v>4.3</v>
          </cell>
          <cell r="T165">
            <v>2.2000000000000002</v>
          </cell>
          <cell r="V165">
            <v>1.1000000000000001</v>
          </cell>
          <cell r="X165">
            <v>1</v>
          </cell>
          <cell r="Z165">
            <v>7.3</v>
          </cell>
        </row>
        <row r="166">
          <cell r="A166" t="str">
            <v>Maldon</v>
          </cell>
          <cell r="B166">
            <v>1.5</v>
          </cell>
          <cell r="D166">
            <v>0.2</v>
          </cell>
          <cell r="F166">
            <v>12.5</v>
          </cell>
          <cell r="H166">
            <v>0</v>
          </cell>
          <cell r="J166">
            <v>0.8</v>
          </cell>
          <cell r="L166">
            <v>11.2</v>
          </cell>
          <cell r="N166">
            <v>20</v>
          </cell>
          <cell r="P166">
            <v>4</v>
          </cell>
          <cell r="R166">
            <v>8.8000000000000007</v>
          </cell>
          <cell r="T166">
            <v>1.5</v>
          </cell>
          <cell r="V166">
            <v>2</v>
          </cell>
          <cell r="X166">
            <v>1.5</v>
          </cell>
          <cell r="Z166">
            <v>8.8000000000000007</v>
          </cell>
        </row>
        <row r="167">
          <cell r="A167" t="str">
            <v>Rochford</v>
          </cell>
          <cell r="B167">
            <v>0.6</v>
          </cell>
          <cell r="D167">
            <v>0</v>
          </cell>
          <cell r="F167">
            <v>10.199999999999999</v>
          </cell>
          <cell r="H167">
            <v>0.2</v>
          </cell>
          <cell r="J167">
            <v>1</v>
          </cell>
          <cell r="L167">
            <v>9.1</v>
          </cell>
          <cell r="N167">
            <v>15.9</v>
          </cell>
          <cell r="P167">
            <v>4.5</v>
          </cell>
          <cell r="R167">
            <v>8</v>
          </cell>
          <cell r="T167">
            <v>2.2999999999999998</v>
          </cell>
          <cell r="V167">
            <v>2</v>
          </cell>
          <cell r="X167">
            <v>2</v>
          </cell>
          <cell r="Z167">
            <v>9.1</v>
          </cell>
        </row>
        <row r="168">
          <cell r="A168" t="str">
            <v>Tendring</v>
          </cell>
          <cell r="B168">
            <v>1.8</v>
          </cell>
          <cell r="D168">
            <v>0.1</v>
          </cell>
          <cell r="F168">
            <v>6.2</v>
          </cell>
          <cell r="H168">
            <v>0.1</v>
          </cell>
          <cell r="J168">
            <v>1.2</v>
          </cell>
          <cell r="L168">
            <v>7.5</v>
          </cell>
          <cell r="N168">
            <v>17.5</v>
          </cell>
          <cell r="P168">
            <v>5.6</v>
          </cell>
          <cell r="R168">
            <v>11.2</v>
          </cell>
          <cell r="T168">
            <v>1.2</v>
          </cell>
          <cell r="V168">
            <v>1.2</v>
          </cell>
          <cell r="X168">
            <v>1.2</v>
          </cell>
          <cell r="Z168">
            <v>5</v>
          </cell>
        </row>
        <row r="169">
          <cell r="A169" t="str">
            <v>Uttlesford</v>
          </cell>
          <cell r="B169">
            <v>1.1000000000000001</v>
          </cell>
          <cell r="D169">
            <v>0.2</v>
          </cell>
          <cell r="F169">
            <v>6.8</v>
          </cell>
          <cell r="H169">
            <v>0</v>
          </cell>
          <cell r="J169">
            <v>0.7</v>
          </cell>
          <cell r="L169">
            <v>5.7</v>
          </cell>
          <cell r="N169">
            <v>11.4</v>
          </cell>
          <cell r="P169">
            <v>20.5</v>
          </cell>
          <cell r="R169">
            <v>9.1</v>
          </cell>
          <cell r="T169">
            <v>2.8</v>
          </cell>
          <cell r="V169">
            <v>1.8</v>
          </cell>
          <cell r="X169">
            <v>1.4</v>
          </cell>
          <cell r="Z169">
            <v>10.199999999999999</v>
          </cell>
        </row>
        <row r="170">
          <cell r="A170" t="str">
            <v>Broxbourne</v>
          </cell>
          <cell r="B170">
            <v>0.1</v>
          </cell>
          <cell r="D170">
            <v>0</v>
          </cell>
          <cell r="F170">
            <v>7.1</v>
          </cell>
          <cell r="H170">
            <v>0.1</v>
          </cell>
          <cell r="J170">
            <v>0.7</v>
          </cell>
          <cell r="L170">
            <v>10</v>
          </cell>
          <cell r="N170">
            <v>22.9</v>
          </cell>
          <cell r="P170">
            <v>5.7</v>
          </cell>
          <cell r="R170">
            <v>5.7</v>
          </cell>
          <cell r="T170">
            <v>2.2999999999999998</v>
          </cell>
          <cell r="V170">
            <v>1.4</v>
          </cell>
          <cell r="X170">
            <v>2.2999999999999998</v>
          </cell>
          <cell r="Z170">
            <v>8.6</v>
          </cell>
        </row>
        <row r="171">
          <cell r="A171" t="str">
            <v>Dacorum</v>
          </cell>
          <cell r="B171">
            <v>0.2</v>
          </cell>
          <cell r="D171">
            <v>0</v>
          </cell>
          <cell r="F171">
            <v>3.7</v>
          </cell>
          <cell r="H171">
            <v>0.2</v>
          </cell>
          <cell r="J171">
            <v>0</v>
          </cell>
          <cell r="L171">
            <v>3.7</v>
          </cell>
          <cell r="N171">
            <v>13.7</v>
          </cell>
          <cell r="P171">
            <v>5.3</v>
          </cell>
          <cell r="R171">
            <v>4.7</v>
          </cell>
          <cell r="T171">
            <v>5.3</v>
          </cell>
          <cell r="V171">
            <v>1.3</v>
          </cell>
          <cell r="X171">
            <v>0.9</v>
          </cell>
          <cell r="Z171">
            <v>8.4</v>
          </cell>
        </row>
        <row r="172">
          <cell r="A172" t="str">
            <v>East Hertfordshire</v>
          </cell>
          <cell r="B172">
            <v>0.5</v>
          </cell>
          <cell r="D172">
            <v>0.1</v>
          </cell>
          <cell r="F172">
            <v>6.1</v>
          </cell>
          <cell r="H172">
            <v>0.1</v>
          </cell>
          <cell r="J172">
            <v>0.4</v>
          </cell>
          <cell r="L172">
            <v>6.8</v>
          </cell>
          <cell r="N172">
            <v>14.9</v>
          </cell>
          <cell r="P172">
            <v>5.4</v>
          </cell>
          <cell r="R172">
            <v>6.8</v>
          </cell>
          <cell r="T172">
            <v>4.0999999999999996</v>
          </cell>
          <cell r="V172">
            <v>1.4</v>
          </cell>
          <cell r="X172">
            <v>1.7</v>
          </cell>
          <cell r="Z172">
            <v>10.8</v>
          </cell>
        </row>
        <row r="173">
          <cell r="A173" t="str">
            <v>Hertsmere</v>
          </cell>
          <cell r="B173">
            <v>0.4</v>
          </cell>
          <cell r="D173">
            <v>0</v>
          </cell>
          <cell r="F173">
            <v>3.6</v>
          </cell>
          <cell r="H173">
            <v>0.6</v>
          </cell>
          <cell r="J173">
            <v>0.3</v>
          </cell>
          <cell r="L173">
            <v>10.9</v>
          </cell>
          <cell r="N173">
            <v>16.399999999999999</v>
          </cell>
          <cell r="P173">
            <v>3.6</v>
          </cell>
          <cell r="R173">
            <v>7.3</v>
          </cell>
          <cell r="T173">
            <v>6.4</v>
          </cell>
          <cell r="V173">
            <v>4.5</v>
          </cell>
          <cell r="X173">
            <v>2.7</v>
          </cell>
          <cell r="Z173">
            <v>10.9</v>
          </cell>
        </row>
        <row r="174">
          <cell r="A174" t="str">
            <v>North Hertfordshire</v>
          </cell>
          <cell r="B174">
            <v>0.5</v>
          </cell>
          <cell r="D174">
            <v>0</v>
          </cell>
          <cell r="F174">
            <v>13</v>
          </cell>
          <cell r="H174">
            <v>0.2</v>
          </cell>
          <cell r="J174">
            <v>0.6</v>
          </cell>
          <cell r="L174">
            <v>6.5</v>
          </cell>
          <cell r="N174">
            <v>16.7</v>
          </cell>
          <cell r="P174">
            <v>2.2999999999999998</v>
          </cell>
          <cell r="R174">
            <v>7.4</v>
          </cell>
          <cell r="T174">
            <v>4.2</v>
          </cell>
          <cell r="V174">
            <v>3.7</v>
          </cell>
          <cell r="X174">
            <v>2.2999999999999998</v>
          </cell>
          <cell r="Z174">
            <v>11.1</v>
          </cell>
        </row>
        <row r="175">
          <cell r="A175" t="str">
            <v>St Albans</v>
          </cell>
          <cell r="B175">
            <v>0.3</v>
          </cell>
          <cell r="D175">
            <v>0</v>
          </cell>
          <cell r="F175">
            <v>2.7</v>
          </cell>
          <cell r="H175">
            <v>0</v>
          </cell>
          <cell r="J175">
            <v>0.3</v>
          </cell>
          <cell r="L175">
            <v>5.3</v>
          </cell>
          <cell r="N175">
            <v>16</v>
          </cell>
          <cell r="P175">
            <v>3</v>
          </cell>
          <cell r="R175">
            <v>6.7</v>
          </cell>
          <cell r="T175">
            <v>5.3</v>
          </cell>
          <cell r="V175">
            <v>2</v>
          </cell>
          <cell r="X175">
            <v>1.3</v>
          </cell>
          <cell r="Z175">
            <v>14.7</v>
          </cell>
        </row>
        <row r="176">
          <cell r="A176" t="str">
            <v>Stevenage</v>
          </cell>
          <cell r="B176">
            <v>0</v>
          </cell>
          <cell r="D176">
            <v>0</v>
          </cell>
          <cell r="F176">
            <v>12.8</v>
          </cell>
          <cell r="H176">
            <v>0.3</v>
          </cell>
          <cell r="J176">
            <v>0.4</v>
          </cell>
          <cell r="L176">
            <v>3.7</v>
          </cell>
          <cell r="N176">
            <v>14.9</v>
          </cell>
          <cell r="P176">
            <v>2.1</v>
          </cell>
          <cell r="R176">
            <v>5.3</v>
          </cell>
          <cell r="T176">
            <v>4.3</v>
          </cell>
          <cell r="V176">
            <v>1.9</v>
          </cell>
          <cell r="X176">
            <v>1</v>
          </cell>
          <cell r="Z176">
            <v>12.8</v>
          </cell>
        </row>
        <row r="177">
          <cell r="A177" t="str">
            <v>Three Rivers</v>
          </cell>
          <cell r="B177">
            <v>0.1</v>
          </cell>
          <cell r="D177">
            <v>0</v>
          </cell>
          <cell r="F177">
            <v>2</v>
          </cell>
          <cell r="H177">
            <v>0.5</v>
          </cell>
          <cell r="J177">
            <v>0.9</v>
          </cell>
          <cell r="L177">
            <v>13.3</v>
          </cell>
          <cell r="N177">
            <v>11.1</v>
          </cell>
          <cell r="P177">
            <v>2.2000000000000002</v>
          </cell>
          <cell r="R177">
            <v>6.7</v>
          </cell>
          <cell r="T177">
            <v>6.7</v>
          </cell>
          <cell r="V177">
            <v>5.6</v>
          </cell>
          <cell r="X177">
            <v>2.2000000000000002</v>
          </cell>
          <cell r="Z177">
            <v>15.6</v>
          </cell>
        </row>
        <row r="178">
          <cell r="A178" t="str">
            <v>Watford</v>
          </cell>
          <cell r="B178">
            <v>0</v>
          </cell>
          <cell r="D178">
            <v>0</v>
          </cell>
          <cell r="F178">
            <v>3.1</v>
          </cell>
          <cell r="H178">
            <v>0</v>
          </cell>
          <cell r="J178">
            <v>0.2</v>
          </cell>
          <cell r="L178">
            <v>5.5</v>
          </cell>
          <cell r="N178">
            <v>17.2</v>
          </cell>
          <cell r="P178">
            <v>2</v>
          </cell>
          <cell r="R178">
            <v>7</v>
          </cell>
          <cell r="T178">
            <v>7.8</v>
          </cell>
          <cell r="V178">
            <v>2.7</v>
          </cell>
          <cell r="X178">
            <v>2</v>
          </cell>
          <cell r="Z178">
            <v>20.3</v>
          </cell>
        </row>
        <row r="179">
          <cell r="A179" t="str">
            <v>Welwyn Hatfield</v>
          </cell>
          <cell r="B179">
            <v>0.1</v>
          </cell>
          <cell r="D179">
            <v>0</v>
          </cell>
          <cell r="F179">
            <v>4.2</v>
          </cell>
          <cell r="H179">
            <v>0</v>
          </cell>
          <cell r="J179">
            <v>2.1</v>
          </cell>
          <cell r="L179">
            <v>5.3</v>
          </cell>
          <cell r="N179">
            <v>18.899999999999999</v>
          </cell>
          <cell r="P179">
            <v>3.7</v>
          </cell>
          <cell r="R179">
            <v>3.7</v>
          </cell>
          <cell r="T179">
            <v>7.4</v>
          </cell>
          <cell r="V179">
            <v>0.7</v>
          </cell>
          <cell r="X179">
            <v>0.7</v>
          </cell>
          <cell r="Z179">
            <v>17.899999999999999</v>
          </cell>
        </row>
        <row r="180">
          <cell r="A180" t="str">
            <v>Breckland</v>
          </cell>
          <cell r="B180">
            <v>3.6</v>
          </cell>
          <cell r="D180">
            <v>0</v>
          </cell>
          <cell r="F180">
            <v>16.7</v>
          </cell>
          <cell r="H180">
            <v>0.1</v>
          </cell>
          <cell r="J180">
            <v>0.9</v>
          </cell>
          <cell r="L180">
            <v>7.3</v>
          </cell>
          <cell r="N180">
            <v>16.7</v>
          </cell>
          <cell r="P180">
            <v>5.2</v>
          </cell>
          <cell r="R180">
            <v>5.2</v>
          </cell>
          <cell r="T180">
            <v>1</v>
          </cell>
          <cell r="V180">
            <v>0.8</v>
          </cell>
          <cell r="X180">
            <v>1.2</v>
          </cell>
          <cell r="Z180">
            <v>5.2</v>
          </cell>
        </row>
        <row r="181">
          <cell r="A181" t="str">
            <v>Broadland</v>
          </cell>
          <cell r="B181">
            <v>1.4</v>
          </cell>
          <cell r="D181">
            <v>1</v>
          </cell>
          <cell r="F181">
            <v>10.199999999999999</v>
          </cell>
          <cell r="H181">
            <v>0</v>
          </cell>
          <cell r="J181">
            <v>0.6</v>
          </cell>
          <cell r="L181">
            <v>7.1</v>
          </cell>
          <cell r="N181">
            <v>16.3</v>
          </cell>
          <cell r="P181">
            <v>1.8</v>
          </cell>
          <cell r="R181">
            <v>6.1</v>
          </cell>
          <cell r="T181">
            <v>2</v>
          </cell>
          <cell r="V181">
            <v>14.3</v>
          </cell>
          <cell r="X181">
            <v>1.8</v>
          </cell>
          <cell r="Z181">
            <v>5.0999999999999996</v>
          </cell>
        </row>
        <row r="182">
          <cell r="A182" t="str">
            <v>Great Yarmouth</v>
          </cell>
          <cell r="B182">
            <v>0.8</v>
          </cell>
          <cell r="D182">
            <v>0.7</v>
          </cell>
          <cell r="F182">
            <v>8.1</v>
          </cell>
          <cell r="H182">
            <v>0.2</v>
          </cell>
          <cell r="J182">
            <v>1.1000000000000001</v>
          </cell>
          <cell r="L182">
            <v>4.7</v>
          </cell>
          <cell r="N182">
            <v>16.2</v>
          </cell>
          <cell r="P182">
            <v>3.4</v>
          </cell>
          <cell r="R182">
            <v>16.2</v>
          </cell>
          <cell r="T182">
            <v>0.9</v>
          </cell>
          <cell r="V182">
            <v>0.8</v>
          </cell>
          <cell r="X182">
            <v>0.7</v>
          </cell>
          <cell r="Z182">
            <v>8.1</v>
          </cell>
        </row>
        <row r="183">
          <cell r="A183" t="str">
            <v>King's Lynn and West Norfolk</v>
          </cell>
          <cell r="B183">
            <v>4.4000000000000004</v>
          </cell>
          <cell r="D183">
            <v>0.2</v>
          </cell>
          <cell r="F183">
            <v>12.3</v>
          </cell>
          <cell r="H183">
            <v>0.2</v>
          </cell>
          <cell r="J183">
            <v>0.7</v>
          </cell>
          <cell r="L183">
            <v>6.1</v>
          </cell>
          <cell r="N183">
            <v>17.5</v>
          </cell>
          <cell r="P183">
            <v>3.1</v>
          </cell>
          <cell r="R183">
            <v>8.8000000000000007</v>
          </cell>
          <cell r="T183">
            <v>1.2</v>
          </cell>
          <cell r="V183">
            <v>2.6</v>
          </cell>
          <cell r="X183">
            <v>1.4</v>
          </cell>
          <cell r="Z183">
            <v>4.4000000000000004</v>
          </cell>
        </row>
        <row r="184">
          <cell r="A184" t="str">
            <v>North Norfolk</v>
          </cell>
          <cell r="B184">
            <v>4.5</v>
          </cell>
          <cell r="D184">
            <v>0.5</v>
          </cell>
          <cell r="F184">
            <v>10.6</v>
          </cell>
          <cell r="H184">
            <v>0.1</v>
          </cell>
          <cell r="J184">
            <v>0.6</v>
          </cell>
          <cell r="L184">
            <v>5.3</v>
          </cell>
          <cell r="N184">
            <v>18.2</v>
          </cell>
          <cell r="P184">
            <v>3</v>
          </cell>
          <cell r="R184">
            <v>13.6</v>
          </cell>
          <cell r="T184">
            <v>1.2</v>
          </cell>
          <cell r="V184">
            <v>0.8</v>
          </cell>
          <cell r="X184">
            <v>1.5</v>
          </cell>
          <cell r="Z184">
            <v>5.3</v>
          </cell>
        </row>
        <row r="185">
          <cell r="A185" t="str">
            <v>Norwich</v>
          </cell>
          <cell r="B185">
            <v>0.1</v>
          </cell>
          <cell r="D185">
            <v>0.1</v>
          </cell>
          <cell r="F185">
            <v>5.0999999999999996</v>
          </cell>
          <cell r="H185">
            <v>0.1</v>
          </cell>
          <cell r="J185">
            <v>0.3</v>
          </cell>
          <cell r="L185">
            <v>2.8</v>
          </cell>
          <cell r="N185">
            <v>18.2</v>
          </cell>
          <cell r="P185">
            <v>4</v>
          </cell>
          <cell r="R185">
            <v>6.8</v>
          </cell>
          <cell r="T185">
            <v>3.4</v>
          </cell>
          <cell r="V185">
            <v>4</v>
          </cell>
          <cell r="X185">
            <v>2.2999999999999998</v>
          </cell>
          <cell r="Z185">
            <v>6.8</v>
          </cell>
        </row>
        <row r="186">
          <cell r="A186" t="str">
            <v>South Norfolk</v>
          </cell>
          <cell r="B186">
            <v>2.2000000000000002</v>
          </cell>
          <cell r="D186">
            <v>0.1</v>
          </cell>
          <cell r="F186">
            <v>7</v>
          </cell>
          <cell r="H186">
            <v>0.2</v>
          </cell>
          <cell r="J186">
            <v>1.2</v>
          </cell>
          <cell r="L186">
            <v>6.1</v>
          </cell>
          <cell r="N186">
            <v>12.3</v>
          </cell>
          <cell r="P186">
            <v>2.2000000000000002</v>
          </cell>
          <cell r="R186">
            <v>6.1</v>
          </cell>
          <cell r="T186">
            <v>1.8</v>
          </cell>
          <cell r="V186">
            <v>1.2</v>
          </cell>
          <cell r="X186">
            <v>1.4</v>
          </cell>
          <cell r="Z186">
            <v>7</v>
          </cell>
        </row>
        <row r="187">
          <cell r="A187" t="str">
            <v>Babergh</v>
          </cell>
          <cell r="B187">
            <v>2.2000000000000002</v>
          </cell>
          <cell r="D187">
            <v>0</v>
          </cell>
          <cell r="F187">
            <v>15.6</v>
          </cell>
          <cell r="H187">
            <v>0</v>
          </cell>
          <cell r="J187">
            <v>0.9</v>
          </cell>
          <cell r="L187">
            <v>5.5</v>
          </cell>
          <cell r="N187">
            <v>18.8</v>
          </cell>
          <cell r="P187">
            <v>2.8</v>
          </cell>
          <cell r="R187">
            <v>7.8</v>
          </cell>
          <cell r="T187">
            <v>2.5</v>
          </cell>
          <cell r="V187">
            <v>1.2</v>
          </cell>
          <cell r="X187">
            <v>1.2</v>
          </cell>
          <cell r="Z187">
            <v>7.8</v>
          </cell>
        </row>
        <row r="188">
          <cell r="A188" t="str">
            <v>Ipswich</v>
          </cell>
          <cell r="B188">
            <v>0.1</v>
          </cell>
          <cell r="D188">
            <v>0</v>
          </cell>
          <cell r="F188">
            <v>3.2</v>
          </cell>
          <cell r="H188">
            <v>1.8</v>
          </cell>
          <cell r="J188">
            <v>0.3</v>
          </cell>
          <cell r="L188">
            <v>4.3</v>
          </cell>
          <cell r="N188">
            <v>14.3</v>
          </cell>
          <cell r="P188">
            <v>6.4</v>
          </cell>
          <cell r="R188">
            <v>5.7</v>
          </cell>
          <cell r="T188">
            <v>2.9</v>
          </cell>
          <cell r="V188">
            <v>7.1</v>
          </cell>
          <cell r="X188">
            <v>1.3</v>
          </cell>
          <cell r="Z188">
            <v>5</v>
          </cell>
        </row>
        <row r="189">
          <cell r="A189" t="str">
            <v>Mid Suffolk</v>
          </cell>
          <cell r="B189">
            <v>2.8</v>
          </cell>
          <cell r="D189">
            <v>0</v>
          </cell>
          <cell r="F189">
            <v>13.9</v>
          </cell>
          <cell r="H189">
            <v>0.2</v>
          </cell>
          <cell r="J189">
            <v>1.2</v>
          </cell>
          <cell r="L189">
            <v>12.5</v>
          </cell>
          <cell r="N189">
            <v>13.9</v>
          </cell>
          <cell r="P189">
            <v>6.9</v>
          </cell>
          <cell r="R189">
            <v>4.9000000000000004</v>
          </cell>
          <cell r="T189">
            <v>2.2000000000000002</v>
          </cell>
          <cell r="V189">
            <v>1.1000000000000001</v>
          </cell>
          <cell r="X189">
            <v>1</v>
          </cell>
          <cell r="Z189">
            <v>6.9</v>
          </cell>
        </row>
        <row r="190">
          <cell r="A190" t="str">
            <v>East Suffolk</v>
          </cell>
          <cell r="B190">
            <v>2.2000000000000002</v>
          </cell>
          <cell r="D190">
            <v>0.1</v>
          </cell>
          <cell r="F190">
            <v>10</v>
          </cell>
          <cell r="H190">
            <v>0.9</v>
          </cell>
          <cell r="J190">
            <v>0.8</v>
          </cell>
          <cell r="L190">
            <v>5</v>
          </cell>
          <cell r="N190">
            <v>15.6</v>
          </cell>
          <cell r="P190">
            <v>10</v>
          </cell>
          <cell r="R190">
            <v>10</v>
          </cell>
          <cell r="T190">
            <v>5</v>
          </cell>
          <cell r="V190">
            <v>1</v>
          </cell>
          <cell r="X190">
            <v>1.1000000000000001</v>
          </cell>
          <cell r="Z190">
            <v>6.7</v>
          </cell>
        </row>
        <row r="191">
          <cell r="A191" t="str">
            <v>West Suffolk</v>
          </cell>
          <cell r="B191">
            <v>1.5</v>
          </cell>
          <cell r="D191">
            <v>0</v>
          </cell>
          <cell r="F191">
            <v>10.1</v>
          </cell>
          <cell r="H191">
            <v>0.5</v>
          </cell>
          <cell r="J191">
            <v>0.4</v>
          </cell>
          <cell r="L191">
            <v>4</v>
          </cell>
          <cell r="N191">
            <v>14.1</v>
          </cell>
          <cell r="P191">
            <v>3.5</v>
          </cell>
          <cell r="R191">
            <v>7.1</v>
          </cell>
          <cell r="T191">
            <v>1.5</v>
          </cell>
          <cell r="V191">
            <v>2</v>
          </cell>
          <cell r="X191">
            <v>1.8</v>
          </cell>
          <cell r="Z191">
            <v>5.0999999999999996</v>
          </cell>
        </row>
        <row r="192">
          <cell r="A192" t="str">
            <v>Camden</v>
          </cell>
          <cell r="B192">
            <v>0</v>
          </cell>
          <cell r="D192">
            <v>0</v>
          </cell>
          <cell r="F192">
            <v>1.1000000000000001</v>
          </cell>
          <cell r="H192">
            <v>0.4</v>
          </cell>
          <cell r="J192">
            <v>0</v>
          </cell>
          <cell r="L192">
            <v>2.4</v>
          </cell>
          <cell r="N192">
            <v>8.1</v>
          </cell>
          <cell r="P192">
            <v>2.4</v>
          </cell>
          <cell r="R192">
            <v>8.4</v>
          </cell>
          <cell r="T192">
            <v>12.7</v>
          </cell>
          <cell r="V192">
            <v>2.7</v>
          </cell>
          <cell r="X192">
            <v>2.2000000000000002</v>
          </cell>
          <cell r="Z192">
            <v>18.899999999999999</v>
          </cell>
        </row>
        <row r="193">
          <cell r="A193" t="str">
            <v>City of London</v>
          </cell>
          <cell r="B193">
            <v>0</v>
          </cell>
          <cell r="D193">
            <v>0</v>
          </cell>
          <cell r="F193">
            <v>0.4</v>
          </cell>
          <cell r="H193">
            <v>0.4</v>
          </cell>
          <cell r="J193">
            <v>0</v>
          </cell>
          <cell r="L193">
            <v>2.1</v>
          </cell>
          <cell r="N193">
            <v>2.2999999999999998</v>
          </cell>
          <cell r="P193">
            <v>1</v>
          </cell>
          <cell r="R193">
            <v>4.4000000000000004</v>
          </cell>
          <cell r="T193">
            <v>10.7</v>
          </cell>
          <cell r="V193">
            <v>35.799999999999997</v>
          </cell>
          <cell r="X193">
            <v>1.9</v>
          </cell>
          <cell r="Z193">
            <v>22.5</v>
          </cell>
        </row>
        <row r="194">
          <cell r="A194" t="str">
            <v>Hackney</v>
          </cell>
          <cell r="B194">
            <v>0</v>
          </cell>
          <cell r="D194">
            <v>0</v>
          </cell>
          <cell r="F194">
            <v>2.2999999999999998</v>
          </cell>
          <cell r="H194">
            <v>0</v>
          </cell>
          <cell r="J194">
            <v>0.5</v>
          </cell>
          <cell r="L194">
            <v>3.1</v>
          </cell>
          <cell r="N194">
            <v>9.1999999999999993</v>
          </cell>
          <cell r="P194">
            <v>3.1</v>
          </cell>
          <cell r="R194">
            <v>9.1999999999999993</v>
          </cell>
          <cell r="T194">
            <v>13</v>
          </cell>
          <cell r="V194">
            <v>2.7</v>
          </cell>
          <cell r="X194">
            <v>3.8</v>
          </cell>
          <cell r="Z194">
            <v>16.8</v>
          </cell>
        </row>
        <row r="195">
          <cell r="A195" t="str">
            <v>Hammersmith and Fulham</v>
          </cell>
          <cell r="B195">
            <v>0</v>
          </cell>
          <cell r="D195">
            <v>0</v>
          </cell>
          <cell r="F195">
            <v>1.5</v>
          </cell>
          <cell r="H195">
            <v>0.1</v>
          </cell>
          <cell r="J195">
            <v>0.1</v>
          </cell>
          <cell r="L195">
            <v>2.2000000000000002</v>
          </cell>
          <cell r="N195">
            <v>19</v>
          </cell>
          <cell r="P195">
            <v>2.6</v>
          </cell>
          <cell r="R195">
            <v>8.8000000000000007</v>
          </cell>
          <cell r="T195">
            <v>13.9</v>
          </cell>
          <cell r="V195">
            <v>1.6</v>
          </cell>
          <cell r="X195">
            <v>2.2000000000000002</v>
          </cell>
          <cell r="Z195">
            <v>11.7</v>
          </cell>
        </row>
        <row r="196">
          <cell r="A196" t="str">
            <v>Haringey</v>
          </cell>
          <cell r="B196">
            <v>0</v>
          </cell>
          <cell r="D196">
            <v>0</v>
          </cell>
          <cell r="F196">
            <v>4.5</v>
          </cell>
          <cell r="H196">
            <v>0</v>
          </cell>
          <cell r="J196">
            <v>0.6</v>
          </cell>
          <cell r="L196">
            <v>5.3</v>
          </cell>
          <cell r="N196">
            <v>19.7</v>
          </cell>
          <cell r="P196">
            <v>6.8</v>
          </cell>
          <cell r="R196">
            <v>10.6</v>
          </cell>
          <cell r="T196">
            <v>3.8</v>
          </cell>
          <cell r="V196">
            <v>1.1000000000000001</v>
          </cell>
          <cell r="X196">
            <v>4.5</v>
          </cell>
          <cell r="Z196">
            <v>6.8</v>
          </cell>
        </row>
        <row r="197">
          <cell r="A197" t="str">
            <v>Islington</v>
          </cell>
          <cell r="B197">
            <v>0</v>
          </cell>
          <cell r="D197">
            <v>0</v>
          </cell>
          <cell r="F197">
            <v>1.3</v>
          </cell>
          <cell r="H197">
            <v>0.1</v>
          </cell>
          <cell r="J197">
            <v>0.2</v>
          </cell>
          <cell r="L197">
            <v>3.4</v>
          </cell>
          <cell r="N197">
            <v>7.7</v>
          </cell>
          <cell r="P197">
            <v>2.6</v>
          </cell>
          <cell r="R197">
            <v>7.3</v>
          </cell>
          <cell r="T197">
            <v>15</v>
          </cell>
          <cell r="V197">
            <v>5.6</v>
          </cell>
          <cell r="X197">
            <v>2.6</v>
          </cell>
          <cell r="Z197">
            <v>21.8</v>
          </cell>
        </row>
        <row r="198">
          <cell r="A198" t="str">
            <v>Kensington and Chelsea</v>
          </cell>
          <cell r="B198">
            <v>0</v>
          </cell>
          <cell r="D198">
            <v>0.1</v>
          </cell>
          <cell r="F198">
            <v>1.1000000000000001</v>
          </cell>
          <cell r="H198">
            <v>0.2</v>
          </cell>
          <cell r="J198">
            <v>0.2</v>
          </cell>
          <cell r="L198">
            <v>1.6</v>
          </cell>
          <cell r="N198">
            <v>16.5</v>
          </cell>
          <cell r="P198">
            <v>1.8</v>
          </cell>
          <cell r="R198">
            <v>15.1</v>
          </cell>
          <cell r="T198">
            <v>13.7</v>
          </cell>
          <cell r="V198">
            <v>2.5</v>
          </cell>
          <cell r="X198">
            <v>3.6</v>
          </cell>
          <cell r="Z198">
            <v>8.6</v>
          </cell>
        </row>
        <row r="199">
          <cell r="A199" t="str">
            <v>Lambeth</v>
          </cell>
          <cell r="B199">
            <v>0</v>
          </cell>
          <cell r="D199">
            <v>0</v>
          </cell>
          <cell r="F199">
            <v>1</v>
          </cell>
          <cell r="H199">
            <v>0.2</v>
          </cell>
          <cell r="J199">
            <v>0.7</v>
          </cell>
          <cell r="L199">
            <v>3.3</v>
          </cell>
          <cell r="N199">
            <v>7.3</v>
          </cell>
          <cell r="P199">
            <v>3.3</v>
          </cell>
          <cell r="R199">
            <v>9.9</v>
          </cell>
          <cell r="T199">
            <v>7.3</v>
          </cell>
          <cell r="V199">
            <v>0.8</v>
          </cell>
          <cell r="X199">
            <v>2</v>
          </cell>
          <cell r="Z199">
            <v>7.9</v>
          </cell>
        </row>
        <row r="200">
          <cell r="A200" t="str">
            <v>Lewisham</v>
          </cell>
          <cell r="B200">
            <v>0</v>
          </cell>
          <cell r="D200">
            <v>0</v>
          </cell>
          <cell r="F200">
            <v>1.9</v>
          </cell>
          <cell r="H200">
            <v>0</v>
          </cell>
          <cell r="J200">
            <v>0.2</v>
          </cell>
          <cell r="L200">
            <v>5.3</v>
          </cell>
          <cell r="N200">
            <v>13.6</v>
          </cell>
          <cell r="P200">
            <v>4.5</v>
          </cell>
          <cell r="R200">
            <v>9.1</v>
          </cell>
          <cell r="T200">
            <v>3.4</v>
          </cell>
          <cell r="V200">
            <v>0.9</v>
          </cell>
          <cell r="X200">
            <v>3.4</v>
          </cell>
          <cell r="Z200">
            <v>5.3</v>
          </cell>
        </row>
        <row r="201">
          <cell r="A201" t="str">
            <v>Newham</v>
          </cell>
          <cell r="B201">
            <v>0</v>
          </cell>
          <cell r="D201">
            <v>0</v>
          </cell>
          <cell r="F201">
            <v>4</v>
          </cell>
          <cell r="H201">
            <v>0.6</v>
          </cell>
          <cell r="J201">
            <v>0.9</v>
          </cell>
          <cell r="L201">
            <v>6.2</v>
          </cell>
          <cell r="N201">
            <v>17</v>
          </cell>
          <cell r="P201">
            <v>7.1</v>
          </cell>
          <cell r="R201">
            <v>8.9</v>
          </cell>
          <cell r="T201">
            <v>3.1</v>
          </cell>
          <cell r="V201">
            <v>1.1000000000000001</v>
          </cell>
          <cell r="X201">
            <v>2</v>
          </cell>
          <cell r="Z201">
            <v>4.5</v>
          </cell>
        </row>
        <row r="202">
          <cell r="A202" t="str">
            <v>Southwark</v>
          </cell>
          <cell r="B202">
            <v>0</v>
          </cell>
          <cell r="D202">
            <v>0</v>
          </cell>
          <cell r="F202">
            <v>1.2</v>
          </cell>
          <cell r="H202">
            <v>0.5</v>
          </cell>
          <cell r="J202">
            <v>0.1</v>
          </cell>
          <cell r="L202">
            <v>2.4</v>
          </cell>
          <cell r="N202">
            <v>6.4</v>
          </cell>
          <cell r="P202">
            <v>5.2</v>
          </cell>
          <cell r="R202">
            <v>6.4</v>
          </cell>
          <cell r="T202">
            <v>10.4</v>
          </cell>
          <cell r="V202">
            <v>3.2</v>
          </cell>
          <cell r="X202">
            <v>2.4</v>
          </cell>
          <cell r="Z202">
            <v>22.5</v>
          </cell>
        </row>
        <row r="203">
          <cell r="A203" t="str">
            <v>Tower Hamlets</v>
          </cell>
          <cell r="B203">
            <v>0</v>
          </cell>
          <cell r="D203">
            <v>0</v>
          </cell>
          <cell r="F203">
            <v>1</v>
          </cell>
          <cell r="H203">
            <v>0.1</v>
          </cell>
          <cell r="J203">
            <v>0.1</v>
          </cell>
          <cell r="L203">
            <v>2</v>
          </cell>
          <cell r="N203">
            <v>5.9</v>
          </cell>
          <cell r="P203">
            <v>2</v>
          </cell>
          <cell r="R203">
            <v>5.6</v>
          </cell>
          <cell r="T203">
            <v>9.5</v>
          </cell>
          <cell r="V203">
            <v>21.7</v>
          </cell>
          <cell r="X203">
            <v>2.2999999999999998</v>
          </cell>
          <cell r="Z203">
            <v>14.8</v>
          </cell>
        </row>
        <row r="204">
          <cell r="A204" t="str">
            <v>Wandsworth</v>
          </cell>
          <cell r="B204">
            <v>0</v>
          </cell>
          <cell r="D204">
            <v>0</v>
          </cell>
          <cell r="F204">
            <v>1.7</v>
          </cell>
          <cell r="H204">
            <v>0</v>
          </cell>
          <cell r="J204">
            <v>0.4</v>
          </cell>
          <cell r="L204">
            <v>3.3</v>
          </cell>
          <cell r="N204">
            <v>14.2</v>
          </cell>
          <cell r="P204">
            <v>3.8</v>
          </cell>
          <cell r="R204">
            <v>9.1999999999999993</v>
          </cell>
          <cell r="T204">
            <v>4.2</v>
          </cell>
          <cell r="V204">
            <v>1.2</v>
          </cell>
          <cell r="X204">
            <v>2.5</v>
          </cell>
          <cell r="Z204">
            <v>10</v>
          </cell>
        </row>
        <row r="205">
          <cell r="A205" t="str">
            <v>Westminster</v>
          </cell>
          <cell r="B205">
            <v>0.1</v>
          </cell>
          <cell r="D205">
            <v>0.2</v>
          </cell>
          <cell r="F205">
            <v>1.1000000000000001</v>
          </cell>
          <cell r="H205">
            <v>0.2</v>
          </cell>
          <cell r="J205">
            <v>0.1</v>
          </cell>
          <cell r="L205">
            <v>2</v>
          </cell>
          <cell r="N205">
            <v>10.199999999999999</v>
          </cell>
          <cell r="P205">
            <v>1.6</v>
          </cell>
          <cell r="R205">
            <v>12.9</v>
          </cell>
          <cell r="T205">
            <v>9.4</v>
          </cell>
          <cell r="V205">
            <v>7.3</v>
          </cell>
          <cell r="X205">
            <v>4.9000000000000004</v>
          </cell>
          <cell r="Z205">
            <v>16.100000000000001</v>
          </cell>
        </row>
        <row r="206">
          <cell r="A206" t="str">
            <v>Barking and Dagenham</v>
          </cell>
          <cell r="B206">
            <v>0</v>
          </cell>
          <cell r="D206">
            <v>0</v>
          </cell>
          <cell r="F206">
            <v>8.8000000000000007</v>
          </cell>
          <cell r="H206">
            <v>0</v>
          </cell>
          <cell r="J206">
            <v>1.4</v>
          </cell>
          <cell r="L206">
            <v>7</v>
          </cell>
          <cell r="N206">
            <v>19.3</v>
          </cell>
          <cell r="P206">
            <v>10.5</v>
          </cell>
          <cell r="R206">
            <v>5.3</v>
          </cell>
          <cell r="T206">
            <v>2.6</v>
          </cell>
          <cell r="V206">
            <v>0.8</v>
          </cell>
          <cell r="X206">
            <v>1.1000000000000001</v>
          </cell>
          <cell r="Z206">
            <v>3.1</v>
          </cell>
        </row>
        <row r="207">
          <cell r="A207" t="str">
            <v>Barnet</v>
          </cell>
          <cell r="B207">
            <v>0</v>
          </cell>
          <cell r="D207">
            <v>0</v>
          </cell>
          <cell r="F207">
            <v>2.7</v>
          </cell>
          <cell r="H207">
            <v>0.1</v>
          </cell>
          <cell r="J207">
            <v>0.1</v>
          </cell>
          <cell r="L207">
            <v>6.9</v>
          </cell>
          <cell r="N207">
            <v>16</v>
          </cell>
          <cell r="P207">
            <v>3.8</v>
          </cell>
          <cell r="R207">
            <v>6.9</v>
          </cell>
          <cell r="T207">
            <v>5.3</v>
          </cell>
          <cell r="V207">
            <v>1.7</v>
          </cell>
          <cell r="X207">
            <v>5.3</v>
          </cell>
          <cell r="Z207">
            <v>8.4</v>
          </cell>
        </row>
        <row r="208">
          <cell r="A208" t="str">
            <v>Bexley</v>
          </cell>
          <cell r="B208">
            <v>0</v>
          </cell>
          <cell r="D208">
            <v>0</v>
          </cell>
          <cell r="F208">
            <v>6.5</v>
          </cell>
          <cell r="H208">
            <v>0.8</v>
          </cell>
          <cell r="J208">
            <v>1.2</v>
          </cell>
          <cell r="L208">
            <v>7.8</v>
          </cell>
          <cell r="N208">
            <v>18.2</v>
          </cell>
          <cell r="P208">
            <v>7.8</v>
          </cell>
          <cell r="R208">
            <v>5.8</v>
          </cell>
          <cell r="T208">
            <v>3.2</v>
          </cell>
          <cell r="V208">
            <v>1</v>
          </cell>
          <cell r="X208">
            <v>2.6</v>
          </cell>
          <cell r="Z208">
            <v>5.2</v>
          </cell>
        </row>
        <row r="209">
          <cell r="A209" t="str">
            <v>Brent</v>
          </cell>
          <cell r="B209">
            <v>0</v>
          </cell>
          <cell r="D209">
            <v>0</v>
          </cell>
          <cell r="F209">
            <v>7.4</v>
          </cell>
          <cell r="H209">
            <v>0</v>
          </cell>
          <cell r="J209">
            <v>0.8</v>
          </cell>
          <cell r="L209">
            <v>6.6</v>
          </cell>
          <cell r="N209">
            <v>18.899999999999999</v>
          </cell>
          <cell r="P209">
            <v>8.1999999999999993</v>
          </cell>
          <cell r="R209">
            <v>7.4</v>
          </cell>
          <cell r="T209">
            <v>3.7</v>
          </cell>
          <cell r="V209">
            <v>1.2</v>
          </cell>
          <cell r="X209">
            <v>2</v>
          </cell>
          <cell r="Z209">
            <v>5.7</v>
          </cell>
        </row>
        <row r="210">
          <cell r="A210" t="str">
            <v>Bromley</v>
          </cell>
          <cell r="B210">
            <v>0.1</v>
          </cell>
          <cell r="D210">
            <v>0</v>
          </cell>
          <cell r="F210">
            <v>2.2999999999999998</v>
          </cell>
          <cell r="H210">
            <v>0.4</v>
          </cell>
          <cell r="J210">
            <v>0.4</v>
          </cell>
          <cell r="L210">
            <v>7.5</v>
          </cell>
          <cell r="N210">
            <v>15</v>
          </cell>
          <cell r="P210">
            <v>3.3</v>
          </cell>
          <cell r="R210">
            <v>7.5</v>
          </cell>
          <cell r="T210">
            <v>4.2</v>
          </cell>
          <cell r="V210">
            <v>4.7</v>
          </cell>
          <cell r="X210">
            <v>2.2999999999999998</v>
          </cell>
          <cell r="Z210">
            <v>7.5</v>
          </cell>
        </row>
        <row r="211">
          <cell r="A211" t="str">
            <v>Croydon</v>
          </cell>
          <cell r="B211">
            <v>0.1</v>
          </cell>
          <cell r="D211">
            <v>0</v>
          </cell>
          <cell r="F211">
            <v>1.8</v>
          </cell>
          <cell r="H211">
            <v>0.5</v>
          </cell>
          <cell r="J211">
            <v>0.4</v>
          </cell>
          <cell r="L211">
            <v>6.5</v>
          </cell>
          <cell r="N211">
            <v>17.100000000000001</v>
          </cell>
          <cell r="P211">
            <v>4.9000000000000004</v>
          </cell>
          <cell r="R211">
            <v>5.7</v>
          </cell>
          <cell r="T211">
            <v>4.9000000000000004</v>
          </cell>
          <cell r="V211">
            <v>3.7</v>
          </cell>
          <cell r="X211">
            <v>1.8</v>
          </cell>
          <cell r="Z211">
            <v>8.1</v>
          </cell>
        </row>
        <row r="212">
          <cell r="A212" t="str">
            <v>Ealing</v>
          </cell>
          <cell r="B212">
            <v>0</v>
          </cell>
          <cell r="D212">
            <v>0</v>
          </cell>
          <cell r="F212">
            <v>8.9</v>
          </cell>
          <cell r="H212">
            <v>0</v>
          </cell>
          <cell r="J212">
            <v>0.3</v>
          </cell>
          <cell r="L212">
            <v>5.2</v>
          </cell>
          <cell r="N212">
            <v>17.8</v>
          </cell>
          <cell r="P212">
            <v>8.9</v>
          </cell>
          <cell r="R212">
            <v>5.9</v>
          </cell>
          <cell r="T212">
            <v>5.2</v>
          </cell>
          <cell r="V212">
            <v>0.9</v>
          </cell>
          <cell r="X212">
            <v>2.2000000000000002</v>
          </cell>
          <cell r="Z212">
            <v>7.4</v>
          </cell>
        </row>
        <row r="213">
          <cell r="A213" t="str">
            <v>Enfield</v>
          </cell>
          <cell r="B213">
            <v>0</v>
          </cell>
          <cell r="D213">
            <v>0</v>
          </cell>
          <cell r="F213">
            <v>5.7</v>
          </cell>
          <cell r="H213">
            <v>0</v>
          </cell>
          <cell r="J213">
            <v>0.6</v>
          </cell>
          <cell r="L213">
            <v>7.6</v>
          </cell>
          <cell r="N213">
            <v>19</v>
          </cell>
          <cell r="P213">
            <v>7.6</v>
          </cell>
          <cell r="R213">
            <v>6.7</v>
          </cell>
          <cell r="T213">
            <v>3.3</v>
          </cell>
          <cell r="V213">
            <v>1.4</v>
          </cell>
          <cell r="X213">
            <v>1.9</v>
          </cell>
          <cell r="Z213">
            <v>4.3</v>
          </cell>
        </row>
        <row r="214">
          <cell r="A214" t="str">
            <v>Greenwich</v>
          </cell>
          <cell r="B214">
            <v>0</v>
          </cell>
          <cell r="D214">
            <v>0.1</v>
          </cell>
          <cell r="F214">
            <v>3.5</v>
          </cell>
          <cell r="H214">
            <v>0.1</v>
          </cell>
          <cell r="J214">
            <v>1.5</v>
          </cell>
          <cell r="L214">
            <v>5.2</v>
          </cell>
          <cell r="N214">
            <v>14</v>
          </cell>
          <cell r="P214">
            <v>7</v>
          </cell>
          <cell r="R214">
            <v>8.1</v>
          </cell>
          <cell r="T214">
            <v>4.0999999999999996</v>
          </cell>
          <cell r="V214">
            <v>0.7</v>
          </cell>
          <cell r="X214">
            <v>1.2</v>
          </cell>
          <cell r="Z214">
            <v>5.2</v>
          </cell>
        </row>
        <row r="215">
          <cell r="A215" t="str">
            <v>Harrow</v>
          </cell>
          <cell r="B215">
            <v>0</v>
          </cell>
          <cell r="D215">
            <v>0</v>
          </cell>
          <cell r="F215">
            <v>2.8</v>
          </cell>
          <cell r="H215">
            <v>0</v>
          </cell>
          <cell r="J215">
            <v>0.7</v>
          </cell>
          <cell r="L215">
            <v>8.5</v>
          </cell>
          <cell r="N215">
            <v>14.1</v>
          </cell>
          <cell r="P215">
            <v>4.2</v>
          </cell>
          <cell r="R215">
            <v>6.3</v>
          </cell>
          <cell r="T215">
            <v>7</v>
          </cell>
          <cell r="V215">
            <v>1.8</v>
          </cell>
          <cell r="X215">
            <v>3.2</v>
          </cell>
          <cell r="Z215">
            <v>9.9</v>
          </cell>
        </row>
        <row r="216">
          <cell r="A216" t="str">
            <v>Havering</v>
          </cell>
          <cell r="B216">
            <v>0.1</v>
          </cell>
          <cell r="D216">
            <v>0</v>
          </cell>
          <cell r="F216">
            <v>3.5</v>
          </cell>
          <cell r="H216">
            <v>0.1</v>
          </cell>
          <cell r="J216">
            <v>0.8</v>
          </cell>
          <cell r="L216">
            <v>9.4</v>
          </cell>
          <cell r="N216">
            <v>17.600000000000001</v>
          </cell>
          <cell r="P216">
            <v>7.1</v>
          </cell>
          <cell r="R216">
            <v>5.9</v>
          </cell>
          <cell r="T216">
            <v>2.6</v>
          </cell>
          <cell r="V216">
            <v>2.6</v>
          </cell>
          <cell r="X216">
            <v>1.2</v>
          </cell>
          <cell r="Z216">
            <v>4.0999999999999996</v>
          </cell>
        </row>
        <row r="217">
          <cell r="A217" t="str">
            <v>Hillingdon</v>
          </cell>
          <cell r="B217">
            <v>0</v>
          </cell>
          <cell r="D217">
            <v>0.1</v>
          </cell>
          <cell r="F217">
            <v>4.8</v>
          </cell>
          <cell r="H217">
            <v>0.3</v>
          </cell>
          <cell r="J217">
            <v>0.2</v>
          </cell>
          <cell r="L217">
            <v>3.7</v>
          </cell>
          <cell r="N217">
            <v>13.8</v>
          </cell>
          <cell r="P217">
            <v>18.5</v>
          </cell>
          <cell r="R217">
            <v>10.1</v>
          </cell>
          <cell r="T217">
            <v>3.7</v>
          </cell>
          <cell r="V217">
            <v>1.2</v>
          </cell>
          <cell r="X217">
            <v>1.1000000000000001</v>
          </cell>
          <cell r="Z217">
            <v>7.9</v>
          </cell>
        </row>
        <row r="218">
          <cell r="A218" t="str">
            <v>Hounslow</v>
          </cell>
          <cell r="B218">
            <v>0</v>
          </cell>
          <cell r="D218">
            <v>0.2</v>
          </cell>
          <cell r="F218">
            <v>2.5</v>
          </cell>
          <cell r="H218">
            <v>0</v>
          </cell>
          <cell r="J218">
            <v>0.4</v>
          </cell>
          <cell r="L218">
            <v>3.1</v>
          </cell>
          <cell r="N218">
            <v>13.5</v>
          </cell>
          <cell r="P218">
            <v>26.4</v>
          </cell>
          <cell r="R218">
            <v>6.1</v>
          </cell>
          <cell r="T218">
            <v>12.9</v>
          </cell>
          <cell r="V218">
            <v>1.4</v>
          </cell>
          <cell r="X218">
            <v>1.5</v>
          </cell>
          <cell r="Z218">
            <v>5.5</v>
          </cell>
        </row>
        <row r="219">
          <cell r="A219" t="str">
            <v>Kingston upon Thames</v>
          </cell>
          <cell r="B219">
            <v>0</v>
          </cell>
          <cell r="D219">
            <v>0</v>
          </cell>
          <cell r="F219">
            <v>2.9</v>
          </cell>
          <cell r="H219">
            <v>0.1</v>
          </cell>
          <cell r="J219">
            <v>0.1</v>
          </cell>
          <cell r="L219">
            <v>3.8</v>
          </cell>
          <cell r="N219">
            <v>16.7</v>
          </cell>
          <cell r="P219">
            <v>2.2000000000000002</v>
          </cell>
          <cell r="R219">
            <v>7.7</v>
          </cell>
          <cell r="T219">
            <v>5.0999999999999996</v>
          </cell>
          <cell r="V219">
            <v>1.6</v>
          </cell>
          <cell r="X219">
            <v>1.6</v>
          </cell>
          <cell r="Z219">
            <v>7.7</v>
          </cell>
        </row>
        <row r="220">
          <cell r="A220" t="str">
            <v>Merton</v>
          </cell>
          <cell r="B220">
            <v>0.1</v>
          </cell>
          <cell r="D220">
            <v>0</v>
          </cell>
          <cell r="F220">
            <v>3.1</v>
          </cell>
          <cell r="H220">
            <v>0</v>
          </cell>
          <cell r="J220">
            <v>0.4</v>
          </cell>
          <cell r="L220">
            <v>5.6</v>
          </cell>
          <cell r="N220">
            <v>16</v>
          </cell>
          <cell r="P220">
            <v>6.2</v>
          </cell>
          <cell r="R220">
            <v>6.2</v>
          </cell>
          <cell r="T220">
            <v>4.9000000000000004</v>
          </cell>
          <cell r="V220">
            <v>2.2000000000000002</v>
          </cell>
          <cell r="X220">
            <v>2.5</v>
          </cell>
          <cell r="Z220">
            <v>8.6</v>
          </cell>
        </row>
        <row r="221">
          <cell r="A221" t="str">
            <v>Redbridge</v>
          </cell>
          <cell r="B221">
            <v>0</v>
          </cell>
          <cell r="D221">
            <v>0</v>
          </cell>
          <cell r="F221">
            <v>2.2000000000000002</v>
          </cell>
          <cell r="H221">
            <v>0.2</v>
          </cell>
          <cell r="J221">
            <v>0.1</v>
          </cell>
          <cell r="L221">
            <v>6.4</v>
          </cell>
          <cell r="N221">
            <v>15.4</v>
          </cell>
          <cell r="P221">
            <v>4.5</v>
          </cell>
          <cell r="R221">
            <v>6.4</v>
          </cell>
          <cell r="T221">
            <v>5.8</v>
          </cell>
          <cell r="V221">
            <v>1.6</v>
          </cell>
          <cell r="X221">
            <v>2.6</v>
          </cell>
          <cell r="Z221">
            <v>6.4</v>
          </cell>
        </row>
        <row r="222">
          <cell r="A222" t="str">
            <v>Richmond upon Thames</v>
          </cell>
          <cell r="B222">
            <v>0</v>
          </cell>
          <cell r="D222">
            <v>0</v>
          </cell>
          <cell r="F222">
            <v>1.5</v>
          </cell>
          <cell r="H222">
            <v>0</v>
          </cell>
          <cell r="J222">
            <v>0.3</v>
          </cell>
          <cell r="L222">
            <v>3.7</v>
          </cell>
          <cell r="N222">
            <v>12.2</v>
          </cell>
          <cell r="P222">
            <v>2.7</v>
          </cell>
          <cell r="R222">
            <v>9.8000000000000007</v>
          </cell>
          <cell r="T222">
            <v>8.5</v>
          </cell>
          <cell r="V222">
            <v>1.5</v>
          </cell>
          <cell r="X222">
            <v>3</v>
          </cell>
          <cell r="Z222">
            <v>13.4</v>
          </cell>
        </row>
        <row r="223">
          <cell r="A223" t="str">
            <v>Sutton</v>
          </cell>
          <cell r="B223">
            <v>0.1</v>
          </cell>
          <cell r="D223">
            <v>0</v>
          </cell>
          <cell r="F223">
            <v>2.8</v>
          </cell>
          <cell r="H223">
            <v>0</v>
          </cell>
          <cell r="J223">
            <v>0.3</v>
          </cell>
          <cell r="L223">
            <v>8.5</v>
          </cell>
          <cell r="N223">
            <v>14.1</v>
          </cell>
          <cell r="P223">
            <v>7</v>
          </cell>
          <cell r="R223">
            <v>4.9000000000000004</v>
          </cell>
          <cell r="T223">
            <v>4.2</v>
          </cell>
          <cell r="V223">
            <v>1.4</v>
          </cell>
          <cell r="X223">
            <v>1.1000000000000001</v>
          </cell>
          <cell r="Z223">
            <v>8.5</v>
          </cell>
        </row>
        <row r="224">
          <cell r="A224" t="str">
            <v>Waltham Forest</v>
          </cell>
          <cell r="B224">
            <v>0</v>
          </cell>
          <cell r="D224">
            <v>0</v>
          </cell>
          <cell r="F224">
            <v>4.0999999999999996</v>
          </cell>
          <cell r="H224">
            <v>0</v>
          </cell>
          <cell r="J224">
            <v>0.8</v>
          </cell>
          <cell r="L224">
            <v>6.2</v>
          </cell>
          <cell r="N224">
            <v>16.399999999999999</v>
          </cell>
          <cell r="P224">
            <v>6.8</v>
          </cell>
          <cell r="R224">
            <v>5.5</v>
          </cell>
          <cell r="T224">
            <v>3.1</v>
          </cell>
          <cell r="V224">
            <v>1</v>
          </cell>
          <cell r="X224">
            <v>2.1</v>
          </cell>
          <cell r="Z224">
            <v>4.8</v>
          </cell>
        </row>
        <row r="225">
          <cell r="A225" t="str">
            <v>Bracknell Forest</v>
          </cell>
          <cell r="B225">
            <v>0.1</v>
          </cell>
          <cell r="D225">
            <v>0</v>
          </cell>
          <cell r="F225">
            <v>2.5</v>
          </cell>
          <cell r="H225">
            <v>0</v>
          </cell>
          <cell r="J225">
            <v>0.4</v>
          </cell>
          <cell r="L225">
            <v>2.9</v>
          </cell>
          <cell r="N225">
            <v>21.7</v>
          </cell>
          <cell r="P225">
            <v>1.5</v>
          </cell>
          <cell r="R225">
            <v>5.8</v>
          </cell>
          <cell r="T225">
            <v>13.3</v>
          </cell>
          <cell r="V225">
            <v>2.1</v>
          </cell>
          <cell r="X225">
            <v>1.3</v>
          </cell>
          <cell r="Z225">
            <v>15</v>
          </cell>
        </row>
        <row r="226">
          <cell r="A226" t="str">
            <v>Brighton and Hove</v>
          </cell>
          <cell r="B226">
            <v>0.1</v>
          </cell>
          <cell r="D226">
            <v>0</v>
          </cell>
          <cell r="F226">
            <v>2.1</v>
          </cell>
          <cell r="H226">
            <v>0.9</v>
          </cell>
          <cell r="J226">
            <v>0.4</v>
          </cell>
          <cell r="L226">
            <v>2.8</v>
          </cell>
          <cell r="N226">
            <v>14</v>
          </cell>
          <cell r="P226">
            <v>2.4</v>
          </cell>
          <cell r="R226">
            <v>10.5</v>
          </cell>
          <cell r="T226">
            <v>5.6</v>
          </cell>
          <cell r="V226">
            <v>6.3</v>
          </cell>
          <cell r="X226">
            <v>1.7</v>
          </cell>
          <cell r="Z226">
            <v>7</v>
          </cell>
        </row>
        <row r="227">
          <cell r="A227" t="str">
            <v>Isle of Wight</v>
          </cell>
          <cell r="B227">
            <v>2.4</v>
          </cell>
          <cell r="D227">
            <v>0.1</v>
          </cell>
          <cell r="F227">
            <v>8.6999999999999993</v>
          </cell>
          <cell r="H227">
            <v>0.1</v>
          </cell>
          <cell r="J227">
            <v>0.4</v>
          </cell>
          <cell r="L227">
            <v>4.3</v>
          </cell>
          <cell r="N227">
            <v>15.4</v>
          </cell>
          <cell r="P227">
            <v>3.4</v>
          </cell>
          <cell r="R227">
            <v>15.4</v>
          </cell>
          <cell r="T227">
            <v>1.5</v>
          </cell>
          <cell r="V227">
            <v>0.8</v>
          </cell>
          <cell r="X227">
            <v>1.5</v>
          </cell>
          <cell r="Z227">
            <v>4.8</v>
          </cell>
        </row>
        <row r="228">
          <cell r="A228" t="str">
            <v>Medway</v>
          </cell>
          <cell r="B228">
            <v>1.3</v>
          </cell>
          <cell r="D228">
            <v>0</v>
          </cell>
          <cell r="F228">
            <v>8.4</v>
          </cell>
          <cell r="H228">
            <v>0.7</v>
          </cell>
          <cell r="J228">
            <v>1.1000000000000001</v>
          </cell>
          <cell r="L228">
            <v>6.3</v>
          </cell>
          <cell r="N228">
            <v>14.7</v>
          </cell>
          <cell r="P228">
            <v>5.3</v>
          </cell>
          <cell r="R228">
            <v>6.3</v>
          </cell>
          <cell r="T228">
            <v>2.4</v>
          </cell>
          <cell r="V228">
            <v>3.2</v>
          </cell>
          <cell r="X228">
            <v>1.3</v>
          </cell>
          <cell r="Z228">
            <v>4.7</v>
          </cell>
        </row>
        <row r="229">
          <cell r="A229" t="str">
            <v>Milton Keynes</v>
          </cell>
          <cell r="B229">
            <v>0.1</v>
          </cell>
          <cell r="D229">
            <v>0</v>
          </cell>
          <cell r="F229">
            <v>6</v>
          </cell>
          <cell r="H229">
            <v>0.2</v>
          </cell>
          <cell r="J229">
            <v>0.2</v>
          </cell>
          <cell r="L229">
            <v>2.7</v>
          </cell>
          <cell r="N229">
            <v>16.899999999999999</v>
          </cell>
          <cell r="P229">
            <v>9.8000000000000007</v>
          </cell>
          <cell r="R229">
            <v>6</v>
          </cell>
          <cell r="T229">
            <v>6</v>
          </cell>
          <cell r="V229">
            <v>4.9000000000000004</v>
          </cell>
          <cell r="X229">
            <v>1.4</v>
          </cell>
          <cell r="Z229">
            <v>8.1999999999999993</v>
          </cell>
        </row>
        <row r="230">
          <cell r="A230" t="str">
            <v>Portsmouth</v>
          </cell>
          <cell r="B230">
            <v>0.2</v>
          </cell>
          <cell r="D230">
            <v>0.1</v>
          </cell>
          <cell r="F230">
            <v>8.5</v>
          </cell>
          <cell r="H230">
            <v>1.4</v>
          </cell>
          <cell r="J230">
            <v>0.6</v>
          </cell>
          <cell r="L230">
            <v>3.3</v>
          </cell>
          <cell r="N230">
            <v>15.1</v>
          </cell>
          <cell r="P230">
            <v>3.8</v>
          </cell>
          <cell r="R230">
            <v>9.4</v>
          </cell>
          <cell r="T230">
            <v>4.2</v>
          </cell>
          <cell r="V230">
            <v>1.2</v>
          </cell>
          <cell r="X230">
            <v>1.2</v>
          </cell>
          <cell r="Z230">
            <v>3.3</v>
          </cell>
        </row>
        <row r="231">
          <cell r="A231" t="str">
            <v>Reading</v>
          </cell>
          <cell r="B231">
            <v>0.1</v>
          </cell>
          <cell r="D231">
            <v>0</v>
          </cell>
          <cell r="F231">
            <v>2.1</v>
          </cell>
          <cell r="H231">
            <v>1.4</v>
          </cell>
          <cell r="J231">
            <v>2.1</v>
          </cell>
          <cell r="L231">
            <v>2.1</v>
          </cell>
          <cell r="N231">
            <v>14.7</v>
          </cell>
          <cell r="P231">
            <v>4.0999999999999996</v>
          </cell>
          <cell r="R231">
            <v>6.4</v>
          </cell>
          <cell r="T231">
            <v>14.7</v>
          </cell>
          <cell r="V231">
            <v>3.7</v>
          </cell>
          <cell r="X231">
            <v>1.1000000000000001</v>
          </cell>
          <cell r="Z231">
            <v>11.9</v>
          </cell>
        </row>
        <row r="232">
          <cell r="A232" t="str">
            <v>Slough</v>
          </cell>
          <cell r="B232">
            <v>0</v>
          </cell>
          <cell r="D232">
            <v>0</v>
          </cell>
          <cell r="F232">
            <v>6</v>
          </cell>
          <cell r="H232">
            <v>0.5</v>
          </cell>
          <cell r="J232">
            <v>2.4</v>
          </cell>
          <cell r="L232">
            <v>3.6</v>
          </cell>
          <cell r="N232">
            <v>15.7</v>
          </cell>
          <cell r="P232">
            <v>12</v>
          </cell>
          <cell r="R232">
            <v>4.8</v>
          </cell>
          <cell r="T232">
            <v>9.6</v>
          </cell>
          <cell r="V232">
            <v>1.1000000000000001</v>
          </cell>
          <cell r="X232">
            <v>0.8</v>
          </cell>
          <cell r="Z232">
            <v>8.4</v>
          </cell>
        </row>
        <row r="233">
          <cell r="A233" t="str">
            <v>Southampton</v>
          </cell>
          <cell r="B233">
            <v>0</v>
          </cell>
          <cell r="D233">
            <v>0.1</v>
          </cell>
          <cell r="F233">
            <v>4.4000000000000004</v>
          </cell>
          <cell r="H233">
            <v>0</v>
          </cell>
          <cell r="J233">
            <v>0.5</v>
          </cell>
          <cell r="L233">
            <v>3.1</v>
          </cell>
          <cell r="N233">
            <v>13.2</v>
          </cell>
          <cell r="P233">
            <v>7</v>
          </cell>
          <cell r="R233">
            <v>7</v>
          </cell>
          <cell r="T233">
            <v>3.1</v>
          </cell>
          <cell r="V233">
            <v>3.5</v>
          </cell>
          <cell r="X233">
            <v>1.1000000000000001</v>
          </cell>
          <cell r="Z233">
            <v>6.1</v>
          </cell>
        </row>
        <row r="234">
          <cell r="A234" t="str">
            <v>West Berkshire</v>
          </cell>
          <cell r="B234">
            <v>0.7</v>
          </cell>
          <cell r="D234">
            <v>0</v>
          </cell>
          <cell r="F234">
            <v>11.1</v>
          </cell>
          <cell r="H234">
            <v>0.9</v>
          </cell>
          <cell r="J234">
            <v>0.7</v>
          </cell>
          <cell r="L234">
            <v>5.0999999999999996</v>
          </cell>
          <cell r="N234">
            <v>15.2</v>
          </cell>
          <cell r="P234">
            <v>2.5</v>
          </cell>
          <cell r="R234">
            <v>6.1</v>
          </cell>
          <cell r="T234">
            <v>14.1</v>
          </cell>
          <cell r="V234">
            <v>0.9</v>
          </cell>
          <cell r="X234">
            <v>1.5</v>
          </cell>
          <cell r="Z234">
            <v>8.1</v>
          </cell>
        </row>
        <row r="235">
          <cell r="A235" t="str">
            <v>Windsor and Maidenhead</v>
          </cell>
          <cell r="B235">
            <v>0.2</v>
          </cell>
          <cell r="D235">
            <v>0.2</v>
          </cell>
          <cell r="F235">
            <v>3</v>
          </cell>
          <cell r="H235">
            <v>0.7</v>
          </cell>
          <cell r="J235">
            <v>0.5</v>
          </cell>
          <cell r="L235">
            <v>7.2</v>
          </cell>
          <cell r="N235">
            <v>15.7</v>
          </cell>
          <cell r="P235">
            <v>1.5</v>
          </cell>
          <cell r="R235">
            <v>9.6</v>
          </cell>
          <cell r="T235">
            <v>10.8</v>
          </cell>
          <cell r="V235">
            <v>1.8</v>
          </cell>
          <cell r="X235">
            <v>1.8</v>
          </cell>
          <cell r="Z235">
            <v>13.3</v>
          </cell>
        </row>
        <row r="236">
          <cell r="A236" t="str">
            <v>Wokingham</v>
          </cell>
          <cell r="B236">
            <v>0.7</v>
          </cell>
          <cell r="D236">
            <v>0</v>
          </cell>
          <cell r="F236">
            <v>5.0999999999999996</v>
          </cell>
          <cell r="H236">
            <v>0.7</v>
          </cell>
          <cell r="J236">
            <v>1.1000000000000001</v>
          </cell>
          <cell r="L236">
            <v>3.9</v>
          </cell>
          <cell r="N236">
            <v>13.5</v>
          </cell>
          <cell r="P236">
            <v>1.7</v>
          </cell>
          <cell r="R236">
            <v>5.6</v>
          </cell>
          <cell r="T236">
            <v>14.6</v>
          </cell>
          <cell r="V236">
            <v>0.9</v>
          </cell>
          <cell r="X236">
            <v>0.8</v>
          </cell>
          <cell r="Z236">
            <v>15.7</v>
          </cell>
        </row>
        <row r="237">
          <cell r="A237" t="str">
            <v>Buckinghamshire</v>
          </cell>
          <cell r="B237">
            <v>0.6</v>
          </cell>
          <cell r="D237">
            <v>0</v>
          </cell>
          <cell r="F237">
            <v>7.5</v>
          </cell>
          <cell r="H237">
            <v>0.1</v>
          </cell>
          <cell r="J237">
            <v>0.8</v>
          </cell>
          <cell r="L237">
            <v>6.2</v>
          </cell>
          <cell r="N237">
            <v>19.2</v>
          </cell>
          <cell r="P237">
            <v>2.5</v>
          </cell>
          <cell r="R237">
            <v>6.7</v>
          </cell>
          <cell r="T237">
            <v>5.8</v>
          </cell>
          <cell r="V237">
            <v>1.9</v>
          </cell>
          <cell r="X237">
            <v>1.7</v>
          </cell>
          <cell r="Z237">
            <v>9.1999999999999993</v>
          </cell>
        </row>
        <row r="238">
          <cell r="A238" t="str">
            <v>Eastbourne</v>
          </cell>
          <cell r="B238">
            <v>0.1</v>
          </cell>
          <cell r="D238">
            <v>0</v>
          </cell>
          <cell r="F238">
            <v>4.5</v>
          </cell>
          <cell r="H238">
            <v>0</v>
          </cell>
          <cell r="J238">
            <v>0.1</v>
          </cell>
          <cell r="L238">
            <v>3.8</v>
          </cell>
          <cell r="N238">
            <v>23.1</v>
          </cell>
          <cell r="P238">
            <v>2.1</v>
          </cell>
          <cell r="R238">
            <v>10.3</v>
          </cell>
          <cell r="T238">
            <v>1.5</v>
          </cell>
          <cell r="V238">
            <v>1.8</v>
          </cell>
          <cell r="X238">
            <v>1.2</v>
          </cell>
          <cell r="Z238">
            <v>5.8</v>
          </cell>
        </row>
        <row r="239">
          <cell r="A239" t="str">
            <v>Hastings</v>
          </cell>
          <cell r="B239">
            <v>0.2</v>
          </cell>
          <cell r="D239">
            <v>0</v>
          </cell>
          <cell r="F239">
            <v>9.6999999999999993</v>
          </cell>
          <cell r="H239">
            <v>0</v>
          </cell>
          <cell r="J239">
            <v>0.2</v>
          </cell>
          <cell r="L239">
            <v>4</v>
          </cell>
          <cell r="N239">
            <v>16.100000000000001</v>
          </cell>
          <cell r="P239">
            <v>3.2</v>
          </cell>
          <cell r="R239">
            <v>9.6999999999999993</v>
          </cell>
          <cell r="T239">
            <v>1.9</v>
          </cell>
          <cell r="V239">
            <v>1.6</v>
          </cell>
          <cell r="X239">
            <v>1.9</v>
          </cell>
          <cell r="Z239">
            <v>4</v>
          </cell>
        </row>
        <row r="240">
          <cell r="A240" t="str">
            <v>Lewes</v>
          </cell>
          <cell r="B240">
            <v>1.4</v>
          </cell>
          <cell r="D240">
            <v>0</v>
          </cell>
          <cell r="F240">
            <v>6.9</v>
          </cell>
          <cell r="H240">
            <v>0.1</v>
          </cell>
          <cell r="J240">
            <v>1.2</v>
          </cell>
          <cell r="L240">
            <v>5.6</v>
          </cell>
          <cell r="N240">
            <v>16.7</v>
          </cell>
          <cell r="P240">
            <v>3.5</v>
          </cell>
          <cell r="R240">
            <v>6.9</v>
          </cell>
          <cell r="T240">
            <v>2.8</v>
          </cell>
          <cell r="V240">
            <v>0.6</v>
          </cell>
          <cell r="X240">
            <v>2.2000000000000002</v>
          </cell>
          <cell r="Z240">
            <v>6.9</v>
          </cell>
        </row>
        <row r="241">
          <cell r="A241" t="str">
            <v>Rother</v>
          </cell>
          <cell r="B241">
            <v>2.1</v>
          </cell>
          <cell r="D241">
            <v>0.1</v>
          </cell>
          <cell r="F241">
            <v>5.4</v>
          </cell>
          <cell r="H241">
            <v>0</v>
          </cell>
          <cell r="J241">
            <v>0.5</v>
          </cell>
          <cell r="L241">
            <v>7.1</v>
          </cell>
          <cell r="N241">
            <v>16.100000000000001</v>
          </cell>
          <cell r="P241">
            <v>2.5</v>
          </cell>
          <cell r="R241">
            <v>14.3</v>
          </cell>
          <cell r="T241">
            <v>1.8</v>
          </cell>
          <cell r="V241">
            <v>7.1</v>
          </cell>
          <cell r="X241">
            <v>1.8</v>
          </cell>
          <cell r="Z241">
            <v>6.2</v>
          </cell>
        </row>
        <row r="242">
          <cell r="A242" t="str">
            <v>Wealden</v>
          </cell>
          <cell r="B242">
            <v>2</v>
          </cell>
          <cell r="D242">
            <v>0</v>
          </cell>
          <cell r="F242">
            <v>9</v>
          </cell>
          <cell r="H242">
            <v>0.2</v>
          </cell>
          <cell r="J242">
            <v>0.8</v>
          </cell>
          <cell r="L242">
            <v>8</v>
          </cell>
          <cell r="N242">
            <v>18</v>
          </cell>
          <cell r="P242">
            <v>1.8</v>
          </cell>
          <cell r="R242">
            <v>10</v>
          </cell>
          <cell r="T242">
            <v>3</v>
          </cell>
          <cell r="V242">
            <v>1</v>
          </cell>
          <cell r="X242">
            <v>1.6</v>
          </cell>
          <cell r="Z242">
            <v>9</v>
          </cell>
        </row>
        <row r="243">
          <cell r="A243" t="str">
            <v>Basingstoke and Deane</v>
          </cell>
          <cell r="B243">
            <v>1.5</v>
          </cell>
          <cell r="D243">
            <v>0.1</v>
          </cell>
          <cell r="F243">
            <v>7</v>
          </cell>
          <cell r="H243">
            <v>0.7</v>
          </cell>
          <cell r="J243">
            <v>0.3</v>
          </cell>
          <cell r="L243">
            <v>5.8</v>
          </cell>
          <cell r="N243">
            <v>18.600000000000001</v>
          </cell>
          <cell r="P243">
            <v>3.5</v>
          </cell>
          <cell r="R243">
            <v>5.2</v>
          </cell>
          <cell r="T243">
            <v>7</v>
          </cell>
          <cell r="V243">
            <v>2.6</v>
          </cell>
          <cell r="X243">
            <v>1.5</v>
          </cell>
          <cell r="Z243">
            <v>8.1</v>
          </cell>
        </row>
        <row r="244">
          <cell r="A244" t="str">
            <v>East Hampshire</v>
          </cell>
          <cell r="B244">
            <v>1.8</v>
          </cell>
          <cell r="D244">
            <v>0.1</v>
          </cell>
          <cell r="F244">
            <v>10</v>
          </cell>
          <cell r="H244">
            <v>0.3</v>
          </cell>
          <cell r="J244">
            <v>0.9</v>
          </cell>
          <cell r="L244">
            <v>5.6</v>
          </cell>
          <cell r="N244">
            <v>17.8</v>
          </cell>
          <cell r="P244">
            <v>2.8</v>
          </cell>
          <cell r="R244">
            <v>7.8</v>
          </cell>
          <cell r="T244">
            <v>4.4000000000000004</v>
          </cell>
          <cell r="V244">
            <v>2.8</v>
          </cell>
          <cell r="X244">
            <v>1.3</v>
          </cell>
          <cell r="Z244">
            <v>7.8</v>
          </cell>
        </row>
        <row r="245">
          <cell r="A245" t="str">
            <v>Eastleigh</v>
          </cell>
          <cell r="B245">
            <v>0.1</v>
          </cell>
          <cell r="D245">
            <v>0.2</v>
          </cell>
          <cell r="F245">
            <v>10.4</v>
          </cell>
          <cell r="H245">
            <v>1.2</v>
          </cell>
          <cell r="J245">
            <v>0.5</v>
          </cell>
          <cell r="L245">
            <v>6</v>
          </cell>
          <cell r="N245">
            <v>19.399999999999999</v>
          </cell>
          <cell r="P245">
            <v>6.7</v>
          </cell>
          <cell r="R245">
            <v>5.2</v>
          </cell>
          <cell r="T245">
            <v>4.5</v>
          </cell>
          <cell r="V245">
            <v>5.2</v>
          </cell>
          <cell r="X245">
            <v>1.5</v>
          </cell>
          <cell r="Z245">
            <v>10.4</v>
          </cell>
        </row>
        <row r="246">
          <cell r="A246" t="str">
            <v>Fareham</v>
          </cell>
          <cell r="B246">
            <v>0.4</v>
          </cell>
          <cell r="D246">
            <v>0</v>
          </cell>
          <cell r="F246">
            <v>9.1999999999999993</v>
          </cell>
          <cell r="H246">
            <v>0.1</v>
          </cell>
          <cell r="J246">
            <v>0.6</v>
          </cell>
          <cell r="L246">
            <v>6.1</v>
          </cell>
          <cell r="N246">
            <v>16.3</v>
          </cell>
          <cell r="P246">
            <v>6.1</v>
          </cell>
          <cell r="R246">
            <v>6.1</v>
          </cell>
          <cell r="T246">
            <v>4.0999999999999996</v>
          </cell>
          <cell r="V246">
            <v>2</v>
          </cell>
          <cell r="X246">
            <v>1.2</v>
          </cell>
          <cell r="Z246">
            <v>7.1</v>
          </cell>
        </row>
        <row r="247">
          <cell r="A247" t="str">
            <v>Gosport</v>
          </cell>
          <cell r="B247">
            <v>0.4</v>
          </cell>
          <cell r="D247">
            <v>0</v>
          </cell>
          <cell r="F247">
            <v>13.2</v>
          </cell>
          <cell r="H247">
            <v>0</v>
          </cell>
          <cell r="J247">
            <v>0.4</v>
          </cell>
          <cell r="L247">
            <v>5.3</v>
          </cell>
          <cell r="N247">
            <v>15.8</v>
          </cell>
          <cell r="P247">
            <v>3.2</v>
          </cell>
          <cell r="R247">
            <v>9.1999999999999993</v>
          </cell>
          <cell r="T247">
            <v>1.8</v>
          </cell>
          <cell r="V247">
            <v>0.7</v>
          </cell>
          <cell r="X247">
            <v>1.3</v>
          </cell>
          <cell r="Z247">
            <v>6.6</v>
          </cell>
        </row>
        <row r="248">
          <cell r="A248" t="str">
            <v>Hart</v>
          </cell>
          <cell r="B248">
            <v>0.3</v>
          </cell>
          <cell r="D248">
            <v>0.1</v>
          </cell>
          <cell r="F248">
            <v>4.0999999999999996</v>
          </cell>
          <cell r="H248">
            <v>0.1</v>
          </cell>
          <cell r="J248">
            <v>0.8</v>
          </cell>
          <cell r="L248">
            <v>6.1</v>
          </cell>
          <cell r="N248">
            <v>13.5</v>
          </cell>
          <cell r="P248">
            <v>1.4</v>
          </cell>
          <cell r="R248">
            <v>16.2</v>
          </cell>
          <cell r="T248">
            <v>12.2</v>
          </cell>
          <cell r="V248">
            <v>1.6</v>
          </cell>
          <cell r="X248">
            <v>1.2</v>
          </cell>
          <cell r="Z248">
            <v>10.8</v>
          </cell>
        </row>
        <row r="249">
          <cell r="A249" t="str">
            <v>Havant</v>
          </cell>
          <cell r="B249">
            <v>0.3</v>
          </cell>
          <cell r="D249">
            <v>0</v>
          </cell>
          <cell r="F249">
            <v>10.5</v>
          </cell>
          <cell r="H249">
            <v>0.2</v>
          </cell>
          <cell r="J249">
            <v>0.8</v>
          </cell>
          <cell r="L249">
            <v>7</v>
          </cell>
          <cell r="N249">
            <v>16.3</v>
          </cell>
          <cell r="P249">
            <v>2.1</v>
          </cell>
          <cell r="R249">
            <v>8.1</v>
          </cell>
          <cell r="T249">
            <v>3.5</v>
          </cell>
          <cell r="V249">
            <v>1.4</v>
          </cell>
          <cell r="X249">
            <v>1.2</v>
          </cell>
          <cell r="Z249">
            <v>7</v>
          </cell>
        </row>
        <row r="250">
          <cell r="A250" t="str">
            <v>New Forest</v>
          </cell>
          <cell r="B250">
            <v>1.4</v>
          </cell>
          <cell r="D250">
            <v>0.3</v>
          </cell>
          <cell r="F250">
            <v>9.9</v>
          </cell>
          <cell r="H250">
            <v>0.7</v>
          </cell>
          <cell r="J250">
            <v>1</v>
          </cell>
          <cell r="L250">
            <v>8.5</v>
          </cell>
          <cell r="N250">
            <v>15.5</v>
          </cell>
          <cell r="P250">
            <v>3.5</v>
          </cell>
          <cell r="R250">
            <v>11.3</v>
          </cell>
          <cell r="T250">
            <v>2.5</v>
          </cell>
          <cell r="V250">
            <v>1.1000000000000001</v>
          </cell>
          <cell r="X250">
            <v>1.8</v>
          </cell>
          <cell r="Z250">
            <v>7</v>
          </cell>
        </row>
        <row r="251">
          <cell r="A251" t="str">
            <v>Rushmoor</v>
          </cell>
          <cell r="B251">
            <v>0.1</v>
          </cell>
          <cell r="D251">
            <v>0</v>
          </cell>
          <cell r="F251">
            <v>7.1</v>
          </cell>
          <cell r="H251">
            <v>0.4</v>
          </cell>
          <cell r="J251">
            <v>0.9</v>
          </cell>
          <cell r="L251">
            <v>4.5999999999999996</v>
          </cell>
          <cell r="N251">
            <v>14.3</v>
          </cell>
          <cell r="P251">
            <v>3.6</v>
          </cell>
          <cell r="R251">
            <v>6.1</v>
          </cell>
          <cell r="T251">
            <v>14.3</v>
          </cell>
          <cell r="V251">
            <v>4.5999999999999996</v>
          </cell>
          <cell r="X251">
            <v>1.4</v>
          </cell>
          <cell r="Z251">
            <v>14.3</v>
          </cell>
        </row>
        <row r="252">
          <cell r="A252" t="str">
            <v>Test Valley</v>
          </cell>
          <cell r="B252">
            <v>1.2</v>
          </cell>
          <cell r="D252">
            <v>0</v>
          </cell>
          <cell r="F252">
            <v>11.7</v>
          </cell>
          <cell r="H252">
            <v>0.1</v>
          </cell>
          <cell r="J252">
            <v>0.7</v>
          </cell>
          <cell r="L252">
            <v>5</v>
          </cell>
          <cell r="N252">
            <v>20</v>
          </cell>
          <cell r="P252">
            <v>6.7</v>
          </cell>
          <cell r="R252">
            <v>7.5</v>
          </cell>
          <cell r="T252">
            <v>3.8</v>
          </cell>
          <cell r="V252">
            <v>3.8</v>
          </cell>
          <cell r="X252">
            <v>1</v>
          </cell>
          <cell r="Z252">
            <v>10</v>
          </cell>
        </row>
        <row r="253">
          <cell r="A253" t="str">
            <v>Winchester</v>
          </cell>
          <cell r="B253">
            <v>0.8</v>
          </cell>
          <cell r="D253">
            <v>0</v>
          </cell>
          <cell r="F253">
            <v>5.0999999999999996</v>
          </cell>
          <cell r="H253">
            <v>0</v>
          </cell>
          <cell r="J253">
            <v>0.4</v>
          </cell>
          <cell r="L253">
            <v>4.5</v>
          </cell>
          <cell r="N253">
            <v>19.3</v>
          </cell>
          <cell r="P253">
            <v>3.4</v>
          </cell>
          <cell r="R253">
            <v>6.8</v>
          </cell>
          <cell r="T253">
            <v>6.8</v>
          </cell>
          <cell r="V253">
            <v>4</v>
          </cell>
          <cell r="X253">
            <v>1.4</v>
          </cell>
          <cell r="Z253">
            <v>9.1</v>
          </cell>
        </row>
        <row r="254">
          <cell r="A254" t="str">
            <v>Ashford</v>
          </cell>
          <cell r="B254">
            <v>2.2000000000000002</v>
          </cell>
          <cell r="D254">
            <v>0.1</v>
          </cell>
          <cell r="F254">
            <v>8.6</v>
          </cell>
          <cell r="H254">
            <v>0.5</v>
          </cell>
          <cell r="J254">
            <v>0.7</v>
          </cell>
          <cell r="L254">
            <v>6</v>
          </cell>
          <cell r="N254">
            <v>22.4</v>
          </cell>
          <cell r="P254">
            <v>4.3</v>
          </cell>
          <cell r="R254">
            <v>6.9</v>
          </cell>
          <cell r="T254">
            <v>2.2000000000000002</v>
          </cell>
          <cell r="V254">
            <v>0.9</v>
          </cell>
          <cell r="X254">
            <v>1</v>
          </cell>
          <cell r="Z254">
            <v>6</v>
          </cell>
        </row>
        <row r="255">
          <cell r="A255" t="str">
            <v>Canterbury</v>
          </cell>
          <cell r="B255">
            <v>2.2999999999999998</v>
          </cell>
          <cell r="D255">
            <v>0</v>
          </cell>
          <cell r="F255">
            <v>3</v>
          </cell>
          <cell r="H255">
            <v>0.1</v>
          </cell>
          <cell r="J255">
            <v>0.3</v>
          </cell>
          <cell r="L255">
            <v>3.8</v>
          </cell>
          <cell r="N255">
            <v>18.2</v>
          </cell>
          <cell r="P255">
            <v>1.9</v>
          </cell>
          <cell r="R255">
            <v>9.1</v>
          </cell>
          <cell r="T255">
            <v>2.7</v>
          </cell>
          <cell r="V255">
            <v>3.4</v>
          </cell>
          <cell r="X255">
            <v>1.1000000000000001</v>
          </cell>
          <cell r="Z255">
            <v>5.3</v>
          </cell>
        </row>
        <row r="256">
          <cell r="A256" t="str">
            <v>Dartford</v>
          </cell>
          <cell r="B256">
            <v>0.1</v>
          </cell>
          <cell r="D256">
            <v>0.1</v>
          </cell>
          <cell r="F256">
            <v>5.7</v>
          </cell>
          <cell r="H256">
            <v>0.1</v>
          </cell>
          <cell r="J256">
            <v>1.1000000000000001</v>
          </cell>
          <cell r="L256">
            <v>9.8000000000000007</v>
          </cell>
          <cell r="N256">
            <v>21.3</v>
          </cell>
          <cell r="P256">
            <v>8.1999999999999993</v>
          </cell>
          <cell r="R256">
            <v>6.6</v>
          </cell>
          <cell r="T256">
            <v>3.7</v>
          </cell>
          <cell r="V256">
            <v>0.8</v>
          </cell>
          <cell r="X256">
            <v>1.1000000000000001</v>
          </cell>
          <cell r="Z256">
            <v>4.9000000000000004</v>
          </cell>
        </row>
        <row r="257">
          <cell r="A257" t="str">
            <v>Dover</v>
          </cell>
          <cell r="B257">
            <v>2.2999999999999998</v>
          </cell>
          <cell r="D257">
            <v>0</v>
          </cell>
          <cell r="F257">
            <v>8.6</v>
          </cell>
          <cell r="H257">
            <v>0.1</v>
          </cell>
          <cell r="J257">
            <v>0.7</v>
          </cell>
          <cell r="L257">
            <v>4.3</v>
          </cell>
          <cell r="N257">
            <v>12.9</v>
          </cell>
          <cell r="P257">
            <v>11.4</v>
          </cell>
          <cell r="R257">
            <v>8.6</v>
          </cell>
          <cell r="T257">
            <v>1.7</v>
          </cell>
          <cell r="V257">
            <v>1.3</v>
          </cell>
          <cell r="X257">
            <v>1.1000000000000001</v>
          </cell>
          <cell r="Z257">
            <v>8.6</v>
          </cell>
        </row>
        <row r="258">
          <cell r="A258" t="str">
            <v>Gravesham</v>
          </cell>
          <cell r="B258">
            <v>0.3</v>
          </cell>
          <cell r="D258">
            <v>0.1</v>
          </cell>
          <cell r="F258">
            <v>6.1</v>
          </cell>
          <cell r="H258">
            <v>0.1</v>
          </cell>
          <cell r="J258">
            <v>0.7</v>
          </cell>
          <cell r="L258">
            <v>7.6</v>
          </cell>
          <cell r="N258">
            <v>15.2</v>
          </cell>
          <cell r="P258">
            <v>7.6</v>
          </cell>
          <cell r="R258">
            <v>9.1</v>
          </cell>
          <cell r="T258">
            <v>1.5</v>
          </cell>
          <cell r="V258">
            <v>1.1000000000000001</v>
          </cell>
          <cell r="X258">
            <v>1.1000000000000001</v>
          </cell>
          <cell r="Z258">
            <v>4.5</v>
          </cell>
        </row>
        <row r="259">
          <cell r="A259" t="str">
            <v>Maidstone</v>
          </cell>
          <cell r="B259">
            <v>2.2999999999999998</v>
          </cell>
          <cell r="D259">
            <v>0</v>
          </cell>
          <cell r="F259">
            <v>5.2</v>
          </cell>
          <cell r="H259">
            <v>1</v>
          </cell>
          <cell r="J259">
            <v>0.5</v>
          </cell>
          <cell r="L259">
            <v>7.8</v>
          </cell>
          <cell r="N259">
            <v>15.6</v>
          </cell>
          <cell r="P259">
            <v>3.9</v>
          </cell>
          <cell r="R259">
            <v>7.8</v>
          </cell>
          <cell r="T259">
            <v>2.9</v>
          </cell>
          <cell r="V259">
            <v>1.9</v>
          </cell>
          <cell r="X259">
            <v>1.6</v>
          </cell>
          <cell r="Z259">
            <v>6.5</v>
          </cell>
        </row>
        <row r="260">
          <cell r="A260" t="str">
            <v>Sevenoaks</v>
          </cell>
          <cell r="B260">
            <v>0.8</v>
          </cell>
          <cell r="D260">
            <v>0</v>
          </cell>
          <cell r="F260">
            <v>6.9</v>
          </cell>
          <cell r="H260">
            <v>0.1</v>
          </cell>
          <cell r="J260">
            <v>0.5</v>
          </cell>
          <cell r="L260">
            <v>11.8</v>
          </cell>
          <cell r="N260">
            <v>13.7</v>
          </cell>
          <cell r="P260">
            <v>2.5</v>
          </cell>
          <cell r="R260">
            <v>6.9</v>
          </cell>
          <cell r="T260">
            <v>4.9000000000000004</v>
          </cell>
          <cell r="V260">
            <v>2.9</v>
          </cell>
          <cell r="X260">
            <v>2</v>
          </cell>
          <cell r="Z260">
            <v>11.8</v>
          </cell>
        </row>
        <row r="261">
          <cell r="A261" t="str">
            <v>Folkestone and Hythe</v>
          </cell>
          <cell r="B261">
            <v>0.7</v>
          </cell>
          <cell r="D261">
            <v>0</v>
          </cell>
          <cell r="F261">
            <v>5.3</v>
          </cell>
          <cell r="H261">
            <v>1.6</v>
          </cell>
          <cell r="J261">
            <v>0.8</v>
          </cell>
          <cell r="L261">
            <v>4.5999999999999996</v>
          </cell>
          <cell r="N261">
            <v>13.2</v>
          </cell>
          <cell r="P261">
            <v>6.6</v>
          </cell>
          <cell r="R261">
            <v>9.1999999999999993</v>
          </cell>
          <cell r="T261">
            <v>2.1</v>
          </cell>
          <cell r="V261">
            <v>3.9</v>
          </cell>
          <cell r="X261">
            <v>1.1000000000000001</v>
          </cell>
          <cell r="Z261">
            <v>5.9</v>
          </cell>
        </row>
        <row r="262">
          <cell r="A262" t="str">
            <v>Swale</v>
          </cell>
          <cell r="B262">
            <v>4.9000000000000004</v>
          </cell>
          <cell r="D262">
            <v>0.1</v>
          </cell>
          <cell r="F262">
            <v>11.8</v>
          </cell>
          <cell r="H262">
            <v>0.2</v>
          </cell>
          <cell r="J262">
            <v>1.8</v>
          </cell>
          <cell r="L262">
            <v>6.9</v>
          </cell>
          <cell r="N262">
            <v>15.7</v>
          </cell>
          <cell r="P262">
            <v>8.8000000000000007</v>
          </cell>
          <cell r="R262">
            <v>6.9</v>
          </cell>
          <cell r="T262">
            <v>1.4</v>
          </cell>
          <cell r="V262">
            <v>0.7</v>
          </cell>
          <cell r="X262">
            <v>1.6</v>
          </cell>
          <cell r="Z262">
            <v>7.8</v>
          </cell>
        </row>
        <row r="263">
          <cell r="A263" t="str">
            <v>Thanet</v>
          </cell>
          <cell r="B263">
            <v>0.4</v>
          </cell>
          <cell r="D263">
            <v>0</v>
          </cell>
          <cell r="F263">
            <v>7.1</v>
          </cell>
          <cell r="H263">
            <v>0.2</v>
          </cell>
          <cell r="J263">
            <v>0.8</v>
          </cell>
          <cell r="L263">
            <v>5.4</v>
          </cell>
          <cell r="N263">
            <v>19</v>
          </cell>
          <cell r="P263">
            <v>4.2</v>
          </cell>
          <cell r="R263">
            <v>10.7</v>
          </cell>
          <cell r="T263">
            <v>1.9</v>
          </cell>
          <cell r="V263">
            <v>1.7</v>
          </cell>
          <cell r="X263">
            <v>1.2</v>
          </cell>
          <cell r="Z263">
            <v>4.2</v>
          </cell>
        </row>
        <row r="264">
          <cell r="A264" t="str">
            <v>Tonbridge and Malling</v>
          </cell>
          <cell r="B264">
            <v>2</v>
          </cell>
          <cell r="D264">
            <v>0.1</v>
          </cell>
          <cell r="F264">
            <v>5.7</v>
          </cell>
          <cell r="H264">
            <v>0</v>
          </cell>
          <cell r="J264">
            <v>2.9</v>
          </cell>
          <cell r="L264">
            <v>7.4</v>
          </cell>
          <cell r="N264">
            <v>19.7</v>
          </cell>
          <cell r="P264">
            <v>7.4</v>
          </cell>
          <cell r="R264">
            <v>5.7</v>
          </cell>
          <cell r="T264">
            <v>3.3</v>
          </cell>
          <cell r="V264">
            <v>4.0999999999999996</v>
          </cell>
          <cell r="X264">
            <v>2</v>
          </cell>
          <cell r="Z264">
            <v>7.4</v>
          </cell>
        </row>
        <row r="265">
          <cell r="A265" t="str">
            <v>Tunbridge Wells</v>
          </cell>
          <cell r="B265">
            <v>1.9</v>
          </cell>
          <cell r="D265">
            <v>0</v>
          </cell>
          <cell r="F265">
            <v>4.8</v>
          </cell>
          <cell r="H265">
            <v>0.1</v>
          </cell>
          <cell r="J265">
            <v>0.4</v>
          </cell>
          <cell r="L265">
            <v>3.8</v>
          </cell>
          <cell r="N265">
            <v>21.2</v>
          </cell>
          <cell r="P265">
            <v>1.9</v>
          </cell>
          <cell r="R265">
            <v>7.7</v>
          </cell>
          <cell r="T265">
            <v>3.8</v>
          </cell>
          <cell r="V265">
            <v>6.7</v>
          </cell>
          <cell r="X265">
            <v>1.5</v>
          </cell>
          <cell r="Z265">
            <v>9.6</v>
          </cell>
        </row>
        <row r="266">
          <cell r="A266" t="str">
            <v>Cherwell</v>
          </cell>
          <cell r="B266">
            <v>0.5</v>
          </cell>
          <cell r="D266">
            <v>0.2</v>
          </cell>
          <cell r="F266">
            <v>11</v>
          </cell>
          <cell r="H266">
            <v>0.4</v>
          </cell>
          <cell r="J266">
            <v>0.5</v>
          </cell>
          <cell r="L266">
            <v>4.3</v>
          </cell>
          <cell r="N266">
            <v>23.2</v>
          </cell>
          <cell r="P266">
            <v>3.7</v>
          </cell>
          <cell r="R266">
            <v>6.1</v>
          </cell>
          <cell r="T266">
            <v>3</v>
          </cell>
          <cell r="V266">
            <v>0.9</v>
          </cell>
          <cell r="X266">
            <v>1.8</v>
          </cell>
          <cell r="Z266">
            <v>7.3</v>
          </cell>
        </row>
        <row r="267">
          <cell r="A267" t="str">
            <v>Oxford</v>
          </cell>
          <cell r="B267">
            <v>0.1</v>
          </cell>
          <cell r="D267">
            <v>0</v>
          </cell>
          <cell r="F267">
            <v>3.7</v>
          </cell>
          <cell r="H267">
            <v>0.1</v>
          </cell>
          <cell r="J267">
            <v>0.2</v>
          </cell>
          <cell r="L267">
            <v>5</v>
          </cell>
          <cell r="N267">
            <v>9.1</v>
          </cell>
          <cell r="P267">
            <v>2.5</v>
          </cell>
          <cell r="R267">
            <v>6.6</v>
          </cell>
          <cell r="T267">
            <v>5.8</v>
          </cell>
          <cell r="V267">
            <v>0.8</v>
          </cell>
          <cell r="X267">
            <v>1</v>
          </cell>
          <cell r="Z267">
            <v>8.3000000000000007</v>
          </cell>
        </row>
        <row r="268">
          <cell r="A268" t="str">
            <v>South Oxfordshire</v>
          </cell>
          <cell r="B268">
            <v>1</v>
          </cell>
          <cell r="D268">
            <v>0</v>
          </cell>
          <cell r="F268">
            <v>5.7</v>
          </cell>
          <cell r="H268">
            <v>0.3</v>
          </cell>
          <cell r="J268">
            <v>0.6</v>
          </cell>
          <cell r="L268">
            <v>5.7</v>
          </cell>
          <cell r="N268">
            <v>16.399999999999999</v>
          </cell>
          <cell r="P268">
            <v>2.5</v>
          </cell>
          <cell r="R268">
            <v>9.8000000000000007</v>
          </cell>
          <cell r="T268">
            <v>4.9000000000000004</v>
          </cell>
          <cell r="V268">
            <v>2</v>
          </cell>
          <cell r="X268">
            <v>1.5</v>
          </cell>
          <cell r="Z268">
            <v>18</v>
          </cell>
        </row>
        <row r="269">
          <cell r="A269" t="str">
            <v>Vale of White Horse</v>
          </cell>
          <cell r="B269">
            <v>0.8</v>
          </cell>
          <cell r="D269">
            <v>0.2</v>
          </cell>
          <cell r="F269">
            <v>5.3</v>
          </cell>
          <cell r="H269">
            <v>0.4</v>
          </cell>
          <cell r="J269">
            <v>1.5</v>
          </cell>
          <cell r="L269">
            <v>6.8</v>
          </cell>
          <cell r="N269">
            <v>12.1</v>
          </cell>
          <cell r="P269">
            <v>3.8</v>
          </cell>
          <cell r="R269">
            <v>6.1</v>
          </cell>
          <cell r="T269">
            <v>9.1</v>
          </cell>
          <cell r="V269">
            <v>1.1000000000000001</v>
          </cell>
          <cell r="X269">
            <v>1.5</v>
          </cell>
          <cell r="Z269">
            <v>19.7</v>
          </cell>
        </row>
        <row r="270">
          <cell r="A270" t="str">
            <v>West Oxfordshire</v>
          </cell>
          <cell r="B270">
            <v>1.1000000000000001</v>
          </cell>
          <cell r="D270">
            <v>0.2</v>
          </cell>
          <cell r="F270">
            <v>10.9</v>
          </cell>
          <cell r="H270">
            <v>0</v>
          </cell>
          <cell r="J270">
            <v>0.8</v>
          </cell>
          <cell r="L270">
            <v>5.4</v>
          </cell>
          <cell r="N270">
            <v>15.2</v>
          </cell>
          <cell r="P270">
            <v>3.8</v>
          </cell>
          <cell r="R270">
            <v>10.9</v>
          </cell>
          <cell r="T270">
            <v>3.8</v>
          </cell>
          <cell r="V270">
            <v>1.7</v>
          </cell>
          <cell r="X270">
            <v>2.2000000000000002</v>
          </cell>
          <cell r="Z270">
            <v>8.6999999999999993</v>
          </cell>
        </row>
        <row r="271">
          <cell r="A271" t="str">
            <v>Elmbridge</v>
          </cell>
          <cell r="B271">
            <v>0.4</v>
          </cell>
          <cell r="D271">
            <v>0</v>
          </cell>
          <cell r="F271">
            <v>3.4</v>
          </cell>
          <cell r="H271">
            <v>0</v>
          </cell>
          <cell r="J271">
            <v>0.8</v>
          </cell>
          <cell r="L271">
            <v>5.9</v>
          </cell>
          <cell r="N271">
            <v>20.3</v>
          </cell>
          <cell r="P271">
            <v>2.5</v>
          </cell>
          <cell r="R271">
            <v>8.5</v>
          </cell>
          <cell r="T271">
            <v>6.8</v>
          </cell>
          <cell r="V271">
            <v>2.1</v>
          </cell>
          <cell r="X271">
            <v>2.5</v>
          </cell>
          <cell r="Z271">
            <v>13.6</v>
          </cell>
        </row>
        <row r="272">
          <cell r="A272" t="str">
            <v>Epsom and Ewell</v>
          </cell>
          <cell r="B272">
            <v>0.1</v>
          </cell>
          <cell r="D272">
            <v>0</v>
          </cell>
          <cell r="F272">
            <v>0.8</v>
          </cell>
          <cell r="H272">
            <v>0.7</v>
          </cell>
          <cell r="J272">
            <v>1.2</v>
          </cell>
          <cell r="L272">
            <v>5.8</v>
          </cell>
          <cell r="N272">
            <v>15</v>
          </cell>
          <cell r="P272">
            <v>2.7</v>
          </cell>
          <cell r="R272">
            <v>5.8</v>
          </cell>
          <cell r="T272">
            <v>5</v>
          </cell>
          <cell r="V272">
            <v>2.7</v>
          </cell>
          <cell r="X272">
            <v>1.5</v>
          </cell>
          <cell r="Z272">
            <v>15</v>
          </cell>
        </row>
        <row r="273">
          <cell r="A273" t="str">
            <v>Guildford</v>
          </cell>
          <cell r="B273">
            <v>0.4</v>
          </cell>
          <cell r="D273">
            <v>0.2</v>
          </cell>
          <cell r="F273">
            <v>6.2</v>
          </cell>
          <cell r="H273">
            <v>0.3</v>
          </cell>
          <cell r="J273">
            <v>0.4</v>
          </cell>
          <cell r="L273">
            <v>4.3</v>
          </cell>
          <cell r="N273">
            <v>14.8</v>
          </cell>
          <cell r="P273">
            <v>1.9</v>
          </cell>
          <cell r="R273">
            <v>7.4</v>
          </cell>
          <cell r="T273">
            <v>6.2</v>
          </cell>
          <cell r="V273">
            <v>3.1</v>
          </cell>
          <cell r="X273">
            <v>1.2</v>
          </cell>
          <cell r="Z273">
            <v>12.3</v>
          </cell>
        </row>
        <row r="274">
          <cell r="A274" t="str">
            <v>Mole Valley</v>
          </cell>
          <cell r="B274">
            <v>0.7</v>
          </cell>
          <cell r="D274">
            <v>0.3</v>
          </cell>
          <cell r="F274">
            <v>6.4</v>
          </cell>
          <cell r="H274">
            <v>0.3</v>
          </cell>
          <cell r="J274">
            <v>0.3</v>
          </cell>
          <cell r="L274">
            <v>5.3</v>
          </cell>
          <cell r="N274">
            <v>12.8</v>
          </cell>
          <cell r="P274">
            <v>1.3</v>
          </cell>
          <cell r="R274">
            <v>5.3</v>
          </cell>
          <cell r="T274">
            <v>6.4</v>
          </cell>
          <cell r="V274">
            <v>4.8</v>
          </cell>
          <cell r="X274">
            <v>1.5</v>
          </cell>
          <cell r="Z274">
            <v>17</v>
          </cell>
        </row>
        <row r="275">
          <cell r="A275" t="str">
            <v>Reigate and Banstead</v>
          </cell>
          <cell r="B275">
            <v>0.2</v>
          </cell>
          <cell r="D275">
            <v>0.1</v>
          </cell>
          <cell r="F275">
            <v>3.3</v>
          </cell>
          <cell r="H275">
            <v>1.2</v>
          </cell>
          <cell r="J275">
            <v>0.7</v>
          </cell>
          <cell r="L275">
            <v>7.2</v>
          </cell>
          <cell r="N275">
            <v>13</v>
          </cell>
          <cell r="P275">
            <v>2.5</v>
          </cell>
          <cell r="R275">
            <v>5.8</v>
          </cell>
          <cell r="T275">
            <v>4.3</v>
          </cell>
          <cell r="V275">
            <v>11.6</v>
          </cell>
          <cell r="X275">
            <v>1.4</v>
          </cell>
          <cell r="Z275">
            <v>8.6999999999999993</v>
          </cell>
        </row>
        <row r="276">
          <cell r="A276" t="str">
            <v>Runnymede</v>
          </cell>
          <cell r="B276">
            <v>0.2</v>
          </cell>
          <cell r="D276">
            <v>0</v>
          </cell>
          <cell r="F276">
            <v>3.1</v>
          </cell>
          <cell r="H276">
            <v>1.8</v>
          </cell>
          <cell r="J276">
            <v>0.1</v>
          </cell>
          <cell r="L276">
            <v>5.3</v>
          </cell>
          <cell r="N276">
            <v>12.3</v>
          </cell>
          <cell r="P276">
            <v>2.6</v>
          </cell>
          <cell r="R276">
            <v>7</v>
          </cell>
          <cell r="T276">
            <v>10.5</v>
          </cell>
          <cell r="V276">
            <v>3.1</v>
          </cell>
          <cell r="X276">
            <v>1.4</v>
          </cell>
          <cell r="Z276">
            <v>10.5</v>
          </cell>
        </row>
        <row r="277">
          <cell r="A277" t="str">
            <v>Spelthorne</v>
          </cell>
          <cell r="B277">
            <v>0.3</v>
          </cell>
          <cell r="D277">
            <v>0.1</v>
          </cell>
          <cell r="F277">
            <v>3.3</v>
          </cell>
          <cell r="H277">
            <v>0.1</v>
          </cell>
          <cell r="J277">
            <v>1.6</v>
          </cell>
          <cell r="L277">
            <v>7.9</v>
          </cell>
          <cell r="N277">
            <v>15.8</v>
          </cell>
          <cell r="P277">
            <v>9.1999999999999993</v>
          </cell>
          <cell r="R277">
            <v>6.6</v>
          </cell>
          <cell r="T277">
            <v>9.1999999999999993</v>
          </cell>
          <cell r="V277">
            <v>2.4</v>
          </cell>
          <cell r="X277">
            <v>1.2</v>
          </cell>
          <cell r="Z277">
            <v>7.9</v>
          </cell>
        </row>
        <row r="278">
          <cell r="A278" t="str">
            <v>Surrey Heath</v>
          </cell>
          <cell r="B278">
            <v>0.1</v>
          </cell>
          <cell r="D278">
            <v>0</v>
          </cell>
          <cell r="F278">
            <v>5.5</v>
          </cell>
          <cell r="H278">
            <v>0</v>
          </cell>
          <cell r="J278">
            <v>0.5</v>
          </cell>
          <cell r="L278">
            <v>5.5</v>
          </cell>
          <cell r="N278">
            <v>16.399999999999999</v>
          </cell>
          <cell r="P278">
            <v>1.6</v>
          </cell>
          <cell r="R278">
            <v>6.4</v>
          </cell>
          <cell r="T278">
            <v>3.6</v>
          </cell>
          <cell r="V278">
            <v>1.8</v>
          </cell>
          <cell r="X278">
            <v>0.9</v>
          </cell>
          <cell r="Z278">
            <v>14.5</v>
          </cell>
        </row>
        <row r="279">
          <cell r="A279" t="str">
            <v>Tandridge</v>
          </cell>
          <cell r="B279">
            <v>0.8</v>
          </cell>
          <cell r="D279">
            <v>0.1</v>
          </cell>
          <cell r="F279">
            <v>3.1</v>
          </cell>
          <cell r="H279">
            <v>0</v>
          </cell>
          <cell r="J279">
            <v>1.2</v>
          </cell>
          <cell r="L279">
            <v>10.9</v>
          </cell>
          <cell r="N279">
            <v>14.1</v>
          </cell>
          <cell r="P279">
            <v>3.1</v>
          </cell>
          <cell r="R279">
            <v>7.8</v>
          </cell>
          <cell r="T279">
            <v>3.9</v>
          </cell>
          <cell r="V279">
            <v>1.6</v>
          </cell>
          <cell r="X279">
            <v>1.9</v>
          </cell>
          <cell r="Z279">
            <v>9.4</v>
          </cell>
        </row>
        <row r="280">
          <cell r="A280" t="str">
            <v>Waverley</v>
          </cell>
          <cell r="B280">
            <v>0.7</v>
          </cell>
          <cell r="D280">
            <v>0.1</v>
          </cell>
          <cell r="F280">
            <v>4.3</v>
          </cell>
          <cell r="H280">
            <v>0.6</v>
          </cell>
          <cell r="J280">
            <v>0.1</v>
          </cell>
          <cell r="L280">
            <v>5.8</v>
          </cell>
          <cell r="N280">
            <v>15.4</v>
          </cell>
          <cell r="P280">
            <v>1.9</v>
          </cell>
          <cell r="R280">
            <v>7.7</v>
          </cell>
          <cell r="T280">
            <v>6.7</v>
          </cell>
          <cell r="V280">
            <v>1.7</v>
          </cell>
          <cell r="X280">
            <v>1.7</v>
          </cell>
          <cell r="Z280">
            <v>11.5</v>
          </cell>
        </row>
        <row r="281">
          <cell r="A281" t="str">
            <v>Woking</v>
          </cell>
          <cell r="B281">
            <v>0.2</v>
          </cell>
          <cell r="D281">
            <v>0</v>
          </cell>
          <cell r="F281">
            <v>9.6</v>
          </cell>
          <cell r="H281">
            <v>0</v>
          </cell>
          <cell r="J281">
            <v>0.1</v>
          </cell>
          <cell r="L281">
            <v>5.3</v>
          </cell>
          <cell r="N281">
            <v>14.9</v>
          </cell>
          <cell r="P281">
            <v>2.7</v>
          </cell>
          <cell r="R281">
            <v>8.5</v>
          </cell>
          <cell r="T281">
            <v>9.6</v>
          </cell>
          <cell r="V281">
            <v>1.1000000000000001</v>
          </cell>
          <cell r="X281">
            <v>1.1000000000000001</v>
          </cell>
          <cell r="Z281">
            <v>12.8</v>
          </cell>
        </row>
        <row r="282">
          <cell r="A282" t="str">
            <v>Adur</v>
          </cell>
          <cell r="B282">
            <v>0.7</v>
          </cell>
          <cell r="D282">
            <v>0.1</v>
          </cell>
          <cell r="F282">
            <v>11.9</v>
          </cell>
          <cell r="H282">
            <v>0.1</v>
          </cell>
          <cell r="J282">
            <v>1.7</v>
          </cell>
          <cell r="L282">
            <v>6</v>
          </cell>
          <cell r="N282">
            <v>21.4</v>
          </cell>
          <cell r="P282">
            <v>2.4</v>
          </cell>
          <cell r="R282">
            <v>7.1</v>
          </cell>
          <cell r="T282">
            <v>4.3</v>
          </cell>
          <cell r="V282">
            <v>2.9</v>
          </cell>
          <cell r="X282">
            <v>0.7</v>
          </cell>
          <cell r="Z282">
            <v>7.1</v>
          </cell>
        </row>
        <row r="283">
          <cell r="A283" t="str">
            <v>Arun</v>
          </cell>
          <cell r="B283">
            <v>1.5</v>
          </cell>
          <cell r="D283">
            <v>0</v>
          </cell>
          <cell r="F283">
            <v>7.4</v>
          </cell>
          <cell r="H283">
            <v>0</v>
          </cell>
          <cell r="J283">
            <v>1.3</v>
          </cell>
          <cell r="L283">
            <v>5.3</v>
          </cell>
          <cell r="N283">
            <v>19.100000000000001</v>
          </cell>
          <cell r="P283">
            <v>4.3</v>
          </cell>
          <cell r="R283">
            <v>12.8</v>
          </cell>
          <cell r="T283">
            <v>1.9</v>
          </cell>
          <cell r="V283">
            <v>0.9</v>
          </cell>
          <cell r="X283">
            <v>1.3</v>
          </cell>
          <cell r="Z283">
            <v>6.4</v>
          </cell>
        </row>
        <row r="284">
          <cell r="A284" t="str">
            <v>Chichester</v>
          </cell>
          <cell r="B284">
            <v>3.6</v>
          </cell>
          <cell r="D284">
            <v>0</v>
          </cell>
          <cell r="F284">
            <v>9.5</v>
          </cell>
          <cell r="H284">
            <v>0</v>
          </cell>
          <cell r="J284">
            <v>0.2</v>
          </cell>
          <cell r="L284">
            <v>4</v>
          </cell>
          <cell r="N284">
            <v>15.9</v>
          </cell>
          <cell r="P284">
            <v>1.6</v>
          </cell>
          <cell r="R284">
            <v>9.5</v>
          </cell>
          <cell r="T284">
            <v>2.4</v>
          </cell>
          <cell r="V284">
            <v>2</v>
          </cell>
          <cell r="X284">
            <v>2.4</v>
          </cell>
          <cell r="Z284">
            <v>7.1</v>
          </cell>
        </row>
        <row r="285">
          <cell r="A285" t="str">
            <v>Crawley</v>
          </cell>
          <cell r="B285">
            <v>0.1</v>
          </cell>
          <cell r="D285">
            <v>0</v>
          </cell>
          <cell r="F285">
            <v>7.3</v>
          </cell>
          <cell r="H285">
            <v>0.9</v>
          </cell>
          <cell r="J285">
            <v>0.4</v>
          </cell>
          <cell r="L285">
            <v>3.1</v>
          </cell>
          <cell r="N285">
            <v>13.5</v>
          </cell>
          <cell r="P285">
            <v>25</v>
          </cell>
          <cell r="R285">
            <v>8.3000000000000007</v>
          </cell>
          <cell r="T285">
            <v>3.1</v>
          </cell>
          <cell r="V285">
            <v>3.1</v>
          </cell>
          <cell r="X285">
            <v>0.4</v>
          </cell>
          <cell r="Z285">
            <v>5.2</v>
          </cell>
        </row>
        <row r="286">
          <cell r="A286" t="str">
            <v>Horsham</v>
          </cell>
          <cell r="B286">
            <v>2.2000000000000002</v>
          </cell>
          <cell r="D286">
            <v>0</v>
          </cell>
          <cell r="F286">
            <v>7</v>
          </cell>
          <cell r="H286">
            <v>0.2</v>
          </cell>
          <cell r="J286">
            <v>1.1000000000000001</v>
          </cell>
          <cell r="L286">
            <v>6.1</v>
          </cell>
          <cell r="N286">
            <v>19.3</v>
          </cell>
          <cell r="P286">
            <v>2.2000000000000002</v>
          </cell>
          <cell r="R286">
            <v>7.9</v>
          </cell>
          <cell r="T286">
            <v>5.3</v>
          </cell>
          <cell r="V286">
            <v>2.6</v>
          </cell>
          <cell r="X286">
            <v>2.2000000000000002</v>
          </cell>
          <cell r="Z286">
            <v>8.8000000000000007</v>
          </cell>
        </row>
        <row r="287">
          <cell r="A287" t="str">
            <v>Mid Sussex</v>
          </cell>
          <cell r="B287">
            <v>0.6</v>
          </cell>
          <cell r="D287">
            <v>0.1</v>
          </cell>
          <cell r="F287">
            <v>6.6</v>
          </cell>
          <cell r="H287">
            <v>0.1</v>
          </cell>
          <cell r="J287">
            <v>0.7</v>
          </cell>
          <cell r="L287">
            <v>4.9000000000000004</v>
          </cell>
          <cell r="N287">
            <v>18</v>
          </cell>
          <cell r="P287">
            <v>2.5</v>
          </cell>
          <cell r="R287">
            <v>7.4</v>
          </cell>
          <cell r="T287">
            <v>3.3</v>
          </cell>
          <cell r="V287">
            <v>4.9000000000000004</v>
          </cell>
          <cell r="X287">
            <v>1.5</v>
          </cell>
          <cell r="Z287">
            <v>8.1999999999999993</v>
          </cell>
        </row>
        <row r="288">
          <cell r="A288" t="str">
            <v>Worthing</v>
          </cell>
          <cell r="B288">
            <v>0.2</v>
          </cell>
          <cell r="D288">
            <v>0</v>
          </cell>
          <cell r="F288">
            <v>8.3000000000000007</v>
          </cell>
          <cell r="H288">
            <v>0.4</v>
          </cell>
          <cell r="J288">
            <v>1.7</v>
          </cell>
          <cell r="L288">
            <v>3.1</v>
          </cell>
          <cell r="N288">
            <v>14.6</v>
          </cell>
          <cell r="P288">
            <v>1.9</v>
          </cell>
          <cell r="R288">
            <v>6.2</v>
          </cell>
          <cell r="T288">
            <v>2.6</v>
          </cell>
          <cell r="V288">
            <v>4.2</v>
          </cell>
          <cell r="X288">
            <v>1.9</v>
          </cell>
          <cell r="Z288">
            <v>5.2</v>
          </cell>
        </row>
        <row r="289">
          <cell r="A289" t="str">
            <v>Bath and North East Somerset</v>
          </cell>
          <cell r="B289">
            <v>0.3</v>
          </cell>
          <cell r="D289">
            <v>0.2</v>
          </cell>
          <cell r="F289">
            <v>4.5</v>
          </cell>
          <cell r="H289">
            <v>0.1</v>
          </cell>
          <cell r="J289">
            <v>2.2000000000000002</v>
          </cell>
          <cell r="L289">
            <v>5.0999999999999996</v>
          </cell>
          <cell r="N289">
            <v>15.7</v>
          </cell>
          <cell r="P289">
            <v>1.7</v>
          </cell>
          <cell r="R289">
            <v>10.1</v>
          </cell>
          <cell r="T289">
            <v>4.5</v>
          </cell>
          <cell r="V289">
            <v>3.4</v>
          </cell>
          <cell r="X289">
            <v>2</v>
          </cell>
          <cell r="Z289">
            <v>11.2</v>
          </cell>
        </row>
        <row r="290">
          <cell r="A290" t="str">
            <v>Bristol, City of</v>
          </cell>
          <cell r="B290">
            <v>0</v>
          </cell>
          <cell r="D290">
            <v>0</v>
          </cell>
          <cell r="F290">
            <v>3.6</v>
          </cell>
          <cell r="H290">
            <v>0.6</v>
          </cell>
          <cell r="J290">
            <v>0.6</v>
          </cell>
          <cell r="L290">
            <v>4.3</v>
          </cell>
          <cell r="N290">
            <v>12.9</v>
          </cell>
          <cell r="P290">
            <v>4</v>
          </cell>
          <cell r="R290">
            <v>6.5</v>
          </cell>
          <cell r="T290">
            <v>5</v>
          </cell>
          <cell r="V290">
            <v>6.5</v>
          </cell>
          <cell r="X290">
            <v>1.4</v>
          </cell>
          <cell r="Z290">
            <v>12.9</v>
          </cell>
        </row>
        <row r="291">
          <cell r="A291" t="str">
            <v>Cornwall</v>
          </cell>
          <cell r="B291">
            <v>2.1</v>
          </cell>
          <cell r="D291">
            <v>0.4</v>
          </cell>
          <cell r="F291">
            <v>7</v>
          </cell>
          <cell r="H291">
            <v>0.3</v>
          </cell>
          <cell r="J291">
            <v>0.7</v>
          </cell>
          <cell r="L291">
            <v>6.5</v>
          </cell>
          <cell r="N291">
            <v>19.100000000000001</v>
          </cell>
          <cell r="P291">
            <v>2.8</v>
          </cell>
          <cell r="R291">
            <v>15.3</v>
          </cell>
          <cell r="T291">
            <v>1.6</v>
          </cell>
          <cell r="V291">
            <v>0.9</v>
          </cell>
          <cell r="X291">
            <v>1.9</v>
          </cell>
          <cell r="Z291">
            <v>5.6</v>
          </cell>
        </row>
        <row r="292">
          <cell r="A292" t="str">
            <v>Isles of Scilly</v>
          </cell>
          <cell r="B292">
            <v>6</v>
          </cell>
          <cell r="D292">
            <v>0</v>
          </cell>
          <cell r="F292">
            <v>3.2</v>
          </cell>
          <cell r="H292">
            <v>0</v>
          </cell>
          <cell r="J292">
            <v>0.7</v>
          </cell>
          <cell r="L292">
            <v>2</v>
          </cell>
          <cell r="N292">
            <v>12</v>
          </cell>
          <cell r="P292">
            <v>8</v>
          </cell>
          <cell r="R292">
            <v>40</v>
          </cell>
          <cell r="T292">
            <v>0.4</v>
          </cell>
          <cell r="V292">
            <v>0</v>
          </cell>
          <cell r="X292">
            <v>2</v>
          </cell>
          <cell r="Z292">
            <v>1.6</v>
          </cell>
        </row>
        <row r="293">
          <cell r="A293" t="str">
            <v>North Somerset</v>
          </cell>
          <cell r="B293">
            <v>0.5</v>
          </cell>
          <cell r="D293">
            <v>0</v>
          </cell>
          <cell r="F293">
            <v>8.1</v>
          </cell>
          <cell r="H293">
            <v>0.1</v>
          </cell>
          <cell r="J293">
            <v>1.7</v>
          </cell>
          <cell r="L293">
            <v>5.2</v>
          </cell>
          <cell r="N293">
            <v>15.1</v>
          </cell>
          <cell r="P293">
            <v>5.8</v>
          </cell>
          <cell r="R293">
            <v>9.3000000000000007</v>
          </cell>
          <cell r="T293">
            <v>2.9</v>
          </cell>
          <cell r="V293">
            <v>1.5</v>
          </cell>
          <cell r="X293">
            <v>2.2999999999999998</v>
          </cell>
          <cell r="Z293">
            <v>8.1</v>
          </cell>
        </row>
        <row r="294">
          <cell r="A294" t="str">
            <v>Plymouth</v>
          </cell>
          <cell r="B294">
            <v>0.1</v>
          </cell>
          <cell r="D294">
            <v>0</v>
          </cell>
          <cell r="F294">
            <v>12.5</v>
          </cell>
          <cell r="H294">
            <v>0.5</v>
          </cell>
          <cell r="J294">
            <v>0.4</v>
          </cell>
          <cell r="L294">
            <v>4</v>
          </cell>
          <cell r="N294">
            <v>14.3</v>
          </cell>
          <cell r="P294">
            <v>4.5</v>
          </cell>
          <cell r="R294">
            <v>8</v>
          </cell>
          <cell r="T294">
            <v>1.6</v>
          </cell>
          <cell r="V294">
            <v>1.1000000000000001</v>
          </cell>
          <cell r="X294">
            <v>1.8</v>
          </cell>
          <cell r="Z294">
            <v>5.4</v>
          </cell>
        </row>
        <row r="295">
          <cell r="A295" t="str">
            <v>South Gloucestershire</v>
          </cell>
          <cell r="B295">
            <v>0.4</v>
          </cell>
          <cell r="D295">
            <v>0.1</v>
          </cell>
          <cell r="F295">
            <v>11</v>
          </cell>
          <cell r="H295">
            <v>0.1</v>
          </cell>
          <cell r="J295">
            <v>0.6</v>
          </cell>
          <cell r="L295">
            <v>6.5</v>
          </cell>
          <cell r="N295">
            <v>13.5</v>
          </cell>
          <cell r="P295">
            <v>6.5</v>
          </cell>
          <cell r="R295">
            <v>6.5</v>
          </cell>
          <cell r="T295">
            <v>4.5</v>
          </cell>
          <cell r="V295">
            <v>3.2</v>
          </cell>
          <cell r="X295">
            <v>1.1000000000000001</v>
          </cell>
          <cell r="Z295">
            <v>8.4</v>
          </cell>
        </row>
        <row r="296">
          <cell r="A296" t="str">
            <v>Swindon</v>
          </cell>
          <cell r="B296">
            <v>0.1</v>
          </cell>
          <cell r="D296">
            <v>0</v>
          </cell>
          <cell r="F296">
            <v>8.6999999999999993</v>
          </cell>
          <cell r="H296">
            <v>0.4</v>
          </cell>
          <cell r="J296">
            <v>1.3</v>
          </cell>
          <cell r="L296">
            <v>3.9</v>
          </cell>
          <cell r="N296">
            <v>15.7</v>
          </cell>
          <cell r="P296">
            <v>8.6999999999999993</v>
          </cell>
          <cell r="R296">
            <v>6.1</v>
          </cell>
          <cell r="T296">
            <v>3</v>
          </cell>
          <cell r="V296">
            <v>10.4</v>
          </cell>
          <cell r="X296">
            <v>0.9</v>
          </cell>
          <cell r="Z296">
            <v>7.8</v>
          </cell>
        </row>
        <row r="297">
          <cell r="A297" t="str">
            <v>Torbay</v>
          </cell>
          <cell r="B297">
            <v>0.4</v>
          </cell>
          <cell r="D297">
            <v>0</v>
          </cell>
          <cell r="F297">
            <v>4.8</v>
          </cell>
          <cell r="H297">
            <v>0.2</v>
          </cell>
          <cell r="J297">
            <v>0.4</v>
          </cell>
          <cell r="L297">
            <v>3.7</v>
          </cell>
          <cell r="N297">
            <v>17</v>
          </cell>
          <cell r="P297">
            <v>2.7</v>
          </cell>
          <cell r="R297">
            <v>14.9</v>
          </cell>
          <cell r="T297">
            <v>1.1000000000000001</v>
          </cell>
          <cell r="V297">
            <v>1.3</v>
          </cell>
          <cell r="X297">
            <v>1.7</v>
          </cell>
          <cell r="Z297">
            <v>5.3</v>
          </cell>
        </row>
        <row r="298">
          <cell r="A298" t="str">
            <v>Wiltshire</v>
          </cell>
          <cell r="B298">
            <v>1.4</v>
          </cell>
          <cell r="D298">
            <v>0</v>
          </cell>
          <cell r="F298">
            <v>9.6</v>
          </cell>
          <cell r="H298">
            <v>0.2</v>
          </cell>
          <cell r="J298">
            <v>0.7</v>
          </cell>
          <cell r="L298">
            <v>5.7</v>
          </cell>
          <cell r="N298">
            <v>16.7</v>
          </cell>
          <cell r="P298">
            <v>2.9</v>
          </cell>
          <cell r="R298">
            <v>8.6</v>
          </cell>
          <cell r="T298">
            <v>3.3</v>
          </cell>
          <cell r="V298">
            <v>1.2</v>
          </cell>
          <cell r="X298">
            <v>1.9</v>
          </cell>
          <cell r="Z298">
            <v>12</v>
          </cell>
        </row>
        <row r="299">
          <cell r="A299" t="str">
            <v>East Devon</v>
          </cell>
          <cell r="B299">
            <v>2</v>
          </cell>
          <cell r="D299">
            <v>0.3</v>
          </cell>
          <cell r="F299">
            <v>5.0999999999999996</v>
          </cell>
          <cell r="H299">
            <v>0.2</v>
          </cell>
          <cell r="J299">
            <v>0.6</v>
          </cell>
          <cell r="L299">
            <v>8.1999999999999993</v>
          </cell>
          <cell r="N299">
            <v>20.399999999999999</v>
          </cell>
          <cell r="P299">
            <v>7.1</v>
          </cell>
          <cell r="R299">
            <v>12.2</v>
          </cell>
          <cell r="T299">
            <v>2.6</v>
          </cell>
          <cell r="V299">
            <v>0.8</v>
          </cell>
          <cell r="X299">
            <v>2.6</v>
          </cell>
          <cell r="Z299">
            <v>6.1</v>
          </cell>
        </row>
        <row r="300">
          <cell r="A300" t="str">
            <v>Exeter</v>
          </cell>
          <cell r="B300">
            <v>0.1</v>
          </cell>
          <cell r="D300">
            <v>0</v>
          </cell>
          <cell r="F300">
            <v>2.7</v>
          </cell>
          <cell r="H300">
            <v>1.1000000000000001</v>
          </cell>
          <cell r="J300">
            <v>1.3</v>
          </cell>
          <cell r="L300">
            <v>4.3</v>
          </cell>
          <cell r="N300">
            <v>14.9</v>
          </cell>
          <cell r="P300">
            <v>3.2</v>
          </cell>
          <cell r="R300">
            <v>6.4</v>
          </cell>
          <cell r="T300">
            <v>4.3</v>
          </cell>
          <cell r="V300">
            <v>2.4</v>
          </cell>
          <cell r="X300">
            <v>1.6</v>
          </cell>
          <cell r="Z300">
            <v>9.6</v>
          </cell>
        </row>
        <row r="301">
          <cell r="A301" t="str">
            <v>Mid Devon</v>
          </cell>
          <cell r="B301">
            <v>4.8</v>
          </cell>
          <cell r="D301">
            <v>0.3</v>
          </cell>
          <cell r="F301">
            <v>17.3</v>
          </cell>
          <cell r="H301">
            <v>0.1</v>
          </cell>
          <cell r="J301">
            <v>0.8</v>
          </cell>
          <cell r="L301">
            <v>8.6999999999999993</v>
          </cell>
          <cell r="N301">
            <v>19.2</v>
          </cell>
          <cell r="P301">
            <v>4.8</v>
          </cell>
          <cell r="R301">
            <v>7.7</v>
          </cell>
          <cell r="T301">
            <v>1.2</v>
          </cell>
          <cell r="V301">
            <v>0.7</v>
          </cell>
          <cell r="X301">
            <v>1.2</v>
          </cell>
          <cell r="Z301">
            <v>5.8</v>
          </cell>
        </row>
        <row r="302">
          <cell r="A302" t="str">
            <v>North Devon</v>
          </cell>
          <cell r="B302">
            <v>2.1</v>
          </cell>
          <cell r="D302">
            <v>0.1</v>
          </cell>
          <cell r="F302">
            <v>11.6</v>
          </cell>
          <cell r="H302">
            <v>0.2</v>
          </cell>
          <cell r="J302">
            <v>0.5</v>
          </cell>
          <cell r="L302">
            <v>5.2</v>
          </cell>
          <cell r="N302">
            <v>18.600000000000001</v>
          </cell>
          <cell r="P302">
            <v>2.2999999999999998</v>
          </cell>
          <cell r="R302">
            <v>14</v>
          </cell>
          <cell r="T302">
            <v>1.4</v>
          </cell>
          <cell r="V302">
            <v>0.8</v>
          </cell>
          <cell r="X302">
            <v>1.2</v>
          </cell>
          <cell r="Z302">
            <v>5.8</v>
          </cell>
        </row>
        <row r="303">
          <cell r="A303" t="str">
            <v>South Hams</v>
          </cell>
          <cell r="B303">
            <v>1.9</v>
          </cell>
          <cell r="D303">
            <v>0.3</v>
          </cell>
          <cell r="F303">
            <v>11.1</v>
          </cell>
          <cell r="H303">
            <v>0.4</v>
          </cell>
          <cell r="J303">
            <v>0.7</v>
          </cell>
          <cell r="L303">
            <v>6.9</v>
          </cell>
          <cell r="N303">
            <v>19.399999999999999</v>
          </cell>
          <cell r="P303">
            <v>3.5</v>
          </cell>
          <cell r="R303">
            <v>13.9</v>
          </cell>
          <cell r="T303">
            <v>4.2</v>
          </cell>
          <cell r="V303">
            <v>0.7</v>
          </cell>
          <cell r="X303">
            <v>1.7</v>
          </cell>
          <cell r="Z303">
            <v>6.9</v>
          </cell>
        </row>
        <row r="304">
          <cell r="A304" t="str">
            <v>Teignbridge</v>
          </cell>
          <cell r="B304">
            <v>1.5</v>
          </cell>
          <cell r="D304">
            <v>0.8</v>
          </cell>
          <cell r="F304">
            <v>8.6999999999999993</v>
          </cell>
          <cell r="H304">
            <v>0</v>
          </cell>
          <cell r="J304">
            <v>0.7</v>
          </cell>
          <cell r="L304">
            <v>8.6999999999999993</v>
          </cell>
          <cell r="N304">
            <v>19.600000000000001</v>
          </cell>
          <cell r="P304">
            <v>2.7</v>
          </cell>
          <cell r="R304">
            <v>13</v>
          </cell>
          <cell r="T304">
            <v>2</v>
          </cell>
          <cell r="V304">
            <v>0.9</v>
          </cell>
          <cell r="X304">
            <v>2</v>
          </cell>
          <cell r="Z304">
            <v>6.5</v>
          </cell>
        </row>
        <row r="305">
          <cell r="A305" t="str">
            <v>Torridge</v>
          </cell>
          <cell r="B305">
            <v>5.3</v>
          </cell>
          <cell r="D305">
            <v>0.2</v>
          </cell>
          <cell r="F305">
            <v>9.1999999999999993</v>
          </cell>
          <cell r="H305">
            <v>0.2</v>
          </cell>
          <cell r="J305">
            <v>0.4</v>
          </cell>
          <cell r="L305">
            <v>7.9</v>
          </cell>
          <cell r="N305">
            <v>18.399999999999999</v>
          </cell>
          <cell r="P305">
            <v>3.7</v>
          </cell>
          <cell r="R305">
            <v>13.2</v>
          </cell>
          <cell r="T305">
            <v>0.9</v>
          </cell>
          <cell r="V305">
            <v>0.8</v>
          </cell>
          <cell r="X305">
            <v>2.1</v>
          </cell>
          <cell r="Z305">
            <v>5.3</v>
          </cell>
        </row>
        <row r="306">
          <cell r="A306" t="str">
            <v>West Devon</v>
          </cell>
          <cell r="B306">
            <v>4.4000000000000004</v>
          </cell>
          <cell r="D306">
            <v>0.3</v>
          </cell>
          <cell r="F306">
            <v>7.8</v>
          </cell>
          <cell r="H306">
            <v>0.1</v>
          </cell>
          <cell r="J306">
            <v>0.6</v>
          </cell>
          <cell r="L306">
            <v>6.2</v>
          </cell>
          <cell r="N306">
            <v>18.8</v>
          </cell>
          <cell r="P306">
            <v>3.8</v>
          </cell>
          <cell r="R306">
            <v>18.8</v>
          </cell>
          <cell r="T306">
            <v>2.5</v>
          </cell>
          <cell r="V306">
            <v>1.6</v>
          </cell>
          <cell r="X306">
            <v>1.9</v>
          </cell>
          <cell r="Z306">
            <v>5</v>
          </cell>
        </row>
        <row r="307">
          <cell r="A307" t="str">
            <v>Bournemouth, Christchurch and Poole</v>
          </cell>
          <cell r="B307">
            <v>0</v>
          </cell>
          <cell r="D307">
            <v>0</v>
          </cell>
          <cell r="F307">
            <v>7.4</v>
          </cell>
          <cell r="H307">
            <v>0.4</v>
          </cell>
          <cell r="J307">
            <v>0.5</v>
          </cell>
          <cell r="L307">
            <v>5.3</v>
          </cell>
          <cell r="N307">
            <v>15.4</v>
          </cell>
          <cell r="P307">
            <v>2.7</v>
          </cell>
          <cell r="R307">
            <v>9</v>
          </cell>
          <cell r="T307">
            <v>3.2</v>
          </cell>
          <cell r="V307">
            <v>7.4</v>
          </cell>
          <cell r="X307">
            <v>2.7</v>
          </cell>
          <cell r="Z307">
            <v>7.4</v>
          </cell>
        </row>
        <row r="308">
          <cell r="A308" t="str">
            <v>Dorset</v>
          </cell>
          <cell r="B308">
            <v>2</v>
          </cell>
          <cell r="D308">
            <v>0.3</v>
          </cell>
          <cell r="F308">
            <v>10.199999999999999</v>
          </cell>
          <cell r="H308">
            <v>0.1</v>
          </cell>
          <cell r="J308">
            <v>0.7</v>
          </cell>
          <cell r="L308">
            <v>6.8</v>
          </cell>
          <cell r="N308">
            <v>16.3</v>
          </cell>
          <cell r="P308">
            <v>1.7</v>
          </cell>
          <cell r="R308">
            <v>10.9</v>
          </cell>
          <cell r="T308">
            <v>1.7</v>
          </cell>
          <cell r="V308">
            <v>1</v>
          </cell>
          <cell r="X308">
            <v>1.7</v>
          </cell>
          <cell r="Z308">
            <v>8.8000000000000007</v>
          </cell>
        </row>
        <row r="309">
          <cell r="A309" t="str">
            <v>Cheltenham</v>
          </cell>
          <cell r="B309">
            <v>0</v>
          </cell>
          <cell r="D309">
            <v>0</v>
          </cell>
          <cell r="F309">
            <v>7.3</v>
          </cell>
          <cell r="H309">
            <v>0</v>
          </cell>
          <cell r="J309">
            <v>0.6</v>
          </cell>
          <cell r="L309">
            <v>4</v>
          </cell>
          <cell r="N309">
            <v>16.100000000000001</v>
          </cell>
          <cell r="P309">
            <v>1.5</v>
          </cell>
          <cell r="R309">
            <v>9.6999999999999993</v>
          </cell>
          <cell r="T309">
            <v>5.6</v>
          </cell>
          <cell r="V309">
            <v>4</v>
          </cell>
          <cell r="X309">
            <v>2</v>
          </cell>
          <cell r="Z309">
            <v>9.6999999999999993</v>
          </cell>
        </row>
        <row r="310">
          <cell r="A310" t="str">
            <v>Cotswold</v>
          </cell>
          <cell r="B310">
            <v>2.8</v>
          </cell>
          <cell r="D310">
            <v>0.6</v>
          </cell>
          <cell r="F310">
            <v>8</v>
          </cell>
          <cell r="H310">
            <v>0.1</v>
          </cell>
          <cell r="J310">
            <v>0.6</v>
          </cell>
          <cell r="L310">
            <v>5.7</v>
          </cell>
          <cell r="N310">
            <v>15.9</v>
          </cell>
          <cell r="P310">
            <v>2</v>
          </cell>
          <cell r="R310">
            <v>13.6</v>
          </cell>
          <cell r="T310">
            <v>4</v>
          </cell>
          <cell r="V310">
            <v>4</v>
          </cell>
          <cell r="X310">
            <v>2.2999999999999998</v>
          </cell>
          <cell r="Z310">
            <v>10.199999999999999</v>
          </cell>
        </row>
        <row r="311">
          <cell r="A311" t="str">
            <v>Forest of Dean</v>
          </cell>
          <cell r="B311">
            <v>3.6</v>
          </cell>
          <cell r="D311">
            <v>0.1</v>
          </cell>
          <cell r="F311">
            <v>16</v>
          </cell>
          <cell r="H311">
            <v>0.1</v>
          </cell>
          <cell r="J311">
            <v>0.9</v>
          </cell>
          <cell r="L311">
            <v>7</v>
          </cell>
          <cell r="N311">
            <v>14</v>
          </cell>
          <cell r="P311">
            <v>4</v>
          </cell>
          <cell r="R311">
            <v>7</v>
          </cell>
          <cell r="T311">
            <v>2</v>
          </cell>
          <cell r="V311">
            <v>1.6</v>
          </cell>
          <cell r="X311">
            <v>2</v>
          </cell>
          <cell r="Z311">
            <v>7</v>
          </cell>
        </row>
        <row r="312">
          <cell r="A312" t="str">
            <v>Gloucester</v>
          </cell>
          <cell r="B312">
            <v>0</v>
          </cell>
          <cell r="D312">
            <v>0</v>
          </cell>
          <cell r="F312">
            <v>6.2</v>
          </cell>
          <cell r="H312">
            <v>2.2999999999999998</v>
          </cell>
          <cell r="J312">
            <v>0.5</v>
          </cell>
          <cell r="L312">
            <v>4.7</v>
          </cell>
          <cell r="N312">
            <v>17.2</v>
          </cell>
          <cell r="P312">
            <v>3.1</v>
          </cell>
          <cell r="R312">
            <v>6.2</v>
          </cell>
          <cell r="T312">
            <v>3.5</v>
          </cell>
          <cell r="V312">
            <v>4.7</v>
          </cell>
          <cell r="X312">
            <v>1.2</v>
          </cell>
          <cell r="Z312">
            <v>5.5</v>
          </cell>
        </row>
        <row r="313">
          <cell r="A313" t="str">
            <v>Stroud</v>
          </cell>
          <cell r="B313">
            <v>1.2</v>
          </cell>
          <cell r="D313">
            <v>0.1</v>
          </cell>
          <cell r="F313">
            <v>20</v>
          </cell>
          <cell r="H313">
            <v>1.2</v>
          </cell>
          <cell r="J313">
            <v>0.8</v>
          </cell>
          <cell r="L313">
            <v>7</v>
          </cell>
          <cell r="N313">
            <v>16</v>
          </cell>
          <cell r="P313">
            <v>3</v>
          </cell>
          <cell r="R313">
            <v>9</v>
          </cell>
          <cell r="T313">
            <v>3.5</v>
          </cell>
          <cell r="V313">
            <v>0.7</v>
          </cell>
          <cell r="X313">
            <v>1.2</v>
          </cell>
          <cell r="Z313">
            <v>7</v>
          </cell>
        </row>
        <row r="314">
          <cell r="A314" t="str">
            <v>Tewkesbury</v>
          </cell>
          <cell r="B314">
            <v>0.7</v>
          </cell>
          <cell r="D314">
            <v>0</v>
          </cell>
          <cell r="F314">
            <v>20.8</v>
          </cell>
          <cell r="H314">
            <v>0</v>
          </cell>
          <cell r="J314">
            <v>1</v>
          </cell>
          <cell r="L314">
            <v>9.4</v>
          </cell>
          <cell r="N314">
            <v>12.5</v>
          </cell>
          <cell r="P314">
            <v>4.7</v>
          </cell>
          <cell r="R314">
            <v>6.2</v>
          </cell>
          <cell r="T314">
            <v>3.6</v>
          </cell>
          <cell r="V314">
            <v>3.6</v>
          </cell>
          <cell r="X314">
            <v>1.2</v>
          </cell>
          <cell r="Z314">
            <v>9.4</v>
          </cell>
        </row>
        <row r="315">
          <cell r="A315" t="str">
            <v>Mendip</v>
          </cell>
          <cell r="B315">
            <v>2</v>
          </cell>
          <cell r="D315">
            <v>1.5</v>
          </cell>
          <cell r="F315">
            <v>9.8000000000000007</v>
          </cell>
          <cell r="H315">
            <v>0.2</v>
          </cell>
          <cell r="J315">
            <v>1.1000000000000001</v>
          </cell>
          <cell r="L315">
            <v>6.5</v>
          </cell>
          <cell r="N315">
            <v>17.399999999999999</v>
          </cell>
          <cell r="P315">
            <v>5.4</v>
          </cell>
          <cell r="R315">
            <v>9.8000000000000007</v>
          </cell>
          <cell r="T315">
            <v>2</v>
          </cell>
          <cell r="V315">
            <v>0.9</v>
          </cell>
          <cell r="X315">
            <v>1.5</v>
          </cell>
          <cell r="Z315">
            <v>8.6999999999999993</v>
          </cell>
        </row>
        <row r="316">
          <cell r="A316" t="str">
            <v>Sedgemoor</v>
          </cell>
          <cell r="B316">
            <v>1.6</v>
          </cell>
          <cell r="D316">
            <v>0.3</v>
          </cell>
          <cell r="F316">
            <v>12.2</v>
          </cell>
          <cell r="H316">
            <v>1.2</v>
          </cell>
          <cell r="J316">
            <v>0.6</v>
          </cell>
          <cell r="L316">
            <v>5.0999999999999996</v>
          </cell>
          <cell r="N316">
            <v>16.3</v>
          </cell>
          <cell r="P316">
            <v>9.1999999999999993</v>
          </cell>
          <cell r="R316">
            <v>9.1999999999999993</v>
          </cell>
          <cell r="T316">
            <v>1</v>
          </cell>
          <cell r="V316">
            <v>0.7</v>
          </cell>
          <cell r="X316">
            <v>1</v>
          </cell>
          <cell r="Z316">
            <v>5.0999999999999996</v>
          </cell>
        </row>
        <row r="317">
          <cell r="A317" t="str">
            <v>South Somerset</v>
          </cell>
          <cell r="B317">
            <v>1.9</v>
          </cell>
          <cell r="D317">
            <v>0.1</v>
          </cell>
          <cell r="F317">
            <v>17.899999999999999</v>
          </cell>
          <cell r="H317">
            <v>0.2</v>
          </cell>
          <cell r="J317">
            <v>0.7</v>
          </cell>
          <cell r="L317">
            <v>5.2</v>
          </cell>
          <cell r="N317">
            <v>16.399999999999999</v>
          </cell>
          <cell r="P317">
            <v>2.6</v>
          </cell>
          <cell r="R317">
            <v>7.5</v>
          </cell>
          <cell r="T317">
            <v>1.9</v>
          </cell>
          <cell r="V317">
            <v>0.7</v>
          </cell>
          <cell r="X317">
            <v>1.9</v>
          </cell>
          <cell r="Z317">
            <v>6.7</v>
          </cell>
        </row>
        <row r="318">
          <cell r="A318" t="str">
            <v>Somerset West and Taunton</v>
          </cell>
          <cell r="B318">
            <v>2.2000000000000002</v>
          </cell>
          <cell r="D318">
            <v>0</v>
          </cell>
          <cell r="F318">
            <v>5.8</v>
          </cell>
          <cell r="H318">
            <v>1.3</v>
          </cell>
          <cell r="J318">
            <v>0.7</v>
          </cell>
          <cell r="L318">
            <v>5.8</v>
          </cell>
          <cell r="N318">
            <v>15.9</v>
          </cell>
          <cell r="P318">
            <v>1.8</v>
          </cell>
          <cell r="R318">
            <v>10.1</v>
          </cell>
          <cell r="T318">
            <v>1.8</v>
          </cell>
          <cell r="V318">
            <v>2.2000000000000002</v>
          </cell>
          <cell r="X318">
            <v>1.3</v>
          </cell>
          <cell r="Z318">
            <v>7.2</v>
          </cell>
        </row>
        <row r="319">
          <cell r="A319" t="str">
            <v>Isle of Anglesey</v>
          </cell>
          <cell r="B319">
            <v>2.4</v>
          </cell>
          <cell r="D319">
            <v>0.2</v>
          </cell>
          <cell r="F319">
            <v>10.7</v>
          </cell>
          <cell r="H319">
            <v>0.1</v>
          </cell>
          <cell r="J319">
            <v>2.4</v>
          </cell>
          <cell r="L319">
            <v>4.8</v>
          </cell>
          <cell r="N319">
            <v>16.7</v>
          </cell>
          <cell r="P319">
            <v>4.3</v>
          </cell>
          <cell r="R319">
            <v>19</v>
          </cell>
          <cell r="T319">
            <v>1</v>
          </cell>
          <cell r="V319">
            <v>0.5</v>
          </cell>
          <cell r="X319">
            <v>1.4</v>
          </cell>
          <cell r="Z319">
            <v>2.9</v>
          </cell>
        </row>
        <row r="320">
          <cell r="A320" t="str">
            <v>Gwynedd</v>
          </cell>
          <cell r="B320">
            <v>3.2</v>
          </cell>
          <cell r="D320">
            <v>0.4</v>
          </cell>
          <cell r="F320">
            <v>4.5999999999999996</v>
          </cell>
          <cell r="H320">
            <v>0.5</v>
          </cell>
          <cell r="J320">
            <v>1.3</v>
          </cell>
          <cell r="L320">
            <v>4.5999999999999996</v>
          </cell>
          <cell r="N320">
            <v>13</v>
          </cell>
          <cell r="P320">
            <v>1.9</v>
          </cell>
          <cell r="R320">
            <v>16.7</v>
          </cell>
          <cell r="T320">
            <v>1.9</v>
          </cell>
          <cell r="V320">
            <v>1.5</v>
          </cell>
          <cell r="X320">
            <v>1.5</v>
          </cell>
          <cell r="Z320">
            <v>3.2</v>
          </cell>
        </row>
        <row r="321">
          <cell r="A321" t="str">
            <v>Conwy</v>
          </cell>
          <cell r="B321">
            <v>1.9</v>
          </cell>
          <cell r="D321">
            <v>0.1</v>
          </cell>
          <cell r="F321">
            <v>3</v>
          </cell>
          <cell r="H321">
            <v>0.5</v>
          </cell>
          <cell r="J321">
            <v>0.5</v>
          </cell>
          <cell r="L321">
            <v>5.4</v>
          </cell>
          <cell r="N321">
            <v>16.7</v>
          </cell>
          <cell r="P321">
            <v>3</v>
          </cell>
          <cell r="R321">
            <v>19</v>
          </cell>
          <cell r="T321">
            <v>1.4</v>
          </cell>
          <cell r="V321">
            <v>1.4</v>
          </cell>
          <cell r="X321">
            <v>1.2</v>
          </cell>
          <cell r="Z321">
            <v>4.2</v>
          </cell>
        </row>
        <row r="322">
          <cell r="A322" t="str">
            <v>Denbighshire</v>
          </cell>
          <cell r="B322">
            <v>1.8</v>
          </cell>
          <cell r="D322">
            <v>0.2</v>
          </cell>
          <cell r="F322">
            <v>7.5</v>
          </cell>
          <cell r="H322">
            <v>0.1</v>
          </cell>
          <cell r="J322">
            <v>1</v>
          </cell>
          <cell r="L322">
            <v>6.2</v>
          </cell>
          <cell r="N322">
            <v>15</v>
          </cell>
          <cell r="P322">
            <v>2.5</v>
          </cell>
          <cell r="R322">
            <v>11.2</v>
          </cell>
          <cell r="T322">
            <v>1.5</v>
          </cell>
          <cell r="V322">
            <v>1.1000000000000001</v>
          </cell>
          <cell r="X322">
            <v>1.2</v>
          </cell>
          <cell r="Z322">
            <v>3.8</v>
          </cell>
        </row>
        <row r="323">
          <cell r="A323" t="str">
            <v>Flintshire</v>
          </cell>
          <cell r="B323">
            <v>0.5</v>
          </cell>
          <cell r="D323">
            <v>0.4</v>
          </cell>
          <cell r="F323">
            <v>28.8</v>
          </cell>
          <cell r="H323">
            <v>0.4</v>
          </cell>
          <cell r="J323">
            <v>0.7</v>
          </cell>
          <cell r="L323">
            <v>4.8</v>
          </cell>
          <cell r="N323">
            <v>15.1</v>
          </cell>
          <cell r="P323">
            <v>4.0999999999999996</v>
          </cell>
          <cell r="R323">
            <v>6.8</v>
          </cell>
          <cell r="T323">
            <v>1.4</v>
          </cell>
          <cell r="V323">
            <v>1.2</v>
          </cell>
          <cell r="X323">
            <v>0.6</v>
          </cell>
          <cell r="Z323">
            <v>6.8</v>
          </cell>
        </row>
        <row r="324">
          <cell r="A324" t="str">
            <v>Wrexham</v>
          </cell>
          <cell r="B324">
            <v>0.8</v>
          </cell>
          <cell r="D324">
            <v>0.1</v>
          </cell>
          <cell r="F324">
            <v>20.7</v>
          </cell>
          <cell r="H324">
            <v>0.7</v>
          </cell>
          <cell r="J324">
            <v>1.7</v>
          </cell>
          <cell r="L324">
            <v>3.4</v>
          </cell>
          <cell r="N324">
            <v>13.8</v>
          </cell>
          <cell r="P324">
            <v>3</v>
          </cell>
          <cell r="R324">
            <v>5.2</v>
          </cell>
          <cell r="T324">
            <v>1.7</v>
          </cell>
          <cell r="V324">
            <v>0.8</v>
          </cell>
          <cell r="X324">
            <v>0.6</v>
          </cell>
          <cell r="Z324">
            <v>3.4</v>
          </cell>
        </row>
        <row r="325">
          <cell r="A325" t="str">
            <v>Powys</v>
          </cell>
          <cell r="B325">
            <v>6.9</v>
          </cell>
          <cell r="D325">
            <v>0.4</v>
          </cell>
          <cell r="F325">
            <v>11.8</v>
          </cell>
          <cell r="H325">
            <v>0.2</v>
          </cell>
          <cell r="J325">
            <v>0.4</v>
          </cell>
          <cell r="L325">
            <v>3.9</v>
          </cell>
          <cell r="N325">
            <v>15.7</v>
          </cell>
          <cell r="P325">
            <v>3.9</v>
          </cell>
          <cell r="R325">
            <v>11.8</v>
          </cell>
          <cell r="T325">
            <v>1.4</v>
          </cell>
          <cell r="V325">
            <v>0.8</v>
          </cell>
          <cell r="X325">
            <v>1</v>
          </cell>
          <cell r="Z325">
            <v>5.9</v>
          </cell>
        </row>
        <row r="326">
          <cell r="A326" t="str">
            <v>Ceredigion</v>
          </cell>
          <cell r="B326">
            <v>4.8</v>
          </cell>
          <cell r="D326">
            <v>0.3</v>
          </cell>
          <cell r="F326">
            <v>3.8</v>
          </cell>
          <cell r="H326">
            <v>0.2</v>
          </cell>
          <cell r="J326">
            <v>0.5</v>
          </cell>
          <cell r="L326">
            <v>4.8</v>
          </cell>
          <cell r="N326">
            <v>17.3</v>
          </cell>
          <cell r="P326">
            <v>2.7</v>
          </cell>
          <cell r="R326">
            <v>15.4</v>
          </cell>
          <cell r="T326">
            <v>1</v>
          </cell>
          <cell r="V326">
            <v>0.9</v>
          </cell>
          <cell r="X326">
            <v>1.5</v>
          </cell>
          <cell r="Z326">
            <v>4.8</v>
          </cell>
        </row>
        <row r="327">
          <cell r="A327" t="str">
            <v>Pembrokeshire</v>
          </cell>
          <cell r="B327">
            <v>2.8</v>
          </cell>
          <cell r="D327">
            <v>0.7</v>
          </cell>
          <cell r="F327">
            <v>5.6</v>
          </cell>
          <cell r="H327">
            <v>0.4</v>
          </cell>
          <cell r="J327">
            <v>0.5</v>
          </cell>
          <cell r="L327">
            <v>5</v>
          </cell>
          <cell r="N327">
            <v>17.8</v>
          </cell>
          <cell r="P327">
            <v>3.9</v>
          </cell>
          <cell r="R327">
            <v>17.8</v>
          </cell>
          <cell r="T327">
            <v>1.1000000000000001</v>
          </cell>
          <cell r="V327">
            <v>0.8</v>
          </cell>
          <cell r="X327">
            <v>1</v>
          </cell>
          <cell r="Z327">
            <v>3.9</v>
          </cell>
        </row>
        <row r="328">
          <cell r="A328" t="str">
            <v>Carmarthenshire</v>
          </cell>
          <cell r="B328">
            <v>2.6</v>
          </cell>
          <cell r="D328">
            <v>0</v>
          </cell>
          <cell r="F328">
            <v>11.9</v>
          </cell>
          <cell r="H328">
            <v>0.3</v>
          </cell>
          <cell r="J328">
            <v>0.6</v>
          </cell>
          <cell r="L328">
            <v>5.2</v>
          </cell>
          <cell r="N328">
            <v>16.399999999999999</v>
          </cell>
          <cell r="P328">
            <v>3.4</v>
          </cell>
          <cell r="R328">
            <v>9</v>
          </cell>
          <cell r="T328">
            <v>1</v>
          </cell>
          <cell r="V328">
            <v>1</v>
          </cell>
          <cell r="X328">
            <v>0.7</v>
          </cell>
          <cell r="Z328">
            <v>3.7</v>
          </cell>
        </row>
        <row r="329">
          <cell r="A329" t="str">
            <v>Swansea</v>
          </cell>
          <cell r="B329">
            <v>0.3</v>
          </cell>
          <cell r="D329">
            <v>0</v>
          </cell>
          <cell r="F329">
            <v>4.5</v>
          </cell>
          <cell r="H329">
            <v>0.3</v>
          </cell>
          <cell r="J329">
            <v>0.9</v>
          </cell>
          <cell r="L329">
            <v>4.5</v>
          </cell>
          <cell r="N329">
            <v>16.399999999999999</v>
          </cell>
          <cell r="P329">
            <v>2.7</v>
          </cell>
          <cell r="R329">
            <v>8.1999999999999993</v>
          </cell>
          <cell r="T329">
            <v>2.2999999999999998</v>
          </cell>
          <cell r="V329">
            <v>4.5</v>
          </cell>
          <cell r="X329">
            <v>1.1000000000000001</v>
          </cell>
          <cell r="Z329">
            <v>4.0999999999999996</v>
          </cell>
        </row>
        <row r="330">
          <cell r="A330" t="str">
            <v>Neath Port Talbot</v>
          </cell>
          <cell r="B330">
            <v>0.6</v>
          </cell>
          <cell r="D330">
            <v>0.7</v>
          </cell>
          <cell r="F330">
            <v>18.8</v>
          </cell>
          <cell r="H330">
            <v>0.3</v>
          </cell>
          <cell r="J330">
            <v>1.5</v>
          </cell>
          <cell r="L330">
            <v>4.2</v>
          </cell>
          <cell r="N330">
            <v>12.5</v>
          </cell>
          <cell r="P330">
            <v>5.2</v>
          </cell>
          <cell r="R330">
            <v>7.3</v>
          </cell>
          <cell r="T330">
            <v>1.5</v>
          </cell>
          <cell r="V330">
            <v>0.6</v>
          </cell>
          <cell r="X330">
            <v>1.7</v>
          </cell>
          <cell r="Z330">
            <v>2.6</v>
          </cell>
        </row>
        <row r="331">
          <cell r="A331" t="str">
            <v>Bridgend</v>
          </cell>
          <cell r="B331">
            <v>0.3</v>
          </cell>
          <cell r="D331">
            <v>0.1</v>
          </cell>
          <cell r="F331">
            <v>14.3</v>
          </cell>
          <cell r="H331">
            <v>0.1</v>
          </cell>
          <cell r="J331">
            <v>0.7</v>
          </cell>
          <cell r="L331">
            <v>5.4</v>
          </cell>
          <cell r="N331">
            <v>16.100000000000001</v>
          </cell>
          <cell r="P331">
            <v>3.6</v>
          </cell>
          <cell r="R331">
            <v>7.1</v>
          </cell>
          <cell r="T331">
            <v>3.6</v>
          </cell>
          <cell r="V331">
            <v>0.9</v>
          </cell>
          <cell r="X331">
            <v>1.1000000000000001</v>
          </cell>
          <cell r="Z331">
            <v>3.6</v>
          </cell>
        </row>
        <row r="332">
          <cell r="A332" t="str">
            <v>Vale of Glamorgan</v>
          </cell>
          <cell r="B332">
            <v>0.6</v>
          </cell>
          <cell r="D332">
            <v>0.1</v>
          </cell>
          <cell r="F332">
            <v>8.8000000000000007</v>
          </cell>
          <cell r="H332">
            <v>0.8</v>
          </cell>
          <cell r="J332">
            <v>0.5</v>
          </cell>
          <cell r="L332">
            <v>5.6</v>
          </cell>
          <cell r="N332">
            <v>12.5</v>
          </cell>
          <cell r="P332">
            <v>3.8</v>
          </cell>
          <cell r="R332">
            <v>10</v>
          </cell>
          <cell r="T332">
            <v>1.8</v>
          </cell>
          <cell r="V332">
            <v>1.2</v>
          </cell>
          <cell r="X332">
            <v>1.5</v>
          </cell>
          <cell r="Z332">
            <v>7.5</v>
          </cell>
        </row>
        <row r="333">
          <cell r="A333" t="str">
            <v>Cardiff</v>
          </cell>
          <cell r="B333">
            <v>0.1</v>
          </cell>
          <cell r="D333">
            <v>0</v>
          </cell>
          <cell r="F333">
            <v>4.2</v>
          </cell>
          <cell r="H333">
            <v>1.6</v>
          </cell>
          <cell r="J333">
            <v>0.9</v>
          </cell>
          <cell r="L333">
            <v>3.8</v>
          </cell>
          <cell r="N333">
            <v>13.1</v>
          </cell>
          <cell r="P333">
            <v>2.1</v>
          </cell>
          <cell r="R333">
            <v>7.5</v>
          </cell>
          <cell r="T333">
            <v>4.2</v>
          </cell>
          <cell r="V333">
            <v>6.6</v>
          </cell>
          <cell r="X333">
            <v>1.9</v>
          </cell>
          <cell r="Z333">
            <v>8</v>
          </cell>
        </row>
        <row r="334">
          <cell r="A334" t="str">
            <v>Rhondda Cynon Taff</v>
          </cell>
          <cell r="B334">
            <v>0.4</v>
          </cell>
          <cell r="D334">
            <v>0.6</v>
          </cell>
          <cell r="F334">
            <v>13.3</v>
          </cell>
          <cell r="H334">
            <v>0.5</v>
          </cell>
          <cell r="J334">
            <v>1.7</v>
          </cell>
          <cell r="L334">
            <v>6.7</v>
          </cell>
          <cell r="N334">
            <v>16</v>
          </cell>
          <cell r="P334">
            <v>4</v>
          </cell>
          <cell r="R334">
            <v>6.7</v>
          </cell>
          <cell r="T334">
            <v>1.2</v>
          </cell>
          <cell r="V334">
            <v>1.2</v>
          </cell>
          <cell r="X334">
            <v>1.2</v>
          </cell>
          <cell r="Z334">
            <v>3.3</v>
          </cell>
        </row>
        <row r="335">
          <cell r="A335" t="str">
            <v>Merthyr Tydfil</v>
          </cell>
          <cell r="B335">
            <v>0.3</v>
          </cell>
          <cell r="D335">
            <v>0</v>
          </cell>
          <cell r="F335">
            <v>13.6</v>
          </cell>
          <cell r="H335">
            <v>0.2</v>
          </cell>
          <cell r="J335">
            <v>0.7</v>
          </cell>
          <cell r="L335">
            <v>4.0999999999999996</v>
          </cell>
          <cell r="N335">
            <v>18.2</v>
          </cell>
          <cell r="P335">
            <v>2.7</v>
          </cell>
          <cell r="R335">
            <v>6.8</v>
          </cell>
          <cell r="T335">
            <v>5.7</v>
          </cell>
          <cell r="V335">
            <v>0.8</v>
          </cell>
          <cell r="X335">
            <v>1.6</v>
          </cell>
          <cell r="Z335">
            <v>2.2999999999999998</v>
          </cell>
        </row>
        <row r="336">
          <cell r="A336" t="str">
            <v>Caerphilly</v>
          </cell>
          <cell r="B336">
            <v>0.4</v>
          </cell>
          <cell r="D336">
            <v>0.4</v>
          </cell>
          <cell r="F336">
            <v>21.1</v>
          </cell>
          <cell r="H336">
            <v>0</v>
          </cell>
          <cell r="J336">
            <v>2.2000000000000002</v>
          </cell>
          <cell r="L336">
            <v>4.4000000000000004</v>
          </cell>
          <cell r="N336">
            <v>14</v>
          </cell>
          <cell r="P336">
            <v>3.9</v>
          </cell>
          <cell r="R336">
            <v>6.1</v>
          </cell>
          <cell r="T336">
            <v>1.1000000000000001</v>
          </cell>
          <cell r="V336">
            <v>1.6</v>
          </cell>
          <cell r="X336">
            <v>0.8</v>
          </cell>
          <cell r="Z336">
            <v>5.3</v>
          </cell>
        </row>
        <row r="337">
          <cell r="A337" t="str">
            <v>Blaenau Gwent</v>
          </cell>
          <cell r="B337">
            <v>0.3</v>
          </cell>
          <cell r="D337">
            <v>0.2</v>
          </cell>
          <cell r="F337">
            <v>25</v>
          </cell>
          <cell r="H337">
            <v>0</v>
          </cell>
          <cell r="J337">
            <v>1.1000000000000001</v>
          </cell>
          <cell r="L337">
            <v>3.3</v>
          </cell>
          <cell r="N337">
            <v>16.7</v>
          </cell>
          <cell r="P337">
            <v>2.8</v>
          </cell>
          <cell r="R337">
            <v>6.9</v>
          </cell>
          <cell r="T337">
            <v>0.4</v>
          </cell>
          <cell r="V337">
            <v>1.4</v>
          </cell>
          <cell r="X337">
            <v>2.2000000000000002</v>
          </cell>
          <cell r="Z337">
            <v>2.2000000000000002</v>
          </cell>
        </row>
        <row r="338">
          <cell r="A338" t="str">
            <v>Torfaen</v>
          </cell>
          <cell r="B338">
            <v>0.3</v>
          </cell>
          <cell r="D338">
            <v>0</v>
          </cell>
          <cell r="F338">
            <v>19.399999999999999</v>
          </cell>
          <cell r="H338">
            <v>0.4</v>
          </cell>
          <cell r="J338">
            <v>0.4</v>
          </cell>
          <cell r="L338">
            <v>4.9000000000000004</v>
          </cell>
          <cell r="N338">
            <v>13.9</v>
          </cell>
          <cell r="P338">
            <v>2.5</v>
          </cell>
          <cell r="R338">
            <v>5.6</v>
          </cell>
          <cell r="T338">
            <v>2.2000000000000002</v>
          </cell>
          <cell r="V338">
            <v>1.9</v>
          </cell>
          <cell r="X338">
            <v>2.2000000000000002</v>
          </cell>
          <cell r="Z338">
            <v>2.5</v>
          </cell>
        </row>
        <row r="339">
          <cell r="A339" t="str">
            <v>Monmouthshire</v>
          </cell>
          <cell r="B339">
            <v>1.7</v>
          </cell>
          <cell r="D339">
            <v>0</v>
          </cell>
          <cell r="F339">
            <v>9.6999999999999993</v>
          </cell>
          <cell r="H339">
            <v>0</v>
          </cell>
          <cell r="J339">
            <v>0.8</v>
          </cell>
          <cell r="L339">
            <v>6.9</v>
          </cell>
          <cell r="N339">
            <v>16.7</v>
          </cell>
          <cell r="P339">
            <v>4.2</v>
          </cell>
          <cell r="R339">
            <v>9.6999999999999993</v>
          </cell>
          <cell r="T339">
            <v>2.2000000000000002</v>
          </cell>
          <cell r="V339">
            <v>1</v>
          </cell>
          <cell r="X339">
            <v>1.7</v>
          </cell>
          <cell r="Z339">
            <v>6.2</v>
          </cell>
        </row>
        <row r="340">
          <cell r="A340" t="str">
            <v>Newport</v>
          </cell>
          <cell r="B340">
            <v>0.2</v>
          </cell>
          <cell r="D340">
            <v>0.1</v>
          </cell>
          <cell r="F340">
            <v>9.9</v>
          </cell>
          <cell r="H340">
            <v>0.9</v>
          </cell>
          <cell r="J340">
            <v>1.1000000000000001</v>
          </cell>
          <cell r="L340">
            <v>3.7</v>
          </cell>
          <cell r="N340">
            <v>16</v>
          </cell>
          <cell r="P340">
            <v>6.2</v>
          </cell>
          <cell r="R340">
            <v>7.4</v>
          </cell>
          <cell r="T340">
            <v>1.5</v>
          </cell>
          <cell r="V340">
            <v>4.3</v>
          </cell>
          <cell r="X340">
            <v>1.5</v>
          </cell>
          <cell r="Z340">
            <v>6.2</v>
          </cell>
        </row>
        <row r="341">
          <cell r="A341" t="str">
            <v>Aberdeen City</v>
          </cell>
          <cell r="B341">
            <v>0.1</v>
          </cell>
          <cell r="D341">
            <v>11.2</v>
          </cell>
          <cell r="F341">
            <v>5.3</v>
          </cell>
          <cell r="H341">
            <v>0.4</v>
          </cell>
          <cell r="J341">
            <v>0.2</v>
          </cell>
          <cell r="L341">
            <v>3.5</v>
          </cell>
          <cell r="N341">
            <v>10.6</v>
          </cell>
          <cell r="P341">
            <v>4.0999999999999996</v>
          </cell>
          <cell r="R341">
            <v>8.1999999999999993</v>
          </cell>
          <cell r="T341">
            <v>2.1</v>
          </cell>
          <cell r="V341">
            <v>0.7</v>
          </cell>
          <cell r="X341">
            <v>1</v>
          </cell>
          <cell r="Z341">
            <v>14.7</v>
          </cell>
        </row>
        <row r="342">
          <cell r="A342" t="str">
            <v>Aberdeenshire</v>
          </cell>
          <cell r="B342">
            <v>5.8</v>
          </cell>
          <cell r="D342">
            <v>5.8</v>
          </cell>
          <cell r="F342">
            <v>11.7</v>
          </cell>
          <cell r="H342">
            <v>0.4</v>
          </cell>
          <cell r="J342">
            <v>0.6</v>
          </cell>
          <cell r="L342">
            <v>6.8</v>
          </cell>
          <cell r="N342">
            <v>13.6</v>
          </cell>
          <cell r="P342">
            <v>3.9</v>
          </cell>
          <cell r="R342">
            <v>6.8</v>
          </cell>
          <cell r="T342">
            <v>1.5</v>
          </cell>
          <cell r="V342">
            <v>0.7</v>
          </cell>
          <cell r="X342">
            <v>1</v>
          </cell>
          <cell r="Z342">
            <v>10.7</v>
          </cell>
        </row>
        <row r="343">
          <cell r="A343" t="str">
            <v>Angus</v>
          </cell>
          <cell r="B343">
            <v>11.1</v>
          </cell>
          <cell r="D343">
            <v>0.4</v>
          </cell>
          <cell r="F343">
            <v>12.5</v>
          </cell>
          <cell r="H343">
            <v>0.1</v>
          </cell>
          <cell r="J343">
            <v>0.7</v>
          </cell>
          <cell r="L343">
            <v>5.6</v>
          </cell>
          <cell r="N343">
            <v>13.9</v>
          </cell>
          <cell r="P343">
            <v>3.5</v>
          </cell>
          <cell r="R343">
            <v>8.3000000000000007</v>
          </cell>
          <cell r="T343">
            <v>0.6</v>
          </cell>
          <cell r="V343">
            <v>0.6</v>
          </cell>
          <cell r="X343">
            <v>1</v>
          </cell>
          <cell r="Z343">
            <v>5.6</v>
          </cell>
        </row>
        <row r="344">
          <cell r="A344" t="str">
            <v>Argyll and Bute</v>
          </cell>
          <cell r="B344">
            <v>5.4</v>
          </cell>
          <cell r="D344">
            <v>0.5</v>
          </cell>
          <cell r="F344">
            <v>4.7</v>
          </cell>
          <cell r="H344">
            <v>0.9</v>
          </cell>
          <cell r="J344">
            <v>0.4</v>
          </cell>
          <cell r="L344">
            <v>5.4</v>
          </cell>
          <cell r="N344">
            <v>10.8</v>
          </cell>
          <cell r="P344">
            <v>4.7</v>
          </cell>
          <cell r="R344">
            <v>16.2</v>
          </cell>
          <cell r="T344">
            <v>1.1000000000000001</v>
          </cell>
          <cell r="V344">
            <v>0.5</v>
          </cell>
          <cell r="X344">
            <v>1.6</v>
          </cell>
          <cell r="Z344">
            <v>4.0999999999999996</v>
          </cell>
        </row>
        <row r="345">
          <cell r="A345" t="str">
            <v>Clackmannanshire</v>
          </cell>
          <cell r="B345">
            <v>0.9</v>
          </cell>
          <cell r="D345">
            <v>0.1</v>
          </cell>
          <cell r="F345">
            <v>12.5</v>
          </cell>
          <cell r="H345">
            <v>0.1</v>
          </cell>
          <cell r="J345">
            <v>2.1</v>
          </cell>
          <cell r="L345">
            <v>5.7</v>
          </cell>
          <cell r="N345">
            <v>16.100000000000001</v>
          </cell>
          <cell r="P345">
            <v>4.3</v>
          </cell>
          <cell r="R345">
            <v>7.1</v>
          </cell>
          <cell r="T345">
            <v>1.1000000000000001</v>
          </cell>
          <cell r="V345">
            <v>0.5</v>
          </cell>
          <cell r="X345">
            <v>1.4</v>
          </cell>
          <cell r="Z345">
            <v>4.3</v>
          </cell>
        </row>
        <row r="346">
          <cell r="A346" t="str">
            <v>Dumfries and Galloway</v>
          </cell>
          <cell r="B346">
            <v>6.7</v>
          </cell>
          <cell r="D346">
            <v>0.1</v>
          </cell>
          <cell r="F346">
            <v>8.3000000000000007</v>
          </cell>
          <cell r="H346">
            <v>0.4</v>
          </cell>
          <cell r="J346">
            <v>1</v>
          </cell>
          <cell r="L346">
            <v>4.2</v>
          </cell>
          <cell r="N346">
            <v>15</v>
          </cell>
          <cell r="P346">
            <v>4.2</v>
          </cell>
          <cell r="R346">
            <v>10</v>
          </cell>
          <cell r="T346">
            <v>1</v>
          </cell>
          <cell r="V346">
            <v>0.8</v>
          </cell>
          <cell r="X346">
            <v>1.7</v>
          </cell>
          <cell r="Z346">
            <v>5</v>
          </cell>
        </row>
        <row r="347">
          <cell r="A347" t="str">
            <v>Dundee City</v>
          </cell>
          <cell r="B347">
            <v>0</v>
          </cell>
          <cell r="D347">
            <v>0</v>
          </cell>
          <cell r="F347">
            <v>5.4</v>
          </cell>
          <cell r="H347">
            <v>0.4</v>
          </cell>
          <cell r="J347">
            <v>0.6</v>
          </cell>
          <cell r="L347">
            <v>4.0999999999999996</v>
          </cell>
          <cell r="N347">
            <v>14.9</v>
          </cell>
          <cell r="P347">
            <v>2.4</v>
          </cell>
          <cell r="R347">
            <v>10.8</v>
          </cell>
          <cell r="T347">
            <v>4.7</v>
          </cell>
          <cell r="V347">
            <v>1.4</v>
          </cell>
          <cell r="X347">
            <v>1.7</v>
          </cell>
          <cell r="Z347">
            <v>4.7</v>
          </cell>
        </row>
        <row r="348">
          <cell r="A348" t="str">
            <v>East Ayrshire</v>
          </cell>
          <cell r="B348">
            <v>2.2000000000000002</v>
          </cell>
          <cell r="D348">
            <v>0.8</v>
          </cell>
          <cell r="F348">
            <v>6.2</v>
          </cell>
          <cell r="H348">
            <v>0.5</v>
          </cell>
          <cell r="J348">
            <v>0.9</v>
          </cell>
          <cell r="L348">
            <v>5</v>
          </cell>
          <cell r="N348">
            <v>12.5</v>
          </cell>
          <cell r="P348">
            <v>3.8</v>
          </cell>
          <cell r="R348">
            <v>7.5</v>
          </cell>
          <cell r="T348">
            <v>1.2</v>
          </cell>
          <cell r="V348">
            <v>1</v>
          </cell>
          <cell r="X348">
            <v>0.9</v>
          </cell>
          <cell r="Z348">
            <v>4.4000000000000004</v>
          </cell>
        </row>
        <row r="349">
          <cell r="A349" t="str">
            <v>East Dunbartonshire</v>
          </cell>
          <cell r="B349">
            <v>0.5</v>
          </cell>
          <cell r="D349">
            <v>0.1</v>
          </cell>
          <cell r="F349">
            <v>6</v>
          </cell>
          <cell r="H349">
            <v>0</v>
          </cell>
          <cell r="J349">
            <v>1.4</v>
          </cell>
          <cell r="L349">
            <v>6</v>
          </cell>
          <cell r="N349">
            <v>18</v>
          </cell>
          <cell r="P349">
            <v>1.8</v>
          </cell>
          <cell r="R349">
            <v>7</v>
          </cell>
          <cell r="T349">
            <v>5</v>
          </cell>
          <cell r="V349">
            <v>1.4</v>
          </cell>
          <cell r="X349">
            <v>2</v>
          </cell>
          <cell r="Z349">
            <v>6</v>
          </cell>
        </row>
        <row r="350">
          <cell r="A350" t="str">
            <v>East Lothian</v>
          </cell>
          <cell r="B350">
            <v>3.2</v>
          </cell>
          <cell r="D350">
            <v>0</v>
          </cell>
          <cell r="F350">
            <v>5.6</v>
          </cell>
          <cell r="H350">
            <v>1.9</v>
          </cell>
          <cell r="J350">
            <v>1.1000000000000001</v>
          </cell>
          <cell r="L350">
            <v>7.3</v>
          </cell>
          <cell r="N350">
            <v>11.3</v>
          </cell>
          <cell r="P350">
            <v>2.9</v>
          </cell>
          <cell r="R350">
            <v>9.6999999999999993</v>
          </cell>
          <cell r="T350">
            <v>2.2999999999999998</v>
          </cell>
          <cell r="V350">
            <v>1.1000000000000001</v>
          </cell>
          <cell r="X350">
            <v>1.3</v>
          </cell>
          <cell r="Z350">
            <v>9.6999999999999993</v>
          </cell>
        </row>
        <row r="351">
          <cell r="A351" t="str">
            <v>East Renfrewshire</v>
          </cell>
          <cell r="B351">
            <v>0.5</v>
          </cell>
          <cell r="D351">
            <v>0</v>
          </cell>
          <cell r="F351">
            <v>2.9</v>
          </cell>
          <cell r="H351">
            <v>0.1</v>
          </cell>
          <cell r="J351">
            <v>0.4</v>
          </cell>
          <cell r="L351">
            <v>8.3000000000000007</v>
          </cell>
          <cell r="N351">
            <v>16.7</v>
          </cell>
          <cell r="P351">
            <v>2.1</v>
          </cell>
          <cell r="R351">
            <v>7.1</v>
          </cell>
          <cell r="T351">
            <v>2.4</v>
          </cell>
          <cell r="V351">
            <v>1.4</v>
          </cell>
          <cell r="X351">
            <v>2.4</v>
          </cell>
          <cell r="Z351">
            <v>6</v>
          </cell>
        </row>
        <row r="352">
          <cell r="A352" t="str">
            <v>City of Edinburgh</v>
          </cell>
          <cell r="B352">
            <v>0.1</v>
          </cell>
          <cell r="D352">
            <v>0.1</v>
          </cell>
          <cell r="F352">
            <v>2.2999999999999998</v>
          </cell>
          <cell r="H352">
            <v>0.6</v>
          </cell>
          <cell r="J352">
            <v>0.5</v>
          </cell>
          <cell r="L352">
            <v>2.6</v>
          </cell>
          <cell r="N352">
            <v>10.5</v>
          </cell>
          <cell r="P352">
            <v>3.5</v>
          </cell>
          <cell r="R352">
            <v>9.6</v>
          </cell>
          <cell r="T352">
            <v>6.4</v>
          </cell>
          <cell r="V352">
            <v>9.6</v>
          </cell>
          <cell r="X352">
            <v>2</v>
          </cell>
          <cell r="Z352">
            <v>8.5</v>
          </cell>
        </row>
        <row r="353">
          <cell r="A353" t="str">
            <v>Na h-Eileanan Siar</v>
          </cell>
          <cell r="B353">
            <v>8.1999999999999993</v>
          </cell>
          <cell r="D353">
            <v>0.2</v>
          </cell>
          <cell r="F353">
            <v>7.3</v>
          </cell>
          <cell r="H353">
            <v>0.5</v>
          </cell>
          <cell r="J353">
            <v>0.3</v>
          </cell>
          <cell r="L353">
            <v>6.4</v>
          </cell>
          <cell r="N353">
            <v>11.4</v>
          </cell>
          <cell r="P353">
            <v>4.5</v>
          </cell>
          <cell r="R353">
            <v>11.4</v>
          </cell>
          <cell r="T353">
            <v>1.8</v>
          </cell>
          <cell r="V353">
            <v>0.7</v>
          </cell>
          <cell r="X353">
            <v>1.8</v>
          </cell>
          <cell r="Z353">
            <v>3.6</v>
          </cell>
        </row>
        <row r="354">
          <cell r="A354" t="str">
            <v>Falkirk</v>
          </cell>
          <cell r="B354">
            <v>0.3</v>
          </cell>
          <cell r="D354">
            <v>0.1</v>
          </cell>
          <cell r="F354">
            <v>12.1</v>
          </cell>
          <cell r="H354">
            <v>0.7</v>
          </cell>
          <cell r="J354">
            <v>0.5</v>
          </cell>
          <cell r="L354">
            <v>7.6</v>
          </cell>
          <cell r="N354">
            <v>13.6</v>
          </cell>
          <cell r="P354">
            <v>6.8</v>
          </cell>
          <cell r="R354">
            <v>5.3</v>
          </cell>
          <cell r="T354">
            <v>1.2</v>
          </cell>
          <cell r="V354">
            <v>1.1000000000000001</v>
          </cell>
          <cell r="X354">
            <v>0.9</v>
          </cell>
          <cell r="Z354">
            <v>3.8</v>
          </cell>
        </row>
        <row r="355">
          <cell r="A355" t="str">
            <v>Fife</v>
          </cell>
          <cell r="B355">
            <v>1.9</v>
          </cell>
          <cell r="D355">
            <v>0.2</v>
          </cell>
          <cell r="F355">
            <v>10.5</v>
          </cell>
          <cell r="H355">
            <v>0.3</v>
          </cell>
          <cell r="J355">
            <v>0.8</v>
          </cell>
          <cell r="L355">
            <v>5.3</v>
          </cell>
          <cell r="N355">
            <v>15</v>
          </cell>
          <cell r="P355">
            <v>4.5</v>
          </cell>
          <cell r="R355">
            <v>7.5</v>
          </cell>
          <cell r="T355">
            <v>3.8</v>
          </cell>
          <cell r="V355">
            <v>2.2999999999999998</v>
          </cell>
          <cell r="X355">
            <v>0.9</v>
          </cell>
          <cell r="Z355">
            <v>5.3</v>
          </cell>
        </row>
        <row r="356">
          <cell r="A356" t="str">
            <v>Glasgow City</v>
          </cell>
          <cell r="B356">
            <v>0</v>
          </cell>
          <cell r="D356">
            <v>0</v>
          </cell>
          <cell r="F356">
            <v>4.0999999999999996</v>
          </cell>
          <cell r="H356">
            <v>0.7</v>
          </cell>
          <cell r="J356">
            <v>0.7</v>
          </cell>
          <cell r="L356">
            <v>4.3</v>
          </cell>
          <cell r="N356">
            <v>11.8</v>
          </cell>
          <cell r="P356">
            <v>2.9</v>
          </cell>
          <cell r="R356">
            <v>7.5</v>
          </cell>
          <cell r="T356">
            <v>5.0999999999999996</v>
          </cell>
          <cell r="V356">
            <v>6</v>
          </cell>
          <cell r="X356">
            <v>2.4</v>
          </cell>
          <cell r="Z356">
            <v>8.1999999999999993</v>
          </cell>
        </row>
        <row r="357">
          <cell r="A357" t="str">
            <v>Highland</v>
          </cell>
          <cell r="B357">
            <v>4.4000000000000004</v>
          </cell>
          <cell r="D357">
            <v>0.4</v>
          </cell>
          <cell r="F357">
            <v>5.3</v>
          </cell>
          <cell r="H357">
            <v>0.8</v>
          </cell>
          <cell r="J357">
            <v>1.8</v>
          </cell>
          <cell r="L357">
            <v>6.1</v>
          </cell>
          <cell r="N357">
            <v>14</v>
          </cell>
          <cell r="P357">
            <v>4.4000000000000004</v>
          </cell>
          <cell r="R357">
            <v>14</v>
          </cell>
          <cell r="T357">
            <v>2</v>
          </cell>
          <cell r="V357">
            <v>0.9</v>
          </cell>
          <cell r="X357">
            <v>1.3</v>
          </cell>
          <cell r="Z357">
            <v>5.3</v>
          </cell>
        </row>
        <row r="358">
          <cell r="A358" t="str">
            <v>Inverclyde</v>
          </cell>
          <cell r="B358">
            <v>0.3</v>
          </cell>
          <cell r="D358">
            <v>0</v>
          </cell>
          <cell r="F358">
            <v>6.7</v>
          </cell>
          <cell r="H358">
            <v>0.1</v>
          </cell>
          <cell r="J358">
            <v>0</v>
          </cell>
          <cell r="L358">
            <v>2.7</v>
          </cell>
          <cell r="N358">
            <v>15.4</v>
          </cell>
          <cell r="P358">
            <v>5.8</v>
          </cell>
          <cell r="R358">
            <v>6.7</v>
          </cell>
          <cell r="T358">
            <v>5.8</v>
          </cell>
          <cell r="V358">
            <v>4.8</v>
          </cell>
          <cell r="X358">
            <v>2.2999999999999998</v>
          </cell>
          <cell r="Z358">
            <v>4.8</v>
          </cell>
        </row>
        <row r="359">
          <cell r="A359" t="str">
            <v>Midlothian</v>
          </cell>
          <cell r="B359">
            <v>1.1000000000000001</v>
          </cell>
          <cell r="D359">
            <v>0.1</v>
          </cell>
          <cell r="F359">
            <v>7.3</v>
          </cell>
          <cell r="H359">
            <v>0</v>
          </cell>
          <cell r="J359">
            <v>0.6</v>
          </cell>
          <cell r="L359">
            <v>8.1</v>
          </cell>
          <cell r="N359">
            <v>19.399999999999999</v>
          </cell>
          <cell r="P359">
            <v>2.2999999999999998</v>
          </cell>
          <cell r="R359">
            <v>5.6</v>
          </cell>
          <cell r="T359">
            <v>2.6</v>
          </cell>
          <cell r="V359">
            <v>0.7</v>
          </cell>
          <cell r="X359">
            <v>1.5</v>
          </cell>
          <cell r="Z359">
            <v>9.6999999999999993</v>
          </cell>
        </row>
        <row r="360">
          <cell r="A360" t="str">
            <v>Moray</v>
          </cell>
          <cell r="B360">
            <v>3.5</v>
          </cell>
          <cell r="D360">
            <v>0.2</v>
          </cell>
          <cell r="F360">
            <v>16.7</v>
          </cell>
          <cell r="H360">
            <v>0.4</v>
          </cell>
          <cell r="J360">
            <v>0.6</v>
          </cell>
          <cell r="L360">
            <v>6.2</v>
          </cell>
          <cell r="N360">
            <v>13.9</v>
          </cell>
          <cell r="P360">
            <v>4.2</v>
          </cell>
          <cell r="R360">
            <v>8.3000000000000007</v>
          </cell>
          <cell r="T360">
            <v>1.4</v>
          </cell>
          <cell r="V360">
            <v>1</v>
          </cell>
          <cell r="X360">
            <v>1</v>
          </cell>
          <cell r="Z360">
            <v>4.2</v>
          </cell>
        </row>
        <row r="361">
          <cell r="A361" t="str">
            <v>North Ayrshire</v>
          </cell>
          <cell r="B361">
            <v>1</v>
          </cell>
          <cell r="D361">
            <v>0.2</v>
          </cell>
          <cell r="F361">
            <v>11.2</v>
          </cell>
          <cell r="H361">
            <v>1.5</v>
          </cell>
          <cell r="J361">
            <v>1.8</v>
          </cell>
          <cell r="L361">
            <v>7.5</v>
          </cell>
          <cell r="N361">
            <v>17.5</v>
          </cell>
          <cell r="P361">
            <v>3.8</v>
          </cell>
          <cell r="R361">
            <v>8.8000000000000007</v>
          </cell>
          <cell r="T361">
            <v>1</v>
          </cell>
          <cell r="V361">
            <v>1</v>
          </cell>
          <cell r="X361">
            <v>1.5</v>
          </cell>
          <cell r="Z361">
            <v>3.8</v>
          </cell>
        </row>
        <row r="362">
          <cell r="A362" t="str">
            <v>North Lanarkshire</v>
          </cell>
          <cell r="B362">
            <v>0.2</v>
          </cell>
          <cell r="D362">
            <v>0.2</v>
          </cell>
          <cell r="F362">
            <v>8.1</v>
          </cell>
          <cell r="H362">
            <v>1.3</v>
          </cell>
          <cell r="J362">
            <v>1.5</v>
          </cell>
          <cell r="L362">
            <v>10.4</v>
          </cell>
          <cell r="N362">
            <v>13.3</v>
          </cell>
          <cell r="P362">
            <v>8.1</v>
          </cell>
          <cell r="R362">
            <v>4.4000000000000004</v>
          </cell>
          <cell r="T362">
            <v>2.2000000000000002</v>
          </cell>
          <cell r="V362">
            <v>1.1000000000000001</v>
          </cell>
          <cell r="X362">
            <v>0.6</v>
          </cell>
          <cell r="Z362">
            <v>5.2</v>
          </cell>
        </row>
        <row r="363">
          <cell r="A363" t="str">
            <v>Orkney Islands</v>
          </cell>
          <cell r="B363">
            <v>9.1</v>
          </cell>
          <cell r="D363">
            <v>0.8</v>
          </cell>
          <cell r="F363">
            <v>3.2</v>
          </cell>
          <cell r="H363">
            <v>0.5</v>
          </cell>
          <cell r="J363">
            <v>0.5</v>
          </cell>
          <cell r="L363">
            <v>7.3</v>
          </cell>
          <cell r="N363">
            <v>11.4</v>
          </cell>
          <cell r="P363">
            <v>7.3</v>
          </cell>
          <cell r="R363">
            <v>9.1</v>
          </cell>
          <cell r="T363">
            <v>2</v>
          </cell>
          <cell r="V363">
            <v>0.7</v>
          </cell>
          <cell r="X363">
            <v>0.9</v>
          </cell>
          <cell r="Z363">
            <v>4.5</v>
          </cell>
        </row>
        <row r="364">
          <cell r="A364" t="str">
            <v>Perth and Kinross</v>
          </cell>
          <cell r="B364">
            <v>6.2</v>
          </cell>
          <cell r="D364">
            <v>0</v>
          </cell>
          <cell r="F364">
            <v>6.2</v>
          </cell>
          <cell r="H364">
            <v>3.1</v>
          </cell>
          <cell r="J364">
            <v>1.2</v>
          </cell>
          <cell r="L364">
            <v>6.2</v>
          </cell>
          <cell r="N364">
            <v>13.8</v>
          </cell>
          <cell r="P364">
            <v>2.7</v>
          </cell>
          <cell r="R364">
            <v>12.3</v>
          </cell>
          <cell r="T364">
            <v>1.2</v>
          </cell>
          <cell r="V364">
            <v>2.7</v>
          </cell>
          <cell r="X364">
            <v>1.9</v>
          </cell>
          <cell r="Z364">
            <v>5.4</v>
          </cell>
        </row>
        <row r="365">
          <cell r="A365" t="str">
            <v>Renfrewshire</v>
          </cell>
          <cell r="B365">
            <v>0.3</v>
          </cell>
          <cell r="D365">
            <v>0</v>
          </cell>
          <cell r="F365">
            <v>9.3000000000000007</v>
          </cell>
          <cell r="H365">
            <v>0.2</v>
          </cell>
          <cell r="J365">
            <v>0.7</v>
          </cell>
          <cell r="L365">
            <v>5.2</v>
          </cell>
          <cell r="N365">
            <v>16.3</v>
          </cell>
          <cell r="P365">
            <v>7</v>
          </cell>
          <cell r="R365">
            <v>7</v>
          </cell>
          <cell r="T365">
            <v>2.6</v>
          </cell>
          <cell r="V365">
            <v>0.7</v>
          </cell>
          <cell r="X365">
            <v>1</v>
          </cell>
          <cell r="Z365">
            <v>5.8</v>
          </cell>
        </row>
        <row r="366">
          <cell r="A366" t="str">
            <v>Scottish Borders</v>
          </cell>
          <cell r="B366">
            <v>7</v>
          </cell>
          <cell r="D366">
            <v>0.1</v>
          </cell>
          <cell r="F366">
            <v>10.5</v>
          </cell>
          <cell r="H366">
            <v>1</v>
          </cell>
          <cell r="J366">
            <v>0.8</v>
          </cell>
          <cell r="L366">
            <v>5.8</v>
          </cell>
          <cell r="N366">
            <v>16.3</v>
          </cell>
          <cell r="P366">
            <v>2.2999999999999998</v>
          </cell>
          <cell r="R366">
            <v>8.1</v>
          </cell>
          <cell r="T366">
            <v>1.9</v>
          </cell>
          <cell r="V366">
            <v>0.7</v>
          </cell>
          <cell r="X366">
            <v>1.9</v>
          </cell>
          <cell r="Z366">
            <v>5.2</v>
          </cell>
        </row>
        <row r="367">
          <cell r="A367" t="str">
            <v>Shetland Islands</v>
          </cell>
          <cell r="B367">
            <v>8.9</v>
          </cell>
          <cell r="D367">
            <v>0.5</v>
          </cell>
          <cell r="F367">
            <v>5.7</v>
          </cell>
          <cell r="H367">
            <v>0.7</v>
          </cell>
          <cell r="J367">
            <v>0.7</v>
          </cell>
          <cell r="L367">
            <v>8.9</v>
          </cell>
          <cell r="N367">
            <v>10.7</v>
          </cell>
          <cell r="P367">
            <v>6.4</v>
          </cell>
          <cell r="R367">
            <v>6.4</v>
          </cell>
          <cell r="T367">
            <v>1.4</v>
          </cell>
          <cell r="V367">
            <v>0.3</v>
          </cell>
          <cell r="X367">
            <v>0.5</v>
          </cell>
          <cell r="Z367">
            <v>3.2</v>
          </cell>
        </row>
        <row r="368">
          <cell r="A368" t="str">
            <v>South Ayrshire</v>
          </cell>
          <cell r="B368">
            <v>1.7</v>
          </cell>
          <cell r="D368">
            <v>0.2</v>
          </cell>
          <cell r="F368">
            <v>10.9</v>
          </cell>
          <cell r="H368">
            <v>0.1</v>
          </cell>
          <cell r="J368">
            <v>0.3</v>
          </cell>
          <cell r="L368">
            <v>5.4</v>
          </cell>
          <cell r="N368">
            <v>17.399999999999999</v>
          </cell>
          <cell r="P368">
            <v>5.4</v>
          </cell>
          <cell r="R368">
            <v>10.9</v>
          </cell>
          <cell r="T368">
            <v>1.1000000000000001</v>
          </cell>
          <cell r="V368">
            <v>1.3</v>
          </cell>
          <cell r="X368">
            <v>1.5</v>
          </cell>
          <cell r="Z368">
            <v>4.3</v>
          </cell>
        </row>
        <row r="369">
          <cell r="A369" t="str">
            <v>South Lanarkshire</v>
          </cell>
          <cell r="B369">
            <v>1.1000000000000001</v>
          </cell>
          <cell r="D369">
            <v>0.1</v>
          </cell>
          <cell r="F369">
            <v>8.5</v>
          </cell>
          <cell r="H369">
            <v>2.1</v>
          </cell>
          <cell r="J369">
            <v>0.7</v>
          </cell>
          <cell r="L369">
            <v>8.5</v>
          </cell>
          <cell r="N369">
            <v>15.4</v>
          </cell>
          <cell r="P369">
            <v>3.8</v>
          </cell>
          <cell r="R369">
            <v>6.8</v>
          </cell>
          <cell r="T369">
            <v>1.9</v>
          </cell>
          <cell r="V369">
            <v>2.6</v>
          </cell>
          <cell r="X369">
            <v>1.5</v>
          </cell>
          <cell r="Z369">
            <v>6</v>
          </cell>
        </row>
        <row r="370">
          <cell r="A370" t="str">
            <v>Stirling</v>
          </cell>
          <cell r="B370">
            <v>1.8</v>
          </cell>
          <cell r="D370">
            <v>0.2</v>
          </cell>
          <cell r="F370">
            <v>5.0999999999999996</v>
          </cell>
          <cell r="H370">
            <v>0</v>
          </cell>
          <cell r="J370">
            <v>0.5</v>
          </cell>
          <cell r="L370">
            <v>6.1</v>
          </cell>
          <cell r="N370">
            <v>14.3</v>
          </cell>
          <cell r="P370">
            <v>2.6</v>
          </cell>
          <cell r="R370">
            <v>10.199999999999999</v>
          </cell>
          <cell r="T370">
            <v>5.0999999999999996</v>
          </cell>
          <cell r="V370">
            <v>4.5999999999999996</v>
          </cell>
          <cell r="X370">
            <v>1.4</v>
          </cell>
          <cell r="Z370">
            <v>6.1</v>
          </cell>
        </row>
        <row r="371">
          <cell r="A371" t="str">
            <v>West Dunbartonshire</v>
          </cell>
          <cell r="B371">
            <v>0.4</v>
          </cell>
          <cell r="D371">
            <v>0.1</v>
          </cell>
          <cell r="F371">
            <v>6.7</v>
          </cell>
          <cell r="H371">
            <v>0.3</v>
          </cell>
          <cell r="J371">
            <v>0.4</v>
          </cell>
          <cell r="L371">
            <v>3.3</v>
          </cell>
          <cell r="N371">
            <v>13.3</v>
          </cell>
          <cell r="P371">
            <v>3.3</v>
          </cell>
          <cell r="R371">
            <v>7.5</v>
          </cell>
          <cell r="T371">
            <v>1.7</v>
          </cell>
          <cell r="V371">
            <v>7.5</v>
          </cell>
          <cell r="X371">
            <v>1</v>
          </cell>
          <cell r="Z371">
            <v>3.3</v>
          </cell>
        </row>
        <row r="372">
          <cell r="A372" t="str">
            <v>West Lothian</v>
          </cell>
          <cell r="B372">
            <v>0.5</v>
          </cell>
          <cell r="D372">
            <v>0.1</v>
          </cell>
          <cell r="F372">
            <v>9</v>
          </cell>
          <cell r="H372">
            <v>0</v>
          </cell>
          <cell r="J372">
            <v>0.4</v>
          </cell>
          <cell r="L372">
            <v>7.7</v>
          </cell>
          <cell r="N372">
            <v>17.899999999999999</v>
          </cell>
          <cell r="P372">
            <v>6.4</v>
          </cell>
          <cell r="R372">
            <v>3.8</v>
          </cell>
          <cell r="T372">
            <v>10.3</v>
          </cell>
          <cell r="V372">
            <v>0.8</v>
          </cell>
          <cell r="X372">
            <v>0.9</v>
          </cell>
          <cell r="Z372">
            <v>5.8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NI at NUTS3 level"/>
      <sheetName val="LA_CNI_data"/>
      <sheetName val="LA level sort"/>
      <sheetName val="Mid-2019 new LAs population"/>
      <sheetName val="Mid-2019 MSOA population"/>
      <sheetName val="Geographies"/>
    </sheetNames>
    <sheetDataSet>
      <sheetData sheetId="0"/>
      <sheetData sheetId="1">
        <row r="2">
          <cell r="B2" t="str">
            <v>Barking and Dagenham</v>
          </cell>
          <cell r="C2" t="str">
            <v>E09000002</v>
          </cell>
          <cell r="D2">
            <v>212906</v>
          </cell>
          <cell r="E2" t="str">
            <v>UKI52</v>
          </cell>
          <cell r="F2">
            <v>43.63</v>
          </cell>
          <cell r="G2">
            <v>20.74</v>
          </cell>
          <cell r="H2">
            <v>6.05</v>
          </cell>
        </row>
        <row r="3">
          <cell r="B3" t="str">
            <v>Barnet</v>
          </cell>
          <cell r="C3" t="str">
            <v>E09000003</v>
          </cell>
          <cell r="D3">
            <v>395869</v>
          </cell>
          <cell r="E3" t="str">
            <v>UKI71</v>
          </cell>
          <cell r="F3">
            <v>8.09</v>
          </cell>
          <cell r="G3">
            <v>25.72</v>
          </cell>
          <cell r="H3">
            <v>6.42</v>
          </cell>
        </row>
        <row r="4">
          <cell r="B4" t="str">
            <v>Bexley</v>
          </cell>
          <cell r="C4" t="str">
            <v>E09000004</v>
          </cell>
          <cell r="D4">
            <v>248287</v>
          </cell>
          <cell r="E4" t="str">
            <v>UKI51</v>
          </cell>
          <cell r="F4">
            <v>28.52</v>
          </cell>
          <cell r="G4">
            <v>20.149999999999999</v>
          </cell>
          <cell r="H4">
            <v>6.55</v>
          </cell>
        </row>
        <row r="5">
          <cell r="B5" t="str">
            <v>Brent</v>
          </cell>
          <cell r="C5" t="str">
            <v>E09000005</v>
          </cell>
          <cell r="D5">
            <v>329771</v>
          </cell>
          <cell r="E5" t="str">
            <v>UKI72</v>
          </cell>
          <cell r="F5">
            <v>17.190000000000001</v>
          </cell>
          <cell r="G5">
            <v>18.52</v>
          </cell>
          <cell r="H5">
            <v>8.57</v>
          </cell>
        </row>
        <row r="6">
          <cell r="B6" t="str">
            <v>Bromley</v>
          </cell>
          <cell r="C6" t="str">
            <v>E09000006</v>
          </cell>
          <cell r="D6">
            <v>332336</v>
          </cell>
          <cell r="E6" t="str">
            <v>UKI61</v>
          </cell>
          <cell r="F6">
            <v>18.600000000000001</v>
          </cell>
          <cell r="G6">
            <v>27.76</v>
          </cell>
          <cell r="H6">
            <v>7.88</v>
          </cell>
        </row>
        <row r="7">
          <cell r="B7" t="str">
            <v>Camden</v>
          </cell>
          <cell r="C7" t="str">
            <v>E09000007</v>
          </cell>
          <cell r="D7">
            <v>270029</v>
          </cell>
          <cell r="E7" t="str">
            <v>UKI31</v>
          </cell>
          <cell r="F7">
            <v>2.41</v>
          </cell>
          <cell r="G7">
            <v>12.68</v>
          </cell>
          <cell r="H7">
            <v>19.75</v>
          </cell>
        </row>
        <row r="8">
          <cell r="B8" t="str">
            <v>Croydon</v>
          </cell>
          <cell r="C8" t="str">
            <v>E09000008</v>
          </cell>
          <cell r="D8">
            <v>386710</v>
          </cell>
          <cell r="E8" t="str">
            <v>UKI62</v>
          </cell>
          <cell r="F8">
            <v>19.71</v>
          </cell>
          <cell r="G8">
            <v>29.83</v>
          </cell>
          <cell r="H8">
            <v>7.71</v>
          </cell>
        </row>
        <row r="9">
          <cell r="B9" t="str">
            <v>Ealing</v>
          </cell>
          <cell r="C9" t="str">
            <v>E09000009</v>
          </cell>
          <cell r="D9">
            <v>341806</v>
          </cell>
          <cell r="E9" t="str">
            <v>UKI73</v>
          </cell>
          <cell r="F9">
            <v>18.18</v>
          </cell>
          <cell r="G9">
            <v>15.34</v>
          </cell>
          <cell r="H9">
            <v>8.3699999999999992</v>
          </cell>
        </row>
        <row r="10">
          <cell r="B10" t="str">
            <v>Enfield</v>
          </cell>
          <cell r="C10" t="str">
            <v>E09000010</v>
          </cell>
          <cell r="D10">
            <v>333794</v>
          </cell>
          <cell r="E10" t="str">
            <v>UKI54</v>
          </cell>
          <cell r="F10">
            <v>22.1</v>
          </cell>
          <cell r="G10">
            <v>9.89</v>
          </cell>
          <cell r="H10">
            <v>5.16</v>
          </cell>
        </row>
        <row r="11">
          <cell r="B11" t="str">
            <v>Greenwich</v>
          </cell>
          <cell r="C11" t="str">
            <v>E09000011</v>
          </cell>
          <cell r="D11">
            <v>287942</v>
          </cell>
          <cell r="E11" t="str">
            <v>UKI51</v>
          </cell>
          <cell r="F11">
            <v>19.57</v>
          </cell>
          <cell r="G11">
            <v>14.32</v>
          </cell>
          <cell r="H11">
            <v>12.63</v>
          </cell>
        </row>
        <row r="12">
          <cell r="B12" t="str">
            <v>Hackney</v>
          </cell>
          <cell r="C12" t="str">
            <v>E09000012</v>
          </cell>
          <cell r="D12">
            <v>281120</v>
          </cell>
          <cell r="E12" t="str">
            <v>UKI41</v>
          </cell>
          <cell r="F12">
            <v>3.27</v>
          </cell>
          <cell r="G12">
            <v>4.4800000000000004</v>
          </cell>
          <cell r="H12">
            <v>15.74</v>
          </cell>
        </row>
        <row r="13">
          <cell r="B13" t="str">
            <v>Hammersmith and Fulham</v>
          </cell>
          <cell r="C13" t="str">
            <v>E09000013</v>
          </cell>
          <cell r="D13">
            <v>185143</v>
          </cell>
          <cell r="E13" t="str">
            <v>UKI33</v>
          </cell>
          <cell r="F13">
            <v>11.23</v>
          </cell>
          <cell r="G13">
            <v>4.5199999999999996</v>
          </cell>
          <cell r="H13">
            <v>15.24</v>
          </cell>
        </row>
        <row r="14">
          <cell r="B14" t="str">
            <v>Haringey</v>
          </cell>
          <cell r="C14" t="str">
            <v>E09000014</v>
          </cell>
          <cell r="D14">
            <v>268647</v>
          </cell>
          <cell r="E14" t="str">
            <v>UKI43</v>
          </cell>
          <cell r="F14">
            <v>11.75</v>
          </cell>
          <cell r="G14">
            <v>11.49</v>
          </cell>
          <cell r="H14">
            <v>9.74</v>
          </cell>
        </row>
        <row r="15">
          <cell r="B15" t="str">
            <v>Harrow</v>
          </cell>
          <cell r="C15" t="str">
            <v>E09000015</v>
          </cell>
          <cell r="D15">
            <v>251160</v>
          </cell>
          <cell r="E15" t="str">
            <v>UKI74</v>
          </cell>
          <cell r="F15">
            <v>18.25</v>
          </cell>
          <cell r="G15">
            <v>15.89</v>
          </cell>
          <cell r="H15">
            <v>2.56</v>
          </cell>
        </row>
        <row r="16">
          <cell r="B16" t="str">
            <v>Havering</v>
          </cell>
          <cell r="C16" t="str">
            <v>E09000016</v>
          </cell>
          <cell r="D16">
            <v>259552</v>
          </cell>
          <cell r="E16" t="str">
            <v>UKI52</v>
          </cell>
          <cell r="F16">
            <v>30.82</v>
          </cell>
          <cell r="G16">
            <v>35.47</v>
          </cell>
          <cell r="H16">
            <v>6.75</v>
          </cell>
        </row>
        <row r="17">
          <cell r="B17" t="str">
            <v>Hillingdon</v>
          </cell>
          <cell r="C17" t="str">
            <v>E09000017</v>
          </cell>
          <cell r="D17">
            <v>306870</v>
          </cell>
          <cell r="E17" t="str">
            <v>UKI74</v>
          </cell>
          <cell r="F17">
            <v>29.4</v>
          </cell>
          <cell r="G17">
            <v>13.03</v>
          </cell>
          <cell r="H17">
            <v>5.77</v>
          </cell>
        </row>
        <row r="18">
          <cell r="B18" t="str">
            <v>Hounslow</v>
          </cell>
          <cell r="C18" t="str">
            <v>E09000018</v>
          </cell>
          <cell r="D18">
            <v>271523</v>
          </cell>
          <cell r="E18" t="str">
            <v>UKI75</v>
          </cell>
          <cell r="F18">
            <v>32.35</v>
          </cell>
          <cell r="G18">
            <v>20.11</v>
          </cell>
          <cell r="H18">
            <v>6.56</v>
          </cell>
        </row>
        <row r="19">
          <cell r="B19" t="str">
            <v>Islington</v>
          </cell>
          <cell r="C19" t="str">
            <v>E09000019</v>
          </cell>
          <cell r="D19">
            <v>242467</v>
          </cell>
          <cell r="E19" t="str">
            <v>UKI43</v>
          </cell>
          <cell r="F19">
            <v>2.7</v>
          </cell>
          <cell r="G19">
            <v>8.11</v>
          </cell>
          <cell r="H19">
            <v>19.43</v>
          </cell>
        </row>
        <row r="20">
          <cell r="B20" t="str">
            <v>Kensington and Chelsea</v>
          </cell>
          <cell r="C20" t="str">
            <v>E09000020</v>
          </cell>
          <cell r="D20">
            <v>156129</v>
          </cell>
          <cell r="E20" t="str">
            <v>UKI33</v>
          </cell>
          <cell r="F20">
            <v>3.98</v>
          </cell>
          <cell r="G20">
            <v>1.23</v>
          </cell>
          <cell r="H20">
            <v>20.51</v>
          </cell>
        </row>
        <row r="21">
          <cell r="B21" t="str">
            <v>Kingston upon Thames</v>
          </cell>
          <cell r="C21" t="str">
            <v>E09000021</v>
          </cell>
          <cell r="D21">
            <v>177507</v>
          </cell>
          <cell r="E21" t="str">
            <v>UKI63</v>
          </cell>
          <cell r="F21">
            <v>8.59</v>
          </cell>
          <cell r="G21">
            <v>19.600000000000001</v>
          </cell>
          <cell r="H21">
            <v>4.2699999999999996</v>
          </cell>
        </row>
        <row r="22">
          <cell r="B22" t="str">
            <v>Lambeth</v>
          </cell>
          <cell r="C22" t="str">
            <v>E09000022</v>
          </cell>
          <cell r="D22">
            <v>326034</v>
          </cell>
          <cell r="E22" t="str">
            <v>UKI45</v>
          </cell>
          <cell r="F22">
            <v>16.16</v>
          </cell>
          <cell r="G22">
            <v>24.5</v>
          </cell>
          <cell r="H22">
            <v>16.5</v>
          </cell>
        </row>
        <row r="23">
          <cell r="B23" t="str">
            <v>Lewisham</v>
          </cell>
          <cell r="C23" t="str">
            <v>E09000023</v>
          </cell>
          <cell r="D23">
            <v>305842</v>
          </cell>
          <cell r="E23" t="str">
            <v>UKI44</v>
          </cell>
          <cell r="F23">
            <v>19.05</v>
          </cell>
          <cell r="G23">
            <v>15.58</v>
          </cell>
          <cell r="H23">
            <v>18.37</v>
          </cell>
        </row>
        <row r="24">
          <cell r="B24" t="str">
            <v>Merton</v>
          </cell>
          <cell r="C24" t="str">
            <v>E09000024</v>
          </cell>
          <cell r="D24">
            <v>206548</v>
          </cell>
          <cell r="E24" t="str">
            <v>UKI63</v>
          </cell>
          <cell r="F24">
            <v>21.45</v>
          </cell>
          <cell r="G24">
            <v>2.96</v>
          </cell>
          <cell r="H24">
            <v>4.84</v>
          </cell>
        </row>
        <row r="25">
          <cell r="B25" t="str">
            <v>Newham</v>
          </cell>
          <cell r="C25" t="str">
            <v>E09000025</v>
          </cell>
          <cell r="D25">
            <v>353134</v>
          </cell>
          <cell r="E25" t="str">
            <v>UKI41</v>
          </cell>
          <cell r="F25">
            <v>21.71</v>
          </cell>
          <cell r="G25">
            <v>16.09</v>
          </cell>
          <cell r="H25">
            <v>7.41</v>
          </cell>
        </row>
        <row r="26">
          <cell r="B26" t="str">
            <v>Redbridge</v>
          </cell>
          <cell r="C26" t="str">
            <v>E09000026</v>
          </cell>
          <cell r="D26">
            <v>305222</v>
          </cell>
          <cell r="E26" t="str">
            <v>UKI53</v>
          </cell>
          <cell r="F26">
            <v>17.7</v>
          </cell>
          <cell r="G26">
            <v>19.77</v>
          </cell>
          <cell r="H26">
            <v>3.09</v>
          </cell>
        </row>
        <row r="27">
          <cell r="B27" t="str">
            <v>Richmond upon Thames</v>
          </cell>
          <cell r="C27" t="str">
            <v>E09000027</v>
          </cell>
          <cell r="D27">
            <v>198019</v>
          </cell>
          <cell r="E27" t="str">
            <v>UKI75</v>
          </cell>
          <cell r="F27">
            <v>4.67</v>
          </cell>
          <cell r="G27">
            <v>5.84</v>
          </cell>
          <cell r="H27">
            <v>6.29</v>
          </cell>
        </row>
        <row r="28">
          <cell r="B28" t="str">
            <v>Southwark</v>
          </cell>
          <cell r="C28" t="str">
            <v>E09000028</v>
          </cell>
          <cell r="D28">
            <v>318830</v>
          </cell>
          <cell r="E28" t="str">
            <v>UKI44</v>
          </cell>
          <cell r="F28">
            <v>12.59</v>
          </cell>
          <cell r="G28">
            <v>5.31</v>
          </cell>
          <cell r="H28">
            <v>17.97</v>
          </cell>
        </row>
        <row r="29">
          <cell r="B29" t="str">
            <v>Sutton</v>
          </cell>
          <cell r="C29" t="str">
            <v>E09000029</v>
          </cell>
          <cell r="D29">
            <v>206349</v>
          </cell>
          <cell r="E29" t="str">
            <v>UKI63</v>
          </cell>
          <cell r="F29">
            <v>21.08</v>
          </cell>
          <cell r="G29">
            <v>16.7</v>
          </cell>
          <cell r="H29">
            <v>4.43</v>
          </cell>
        </row>
        <row r="30">
          <cell r="B30" t="str">
            <v>Tower Hamlets</v>
          </cell>
          <cell r="C30" t="str">
            <v>E09000030</v>
          </cell>
          <cell r="D30">
            <v>324745</v>
          </cell>
          <cell r="E30" t="str">
            <v>UKI42</v>
          </cell>
          <cell r="F30">
            <v>6.87</v>
          </cell>
          <cell r="G30">
            <v>5.35</v>
          </cell>
          <cell r="H30">
            <v>22.77</v>
          </cell>
        </row>
        <row r="31">
          <cell r="B31" t="str">
            <v>Waltham Forest</v>
          </cell>
          <cell r="C31" t="str">
            <v>E09000031</v>
          </cell>
          <cell r="D31">
            <v>276983</v>
          </cell>
          <cell r="E31" t="str">
            <v>UKI53</v>
          </cell>
          <cell r="F31">
            <v>22.15</v>
          </cell>
          <cell r="G31">
            <v>31.02</v>
          </cell>
          <cell r="H31">
            <v>5.96</v>
          </cell>
        </row>
        <row r="32">
          <cell r="B32" t="str">
            <v>Wandsworth</v>
          </cell>
          <cell r="C32" t="str">
            <v>E09000032</v>
          </cell>
          <cell r="D32">
            <v>329677</v>
          </cell>
          <cell r="E32" t="str">
            <v>UKI34</v>
          </cell>
          <cell r="F32">
            <v>14.96</v>
          </cell>
          <cell r="G32">
            <v>16.23</v>
          </cell>
          <cell r="H32">
            <v>11.86</v>
          </cell>
        </row>
        <row r="33">
          <cell r="B33" t="str">
            <v>Westminster</v>
          </cell>
          <cell r="C33" t="str">
            <v>E09000033</v>
          </cell>
          <cell r="D33">
            <v>261317</v>
          </cell>
          <cell r="E33" t="str">
            <v>UKI32</v>
          </cell>
          <cell r="F33">
            <v>5.32</v>
          </cell>
          <cell r="G33">
            <v>5.68</v>
          </cell>
          <cell r="H33">
            <v>38.69</v>
          </cell>
        </row>
        <row r="34">
          <cell r="B34" t="str">
            <v>Bolton</v>
          </cell>
          <cell r="C34" t="str">
            <v>E08000001</v>
          </cell>
          <cell r="D34">
            <v>287550</v>
          </cell>
          <cell r="E34" t="str">
            <v>UKD36</v>
          </cell>
          <cell r="F34">
            <v>32.26</v>
          </cell>
          <cell r="G34">
            <v>46.51</v>
          </cell>
          <cell r="H34">
            <v>19.22</v>
          </cell>
        </row>
        <row r="35">
          <cell r="B35" t="str">
            <v>Bury</v>
          </cell>
          <cell r="C35" t="str">
            <v>E08000002</v>
          </cell>
          <cell r="D35">
            <v>190990</v>
          </cell>
          <cell r="E35" t="str">
            <v>UKD37</v>
          </cell>
          <cell r="F35">
            <v>28.13</v>
          </cell>
          <cell r="G35">
            <v>53.37</v>
          </cell>
          <cell r="H35">
            <v>22.75</v>
          </cell>
        </row>
        <row r="36">
          <cell r="B36" t="str">
            <v>Manchester</v>
          </cell>
          <cell r="C36" t="str">
            <v>E08000003</v>
          </cell>
          <cell r="D36">
            <v>552858</v>
          </cell>
          <cell r="E36" t="str">
            <v>UKD33</v>
          </cell>
          <cell r="F36">
            <v>23.23</v>
          </cell>
          <cell r="G36">
            <v>24.7</v>
          </cell>
          <cell r="H36">
            <v>35.81</v>
          </cell>
        </row>
        <row r="37">
          <cell r="B37" t="str">
            <v>Oldham</v>
          </cell>
          <cell r="C37" t="str">
            <v>E08000004</v>
          </cell>
          <cell r="D37">
            <v>237110</v>
          </cell>
          <cell r="E37" t="str">
            <v>UKD37</v>
          </cell>
          <cell r="F37">
            <v>23.52</v>
          </cell>
          <cell r="G37">
            <v>24.52</v>
          </cell>
          <cell r="H37">
            <v>18.29</v>
          </cell>
        </row>
        <row r="38">
          <cell r="B38" t="str">
            <v>Rochdale</v>
          </cell>
          <cell r="C38" t="str">
            <v>E08000005</v>
          </cell>
          <cell r="D38">
            <v>222412</v>
          </cell>
          <cell r="E38" t="str">
            <v>UKD37</v>
          </cell>
          <cell r="F38">
            <v>33.11</v>
          </cell>
          <cell r="G38">
            <v>37.33</v>
          </cell>
          <cell r="H38">
            <v>27.69</v>
          </cell>
        </row>
        <row r="39">
          <cell r="B39" t="str">
            <v>Salford</v>
          </cell>
          <cell r="C39" t="str">
            <v>E08000006</v>
          </cell>
          <cell r="D39">
            <v>258834</v>
          </cell>
          <cell r="E39" t="str">
            <v>UKD34</v>
          </cell>
          <cell r="F39">
            <v>25.55</v>
          </cell>
          <cell r="G39">
            <v>23.94</v>
          </cell>
          <cell r="H39">
            <v>32.36</v>
          </cell>
        </row>
        <row r="40">
          <cell r="B40" t="str">
            <v>Stockport</v>
          </cell>
          <cell r="C40" t="str">
            <v>E08000007</v>
          </cell>
          <cell r="D40">
            <v>293423</v>
          </cell>
          <cell r="E40" t="str">
            <v>UKD35</v>
          </cell>
          <cell r="F40">
            <v>13.58</v>
          </cell>
          <cell r="G40">
            <v>20.059999999999999</v>
          </cell>
          <cell r="H40">
            <v>13.78</v>
          </cell>
        </row>
        <row r="41">
          <cell r="B41" t="str">
            <v>Tameside</v>
          </cell>
          <cell r="C41" t="str">
            <v>E08000008</v>
          </cell>
          <cell r="D41">
            <v>226493</v>
          </cell>
          <cell r="E41" t="str">
            <v>UKD35</v>
          </cell>
          <cell r="F41">
            <v>59.33</v>
          </cell>
          <cell r="G41">
            <v>29.77</v>
          </cell>
          <cell r="H41">
            <v>29.74</v>
          </cell>
        </row>
        <row r="42">
          <cell r="B42" t="str">
            <v>Trafford</v>
          </cell>
          <cell r="C42" t="str">
            <v>E08000009</v>
          </cell>
          <cell r="D42">
            <v>237354</v>
          </cell>
          <cell r="E42" t="str">
            <v>UKD34</v>
          </cell>
          <cell r="F42">
            <v>13.21</v>
          </cell>
          <cell r="G42">
            <v>26.52</v>
          </cell>
          <cell r="H42">
            <v>12.12</v>
          </cell>
        </row>
        <row r="43">
          <cell r="B43" t="str">
            <v>Wigan</v>
          </cell>
          <cell r="C43" t="str">
            <v>E08000010</v>
          </cell>
          <cell r="D43">
            <v>328662</v>
          </cell>
          <cell r="E43" t="str">
            <v>UKD36</v>
          </cell>
          <cell r="F43">
            <v>45.76</v>
          </cell>
          <cell r="G43">
            <v>30.23</v>
          </cell>
          <cell r="H43">
            <v>16.77</v>
          </cell>
        </row>
        <row r="44">
          <cell r="B44" t="str">
            <v>Knowsley</v>
          </cell>
          <cell r="C44" t="str">
            <v>E08000011</v>
          </cell>
          <cell r="D44">
            <v>150862</v>
          </cell>
          <cell r="E44" t="str">
            <v>UKD71</v>
          </cell>
          <cell r="F44">
            <v>63.47</v>
          </cell>
          <cell r="G44">
            <v>25.06</v>
          </cell>
          <cell r="H44">
            <v>33.86</v>
          </cell>
        </row>
        <row r="45">
          <cell r="B45" t="str">
            <v>Liverpool</v>
          </cell>
          <cell r="C45" t="str">
            <v>E08000012</v>
          </cell>
          <cell r="D45">
            <v>498042</v>
          </cell>
          <cell r="E45" t="str">
            <v>UKD72</v>
          </cell>
          <cell r="F45">
            <v>25.66</v>
          </cell>
          <cell r="G45">
            <v>17.09</v>
          </cell>
          <cell r="H45">
            <v>46.28</v>
          </cell>
        </row>
        <row r="46">
          <cell r="B46" t="str">
            <v>St. Helens</v>
          </cell>
          <cell r="C46" t="str">
            <v>E08000013</v>
          </cell>
          <cell r="D46">
            <v>180585</v>
          </cell>
          <cell r="E46" t="str">
            <v>UKD71</v>
          </cell>
          <cell r="F46">
            <v>49.25</v>
          </cell>
          <cell r="G46">
            <v>17.809999999999999</v>
          </cell>
          <cell r="H46">
            <v>17.93</v>
          </cell>
        </row>
        <row r="47">
          <cell r="B47" t="str">
            <v>Sefton</v>
          </cell>
          <cell r="C47" t="str">
            <v>E08000014</v>
          </cell>
          <cell r="D47">
            <v>276410</v>
          </cell>
          <cell r="E47" t="str">
            <v>UKD73</v>
          </cell>
          <cell r="F47">
            <v>33.81</v>
          </cell>
          <cell r="G47">
            <v>24.61</v>
          </cell>
          <cell r="H47">
            <v>26.23</v>
          </cell>
        </row>
        <row r="48">
          <cell r="B48" t="str">
            <v>Wirral</v>
          </cell>
          <cell r="C48" t="str">
            <v>E08000015</v>
          </cell>
          <cell r="D48">
            <v>324011</v>
          </cell>
          <cell r="E48" t="str">
            <v>UKD74</v>
          </cell>
          <cell r="F48">
            <v>28.4</v>
          </cell>
          <cell r="G48">
            <v>13.5</v>
          </cell>
          <cell r="H48">
            <v>54.56</v>
          </cell>
        </row>
        <row r="49">
          <cell r="B49" t="str">
            <v>Barnsley</v>
          </cell>
          <cell r="C49" t="str">
            <v>E08000016</v>
          </cell>
          <cell r="D49">
            <v>246866</v>
          </cell>
          <cell r="E49" t="str">
            <v>UKE31</v>
          </cell>
          <cell r="F49">
            <v>37.450000000000003</v>
          </cell>
          <cell r="G49">
            <v>21.45</v>
          </cell>
          <cell r="H49">
            <v>56.4</v>
          </cell>
        </row>
        <row r="50">
          <cell r="B50" t="str">
            <v>Doncaster</v>
          </cell>
          <cell r="C50" t="str">
            <v>E08000017</v>
          </cell>
          <cell r="D50">
            <v>311890</v>
          </cell>
          <cell r="E50" t="str">
            <v>UKE31</v>
          </cell>
          <cell r="F50">
            <v>44.51</v>
          </cell>
          <cell r="G50">
            <v>42.29</v>
          </cell>
          <cell r="H50">
            <v>42.7</v>
          </cell>
        </row>
        <row r="51">
          <cell r="B51" t="str">
            <v>Rotherham</v>
          </cell>
          <cell r="C51" t="str">
            <v>E08000018</v>
          </cell>
          <cell r="D51">
            <v>265411</v>
          </cell>
          <cell r="E51" t="str">
            <v>UKE31</v>
          </cell>
          <cell r="F51">
            <v>25.7</v>
          </cell>
          <cell r="G51">
            <v>35.28</v>
          </cell>
          <cell r="H51">
            <v>39.61</v>
          </cell>
        </row>
        <row r="52">
          <cell r="B52" t="str">
            <v>Sheffield</v>
          </cell>
          <cell r="C52" t="str">
            <v>E08000019</v>
          </cell>
          <cell r="D52">
            <v>584853</v>
          </cell>
          <cell r="E52" t="str">
            <v>UKE32</v>
          </cell>
          <cell r="F52">
            <v>17.12</v>
          </cell>
          <cell r="G52">
            <v>19.03</v>
          </cell>
          <cell r="H52">
            <v>45.64</v>
          </cell>
        </row>
        <row r="53">
          <cell r="B53" t="str">
            <v>Gateshead</v>
          </cell>
          <cell r="C53" t="str">
            <v>E08000020</v>
          </cell>
          <cell r="D53">
            <v>202055</v>
          </cell>
          <cell r="E53" t="str">
            <v>UKC22</v>
          </cell>
          <cell r="F53">
            <v>29.25</v>
          </cell>
          <cell r="G53">
            <v>10.5</v>
          </cell>
          <cell r="H53">
            <v>38.19</v>
          </cell>
        </row>
        <row r="54">
          <cell r="B54" t="str">
            <v>Newcastle upon Tyne</v>
          </cell>
          <cell r="C54" t="str">
            <v>E08000021</v>
          </cell>
          <cell r="D54">
            <v>302820</v>
          </cell>
          <cell r="E54" t="str">
            <v>UKC22</v>
          </cell>
          <cell r="F54">
            <v>14.36</v>
          </cell>
          <cell r="G54">
            <v>11.1</v>
          </cell>
          <cell r="H54">
            <v>44.09</v>
          </cell>
        </row>
        <row r="55">
          <cell r="B55" t="str">
            <v>North Tyneside</v>
          </cell>
          <cell r="C55" t="str">
            <v>E08000022</v>
          </cell>
          <cell r="D55">
            <v>207913</v>
          </cell>
          <cell r="E55" t="str">
            <v>UKC22</v>
          </cell>
          <cell r="F55">
            <v>20.82</v>
          </cell>
          <cell r="G55">
            <v>16.05</v>
          </cell>
          <cell r="H55">
            <v>34.83</v>
          </cell>
        </row>
        <row r="56">
          <cell r="B56" t="str">
            <v>South Tyneside</v>
          </cell>
          <cell r="C56" t="str">
            <v>E08000023</v>
          </cell>
          <cell r="D56">
            <v>150976</v>
          </cell>
          <cell r="E56" t="str">
            <v>UKC22</v>
          </cell>
          <cell r="F56">
            <v>58.98</v>
          </cell>
          <cell r="G56">
            <v>8.15</v>
          </cell>
          <cell r="H56">
            <v>33.72</v>
          </cell>
        </row>
        <row r="57">
          <cell r="B57" t="str">
            <v>Sunderland</v>
          </cell>
          <cell r="C57" t="str">
            <v>E08000024</v>
          </cell>
          <cell r="D57">
            <v>277705</v>
          </cell>
          <cell r="E57" t="str">
            <v>UKC23</v>
          </cell>
          <cell r="F57">
            <v>45.1</v>
          </cell>
          <cell r="G57">
            <v>23.81</v>
          </cell>
          <cell r="H57">
            <v>50.75</v>
          </cell>
        </row>
        <row r="58">
          <cell r="B58" t="str">
            <v>Birmingham</v>
          </cell>
          <cell r="C58" t="str">
            <v>E08000025</v>
          </cell>
          <cell r="D58">
            <v>1141816</v>
          </cell>
          <cell r="E58" t="str">
            <v>UKG31</v>
          </cell>
          <cell r="F58">
            <v>26.32</v>
          </cell>
          <cell r="G58">
            <v>44.2</v>
          </cell>
          <cell r="H58">
            <v>20.309999999999999</v>
          </cell>
        </row>
        <row r="59">
          <cell r="B59" t="str">
            <v>Coventry</v>
          </cell>
          <cell r="C59" t="str">
            <v>E08000026</v>
          </cell>
          <cell r="D59">
            <v>371521</v>
          </cell>
          <cell r="E59" t="str">
            <v>UKG33</v>
          </cell>
          <cell r="F59">
            <v>43.29</v>
          </cell>
          <cell r="G59">
            <v>32.15</v>
          </cell>
          <cell r="H59">
            <v>28.76</v>
          </cell>
        </row>
        <row r="60">
          <cell r="B60" t="str">
            <v>Dudley</v>
          </cell>
          <cell r="C60" t="str">
            <v>E08000027</v>
          </cell>
          <cell r="D60">
            <v>321596</v>
          </cell>
          <cell r="E60" t="str">
            <v>UKG36</v>
          </cell>
          <cell r="F60">
            <v>45</v>
          </cell>
          <cell r="G60">
            <v>21.62</v>
          </cell>
          <cell r="H60">
            <v>17.12</v>
          </cell>
        </row>
        <row r="61">
          <cell r="B61" t="str">
            <v>Sandwell</v>
          </cell>
          <cell r="C61" t="str">
            <v>E08000028</v>
          </cell>
          <cell r="D61">
            <v>328450</v>
          </cell>
          <cell r="E61" t="str">
            <v>UKG37</v>
          </cell>
          <cell r="F61">
            <v>47.17</v>
          </cell>
          <cell r="G61">
            <v>19.239999999999998</v>
          </cell>
          <cell r="H61">
            <v>24.18</v>
          </cell>
        </row>
        <row r="62">
          <cell r="B62" t="str">
            <v>Solihull</v>
          </cell>
          <cell r="C62" t="str">
            <v>E08000029</v>
          </cell>
          <cell r="D62">
            <v>216374</v>
          </cell>
          <cell r="E62" t="str">
            <v>UKG32</v>
          </cell>
          <cell r="F62">
            <v>30.49</v>
          </cell>
          <cell r="G62">
            <v>42.04</v>
          </cell>
          <cell r="H62">
            <v>10.46</v>
          </cell>
        </row>
        <row r="63">
          <cell r="B63" t="str">
            <v>Walsall</v>
          </cell>
          <cell r="C63" t="str">
            <v>E08000030</v>
          </cell>
          <cell r="D63">
            <v>285478</v>
          </cell>
          <cell r="E63" t="str">
            <v>UKG38</v>
          </cell>
          <cell r="F63">
            <v>41.03</v>
          </cell>
          <cell r="G63">
            <v>22.19</v>
          </cell>
          <cell r="H63">
            <v>25.89</v>
          </cell>
        </row>
        <row r="64">
          <cell r="B64" t="str">
            <v>Wolverhampton</v>
          </cell>
          <cell r="C64" t="str">
            <v>E08000031</v>
          </cell>
          <cell r="D64">
            <v>263357</v>
          </cell>
          <cell r="E64" t="str">
            <v>UKG39</v>
          </cell>
          <cell r="F64">
            <v>47.77</v>
          </cell>
          <cell r="G64">
            <v>26.31</v>
          </cell>
          <cell r="H64">
            <v>33.39</v>
          </cell>
        </row>
        <row r="65">
          <cell r="B65" t="str">
            <v>Bradford</v>
          </cell>
          <cell r="C65" t="str">
            <v>E08000032</v>
          </cell>
          <cell r="D65">
            <v>539776</v>
          </cell>
          <cell r="E65" t="str">
            <v>UKE41</v>
          </cell>
          <cell r="F65">
            <v>16.600000000000001</v>
          </cell>
          <cell r="G65">
            <v>17.350000000000001</v>
          </cell>
          <cell r="H65">
            <v>40.229999999999997</v>
          </cell>
        </row>
        <row r="66">
          <cell r="B66" t="str">
            <v>Calderdale</v>
          </cell>
          <cell r="C66" t="str">
            <v>E08000033</v>
          </cell>
          <cell r="D66">
            <v>211455</v>
          </cell>
          <cell r="E66" t="str">
            <v>UKE44</v>
          </cell>
          <cell r="F66">
            <v>10.64</v>
          </cell>
          <cell r="G66">
            <v>25.74</v>
          </cell>
          <cell r="H66">
            <v>31.13</v>
          </cell>
        </row>
        <row r="67">
          <cell r="B67" t="str">
            <v>Kirklees</v>
          </cell>
          <cell r="C67" t="str">
            <v>E08000034</v>
          </cell>
          <cell r="D67">
            <v>439787</v>
          </cell>
          <cell r="E67" t="str">
            <v>UKE44</v>
          </cell>
          <cell r="F67">
            <v>17.63</v>
          </cell>
          <cell r="G67">
            <v>16.95</v>
          </cell>
          <cell r="H67">
            <v>45.58</v>
          </cell>
        </row>
        <row r="68">
          <cell r="B68" t="str">
            <v>Leeds</v>
          </cell>
          <cell r="C68" t="str">
            <v>E08000035</v>
          </cell>
          <cell r="D68">
            <v>793139</v>
          </cell>
          <cell r="E68" t="str">
            <v>UKE42</v>
          </cell>
          <cell r="F68">
            <v>15.4</v>
          </cell>
          <cell r="G68">
            <v>33.83</v>
          </cell>
          <cell r="H68">
            <v>16.47</v>
          </cell>
        </row>
        <row r="69">
          <cell r="B69" t="str">
            <v>Wakefield</v>
          </cell>
          <cell r="C69" t="str">
            <v>E08000036</v>
          </cell>
          <cell r="D69">
            <v>348312</v>
          </cell>
          <cell r="E69" t="str">
            <v>UKE45</v>
          </cell>
          <cell r="F69">
            <v>36.17</v>
          </cell>
          <cell r="G69">
            <v>60.83</v>
          </cell>
          <cell r="H69">
            <v>33</v>
          </cell>
        </row>
        <row r="70">
          <cell r="B70" t="str">
            <v>Hartlepool</v>
          </cell>
          <cell r="C70" t="str">
            <v>E06000001</v>
          </cell>
          <cell r="D70">
            <v>93663</v>
          </cell>
          <cell r="E70" t="str">
            <v>UKC11</v>
          </cell>
          <cell r="F70">
            <v>39.08</v>
          </cell>
          <cell r="G70">
            <v>37.19</v>
          </cell>
          <cell r="H70">
            <v>44.21</v>
          </cell>
        </row>
        <row r="71">
          <cell r="B71" t="str">
            <v>Middlesbrough</v>
          </cell>
          <cell r="C71" t="str">
            <v>E06000002</v>
          </cell>
          <cell r="D71">
            <v>140980</v>
          </cell>
          <cell r="E71" t="str">
            <v>UKC12</v>
          </cell>
          <cell r="F71">
            <v>48.92</v>
          </cell>
          <cell r="G71">
            <v>18.399999999999999</v>
          </cell>
          <cell r="H71">
            <v>35.43</v>
          </cell>
        </row>
        <row r="72">
          <cell r="B72" t="str">
            <v>Redcar and Cleveland</v>
          </cell>
          <cell r="C72" t="str">
            <v>E06000003</v>
          </cell>
          <cell r="D72">
            <v>137150</v>
          </cell>
          <cell r="E72" t="str">
            <v>UKC12</v>
          </cell>
          <cell r="F72">
            <v>36.090000000000003</v>
          </cell>
          <cell r="G72">
            <v>13.11</v>
          </cell>
          <cell r="H72">
            <v>34.06</v>
          </cell>
        </row>
        <row r="73">
          <cell r="B73" t="str">
            <v>Stockton-on-Tees</v>
          </cell>
          <cell r="C73" t="str">
            <v>E06000004</v>
          </cell>
          <cell r="D73">
            <v>197348</v>
          </cell>
          <cell r="E73" t="str">
            <v>UKC11</v>
          </cell>
          <cell r="F73">
            <v>50.93</v>
          </cell>
          <cell r="G73">
            <v>25.84</v>
          </cell>
          <cell r="H73">
            <v>25</v>
          </cell>
        </row>
        <row r="74">
          <cell r="B74" t="str">
            <v>Darlington</v>
          </cell>
          <cell r="C74" t="str">
            <v>E06000005</v>
          </cell>
          <cell r="D74">
            <v>106803</v>
          </cell>
          <cell r="E74" t="str">
            <v>UKC13</v>
          </cell>
          <cell r="F74">
            <v>34.85</v>
          </cell>
          <cell r="G74">
            <v>11.94</v>
          </cell>
          <cell r="H74">
            <v>14.86</v>
          </cell>
        </row>
        <row r="75">
          <cell r="B75" t="str">
            <v>County Durham</v>
          </cell>
          <cell r="C75" t="str">
            <v>E06000047</v>
          </cell>
          <cell r="D75">
            <v>530094</v>
          </cell>
          <cell r="E75" t="str">
            <v>UKC14</v>
          </cell>
          <cell r="F75">
            <v>31.02</v>
          </cell>
          <cell r="G75">
            <v>17.61</v>
          </cell>
          <cell r="H75">
            <v>63.61</v>
          </cell>
        </row>
        <row r="76">
          <cell r="B76" t="str">
            <v>Northumberland</v>
          </cell>
          <cell r="C76" t="str">
            <v>E06000048</v>
          </cell>
          <cell r="D76">
            <v>322434</v>
          </cell>
          <cell r="E76" t="str">
            <v>UKC21</v>
          </cell>
          <cell r="F76">
            <v>13.71</v>
          </cell>
          <cell r="G76">
            <v>10.220000000000001</v>
          </cell>
          <cell r="H76">
            <v>59.64</v>
          </cell>
        </row>
        <row r="77">
          <cell r="B77" t="str">
            <v>Cheshire East</v>
          </cell>
          <cell r="C77" t="str">
            <v>E06000049</v>
          </cell>
          <cell r="D77">
            <v>384152</v>
          </cell>
          <cell r="E77" t="str">
            <v>UKD62</v>
          </cell>
          <cell r="F77">
            <v>14.51</v>
          </cell>
          <cell r="G77">
            <v>27.83</v>
          </cell>
          <cell r="H77">
            <v>17</v>
          </cell>
        </row>
        <row r="78">
          <cell r="B78" t="str">
            <v>Halton</v>
          </cell>
          <cell r="C78" t="str">
            <v>E06000006</v>
          </cell>
          <cell r="D78">
            <v>129410</v>
          </cell>
          <cell r="E78" t="str">
            <v>UKD71</v>
          </cell>
          <cell r="F78">
            <v>65.81</v>
          </cell>
          <cell r="G78">
            <v>47.17</v>
          </cell>
          <cell r="H78">
            <v>19.68</v>
          </cell>
        </row>
        <row r="79">
          <cell r="B79" t="str">
            <v>Warrington</v>
          </cell>
          <cell r="C79" t="str">
            <v>E06000007</v>
          </cell>
          <cell r="D79">
            <v>210014</v>
          </cell>
          <cell r="E79" t="str">
            <v>UKD61</v>
          </cell>
          <cell r="F79">
            <v>29.36</v>
          </cell>
          <cell r="G79">
            <v>33.4</v>
          </cell>
          <cell r="H79">
            <v>15.88</v>
          </cell>
        </row>
        <row r="80">
          <cell r="B80" t="str">
            <v>Cheshire West and Chester</v>
          </cell>
          <cell r="C80" t="str">
            <v>E06000050</v>
          </cell>
          <cell r="D80">
            <v>343071</v>
          </cell>
          <cell r="E80" t="str">
            <v>UKD63</v>
          </cell>
          <cell r="F80">
            <v>16.07</v>
          </cell>
          <cell r="G80">
            <v>21.43</v>
          </cell>
          <cell r="H80">
            <v>16.59</v>
          </cell>
        </row>
        <row r="81">
          <cell r="B81" t="str">
            <v>Blackburn with Darwen</v>
          </cell>
          <cell r="C81" t="str">
            <v>E06000008</v>
          </cell>
          <cell r="D81">
            <v>149696</v>
          </cell>
          <cell r="E81" t="str">
            <v>UKD41</v>
          </cell>
          <cell r="F81">
            <v>31.29</v>
          </cell>
          <cell r="G81">
            <v>8.3000000000000007</v>
          </cell>
          <cell r="H81">
            <v>24.05</v>
          </cell>
        </row>
        <row r="82">
          <cell r="B82" t="str">
            <v>Blackpool</v>
          </cell>
          <cell r="C82" t="str">
            <v>E06000009</v>
          </cell>
          <cell r="D82">
            <v>139446</v>
          </cell>
          <cell r="E82" t="str">
            <v>UKD42</v>
          </cell>
          <cell r="F82">
            <v>27.24</v>
          </cell>
          <cell r="G82">
            <v>27.61</v>
          </cell>
          <cell r="H82">
            <v>36.83</v>
          </cell>
        </row>
        <row r="83">
          <cell r="B83" t="str">
            <v>Kingston upon Hull, City of</v>
          </cell>
          <cell r="C83" t="str">
            <v>E06000010</v>
          </cell>
          <cell r="D83">
            <v>259778</v>
          </cell>
          <cell r="E83" t="str">
            <v>UKE11</v>
          </cell>
          <cell r="F83">
            <v>39.14</v>
          </cell>
          <cell r="G83">
            <v>15.06</v>
          </cell>
          <cell r="H83">
            <v>56.38</v>
          </cell>
        </row>
        <row r="84">
          <cell r="B84" t="str">
            <v>East Riding of Yorkshire</v>
          </cell>
          <cell r="C84" t="str">
            <v>E06000011</v>
          </cell>
          <cell r="D84">
            <v>341173</v>
          </cell>
          <cell r="E84" t="str">
            <v>UKE12</v>
          </cell>
          <cell r="F84">
            <v>11.25</v>
          </cell>
          <cell r="G84">
            <v>27.63</v>
          </cell>
          <cell r="H84">
            <v>31.31</v>
          </cell>
        </row>
        <row r="85">
          <cell r="B85" t="str">
            <v>North East Lincolnshire</v>
          </cell>
          <cell r="C85" t="str">
            <v>E06000012</v>
          </cell>
          <cell r="D85">
            <v>159563</v>
          </cell>
          <cell r="E85" t="str">
            <v>UKE13</v>
          </cell>
          <cell r="F85">
            <v>25.72</v>
          </cell>
          <cell r="G85">
            <v>21.34</v>
          </cell>
          <cell r="H85">
            <v>13.54</v>
          </cell>
        </row>
        <row r="86">
          <cell r="B86" t="str">
            <v>North Lincolnshire</v>
          </cell>
          <cell r="C86" t="str">
            <v>E06000013</v>
          </cell>
          <cell r="D86">
            <v>172292</v>
          </cell>
          <cell r="E86" t="str">
            <v>UKE13</v>
          </cell>
          <cell r="F86">
            <v>32.56</v>
          </cell>
          <cell r="G86">
            <v>36.58</v>
          </cell>
          <cell r="H86">
            <v>27.34</v>
          </cell>
        </row>
        <row r="87">
          <cell r="B87" t="str">
            <v>York</v>
          </cell>
          <cell r="C87" t="str">
            <v>E06000014</v>
          </cell>
          <cell r="D87">
            <v>210618</v>
          </cell>
          <cell r="E87" t="str">
            <v>UKE21</v>
          </cell>
          <cell r="F87">
            <v>11.07</v>
          </cell>
          <cell r="G87">
            <v>20.85</v>
          </cell>
          <cell r="H87">
            <v>16.61</v>
          </cell>
        </row>
        <row r="88">
          <cell r="B88" t="str">
            <v>Derby</v>
          </cell>
          <cell r="C88" t="str">
            <v>E06000015</v>
          </cell>
          <cell r="D88">
            <v>257302</v>
          </cell>
          <cell r="E88" t="str">
            <v>UKF11</v>
          </cell>
          <cell r="F88">
            <v>19.32</v>
          </cell>
          <cell r="G88">
            <v>26.94</v>
          </cell>
          <cell r="H88">
            <v>15.92</v>
          </cell>
        </row>
        <row r="89">
          <cell r="B89" t="str">
            <v>Leicester</v>
          </cell>
          <cell r="C89" t="str">
            <v>E06000016</v>
          </cell>
          <cell r="D89">
            <v>354224</v>
          </cell>
          <cell r="E89" t="str">
            <v>UKF21</v>
          </cell>
          <cell r="F89">
            <v>27.8</v>
          </cell>
          <cell r="G89">
            <v>19.86</v>
          </cell>
          <cell r="H89">
            <v>17.670000000000002</v>
          </cell>
        </row>
        <row r="90">
          <cell r="B90" t="str">
            <v>Rutland</v>
          </cell>
          <cell r="C90" t="str">
            <v>E06000017</v>
          </cell>
          <cell r="D90">
            <v>39927</v>
          </cell>
          <cell r="E90" t="str">
            <v>UKF22</v>
          </cell>
          <cell r="F90">
            <v>4.96</v>
          </cell>
          <cell r="G90">
            <v>12.85</v>
          </cell>
          <cell r="H90">
            <v>12.8</v>
          </cell>
        </row>
        <row r="91">
          <cell r="B91" t="str">
            <v>Nottingham</v>
          </cell>
          <cell r="C91" t="str">
            <v>E06000018</v>
          </cell>
          <cell r="D91">
            <v>332900</v>
          </cell>
          <cell r="E91" t="str">
            <v>UKF14</v>
          </cell>
          <cell r="F91">
            <v>22.85</v>
          </cell>
          <cell r="G91">
            <v>12.91</v>
          </cell>
          <cell r="H91">
            <v>28.89</v>
          </cell>
        </row>
        <row r="92">
          <cell r="B92" t="str">
            <v>Herefordshire, County of</v>
          </cell>
          <cell r="C92" t="str">
            <v>E06000019</v>
          </cell>
          <cell r="D92">
            <v>192801</v>
          </cell>
          <cell r="E92" t="str">
            <v>UKG11</v>
          </cell>
          <cell r="F92">
            <v>6.3</v>
          </cell>
          <cell r="G92">
            <v>8.64</v>
          </cell>
          <cell r="H92">
            <v>33.270000000000003</v>
          </cell>
        </row>
        <row r="93">
          <cell r="B93" t="str">
            <v>Telford and Wrekin</v>
          </cell>
          <cell r="C93" t="str">
            <v>E06000020</v>
          </cell>
          <cell r="D93">
            <v>179854</v>
          </cell>
          <cell r="E93" t="str">
            <v>UKG21</v>
          </cell>
          <cell r="F93">
            <v>30.85</v>
          </cell>
          <cell r="G93">
            <v>21.07</v>
          </cell>
          <cell r="H93">
            <v>11.16</v>
          </cell>
        </row>
        <row r="94">
          <cell r="B94" t="str">
            <v>Shropshire</v>
          </cell>
          <cell r="C94" t="str">
            <v>E06000051</v>
          </cell>
          <cell r="D94">
            <v>323136</v>
          </cell>
          <cell r="E94" t="str">
            <v>UKG22</v>
          </cell>
          <cell r="F94">
            <v>5.6</v>
          </cell>
          <cell r="G94">
            <v>17.579999999999998</v>
          </cell>
          <cell r="H94">
            <v>33.97</v>
          </cell>
        </row>
        <row r="95">
          <cell r="B95" t="str">
            <v>Stoke-on-Trent</v>
          </cell>
          <cell r="C95" t="str">
            <v>E06000021</v>
          </cell>
          <cell r="D95">
            <v>256375</v>
          </cell>
          <cell r="E95" t="str">
            <v>UKG23</v>
          </cell>
          <cell r="F95">
            <v>46.32</v>
          </cell>
          <cell r="G95">
            <v>16.53</v>
          </cell>
          <cell r="H95">
            <v>35.619999999999997</v>
          </cell>
        </row>
        <row r="96">
          <cell r="B96" t="str">
            <v>Bath and North East Somerset</v>
          </cell>
          <cell r="C96" t="str">
            <v>E06000022</v>
          </cell>
          <cell r="D96">
            <v>193282</v>
          </cell>
          <cell r="E96" t="str">
            <v>UKK12</v>
          </cell>
          <cell r="F96">
            <v>9.1300000000000008</v>
          </cell>
          <cell r="G96">
            <v>10.26</v>
          </cell>
          <cell r="H96">
            <v>20.82</v>
          </cell>
        </row>
        <row r="97">
          <cell r="B97" t="str">
            <v>Bristol, City of</v>
          </cell>
          <cell r="C97" t="str">
            <v>E06000023</v>
          </cell>
          <cell r="D97">
            <v>463377</v>
          </cell>
          <cell r="E97" t="str">
            <v>UKK11</v>
          </cell>
          <cell r="F97">
            <v>8.86</v>
          </cell>
          <cell r="G97">
            <v>12.53</v>
          </cell>
          <cell r="H97">
            <v>7.76</v>
          </cell>
        </row>
        <row r="98">
          <cell r="B98" t="str">
            <v>North Somerset</v>
          </cell>
          <cell r="C98" t="str">
            <v>E06000024</v>
          </cell>
          <cell r="D98">
            <v>215052</v>
          </cell>
          <cell r="E98" t="str">
            <v>UKK12</v>
          </cell>
          <cell r="F98">
            <v>10.5</v>
          </cell>
          <cell r="G98">
            <v>15.15</v>
          </cell>
          <cell r="H98">
            <v>32.51</v>
          </cell>
        </row>
        <row r="99">
          <cell r="B99" t="str">
            <v>South Gloucestershire</v>
          </cell>
          <cell r="C99" t="str">
            <v>E06000025</v>
          </cell>
          <cell r="D99">
            <v>285093</v>
          </cell>
          <cell r="E99" t="str">
            <v>UKK12</v>
          </cell>
          <cell r="F99">
            <v>26.41</v>
          </cell>
          <cell r="G99">
            <v>26.24</v>
          </cell>
          <cell r="H99">
            <v>2.63</v>
          </cell>
        </row>
        <row r="100">
          <cell r="B100" t="str">
            <v>Cornwall</v>
          </cell>
          <cell r="C100" t="str">
            <v>E06000052</v>
          </cell>
          <cell r="D100">
            <v>569578</v>
          </cell>
          <cell r="E100" t="str">
            <v>UKK30</v>
          </cell>
          <cell r="F100">
            <v>2.52</v>
          </cell>
          <cell r="G100">
            <v>13.99</v>
          </cell>
          <cell r="H100">
            <v>38.83</v>
          </cell>
        </row>
        <row r="101">
          <cell r="B101" t="str">
            <v>Plymouth</v>
          </cell>
          <cell r="C101" t="str">
            <v>E06000026</v>
          </cell>
          <cell r="D101">
            <v>262100</v>
          </cell>
          <cell r="E101" t="str">
            <v>UKK41</v>
          </cell>
          <cell r="F101">
            <v>16.27</v>
          </cell>
          <cell r="G101">
            <v>42.42</v>
          </cell>
          <cell r="H101">
            <v>12.36</v>
          </cell>
        </row>
        <row r="102">
          <cell r="B102" t="str">
            <v>Torbay</v>
          </cell>
          <cell r="C102" t="str">
            <v>E06000027</v>
          </cell>
          <cell r="D102">
            <v>136264</v>
          </cell>
          <cell r="E102" t="str">
            <v>UKK42</v>
          </cell>
          <cell r="F102">
            <v>8.6199999999999992</v>
          </cell>
          <cell r="G102">
            <v>32.39</v>
          </cell>
          <cell r="H102">
            <v>37.71</v>
          </cell>
        </row>
        <row r="103">
          <cell r="B103" t="str">
            <v>Swindon</v>
          </cell>
          <cell r="C103" t="str">
            <v>E06000030</v>
          </cell>
          <cell r="D103">
            <v>222193</v>
          </cell>
          <cell r="E103" t="str">
            <v>UKK14</v>
          </cell>
          <cell r="F103">
            <v>29.1</v>
          </cell>
          <cell r="G103">
            <v>20.37</v>
          </cell>
          <cell r="H103">
            <v>9.4</v>
          </cell>
        </row>
        <row r="104">
          <cell r="B104" t="str">
            <v>Wiltshire</v>
          </cell>
          <cell r="C104" t="str">
            <v>E06000054</v>
          </cell>
          <cell r="D104">
            <v>500024</v>
          </cell>
          <cell r="E104" t="str">
            <v>UKK15</v>
          </cell>
          <cell r="F104">
            <v>10.8</v>
          </cell>
          <cell r="G104">
            <v>22.43</v>
          </cell>
          <cell r="H104">
            <v>10.92</v>
          </cell>
        </row>
        <row r="105">
          <cell r="B105" t="str">
            <v>Peterborough</v>
          </cell>
          <cell r="C105" t="str">
            <v>E06000031</v>
          </cell>
          <cell r="D105">
            <v>202259</v>
          </cell>
          <cell r="E105" t="str">
            <v>UKH11</v>
          </cell>
          <cell r="F105">
            <v>31.52</v>
          </cell>
          <cell r="G105">
            <v>17.41</v>
          </cell>
          <cell r="H105">
            <v>9.59</v>
          </cell>
        </row>
        <row r="106">
          <cell r="B106" t="str">
            <v>Luton</v>
          </cell>
          <cell r="C106" t="str">
            <v>E06000032</v>
          </cell>
          <cell r="D106">
            <v>213052</v>
          </cell>
          <cell r="E106" t="str">
            <v>UKH21</v>
          </cell>
          <cell r="F106">
            <v>32.57</v>
          </cell>
          <cell r="G106">
            <v>35.42</v>
          </cell>
          <cell r="H106">
            <v>6.21</v>
          </cell>
        </row>
        <row r="107">
          <cell r="B107" t="str">
            <v>Bedford</v>
          </cell>
          <cell r="C107" t="str">
            <v>E06000055</v>
          </cell>
          <cell r="D107">
            <v>173292</v>
          </cell>
          <cell r="E107" t="str">
            <v>UKH24</v>
          </cell>
          <cell r="F107">
            <v>18.760000000000002</v>
          </cell>
          <cell r="G107">
            <v>17.7</v>
          </cell>
          <cell r="H107">
            <v>10.64</v>
          </cell>
        </row>
        <row r="108">
          <cell r="B108" t="str">
            <v>Central Bedfordshire</v>
          </cell>
          <cell r="C108" t="str">
            <v>E06000056</v>
          </cell>
          <cell r="D108">
            <v>288648</v>
          </cell>
          <cell r="E108" t="str">
            <v>UKH25</v>
          </cell>
          <cell r="F108">
            <v>19.59</v>
          </cell>
          <cell r="G108">
            <v>47.91</v>
          </cell>
          <cell r="H108">
            <v>6.85</v>
          </cell>
        </row>
        <row r="109">
          <cell r="B109" t="str">
            <v>Southend-on-Sea</v>
          </cell>
          <cell r="C109" t="str">
            <v>E06000033</v>
          </cell>
          <cell r="D109">
            <v>183125</v>
          </cell>
          <cell r="E109" t="str">
            <v>UKH31</v>
          </cell>
          <cell r="F109">
            <v>29.11</v>
          </cell>
          <cell r="G109">
            <v>18.59</v>
          </cell>
          <cell r="H109">
            <v>28.46</v>
          </cell>
        </row>
        <row r="110">
          <cell r="B110" t="str">
            <v>Thurrock</v>
          </cell>
          <cell r="C110" t="str">
            <v>E06000034</v>
          </cell>
          <cell r="D110">
            <v>174341</v>
          </cell>
          <cell r="E110" t="str">
            <v>UKH32</v>
          </cell>
          <cell r="F110">
            <v>51.04</v>
          </cell>
          <cell r="G110">
            <v>29.37</v>
          </cell>
          <cell r="H110">
            <v>8.98</v>
          </cell>
        </row>
        <row r="111">
          <cell r="B111" t="str">
            <v>Medway</v>
          </cell>
          <cell r="C111" t="str">
            <v>E06000035</v>
          </cell>
          <cell r="D111">
            <v>278556</v>
          </cell>
          <cell r="E111" t="str">
            <v>UKJ41</v>
          </cell>
          <cell r="F111">
            <v>43.54</v>
          </cell>
          <cell r="G111">
            <v>16.399999999999999</v>
          </cell>
          <cell r="H111">
            <v>13.91</v>
          </cell>
        </row>
        <row r="112">
          <cell r="B112" t="str">
            <v>Bracknell Forest</v>
          </cell>
          <cell r="C112" t="str">
            <v>E06000036</v>
          </cell>
          <cell r="D112">
            <v>122549</v>
          </cell>
          <cell r="E112" t="str">
            <v>UKJ11</v>
          </cell>
          <cell r="F112">
            <v>43.45</v>
          </cell>
          <cell r="G112">
            <v>19.96</v>
          </cell>
          <cell r="H112">
            <v>3.2</v>
          </cell>
        </row>
        <row r="113">
          <cell r="B113" t="str">
            <v>West Berkshire</v>
          </cell>
          <cell r="C113" t="str">
            <v>E06000037</v>
          </cell>
          <cell r="D113">
            <v>158450</v>
          </cell>
          <cell r="E113" t="str">
            <v>UKJ11</v>
          </cell>
          <cell r="F113">
            <v>15.08</v>
          </cell>
          <cell r="G113">
            <v>13.92</v>
          </cell>
          <cell r="H113">
            <v>3.6</v>
          </cell>
        </row>
        <row r="114">
          <cell r="B114" t="str">
            <v>Reading</v>
          </cell>
          <cell r="C114" t="str">
            <v>E06000038</v>
          </cell>
          <cell r="D114">
            <v>161780</v>
          </cell>
          <cell r="E114" t="str">
            <v>UKJ11</v>
          </cell>
          <cell r="F114">
            <v>18.61</v>
          </cell>
          <cell r="G114">
            <v>19.260000000000002</v>
          </cell>
          <cell r="H114">
            <v>4.6399999999999997</v>
          </cell>
        </row>
        <row r="115">
          <cell r="B115" t="str">
            <v>Slough</v>
          </cell>
          <cell r="C115" t="str">
            <v>E06000039</v>
          </cell>
          <cell r="D115">
            <v>149539</v>
          </cell>
          <cell r="E115" t="str">
            <v>UKJ11</v>
          </cell>
          <cell r="F115">
            <v>37.99</v>
          </cell>
          <cell r="G115">
            <v>39.85</v>
          </cell>
          <cell r="H115">
            <v>8.06</v>
          </cell>
        </row>
        <row r="116">
          <cell r="B116" t="str">
            <v>Windsor and Maidenhead</v>
          </cell>
          <cell r="C116" t="str">
            <v>E06000040</v>
          </cell>
          <cell r="D116">
            <v>151422</v>
          </cell>
          <cell r="E116" t="str">
            <v>UKJ11</v>
          </cell>
          <cell r="F116">
            <v>19.16</v>
          </cell>
          <cell r="G116">
            <v>12.2</v>
          </cell>
          <cell r="H116">
            <v>7.74</v>
          </cell>
        </row>
        <row r="117">
          <cell r="B117" t="str">
            <v>Wokingham</v>
          </cell>
          <cell r="C117" t="str">
            <v>E06000041</v>
          </cell>
          <cell r="D117">
            <v>171119</v>
          </cell>
          <cell r="E117" t="str">
            <v>UKJ11</v>
          </cell>
          <cell r="F117">
            <v>12.57</v>
          </cell>
          <cell r="G117">
            <v>19.41</v>
          </cell>
          <cell r="H117">
            <v>0.96</v>
          </cell>
        </row>
        <row r="118">
          <cell r="B118" t="str">
            <v>Milton Keynes</v>
          </cell>
          <cell r="C118" t="str">
            <v>E06000042</v>
          </cell>
          <cell r="D118">
            <v>269457</v>
          </cell>
          <cell r="E118" t="str">
            <v>UKJ12</v>
          </cell>
          <cell r="F118">
            <v>25.49</v>
          </cell>
          <cell r="G118">
            <v>40.83</v>
          </cell>
          <cell r="H118">
            <v>4.96</v>
          </cell>
        </row>
        <row r="119">
          <cell r="B119" t="str">
            <v>Brighton and Hove</v>
          </cell>
          <cell r="C119" t="str">
            <v>E06000043</v>
          </cell>
          <cell r="D119">
            <v>290885</v>
          </cell>
          <cell r="E119" t="str">
            <v>UKJ21</v>
          </cell>
          <cell r="F119">
            <v>6.72</v>
          </cell>
          <cell r="G119">
            <v>14.93</v>
          </cell>
          <cell r="H119">
            <v>22.76</v>
          </cell>
        </row>
        <row r="120">
          <cell r="B120" t="str">
            <v>Portsmouth</v>
          </cell>
          <cell r="C120" t="str">
            <v>E06000044</v>
          </cell>
          <cell r="D120">
            <v>214905</v>
          </cell>
          <cell r="E120" t="str">
            <v>UKJ31</v>
          </cell>
          <cell r="F120">
            <v>39.47</v>
          </cell>
          <cell r="G120">
            <v>24.01</v>
          </cell>
          <cell r="H120">
            <v>15.18</v>
          </cell>
        </row>
        <row r="121">
          <cell r="B121" t="str">
            <v>Southampton</v>
          </cell>
          <cell r="C121" t="str">
            <v>E06000045</v>
          </cell>
          <cell r="D121">
            <v>252520</v>
          </cell>
          <cell r="E121" t="str">
            <v>UKJ32</v>
          </cell>
          <cell r="F121">
            <v>33.01</v>
          </cell>
          <cell r="G121">
            <v>16.77</v>
          </cell>
          <cell r="H121">
            <v>15.6</v>
          </cell>
        </row>
        <row r="122">
          <cell r="B122" t="str">
            <v>Isle of Wight</v>
          </cell>
          <cell r="C122" t="str">
            <v>E06000046</v>
          </cell>
          <cell r="D122">
            <v>141771</v>
          </cell>
          <cell r="E122" t="str">
            <v>UKJ34</v>
          </cell>
          <cell r="F122">
            <v>11.57</v>
          </cell>
          <cell r="G122">
            <v>15.64</v>
          </cell>
          <cell r="H122">
            <v>49.54</v>
          </cell>
        </row>
        <row r="123">
          <cell r="B123" t="str">
            <v>Cambridge</v>
          </cell>
          <cell r="C123" t="str">
            <v>E07000008</v>
          </cell>
          <cell r="D123">
            <v>124798</v>
          </cell>
          <cell r="E123" t="str">
            <v>UKH12</v>
          </cell>
          <cell r="F123">
            <v>7.32</v>
          </cell>
          <cell r="G123">
            <v>5.67</v>
          </cell>
          <cell r="H123">
            <v>14.36</v>
          </cell>
        </row>
        <row r="124">
          <cell r="B124" t="str">
            <v>East Cambridgeshire</v>
          </cell>
          <cell r="C124" t="str">
            <v>E07000009</v>
          </cell>
          <cell r="D124">
            <v>89840</v>
          </cell>
          <cell r="E124" t="str">
            <v>UKH12</v>
          </cell>
          <cell r="F124">
            <v>13.2</v>
          </cell>
          <cell r="G124">
            <v>19.87</v>
          </cell>
          <cell r="H124">
            <v>14.28</v>
          </cell>
        </row>
        <row r="125">
          <cell r="B125" t="str">
            <v>Fenland</v>
          </cell>
          <cell r="C125" t="str">
            <v>E07000010</v>
          </cell>
          <cell r="D125">
            <v>101850</v>
          </cell>
          <cell r="E125" t="str">
            <v>UKH12</v>
          </cell>
          <cell r="F125">
            <v>41.99</v>
          </cell>
          <cell r="G125">
            <v>18.649999999999999</v>
          </cell>
          <cell r="H125">
            <v>48.15</v>
          </cell>
        </row>
        <row r="126">
          <cell r="B126" t="str">
            <v>Huntingdonshire</v>
          </cell>
          <cell r="C126" t="str">
            <v>E07000011</v>
          </cell>
          <cell r="D126">
            <v>177963</v>
          </cell>
          <cell r="E126" t="str">
            <v>UKH12</v>
          </cell>
          <cell r="F126">
            <v>27.95</v>
          </cell>
          <cell r="G126">
            <v>18.75</v>
          </cell>
          <cell r="H126">
            <v>10.55</v>
          </cell>
        </row>
        <row r="127">
          <cell r="B127" t="str">
            <v>South Cambridgeshire</v>
          </cell>
          <cell r="C127" t="str">
            <v>E07000012</v>
          </cell>
          <cell r="D127">
            <v>159086</v>
          </cell>
          <cell r="E127" t="str">
            <v>UKH12</v>
          </cell>
          <cell r="F127">
            <v>6.45</v>
          </cell>
          <cell r="G127">
            <v>32.340000000000003</v>
          </cell>
          <cell r="H127">
            <v>7.73</v>
          </cell>
        </row>
        <row r="128">
          <cell r="B128" t="str">
            <v>Allerdale</v>
          </cell>
          <cell r="C128" t="str">
            <v>E07000026</v>
          </cell>
          <cell r="D128">
            <v>97761</v>
          </cell>
          <cell r="E128" t="str">
            <v>UKD11</v>
          </cell>
          <cell r="F128">
            <v>17.97</v>
          </cell>
          <cell r="G128">
            <v>14.81</v>
          </cell>
          <cell r="H128">
            <v>43.86</v>
          </cell>
        </row>
        <row r="129">
          <cell r="B129" t="str">
            <v>Barrow-in-Furness</v>
          </cell>
          <cell r="C129" t="str">
            <v>E07000027</v>
          </cell>
          <cell r="D129">
            <v>67049</v>
          </cell>
          <cell r="E129" t="str">
            <v>UKD11</v>
          </cell>
          <cell r="F129">
            <v>35.96</v>
          </cell>
          <cell r="G129">
            <v>17.22</v>
          </cell>
          <cell r="H129">
            <v>29.26</v>
          </cell>
        </row>
        <row r="130">
          <cell r="B130" t="str">
            <v>Carlisle</v>
          </cell>
          <cell r="C130" t="str">
            <v>E07000028</v>
          </cell>
          <cell r="D130">
            <v>108678</v>
          </cell>
          <cell r="E130" t="str">
            <v>UKD12</v>
          </cell>
          <cell r="F130">
            <v>32.450000000000003</v>
          </cell>
          <cell r="G130">
            <v>10.87</v>
          </cell>
          <cell r="H130">
            <v>23.15</v>
          </cell>
        </row>
        <row r="131">
          <cell r="B131" t="str">
            <v>Copeland</v>
          </cell>
          <cell r="C131" t="str">
            <v>E07000029</v>
          </cell>
          <cell r="D131">
            <v>68183</v>
          </cell>
          <cell r="E131" t="str">
            <v>UKD11</v>
          </cell>
          <cell r="F131">
            <v>23.69</v>
          </cell>
          <cell r="G131">
            <v>7.36</v>
          </cell>
          <cell r="H131">
            <v>33.29</v>
          </cell>
        </row>
        <row r="132">
          <cell r="B132" t="str">
            <v>Eden</v>
          </cell>
          <cell r="C132" t="str">
            <v>E07000030</v>
          </cell>
          <cell r="D132">
            <v>53253</v>
          </cell>
          <cell r="E132" t="str">
            <v>UKD12</v>
          </cell>
          <cell r="F132">
            <v>4.54</v>
          </cell>
          <cell r="G132">
            <v>10.85</v>
          </cell>
          <cell r="H132">
            <v>16.399999999999999</v>
          </cell>
        </row>
        <row r="133">
          <cell r="B133" t="str">
            <v>South Lakeland</v>
          </cell>
          <cell r="C133" t="str">
            <v>E07000031</v>
          </cell>
          <cell r="D133">
            <v>105088</v>
          </cell>
          <cell r="E133" t="str">
            <v>UKD12</v>
          </cell>
          <cell r="F133">
            <v>1.1599999999999999</v>
          </cell>
          <cell r="G133">
            <v>13.19</v>
          </cell>
          <cell r="H133">
            <v>15.05</v>
          </cell>
        </row>
        <row r="134">
          <cell r="B134" t="str">
            <v>Amber Valley</v>
          </cell>
          <cell r="C134" t="str">
            <v>E07000032</v>
          </cell>
          <cell r="D134">
            <v>128147</v>
          </cell>
          <cell r="E134" t="str">
            <v>UKF13</v>
          </cell>
          <cell r="F134">
            <v>20.52</v>
          </cell>
          <cell r="G134">
            <v>18.13</v>
          </cell>
          <cell r="H134">
            <v>23.57</v>
          </cell>
        </row>
        <row r="135">
          <cell r="B135" t="str">
            <v>Bolsover</v>
          </cell>
          <cell r="C135" t="str">
            <v>E07000033</v>
          </cell>
          <cell r="D135">
            <v>80562</v>
          </cell>
          <cell r="E135" t="str">
            <v>UKF12</v>
          </cell>
          <cell r="F135">
            <v>44.16</v>
          </cell>
          <cell r="G135">
            <v>14.41</v>
          </cell>
          <cell r="H135">
            <v>37.75</v>
          </cell>
        </row>
        <row r="136">
          <cell r="B136" t="str">
            <v>Chesterfield</v>
          </cell>
          <cell r="C136" t="str">
            <v>E07000034</v>
          </cell>
          <cell r="D136">
            <v>104900</v>
          </cell>
          <cell r="E136" t="str">
            <v>UKF12</v>
          </cell>
          <cell r="F136">
            <v>29.81</v>
          </cell>
          <cell r="G136">
            <v>11.74</v>
          </cell>
          <cell r="H136">
            <v>41.13</v>
          </cell>
        </row>
        <row r="137">
          <cell r="B137" t="str">
            <v>Derbyshire Dales</v>
          </cell>
          <cell r="C137" t="str">
            <v>E07000035</v>
          </cell>
          <cell r="D137">
            <v>72325</v>
          </cell>
          <cell r="E137" t="str">
            <v>UKF13</v>
          </cell>
          <cell r="F137">
            <v>1.49</v>
          </cell>
          <cell r="G137">
            <v>8.8800000000000008</v>
          </cell>
          <cell r="H137">
            <v>37.25</v>
          </cell>
        </row>
        <row r="138">
          <cell r="B138" t="str">
            <v>Erewash</v>
          </cell>
          <cell r="C138" t="str">
            <v>E07000036</v>
          </cell>
          <cell r="D138">
            <v>115371</v>
          </cell>
          <cell r="E138" t="str">
            <v>UKF13</v>
          </cell>
          <cell r="F138">
            <v>31.38</v>
          </cell>
          <cell r="G138">
            <v>18.64</v>
          </cell>
          <cell r="H138">
            <v>15.14</v>
          </cell>
        </row>
        <row r="139">
          <cell r="B139" t="str">
            <v>High Peak</v>
          </cell>
          <cell r="C139" t="str">
            <v>E07000037</v>
          </cell>
          <cell r="D139">
            <v>92666</v>
          </cell>
          <cell r="E139" t="str">
            <v>UKF13</v>
          </cell>
          <cell r="F139">
            <v>17.98</v>
          </cell>
          <cell r="G139">
            <v>32.31</v>
          </cell>
          <cell r="H139">
            <v>28.75</v>
          </cell>
        </row>
        <row r="140">
          <cell r="B140" t="str">
            <v>North East Derbyshire</v>
          </cell>
          <cell r="C140" t="str">
            <v>E07000038</v>
          </cell>
          <cell r="D140">
            <v>101462</v>
          </cell>
          <cell r="E140" t="str">
            <v>UKF12</v>
          </cell>
          <cell r="F140">
            <v>36.89</v>
          </cell>
          <cell r="G140">
            <v>15.1</v>
          </cell>
          <cell r="H140">
            <v>39.99</v>
          </cell>
        </row>
        <row r="141">
          <cell r="B141" t="str">
            <v>South Derbyshire</v>
          </cell>
          <cell r="C141" t="str">
            <v>E07000039</v>
          </cell>
          <cell r="D141">
            <v>107261</v>
          </cell>
          <cell r="E141" t="str">
            <v>UKF13</v>
          </cell>
          <cell r="F141">
            <v>33.96</v>
          </cell>
          <cell r="G141">
            <v>30.71</v>
          </cell>
          <cell r="H141">
            <v>19.73</v>
          </cell>
        </row>
        <row r="142">
          <cell r="B142" t="str">
            <v>East Devon</v>
          </cell>
          <cell r="C142" t="str">
            <v>E07000040</v>
          </cell>
          <cell r="D142">
            <v>146284</v>
          </cell>
          <cell r="E142" t="str">
            <v>UKK43</v>
          </cell>
          <cell r="F142">
            <v>9.2200000000000006</v>
          </cell>
          <cell r="G142">
            <v>19.77</v>
          </cell>
          <cell r="H142">
            <v>18.61</v>
          </cell>
        </row>
        <row r="143">
          <cell r="B143" t="str">
            <v>Exeter</v>
          </cell>
          <cell r="C143" t="str">
            <v>E07000041</v>
          </cell>
          <cell r="D143">
            <v>131405</v>
          </cell>
          <cell r="E143" t="str">
            <v>UKK43</v>
          </cell>
          <cell r="F143">
            <v>14.39</v>
          </cell>
          <cell r="G143">
            <v>27.09</v>
          </cell>
          <cell r="H143">
            <v>11.78</v>
          </cell>
        </row>
        <row r="144">
          <cell r="B144" t="str">
            <v>Mid Devon</v>
          </cell>
          <cell r="C144" t="str">
            <v>E07000042</v>
          </cell>
          <cell r="D144">
            <v>82311</v>
          </cell>
          <cell r="E144" t="str">
            <v>UKK43</v>
          </cell>
          <cell r="F144">
            <v>7.34</v>
          </cell>
          <cell r="G144">
            <v>23.44</v>
          </cell>
          <cell r="H144">
            <v>20.12</v>
          </cell>
        </row>
        <row r="145">
          <cell r="B145" t="str">
            <v>North Devon</v>
          </cell>
          <cell r="C145" t="str">
            <v>E07000043</v>
          </cell>
          <cell r="D145">
            <v>97145</v>
          </cell>
          <cell r="E145" t="str">
            <v>UKK43</v>
          </cell>
          <cell r="F145">
            <v>9.2100000000000009</v>
          </cell>
          <cell r="G145">
            <v>11.41</v>
          </cell>
          <cell r="H145">
            <v>10.45</v>
          </cell>
        </row>
        <row r="146">
          <cell r="B146" t="str">
            <v>South Hams</v>
          </cell>
          <cell r="C146" t="str">
            <v>E07000044</v>
          </cell>
          <cell r="D146">
            <v>87004</v>
          </cell>
          <cell r="E146" t="str">
            <v>UKK43</v>
          </cell>
          <cell r="F146">
            <v>1.42</v>
          </cell>
          <cell r="G146">
            <v>22.56</v>
          </cell>
          <cell r="H146">
            <v>41.41</v>
          </cell>
        </row>
        <row r="147">
          <cell r="B147" t="str">
            <v>Teignbridge</v>
          </cell>
          <cell r="C147" t="str">
            <v>E07000045</v>
          </cell>
          <cell r="D147">
            <v>134163</v>
          </cell>
          <cell r="E147" t="str">
            <v>UKK43</v>
          </cell>
          <cell r="F147">
            <v>6.77</v>
          </cell>
          <cell r="G147">
            <v>25.37</v>
          </cell>
          <cell r="H147">
            <v>23.11</v>
          </cell>
        </row>
        <row r="148">
          <cell r="B148" t="str">
            <v>Torridge</v>
          </cell>
          <cell r="C148" t="str">
            <v>E07000046</v>
          </cell>
          <cell r="D148">
            <v>68267</v>
          </cell>
          <cell r="E148" t="str">
            <v>UKK43</v>
          </cell>
          <cell r="F148">
            <v>9.24</v>
          </cell>
          <cell r="G148">
            <v>23.41</v>
          </cell>
          <cell r="H148">
            <v>73.19</v>
          </cell>
        </row>
        <row r="149">
          <cell r="B149" t="str">
            <v>West Devon</v>
          </cell>
          <cell r="C149" t="str">
            <v>E07000047</v>
          </cell>
          <cell r="D149">
            <v>55796</v>
          </cell>
          <cell r="E149" t="str">
            <v>UKK43</v>
          </cell>
          <cell r="F149">
            <v>2.34</v>
          </cell>
          <cell r="G149">
            <v>29.81</v>
          </cell>
          <cell r="H149">
            <v>35.86</v>
          </cell>
        </row>
        <row r="150">
          <cell r="B150" t="str">
            <v>Eastbourne</v>
          </cell>
          <cell r="C150" t="str">
            <v>E07000061</v>
          </cell>
          <cell r="D150">
            <v>103745</v>
          </cell>
          <cell r="E150" t="str">
            <v>UKJ22</v>
          </cell>
          <cell r="F150">
            <v>21.9</v>
          </cell>
          <cell r="G150">
            <v>38.06</v>
          </cell>
          <cell r="H150">
            <v>39.450000000000003</v>
          </cell>
        </row>
        <row r="151">
          <cell r="B151" t="str">
            <v>Hastings</v>
          </cell>
          <cell r="C151" t="str">
            <v>E07000062</v>
          </cell>
          <cell r="D151">
            <v>92661</v>
          </cell>
          <cell r="E151" t="str">
            <v>UKJ22</v>
          </cell>
          <cell r="F151">
            <v>10.039999999999999</v>
          </cell>
          <cell r="G151">
            <v>9.27</v>
          </cell>
          <cell r="H151">
            <v>62.98</v>
          </cell>
        </row>
        <row r="152">
          <cell r="B152" t="str">
            <v>Lewes</v>
          </cell>
          <cell r="C152" t="str">
            <v>E07000063</v>
          </cell>
          <cell r="D152">
            <v>103268</v>
          </cell>
          <cell r="E152" t="str">
            <v>UKJ22</v>
          </cell>
          <cell r="F152">
            <v>11.46</v>
          </cell>
          <cell r="G152">
            <v>21.01</v>
          </cell>
          <cell r="H152">
            <v>29.12</v>
          </cell>
        </row>
        <row r="153">
          <cell r="B153" t="str">
            <v>Rother</v>
          </cell>
          <cell r="C153" t="str">
            <v>E07000064</v>
          </cell>
          <cell r="D153">
            <v>96080</v>
          </cell>
          <cell r="E153" t="str">
            <v>UKJ22</v>
          </cell>
          <cell r="F153">
            <v>10.91</v>
          </cell>
          <cell r="G153">
            <v>18.86</v>
          </cell>
          <cell r="H153">
            <v>55.65</v>
          </cell>
        </row>
        <row r="154">
          <cell r="B154" t="str">
            <v>Wealden</v>
          </cell>
          <cell r="C154" t="str">
            <v>E07000065</v>
          </cell>
          <cell r="D154">
            <v>161475</v>
          </cell>
          <cell r="E154" t="str">
            <v>UKJ22</v>
          </cell>
          <cell r="F154">
            <v>11.42</v>
          </cell>
          <cell r="G154">
            <v>39.61</v>
          </cell>
          <cell r="H154">
            <v>20.440000000000001</v>
          </cell>
        </row>
        <row r="155">
          <cell r="B155" t="str">
            <v>Basildon</v>
          </cell>
          <cell r="C155" t="str">
            <v>E07000066</v>
          </cell>
          <cell r="D155">
            <v>187199</v>
          </cell>
          <cell r="E155" t="str">
            <v>UKH37</v>
          </cell>
          <cell r="F155">
            <v>61.83</v>
          </cell>
          <cell r="G155">
            <v>52.95</v>
          </cell>
          <cell r="H155">
            <v>28.36</v>
          </cell>
        </row>
        <row r="156">
          <cell r="B156" t="str">
            <v>Braintree</v>
          </cell>
          <cell r="C156" t="str">
            <v>E07000067</v>
          </cell>
          <cell r="D156">
            <v>152604</v>
          </cell>
          <cell r="E156" t="str">
            <v>UKH34</v>
          </cell>
          <cell r="F156">
            <v>32.11</v>
          </cell>
          <cell r="G156">
            <v>24.5</v>
          </cell>
          <cell r="H156">
            <v>24.72</v>
          </cell>
        </row>
        <row r="157">
          <cell r="B157" t="str">
            <v>Brentwood</v>
          </cell>
          <cell r="C157" t="str">
            <v>E07000068</v>
          </cell>
          <cell r="D157">
            <v>77021</v>
          </cell>
          <cell r="E157" t="str">
            <v>UKH36</v>
          </cell>
          <cell r="F157">
            <v>24.1</v>
          </cell>
          <cell r="G157">
            <v>15.61</v>
          </cell>
          <cell r="H157">
            <v>20.7</v>
          </cell>
        </row>
        <row r="158">
          <cell r="B158" t="str">
            <v>Castle Point</v>
          </cell>
          <cell r="C158" t="str">
            <v>E07000069</v>
          </cell>
          <cell r="D158">
            <v>90376</v>
          </cell>
          <cell r="E158" t="str">
            <v>UKH37</v>
          </cell>
          <cell r="F158">
            <v>73.760000000000005</v>
          </cell>
          <cell r="G158">
            <v>62.32</v>
          </cell>
          <cell r="H158">
            <v>26.72</v>
          </cell>
        </row>
        <row r="159">
          <cell r="B159" t="str">
            <v>Chelmsford</v>
          </cell>
          <cell r="C159" t="str">
            <v>E07000070</v>
          </cell>
          <cell r="D159">
            <v>178388</v>
          </cell>
          <cell r="E159" t="str">
            <v>UKH36</v>
          </cell>
          <cell r="F159">
            <v>35.840000000000003</v>
          </cell>
          <cell r="G159">
            <v>17.75</v>
          </cell>
          <cell r="H159">
            <v>14.05</v>
          </cell>
        </row>
        <row r="160">
          <cell r="B160" t="str">
            <v>Colchester</v>
          </cell>
          <cell r="C160" t="str">
            <v>E07000071</v>
          </cell>
          <cell r="D160">
            <v>194706</v>
          </cell>
          <cell r="E160" t="str">
            <v>UKH34</v>
          </cell>
          <cell r="F160">
            <v>23.47</v>
          </cell>
          <cell r="G160">
            <v>38.64</v>
          </cell>
          <cell r="H160">
            <v>18.97</v>
          </cell>
        </row>
        <row r="161">
          <cell r="B161" t="str">
            <v>Epping Forest</v>
          </cell>
          <cell r="C161" t="str">
            <v>E07000072</v>
          </cell>
          <cell r="D161">
            <v>131689</v>
          </cell>
          <cell r="E161" t="str">
            <v>UKH35</v>
          </cell>
          <cell r="F161">
            <v>18.72</v>
          </cell>
          <cell r="G161">
            <v>16.8</v>
          </cell>
          <cell r="H161">
            <v>7.68</v>
          </cell>
        </row>
        <row r="162">
          <cell r="B162" t="str">
            <v>Harlow</v>
          </cell>
          <cell r="C162" t="str">
            <v>E07000073</v>
          </cell>
          <cell r="D162">
            <v>87067</v>
          </cell>
          <cell r="E162" t="str">
            <v>UKH35</v>
          </cell>
          <cell r="F162">
            <v>54.94</v>
          </cell>
          <cell r="G162">
            <v>22.36</v>
          </cell>
          <cell r="H162">
            <v>6.08</v>
          </cell>
        </row>
        <row r="163">
          <cell r="B163" t="str">
            <v>Maldon</v>
          </cell>
          <cell r="C163" t="str">
            <v>E07000074</v>
          </cell>
          <cell r="D163">
            <v>64926</v>
          </cell>
          <cell r="E163" t="str">
            <v>UKH36</v>
          </cell>
          <cell r="F163">
            <v>21.21</v>
          </cell>
          <cell r="G163">
            <v>31.71</v>
          </cell>
          <cell r="H163">
            <v>23.13</v>
          </cell>
        </row>
        <row r="164">
          <cell r="B164" t="str">
            <v>Rochford</v>
          </cell>
          <cell r="C164" t="str">
            <v>E07000075</v>
          </cell>
          <cell r="D164">
            <v>87368</v>
          </cell>
          <cell r="E164" t="str">
            <v>UKH37</v>
          </cell>
          <cell r="F164">
            <v>49.48</v>
          </cell>
          <cell r="G164">
            <v>38.64</v>
          </cell>
          <cell r="H164">
            <v>27.37</v>
          </cell>
        </row>
        <row r="165">
          <cell r="B165" t="str">
            <v>Tendring</v>
          </cell>
          <cell r="C165" t="str">
            <v>E07000076</v>
          </cell>
          <cell r="D165">
            <v>146561</v>
          </cell>
          <cell r="E165" t="str">
            <v>UKH34</v>
          </cell>
          <cell r="F165">
            <v>36.24</v>
          </cell>
          <cell r="G165">
            <v>34.369999999999997</v>
          </cell>
          <cell r="H165">
            <v>78.84</v>
          </cell>
        </row>
        <row r="166">
          <cell r="B166" t="str">
            <v>Uttlesford</v>
          </cell>
          <cell r="C166" t="str">
            <v>E07000077</v>
          </cell>
          <cell r="D166">
            <v>91284</v>
          </cell>
          <cell r="E166" t="str">
            <v>UKH35</v>
          </cell>
          <cell r="F166">
            <v>6.17</v>
          </cell>
          <cell r="G166">
            <v>30</v>
          </cell>
          <cell r="H166">
            <v>10.42</v>
          </cell>
        </row>
        <row r="167">
          <cell r="B167" t="str">
            <v>Cheltenham</v>
          </cell>
          <cell r="C167" t="str">
            <v>E07000078</v>
          </cell>
          <cell r="D167">
            <v>116306</v>
          </cell>
          <cell r="E167" t="str">
            <v>UKK13</v>
          </cell>
          <cell r="F167">
            <v>37.44</v>
          </cell>
          <cell r="G167">
            <v>14.62</v>
          </cell>
          <cell r="H167">
            <v>5.57</v>
          </cell>
        </row>
        <row r="168">
          <cell r="B168" t="str">
            <v>Cotswold</v>
          </cell>
          <cell r="C168" t="str">
            <v>E07000079</v>
          </cell>
          <cell r="D168">
            <v>89862</v>
          </cell>
          <cell r="E168" t="str">
            <v>UKK13</v>
          </cell>
          <cell r="F168">
            <v>8.86</v>
          </cell>
          <cell r="G168">
            <v>23.86</v>
          </cell>
          <cell r="H168">
            <v>18.68</v>
          </cell>
        </row>
        <row r="169">
          <cell r="B169" t="str">
            <v>Forest of Dean</v>
          </cell>
          <cell r="C169" t="str">
            <v>E07000080</v>
          </cell>
          <cell r="D169">
            <v>86791</v>
          </cell>
          <cell r="E169" t="str">
            <v>UKK13</v>
          </cell>
          <cell r="F169">
            <v>14.7</v>
          </cell>
          <cell r="G169">
            <v>16.82</v>
          </cell>
          <cell r="H169">
            <v>42.62</v>
          </cell>
        </row>
        <row r="170">
          <cell r="B170" t="str">
            <v>Gloucester</v>
          </cell>
          <cell r="C170" t="str">
            <v>E07000081</v>
          </cell>
          <cell r="D170">
            <v>129128</v>
          </cell>
          <cell r="E170" t="str">
            <v>UKK13</v>
          </cell>
          <cell r="F170">
            <v>25.51</v>
          </cell>
          <cell r="G170">
            <v>15.82</v>
          </cell>
          <cell r="H170">
            <v>8.02</v>
          </cell>
        </row>
        <row r="171">
          <cell r="B171" t="str">
            <v>Stroud</v>
          </cell>
          <cell r="C171" t="str">
            <v>E07000082</v>
          </cell>
          <cell r="D171">
            <v>119964</v>
          </cell>
          <cell r="E171" t="str">
            <v>UKK13</v>
          </cell>
          <cell r="F171">
            <v>3.03</v>
          </cell>
          <cell r="G171">
            <v>18.22</v>
          </cell>
          <cell r="H171">
            <v>18.48</v>
          </cell>
        </row>
        <row r="172">
          <cell r="B172" t="str">
            <v>Tewkesbury</v>
          </cell>
          <cell r="C172" t="str">
            <v>E07000083</v>
          </cell>
          <cell r="D172">
            <v>95019</v>
          </cell>
          <cell r="E172" t="str">
            <v>UKK13</v>
          </cell>
          <cell r="F172">
            <v>17.05</v>
          </cell>
          <cell r="G172">
            <v>30.04</v>
          </cell>
          <cell r="H172">
            <v>7.11</v>
          </cell>
        </row>
        <row r="173">
          <cell r="B173" t="str">
            <v>Basingstoke and Deane</v>
          </cell>
          <cell r="C173" t="str">
            <v>E07000084</v>
          </cell>
          <cell r="D173">
            <v>176582</v>
          </cell>
          <cell r="E173" t="str">
            <v>UKJ37</v>
          </cell>
          <cell r="F173">
            <v>34.049999999999997</v>
          </cell>
          <cell r="G173">
            <v>27.43</v>
          </cell>
          <cell r="H173">
            <v>6.74</v>
          </cell>
        </row>
        <row r="174">
          <cell r="B174" t="str">
            <v>East Hampshire</v>
          </cell>
          <cell r="C174" t="str">
            <v>E07000085</v>
          </cell>
          <cell r="D174">
            <v>122308</v>
          </cell>
          <cell r="E174" t="str">
            <v>UKJ36</v>
          </cell>
          <cell r="F174">
            <v>17.23</v>
          </cell>
          <cell r="G174">
            <v>26.44</v>
          </cell>
          <cell r="H174">
            <v>12.34</v>
          </cell>
        </row>
        <row r="175">
          <cell r="B175" t="str">
            <v>Eastleigh</v>
          </cell>
          <cell r="C175" t="str">
            <v>E07000086</v>
          </cell>
          <cell r="D175">
            <v>133584</v>
          </cell>
          <cell r="E175" t="str">
            <v>UKJ35</v>
          </cell>
          <cell r="F175">
            <v>23.12</v>
          </cell>
          <cell r="G175">
            <v>19.09</v>
          </cell>
          <cell r="H175">
            <v>8.2799999999999994</v>
          </cell>
        </row>
        <row r="176">
          <cell r="B176" t="str">
            <v>Fareham</v>
          </cell>
          <cell r="C176" t="str">
            <v>E07000087</v>
          </cell>
          <cell r="D176">
            <v>116233</v>
          </cell>
          <cell r="E176" t="str">
            <v>UKJ35</v>
          </cell>
          <cell r="F176">
            <v>36.090000000000003</v>
          </cell>
          <cell r="G176">
            <v>36.44</v>
          </cell>
          <cell r="H176">
            <v>8.68</v>
          </cell>
        </row>
        <row r="177">
          <cell r="B177" t="str">
            <v>Gosport</v>
          </cell>
          <cell r="C177" t="str">
            <v>E07000088</v>
          </cell>
          <cell r="D177">
            <v>84838</v>
          </cell>
          <cell r="E177" t="str">
            <v>UKJ35</v>
          </cell>
          <cell r="F177">
            <v>63.91</v>
          </cell>
          <cell r="G177">
            <v>15.9</v>
          </cell>
          <cell r="H177">
            <v>17.45</v>
          </cell>
        </row>
        <row r="178">
          <cell r="B178" t="str">
            <v>Hart</v>
          </cell>
          <cell r="C178" t="str">
            <v>E07000089</v>
          </cell>
          <cell r="D178">
            <v>97073</v>
          </cell>
          <cell r="E178" t="str">
            <v>UKJ37</v>
          </cell>
          <cell r="F178">
            <v>25.68</v>
          </cell>
          <cell r="G178">
            <v>58.83</v>
          </cell>
          <cell r="H178">
            <v>2.15</v>
          </cell>
        </row>
        <row r="179">
          <cell r="B179" t="str">
            <v>Havant</v>
          </cell>
          <cell r="C179" t="str">
            <v>E07000090</v>
          </cell>
          <cell r="D179">
            <v>126220</v>
          </cell>
          <cell r="E179" t="str">
            <v>UKJ35</v>
          </cell>
          <cell r="F179">
            <v>47.19</v>
          </cell>
          <cell r="G179">
            <v>43.54</v>
          </cell>
          <cell r="H179">
            <v>14.24</v>
          </cell>
        </row>
        <row r="180">
          <cell r="B180" t="str">
            <v>New Forest</v>
          </cell>
          <cell r="C180" t="str">
            <v>E07000091</v>
          </cell>
          <cell r="D180">
            <v>180086</v>
          </cell>
          <cell r="E180" t="str">
            <v>UKJ36</v>
          </cell>
          <cell r="F180">
            <v>20.52</v>
          </cell>
          <cell r="G180">
            <v>15.84</v>
          </cell>
          <cell r="H180">
            <v>21.91</v>
          </cell>
        </row>
        <row r="181">
          <cell r="B181" t="str">
            <v>Rushmoor</v>
          </cell>
          <cell r="C181" t="str">
            <v>E07000092</v>
          </cell>
          <cell r="D181">
            <v>94599</v>
          </cell>
          <cell r="E181" t="str">
            <v>UKJ37</v>
          </cell>
          <cell r="F181">
            <v>45.66</v>
          </cell>
          <cell r="G181">
            <v>20.48</v>
          </cell>
          <cell r="H181">
            <v>1.71</v>
          </cell>
        </row>
        <row r="182">
          <cell r="B182" t="str">
            <v>Test Valley</v>
          </cell>
          <cell r="C182" t="str">
            <v>E07000093</v>
          </cell>
          <cell r="D182">
            <v>126160</v>
          </cell>
          <cell r="E182" t="str">
            <v>UKJ36</v>
          </cell>
          <cell r="F182">
            <v>13.05</v>
          </cell>
          <cell r="G182">
            <v>21.71</v>
          </cell>
          <cell r="H182">
            <v>7.81</v>
          </cell>
        </row>
        <row r="183">
          <cell r="B183" t="str">
            <v>Winchester</v>
          </cell>
          <cell r="C183" t="str">
            <v>E07000094</v>
          </cell>
          <cell r="D183">
            <v>124859</v>
          </cell>
          <cell r="E183" t="str">
            <v>UKJ36</v>
          </cell>
          <cell r="F183">
            <v>6.19</v>
          </cell>
          <cell r="G183">
            <v>10.89</v>
          </cell>
          <cell r="H183">
            <v>14.62</v>
          </cell>
        </row>
        <row r="184">
          <cell r="B184" t="str">
            <v>Broxbourne</v>
          </cell>
          <cell r="C184" t="str">
            <v>E07000095</v>
          </cell>
          <cell r="D184">
            <v>97279</v>
          </cell>
          <cell r="E184" t="str">
            <v>UKH23</v>
          </cell>
          <cell r="F184">
            <v>60.15</v>
          </cell>
          <cell r="G184">
            <v>24.27</v>
          </cell>
          <cell r="H184">
            <v>2.4</v>
          </cell>
        </row>
        <row r="185">
          <cell r="B185" t="str">
            <v>Dacorum</v>
          </cell>
          <cell r="C185" t="str">
            <v>E07000096</v>
          </cell>
          <cell r="D185">
            <v>154763</v>
          </cell>
          <cell r="E185" t="str">
            <v>UKH23</v>
          </cell>
          <cell r="F185">
            <v>29.82</v>
          </cell>
          <cell r="G185">
            <v>25.2</v>
          </cell>
          <cell r="H185">
            <v>7.15</v>
          </cell>
        </row>
        <row r="186">
          <cell r="B186" t="str">
            <v>East Hertfordshire</v>
          </cell>
          <cell r="C186" t="str">
            <v>E07000097</v>
          </cell>
          <cell r="D186">
            <v>149748</v>
          </cell>
          <cell r="E186" t="str">
            <v>UKH23</v>
          </cell>
          <cell r="F186">
            <v>20.49</v>
          </cell>
          <cell r="G186">
            <v>23.8</v>
          </cell>
          <cell r="H186">
            <v>8.67</v>
          </cell>
        </row>
        <row r="187">
          <cell r="B187" t="str">
            <v>Hertsmere</v>
          </cell>
          <cell r="C187" t="str">
            <v>E07000098</v>
          </cell>
          <cell r="D187">
            <v>104919</v>
          </cell>
          <cell r="E187" t="str">
            <v>UKH23</v>
          </cell>
          <cell r="F187">
            <v>34.979999999999997</v>
          </cell>
          <cell r="G187">
            <v>29.69</v>
          </cell>
          <cell r="H187">
            <v>3.02</v>
          </cell>
        </row>
        <row r="188">
          <cell r="B188" t="str">
            <v>North Hertfordshire</v>
          </cell>
          <cell r="C188" t="str">
            <v>E07000099</v>
          </cell>
          <cell r="D188">
            <v>133570</v>
          </cell>
          <cell r="E188" t="str">
            <v>UKH23</v>
          </cell>
          <cell r="F188">
            <v>15.51</v>
          </cell>
          <cell r="G188">
            <v>24.66</v>
          </cell>
          <cell r="H188">
            <v>10.38</v>
          </cell>
        </row>
        <row r="189">
          <cell r="B189" t="str">
            <v>St Albans</v>
          </cell>
          <cell r="C189" t="str">
            <v>E07000100</v>
          </cell>
          <cell r="D189">
            <v>148452</v>
          </cell>
          <cell r="E189" t="str">
            <v>UKH23</v>
          </cell>
          <cell r="F189">
            <v>15.34</v>
          </cell>
          <cell r="G189">
            <v>23.22</v>
          </cell>
          <cell r="H189">
            <v>3.84</v>
          </cell>
        </row>
        <row r="190">
          <cell r="B190" t="str">
            <v>Stevenage</v>
          </cell>
          <cell r="C190" t="str">
            <v>E07000101</v>
          </cell>
          <cell r="D190">
            <v>87845</v>
          </cell>
          <cell r="E190" t="str">
            <v>UKH23</v>
          </cell>
          <cell r="F190">
            <v>63.36</v>
          </cell>
          <cell r="G190">
            <v>35.700000000000003</v>
          </cell>
          <cell r="H190">
            <v>6.36</v>
          </cell>
        </row>
        <row r="191">
          <cell r="B191" t="str">
            <v>Three Rivers</v>
          </cell>
          <cell r="C191" t="str">
            <v>E07000102</v>
          </cell>
          <cell r="D191">
            <v>93323</v>
          </cell>
          <cell r="E191" t="str">
            <v>UKH23</v>
          </cell>
          <cell r="F191">
            <v>27.16</v>
          </cell>
          <cell r="G191">
            <v>22.55</v>
          </cell>
          <cell r="H191">
            <v>4.37</v>
          </cell>
        </row>
        <row r="192">
          <cell r="B192" t="str">
            <v>Watford</v>
          </cell>
          <cell r="C192" t="str">
            <v>E07000103</v>
          </cell>
          <cell r="D192">
            <v>96577</v>
          </cell>
          <cell r="E192" t="str">
            <v>UKH23</v>
          </cell>
          <cell r="F192">
            <v>31.86</v>
          </cell>
          <cell r="G192">
            <v>24.92</v>
          </cell>
          <cell r="H192">
            <v>6.06</v>
          </cell>
        </row>
        <row r="193">
          <cell r="B193" t="str">
            <v>Welwyn Hatfield</v>
          </cell>
          <cell r="C193" t="str">
            <v>E07000104</v>
          </cell>
          <cell r="D193">
            <v>123043</v>
          </cell>
          <cell r="E193" t="str">
            <v>UKH23</v>
          </cell>
          <cell r="F193">
            <v>20.309999999999999</v>
          </cell>
          <cell r="G193">
            <v>23.75</v>
          </cell>
          <cell r="H193">
            <v>7.71</v>
          </cell>
        </row>
        <row r="194">
          <cell r="B194" t="str">
            <v>Ashford</v>
          </cell>
          <cell r="C194" t="str">
            <v>E07000105</v>
          </cell>
          <cell r="D194">
            <v>130032</v>
          </cell>
          <cell r="E194" t="str">
            <v>UKJ45</v>
          </cell>
          <cell r="F194">
            <v>23.55</v>
          </cell>
          <cell r="G194">
            <v>18.440000000000001</v>
          </cell>
          <cell r="H194">
            <v>12.51</v>
          </cell>
        </row>
        <row r="195">
          <cell r="B195" t="str">
            <v>Canterbury</v>
          </cell>
          <cell r="C195" t="str">
            <v>E07000106</v>
          </cell>
          <cell r="D195">
            <v>165394</v>
          </cell>
          <cell r="E195" t="str">
            <v>UKJ44</v>
          </cell>
          <cell r="F195">
            <v>14.82</v>
          </cell>
          <cell r="G195">
            <v>18.48</v>
          </cell>
          <cell r="H195">
            <v>44.92</v>
          </cell>
        </row>
        <row r="196">
          <cell r="B196" t="str">
            <v>Dartford</v>
          </cell>
          <cell r="C196" t="str">
            <v>E07000107</v>
          </cell>
          <cell r="D196">
            <v>112606</v>
          </cell>
          <cell r="E196" t="str">
            <v>UKJ43</v>
          </cell>
          <cell r="F196">
            <v>52.27</v>
          </cell>
          <cell r="G196">
            <v>13.32</v>
          </cell>
          <cell r="H196">
            <v>9.11</v>
          </cell>
        </row>
        <row r="197">
          <cell r="B197" t="str">
            <v>Dover</v>
          </cell>
          <cell r="C197" t="str">
            <v>E07000108</v>
          </cell>
          <cell r="D197">
            <v>118131</v>
          </cell>
          <cell r="E197" t="str">
            <v>UKJ44</v>
          </cell>
          <cell r="F197">
            <v>10.86</v>
          </cell>
          <cell r="G197">
            <v>9.4</v>
          </cell>
          <cell r="H197">
            <v>53.52</v>
          </cell>
        </row>
        <row r="198">
          <cell r="B198" t="str">
            <v>Gravesham</v>
          </cell>
          <cell r="C198" t="str">
            <v>E07000109</v>
          </cell>
          <cell r="D198">
            <v>106939</v>
          </cell>
          <cell r="E198" t="str">
            <v>UKJ43</v>
          </cell>
          <cell r="F198">
            <v>28.64</v>
          </cell>
          <cell r="G198">
            <v>12.89</v>
          </cell>
          <cell r="H198">
            <v>5.84</v>
          </cell>
        </row>
        <row r="199">
          <cell r="B199" t="str">
            <v>Maidstone</v>
          </cell>
          <cell r="C199" t="str">
            <v>E07000110</v>
          </cell>
          <cell r="D199">
            <v>171826</v>
          </cell>
          <cell r="E199" t="str">
            <v>UKJ45</v>
          </cell>
          <cell r="F199">
            <v>31.57</v>
          </cell>
          <cell r="G199">
            <v>33.619999999999997</v>
          </cell>
          <cell r="H199">
            <v>19.82</v>
          </cell>
        </row>
        <row r="200">
          <cell r="B200" t="str">
            <v>Sevenoaks</v>
          </cell>
          <cell r="C200" t="str">
            <v>E07000111</v>
          </cell>
          <cell r="D200">
            <v>120750</v>
          </cell>
          <cell r="E200" t="str">
            <v>UKJ46</v>
          </cell>
          <cell r="F200">
            <v>14.31</v>
          </cell>
          <cell r="G200">
            <v>22.19</v>
          </cell>
          <cell r="H200">
            <v>11.76</v>
          </cell>
        </row>
        <row r="201">
          <cell r="B201" t="str">
            <v>Folkestone and Hythe</v>
          </cell>
          <cell r="C201" t="str">
            <v>E07000112</v>
          </cell>
          <cell r="D201">
            <v>112996</v>
          </cell>
          <cell r="E201" t="str">
            <v>UKJ44</v>
          </cell>
          <cell r="F201">
            <v>19.38</v>
          </cell>
          <cell r="G201">
            <v>20.67</v>
          </cell>
          <cell r="H201">
            <v>49.18</v>
          </cell>
        </row>
        <row r="202">
          <cell r="B202" t="str">
            <v>Swale</v>
          </cell>
          <cell r="C202" t="str">
            <v>E07000113</v>
          </cell>
          <cell r="D202">
            <v>150082</v>
          </cell>
          <cell r="E202" t="str">
            <v>UKJ43</v>
          </cell>
          <cell r="F202">
            <v>28.58</v>
          </cell>
          <cell r="G202">
            <v>22.99</v>
          </cell>
          <cell r="H202">
            <v>28.08</v>
          </cell>
        </row>
        <row r="203">
          <cell r="B203" t="str">
            <v>Thanet</v>
          </cell>
          <cell r="C203" t="str">
            <v>E07000114</v>
          </cell>
          <cell r="D203">
            <v>141922</v>
          </cell>
          <cell r="E203" t="str">
            <v>UKJ44</v>
          </cell>
          <cell r="F203">
            <v>23.54</v>
          </cell>
          <cell r="G203">
            <v>10.41</v>
          </cell>
          <cell r="H203">
            <v>73.92</v>
          </cell>
        </row>
        <row r="204">
          <cell r="B204" t="str">
            <v>Tonbridge and Malling</v>
          </cell>
          <cell r="C204" t="str">
            <v>E07000115</v>
          </cell>
          <cell r="D204">
            <v>132153</v>
          </cell>
          <cell r="E204" t="str">
            <v>UKJ46</v>
          </cell>
          <cell r="F204">
            <v>18.670000000000002</v>
          </cell>
          <cell r="G204">
            <v>20.79</v>
          </cell>
          <cell r="H204">
            <v>11.38</v>
          </cell>
        </row>
        <row r="205">
          <cell r="B205" t="str">
            <v>Tunbridge Wells</v>
          </cell>
          <cell r="C205" t="str">
            <v>E07000116</v>
          </cell>
          <cell r="D205">
            <v>118724</v>
          </cell>
          <cell r="E205" t="str">
            <v>UKJ46</v>
          </cell>
          <cell r="F205">
            <v>11.02</v>
          </cell>
          <cell r="G205">
            <v>27.16</v>
          </cell>
          <cell r="H205">
            <v>18.510000000000002</v>
          </cell>
        </row>
        <row r="206">
          <cell r="B206" t="str">
            <v>Burnley</v>
          </cell>
          <cell r="C206" t="str">
            <v>E07000117</v>
          </cell>
          <cell r="D206">
            <v>88920</v>
          </cell>
          <cell r="E206" t="str">
            <v>UKD46</v>
          </cell>
          <cell r="F206">
            <v>36.26</v>
          </cell>
          <cell r="G206">
            <v>27.29</v>
          </cell>
          <cell r="H206">
            <v>32.21</v>
          </cell>
        </row>
        <row r="207">
          <cell r="B207" t="str">
            <v>Chorley</v>
          </cell>
          <cell r="C207" t="str">
            <v>E07000118</v>
          </cell>
          <cell r="D207">
            <v>118216</v>
          </cell>
          <cell r="E207" t="str">
            <v>UKD47</v>
          </cell>
          <cell r="F207">
            <v>31.48</v>
          </cell>
          <cell r="G207">
            <v>29.7</v>
          </cell>
          <cell r="H207">
            <v>12.69</v>
          </cell>
        </row>
        <row r="208">
          <cell r="B208" t="str">
            <v>Fylde</v>
          </cell>
          <cell r="C208" t="str">
            <v>E07000119</v>
          </cell>
          <cell r="D208">
            <v>80780</v>
          </cell>
          <cell r="E208" t="str">
            <v>UKD45</v>
          </cell>
          <cell r="F208">
            <v>19.309999999999999</v>
          </cell>
          <cell r="G208">
            <v>24.74</v>
          </cell>
          <cell r="H208">
            <v>36.36</v>
          </cell>
        </row>
        <row r="209">
          <cell r="B209" t="str">
            <v>Hyndburn</v>
          </cell>
          <cell r="C209" t="str">
            <v>E07000120</v>
          </cell>
          <cell r="D209">
            <v>81043</v>
          </cell>
          <cell r="E209" t="str">
            <v>UKD46</v>
          </cell>
          <cell r="F209">
            <v>32.17</v>
          </cell>
          <cell r="G209">
            <v>6.98</v>
          </cell>
          <cell r="H209">
            <v>24.77</v>
          </cell>
        </row>
        <row r="210">
          <cell r="B210" t="str">
            <v>Lancaster</v>
          </cell>
          <cell r="C210" t="str">
            <v>E07000121</v>
          </cell>
          <cell r="D210">
            <v>146038</v>
          </cell>
          <cell r="E210" t="str">
            <v>UKD44</v>
          </cell>
          <cell r="F210">
            <v>15.21</v>
          </cell>
          <cell r="G210">
            <v>15.06</v>
          </cell>
          <cell r="H210">
            <v>38.43</v>
          </cell>
        </row>
        <row r="211">
          <cell r="B211" t="str">
            <v>Pendle</v>
          </cell>
          <cell r="C211" t="str">
            <v>E07000122</v>
          </cell>
          <cell r="D211">
            <v>92112</v>
          </cell>
          <cell r="E211" t="str">
            <v>UKD46</v>
          </cell>
          <cell r="F211">
            <v>29.6</v>
          </cell>
          <cell r="G211">
            <v>10.44</v>
          </cell>
          <cell r="H211">
            <v>35.22</v>
          </cell>
        </row>
        <row r="212">
          <cell r="B212" t="str">
            <v>Preston</v>
          </cell>
          <cell r="C212" t="str">
            <v>E07000123</v>
          </cell>
          <cell r="D212">
            <v>143135</v>
          </cell>
          <cell r="E212" t="str">
            <v>UKD45</v>
          </cell>
          <cell r="F212">
            <v>16.77</v>
          </cell>
          <cell r="G212">
            <v>6.57</v>
          </cell>
          <cell r="H212">
            <v>20.329999999999998</v>
          </cell>
        </row>
        <row r="213">
          <cell r="B213" t="str">
            <v>Ribble Valley</v>
          </cell>
          <cell r="C213" t="str">
            <v>E07000124</v>
          </cell>
          <cell r="D213">
            <v>60888</v>
          </cell>
          <cell r="E213" t="str">
            <v>UKD45</v>
          </cell>
          <cell r="F213">
            <v>8.2100000000000009</v>
          </cell>
          <cell r="G213">
            <v>13.93</v>
          </cell>
          <cell r="H213">
            <v>22.87</v>
          </cell>
        </row>
        <row r="214">
          <cell r="B214" t="str">
            <v>Rossendale</v>
          </cell>
          <cell r="C214" t="str">
            <v>E07000125</v>
          </cell>
          <cell r="D214">
            <v>71482</v>
          </cell>
          <cell r="E214" t="str">
            <v>UKD46</v>
          </cell>
          <cell r="F214">
            <v>18.82</v>
          </cell>
          <cell r="G214">
            <v>27.98</v>
          </cell>
          <cell r="H214">
            <v>31.11</v>
          </cell>
        </row>
        <row r="215">
          <cell r="B215" t="str">
            <v>South Ribble</v>
          </cell>
          <cell r="C215" t="str">
            <v>E07000126</v>
          </cell>
          <cell r="D215">
            <v>110788</v>
          </cell>
          <cell r="E215" t="str">
            <v>UKD45</v>
          </cell>
          <cell r="F215">
            <v>24.78</v>
          </cell>
          <cell r="G215">
            <v>16.829999999999998</v>
          </cell>
          <cell r="H215">
            <v>7.95</v>
          </cell>
        </row>
        <row r="216">
          <cell r="B216" t="str">
            <v>West Lancashire</v>
          </cell>
          <cell r="C216" t="str">
            <v>E07000127</v>
          </cell>
          <cell r="D216">
            <v>114306</v>
          </cell>
          <cell r="E216" t="str">
            <v>UKD47</v>
          </cell>
          <cell r="F216">
            <v>19.27</v>
          </cell>
          <cell r="G216">
            <v>24.64</v>
          </cell>
          <cell r="H216">
            <v>31.82</v>
          </cell>
        </row>
        <row r="217">
          <cell r="B217" t="str">
            <v>Wyre</v>
          </cell>
          <cell r="C217" t="str">
            <v>E07000128</v>
          </cell>
          <cell r="D217">
            <v>112091</v>
          </cell>
          <cell r="E217" t="str">
            <v>UKD44</v>
          </cell>
          <cell r="F217">
            <v>21.97</v>
          </cell>
          <cell r="G217">
            <v>25.47</v>
          </cell>
          <cell r="H217">
            <v>26.79</v>
          </cell>
        </row>
        <row r="218">
          <cell r="B218" t="str">
            <v>Blaby</v>
          </cell>
          <cell r="C218" t="str">
            <v>E07000129</v>
          </cell>
          <cell r="D218">
            <v>101526</v>
          </cell>
          <cell r="E218" t="str">
            <v>UKF22</v>
          </cell>
          <cell r="F218">
            <v>50.84</v>
          </cell>
          <cell r="G218">
            <v>41.74</v>
          </cell>
          <cell r="H218">
            <v>12.04</v>
          </cell>
        </row>
        <row r="219">
          <cell r="B219" t="str">
            <v>Charnwood</v>
          </cell>
          <cell r="C219" t="str">
            <v>E07000130</v>
          </cell>
          <cell r="D219">
            <v>185851</v>
          </cell>
          <cell r="E219" t="str">
            <v>UKF22</v>
          </cell>
          <cell r="F219">
            <v>22.24</v>
          </cell>
          <cell r="G219">
            <v>18.47</v>
          </cell>
          <cell r="H219">
            <v>13.9</v>
          </cell>
        </row>
        <row r="220">
          <cell r="B220" t="str">
            <v>Harborough</v>
          </cell>
          <cell r="C220" t="str">
            <v>E07000131</v>
          </cell>
          <cell r="D220">
            <v>93807</v>
          </cell>
          <cell r="E220" t="str">
            <v>UKF22</v>
          </cell>
          <cell r="F220">
            <v>10.34</v>
          </cell>
          <cell r="G220">
            <v>48.6</v>
          </cell>
          <cell r="H220">
            <v>13.42</v>
          </cell>
        </row>
        <row r="221">
          <cell r="B221" t="str">
            <v>Hinckley and Bosworth</v>
          </cell>
          <cell r="C221" t="str">
            <v>E07000132</v>
          </cell>
          <cell r="D221">
            <v>113136</v>
          </cell>
          <cell r="E221" t="str">
            <v>UKF22</v>
          </cell>
          <cell r="F221">
            <v>42.32</v>
          </cell>
          <cell r="G221">
            <v>43.28</v>
          </cell>
          <cell r="H221">
            <v>16.72</v>
          </cell>
        </row>
        <row r="222">
          <cell r="B222" t="str">
            <v>Melton</v>
          </cell>
          <cell r="C222" t="str">
            <v>E07000133</v>
          </cell>
          <cell r="D222">
            <v>51209</v>
          </cell>
          <cell r="E222" t="str">
            <v>UKF22</v>
          </cell>
          <cell r="F222">
            <v>18.04</v>
          </cell>
          <cell r="G222">
            <v>48.68</v>
          </cell>
          <cell r="H222">
            <v>17.96</v>
          </cell>
        </row>
        <row r="223">
          <cell r="B223" t="str">
            <v>North West Leicestershire</v>
          </cell>
          <cell r="C223" t="str">
            <v>E07000134</v>
          </cell>
          <cell r="D223">
            <v>103611</v>
          </cell>
          <cell r="E223" t="str">
            <v>UKF22</v>
          </cell>
          <cell r="F223">
            <v>36.590000000000003</v>
          </cell>
          <cell r="G223">
            <v>25.36</v>
          </cell>
          <cell r="H223">
            <v>15.38</v>
          </cell>
        </row>
        <row r="224">
          <cell r="B224" t="str">
            <v>Oadby and Wigston</v>
          </cell>
          <cell r="C224" t="str">
            <v>E07000135</v>
          </cell>
          <cell r="D224">
            <v>57015</v>
          </cell>
          <cell r="E224" t="str">
            <v>UKF22</v>
          </cell>
          <cell r="F224">
            <v>35.6</v>
          </cell>
          <cell r="G224">
            <v>23.11</v>
          </cell>
          <cell r="H224">
            <v>7.92</v>
          </cell>
        </row>
        <row r="225">
          <cell r="B225" t="str">
            <v>Boston</v>
          </cell>
          <cell r="C225" t="str">
            <v>E07000136</v>
          </cell>
          <cell r="D225">
            <v>70173</v>
          </cell>
          <cell r="E225" t="str">
            <v>UKF30</v>
          </cell>
          <cell r="F225">
            <v>23.63</v>
          </cell>
          <cell r="G225">
            <v>23.91</v>
          </cell>
          <cell r="H225">
            <v>43.46</v>
          </cell>
        </row>
        <row r="226">
          <cell r="B226" t="str">
            <v>East Lindsey</v>
          </cell>
          <cell r="C226" t="str">
            <v>E07000137</v>
          </cell>
          <cell r="D226">
            <v>141727</v>
          </cell>
          <cell r="E226" t="str">
            <v>UKF30</v>
          </cell>
          <cell r="F226">
            <v>14.83</v>
          </cell>
          <cell r="G226">
            <v>18.02</v>
          </cell>
          <cell r="H226">
            <v>28.9</v>
          </cell>
        </row>
        <row r="227">
          <cell r="B227" t="str">
            <v>Lincoln</v>
          </cell>
          <cell r="C227" t="str">
            <v>E07000138</v>
          </cell>
          <cell r="D227">
            <v>99299</v>
          </cell>
          <cell r="E227" t="str">
            <v>UKF30</v>
          </cell>
          <cell r="F227">
            <v>25.52</v>
          </cell>
          <cell r="G227">
            <v>24.12</v>
          </cell>
          <cell r="H227">
            <v>17.41</v>
          </cell>
        </row>
        <row r="228">
          <cell r="B228" t="str">
            <v>North Kesteven</v>
          </cell>
          <cell r="C228" t="str">
            <v>E07000139</v>
          </cell>
          <cell r="D228">
            <v>116915</v>
          </cell>
          <cell r="E228" t="str">
            <v>UKF30</v>
          </cell>
          <cell r="F228">
            <v>14.73</v>
          </cell>
          <cell r="G228">
            <v>35.56</v>
          </cell>
          <cell r="H228">
            <v>16.89</v>
          </cell>
        </row>
        <row r="229">
          <cell r="B229" t="str">
            <v>South Holland</v>
          </cell>
          <cell r="C229" t="str">
            <v>E07000140</v>
          </cell>
          <cell r="D229">
            <v>95019</v>
          </cell>
          <cell r="E229" t="str">
            <v>UKF30</v>
          </cell>
          <cell r="F229">
            <v>32.020000000000003</v>
          </cell>
          <cell r="G229">
            <v>36.6</v>
          </cell>
          <cell r="H229">
            <v>30.48</v>
          </cell>
        </row>
        <row r="230">
          <cell r="B230" t="str">
            <v>South Kesteven</v>
          </cell>
          <cell r="C230" t="str">
            <v>E07000141</v>
          </cell>
          <cell r="D230">
            <v>142424</v>
          </cell>
          <cell r="E230" t="str">
            <v>UKF30</v>
          </cell>
          <cell r="F230">
            <v>28.11</v>
          </cell>
          <cell r="G230">
            <v>43.39</v>
          </cell>
          <cell r="H230">
            <v>13.19</v>
          </cell>
        </row>
        <row r="231">
          <cell r="B231" t="str">
            <v>West Lindsey</v>
          </cell>
          <cell r="C231" t="str">
            <v>E07000142</v>
          </cell>
          <cell r="D231">
            <v>95667</v>
          </cell>
          <cell r="E231" t="str">
            <v>UKF30</v>
          </cell>
          <cell r="F231">
            <v>18.47</v>
          </cell>
          <cell r="G231">
            <v>40.69</v>
          </cell>
          <cell r="H231">
            <v>25.87</v>
          </cell>
        </row>
        <row r="232">
          <cell r="B232" t="str">
            <v>Breckland</v>
          </cell>
          <cell r="C232" t="str">
            <v>E07000143</v>
          </cell>
          <cell r="D232">
            <v>139968</v>
          </cell>
          <cell r="E232" t="str">
            <v>UKH17</v>
          </cell>
          <cell r="F232">
            <v>15.92</v>
          </cell>
          <cell r="G232">
            <v>30.63</v>
          </cell>
          <cell r="H232">
            <v>37.159999999999997</v>
          </cell>
        </row>
        <row r="233">
          <cell r="B233" t="str">
            <v>Broadland</v>
          </cell>
          <cell r="C233" t="str">
            <v>E07000144</v>
          </cell>
          <cell r="D233">
            <v>130783</v>
          </cell>
          <cell r="E233" t="str">
            <v>UKH15</v>
          </cell>
          <cell r="F233">
            <v>15.85</v>
          </cell>
          <cell r="G233">
            <v>48.87</v>
          </cell>
          <cell r="H233">
            <v>14.7</v>
          </cell>
        </row>
        <row r="234">
          <cell r="B234" t="str">
            <v>Great Yarmouth</v>
          </cell>
          <cell r="C234" t="str">
            <v>E07000145</v>
          </cell>
          <cell r="D234">
            <v>99336</v>
          </cell>
          <cell r="E234" t="str">
            <v>UKH15</v>
          </cell>
          <cell r="F234">
            <v>29.99</v>
          </cell>
          <cell r="G234">
            <v>53.89</v>
          </cell>
          <cell r="H234">
            <v>31.37</v>
          </cell>
        </row>
        <row r="235">
          <cell r="B235" t="str">
            <v>King's Lynn and West Norfolk</v>
          </cell>
          <cell r="C235" t="str">
            <v>E07000146</v>
          </cell>
          <cell r="D235">
            <v>151383</v>
          </cell>
          <cell r="E235" t="str">
            <v>UKH16</v>
          </cell>
          <cell r="F235">
            <v>29.85</v>
          </cell>
          <cell r="G235">
            <v>32.020000000000003</v>
          </cell>
          <cell r="H235">
            <v>31.76</v>
          </cell>
        </row>
        <row r="236">
          <cell r="B236" t="str">
            <v>North Norfolk</v>
          </cell>
          <cell r="C236" t="str">
            <v>E07000147</v>
          </cell>
          <cell r="D236">
            <v>104837</v>
          </cell>
          <cell r="E236" t="str">
            <v>UKH16</v>
          </cell>
          <cell r="F236">
            <v>8.5299999999999994</v>
          </cell>
          <cell r="G236">
            <v>22.33</v>
          </cell>
          <cell r="H236">
            <v>45.87</v>
          </cell>
        </row>
        <row r="237">
          <cell r="B237" t="str">
            <v>Norwich</v>
          </cell>
          <cell r="C237" t="str">
            <v>E07000148</v>
          </cell>
          <cell r="D237">
            <v>140573</v>
          </cell>
          <cell r="E237" t="str">
            <v>UKH15</v>
          </cell>
          <cell r="F237">
            <v>13.99</v>
          </cell>
          <cell r="G237">
            <v>11.67</v>
          </cell>
          <cell r="H237">
            <v>24.21</v>
          </cell>
        </row>
        <row r="238">
          <cell r="B238" t="str">
            <v>South Norfolk</v>
          </cell>
          <cell r="C238" t="str">
            <v>E07000149</v>
          </cell>
          <cell r="D238">
            <v>140880</v>
          </cell>
          <cell r="E238" t="str">
            <v>UKH17</v>
          </cell>
          <cell r="F238">
            <v>9.86</v>
          </cell>
          <cell r="G238">
            <v>38.450000000000003</v>
          </cell>
          <cell r="H238">
            <v>21.57</v>
          </cell>
        </row>
        <row r="239">
          <cell r="B239" t="str">
            <v>Corby</v>
          </cell>
          <cell r="C239" t="str">
            <v>E07000150</v>
          </cell>
          <cell r="D239">
            <v>72218</v>
          </cell>
          <cell r="E239" t="str">
            <v>UKF25</v>
          </cell>
          <cell r="F239">
            <v>48.29</v>
          </cell>
          <cell r="G239">
            <v>45.02</v>
          </cell>
          <cell r="H239">
            <v>15.81</v>
          </cell>
        </row>
        <row r="240">
          <cell r="B240" t="str">
            <v>Daventry</v>
          </cell>
          <cell r="C240" t="str">
            <v>E07000151</v>
          </cell>
          <cell r="D240">
            <v>85950</v>
          </cell>
          <cell r="E240" t="str">
            <v>UKF24</v>
          </cell>
          <cell r="F240">
            <v>12.11</v>
          </cell>
          <cell r="G240">
            <v>24.68</v>
          </cell>
          <cell r="H240">
            <v>10.29</v>
          </cell>
        </row>
        <row r="241">
          <cell r="B241" t="str">
            <v>East Northamptonshire</v>
          </cell>
          <cell r="C241" t="str">
            <v>E07000152</v>
          </cell>
          <cell r="D241">
            <v>94527</v>
          </cell>
          <cell r="E241" t="str">
            <v>UKF25</v>
          </cell>
          <cell r="F241">
            <v>17.29</v>
          </cell>
          <cell r="G241">
            <v>16.61</v>
          </cell>
          <cell r="H241">
            <v>16.02</v>
          </cell>
        </row>
        <row r="242">
          <cell r="B242" t="str">
            <v>Kettering</v>
          </cell>
          <cell r="C242" t="str">
            <v>E07000153</v>
          </cell>
          <cell r="D242">
            <v>101776</v>
          </cell>
          <cell r="E242" t="str">
            <v>UKF25</v>
          </cell>
          <cell r="F242">
            <v>51.29</v>
          </cell>
          <cell r="G242">
            <v>37.950000000000003</v>
          </cell>
          <cell r="H242">
            <v>15.38</v>
          </cell>
        </row>
        <row r="243">
          <cell r="B243" t="str">
            <v>Northampton</v>
          </cell>
          <cell r="C243" t="str">
            <v>E07000154</v>
          </cell>
          <cell r="D243">
            <v>224610</v>
          </cell>
          <cell r="E243" t="str">
            <v>UKF24</v>
          </cell>
          <cell r="F243">
            <v>46.69</v>
          </cell>
          <cell r="G243">
            <v>34.32</v>
          </cell>
          <cell r="H243">
            <v>8.1999999999999993</v>
          </cell>
        </row>
        <row r="244">
          <cell r="B244" t="str">
            <v>South Northamptonshire</v>
          </cell>
          <cell r="C244" t="str">
            <v>E07000155</v>
          </cell>
          <cell r="D244">
            <v>94490</v>
          </cell>
          <cell r="E244" t="str">
            <v>UKF24</v>
          </cell>
          <cell r="F244">
            <v>16.96</v>
          </cell>
          <cell r="G244">
            <v>23.69</v>
          </cell>
          <cell r="H244">
            <v>7.96</v>
          </cell>
        </row>
        <row r="245">
          <cell r="B245" t="str">
            <v>Wellingborough</v>
          </cell>
          <cell r="C245" t="str">
            <v>E07000156</v>
          </cell>
          <cell r="D245">
            <v>79707</v>
          </cell>
          <cell r="E245" t="str">
            <v>UKF25</v>
          </cell>
          <cell r="F245">
            <v>34.869999999999997</v>
          </cell>
          <cell r="G245">
            <v>17.36</v>
          </cell>
          <cell r="H245">
            <v>21.31</v>
          </cell>
        </row>
        <row r="246">
          <cell r="B246" t="str">
            <v>Craven</v>
          </cell>
          <cell r="C246" t="str">
            <v>E07000163</v>
          </cell>
          <cell r="D246">
            <v>57142</v>
          </cell>
          <cell r="E246" t="str">
            <v>UKE22</v>
          </cell>
          <cell r="F246">
            <v>3.67</v>
          </cell>
          <cell r="G246">
            <v>20.38</v>
          </cell>
          <cell r="H246">
            <v>5.73</v>
          </cell>
        </row>
        <row r="247">
          <cell r="B247" t="str">
            <v>Hambleton</v>
          </cell>
          <cell r="C247" t="str">
            <v>E07000164</v>
          </cell>
          <cell r="D247">
            <v>91594</v>
          </cell>
          <cell r="E247" t="str">
            <v>UKE22</v>
          </cell>
          <cell r="F247">
            <v>4.2300000000000004</v>
          </cell>
          <cell r="G247">
            <v>19.91</v>
          </cell>
          <cell r="H247">
            <v>22.37</v>
          </cell>
        </row>
        <row r="248">
          <cell r="B248" t="str">
            <v>Harrogate</v>
          </cell>
          <cell r="C248" t="str">
            <v>E07000165</v>
          </cell>
          <cell r="D248">
            <v>160831</v>
          </cell>
          <cell r="E248" t="str">
            <v>UKE22</v>
          </cell>
          <cell r="F248">
            <v>7.2</v>
          </cell>
          <cell r="G248">
            <v>14.86</v>
          </cell>
          <cell r="H248">
            <v>3.52</v>
          </cell>
        </row>
        <row r="249">
          <cell r="B249" t="str">
            <v>Richmondshire</v>
          </cell>
          <cell r="C249" t="str">
            <v>E07000166</v>
          </cell>
          <cell r="D249">
            <v>53730</v>
          </cell>
          <cell r="E249" t="str">
            <v>UKE22</v>
          </cell>
          <cell r="F249">
            <v>13.62</v>
          </cell>
          <cell r="G249">
            <v>8.2799999999999994</v>
          </cell>
          <cell r="H249">
            <v>16.27</v>
          </cell>
        </row>
        <row r="250">
          <cell r="B250" t="str">
            <v>Ryedale</v>
          </cell>
          <cell r="C250" t="str">
            <v>E07000167</v>
          </cell>
          <cell r="D250">
            <v>55380</v>
          </cell>
          <cell r="E250" t="str">
            <v>UKE22</v>
          </cell>
          <cell r="F250">
            <v>2.81</v>
          </cell>
          <cell r="G250">
            <v>18.23</v>
          </cell>
          <cell r="H250">
            <v>16.489999999999998</v>
          </cell>
        </row>
        <row r="251">
          <cell r="B251" t="str">
            <v>Scarborough</v>
          </cell>
          <cell r="C251" t="str">
            <v>E07000168</v>
          </cell>
          <cell r="D251">
            <v>108757</v>
          </cell>
          <cell r="E251" t="str">
            <v>UKE22</v>
          </cell>
          <cell r="F251">
            <v>11.27</v>
          </cell>
          <cell r="G251">
            <v>19.22</v>
          </cell>
          <cell r="H251">
            <v>22</v>
          </cell>
        </row>
        <row r="252">
          <cell r="B252" t="str">
            <v>Selby</v>
          </cell>
          <cell r="C252" t="str">
            <v>E07000169</v>
          </cell>
          <cell r="D252">
            <v>90620</v>
          </cell>
          <cell r="E252" t="str">
            <v>UKE22</v>
          </cell>
          <cell r="F252">
            <v>15.15</v>
          </cell>
          <cell r="G252">
            <v>46.9</v>
          </cell>
          <cell r="H252">
            <v>18.09</v>
          </cell>
        </row>
        <row r="253">
          <cell r="B253" t="str">
            <v>Ashfield</v>
          </cell>
          <cell r="C253" t="str">
            <v>E07000170</v>
          </cell>
          <cell r="D253">
            <v>127918</v>
          </cell>
          <cell r="E253" t="str">
            <v>UKF15</v>
          </cell>
          <cell r="F253">
            <v>74.099999999999994</v>
          </cell>
          <cell r="G253">
            <v>14.65</v>
          </cell>
          <cell r="H253">
            <v>11.18</v>
          </cell>
        </row>
        <row r="254">
          <cell r="B254" t="str">
            <v>Bassetlaw</v>
          </cell>
          <cell r="C254" t="str">
            <v>E07000171</v>
          </cell>
          <cell r="D254">
            <v>117459</v>
          </cell>
          <cell r="E254" t="str">
            <v>UKF15</v>
          </cell>
          <cell r="F254">
            <v>32.53</v>
          </cell>
          <cell r="G254">
            <v>18.559999999999999</v>
          </cell>
          <cell r="H254">
            <v>33.39</v>
          </cell>
        </row>
        <row r="255">
          <cell r="B255" t="str">
            <v>Broxtowe</v>
          </cell>
          <cell r="C255" t="str">
            <v>E07000172</v>
          </cell>
          <cell r="D255">
            <v>114033</v>
          </cell>
          <cell r="E255" t="str">
            <v>UKF16</v>
          </cell>
          <cell r="F255">
            <v>29.32</v>
          </cell>
          <cell r="G255">
            <v>21.31</v>
          </cell>
          <cell r="H255">
            <v>9.69</v>
          </cell>
        </row>
        <row r="256">
          <cell r="B256" t="str">
            <v>Gedling</v>
          </cell>
          <cell r="C256" t="str">
            <v>E07000173</v>
          </cell>
          <cell r="D256">
            <v>117896</v>
          </cell>
          <cell r="E256" t="str">
            <v>UKF16</v>
          </cell>
          <cell r="F256">
            <v>23.12</v>
          </cell>
          <cell r="G256">
            <v>13.68</v>
          </cell>
          <cell r="H256">
            <v>11.88</v>
          </cell>
        </row>
        <row r="257">
          <cell r="B257" t="str">
            <v>Mansfield</v>
          </cell>
          <cell r="C257" t="str">
            <v>E07000174</v>
          </cell>
          <cell r="D257">
            <v>109313</v>
          </cell>
          <cell r="E257" t="str">
            <v>UKF15</v>
          </cell>
          <cell r="F257">
            <v>50.44</v>
          </cell>
          <cell r="G257">
            <v>4.88</v>
          </cell>
          <cell r="H257">
            <v>16.829999999999998</v>
          </cell>
        </row>
        <row r="258">
          <cell r="B258" t="str">
            <v>Newark and Sherwood</v>
          </cell>
          <cell r="C258" t="str">
            <v>E07000175</v>
          </cell>
          <cell r="D258">
            <v>122421</v>
          </cell>
          <cell r="E258" t="str">
            <v>UKF15</v>
          </cell>
          <cell r="F258">
            <v>18.12</v>
          </cell>
          <cell r="G258">
            <v>26.91</v>
          </cell>
          <cell r="H258">
            <v>21.38</v>
          </cell>
        </row>
        <row r="259">
          <cell r="B259" t="str">
            <v>Rushcliffe</v>
          </cell>
          <cell r="C259" t="str">
            <v>E07000176</v>
          </cell>
          <cell r="D259">
            <v>119184</v>
          </cell>
          <cell r="E259" t="str">
            <v>UKF16</v>
          </cell>
          <cell r="F259">
            <v>7.17</v>
          </cell>
          <cell r="G259">
            <v>37.25</v>
          </cell>
          <cell r="H259">
            <v>10.44</v>
          </cell>
        </row>
        <row r="260">
          <cell r="B260" t="str">
            <v>Cherwell</v>
          </cell>
          <cell r="C260" t="str">
            <v>E07000177</v>
          </cell>
          <cell r="D260">
            <v>150503</v>
          </cell>
          <cell r="E260" t="str">
            <v>UKJ14</v>
          </cell>
          <cell r="F260">
            <v>24.12</v>
          </cell>
          <cell r="G260">
            <v>16.86</v>
          </cell>
          <cell r="H260">
            <v>7.83</v>
          </cell>
        </row>
        <row r="261">
          <cell r="B261" t="str">
            <v>Oxford</v>
          </cell>
          <cell r="C261" t="str">
            <v>E07000178</v>
          </cell>
          <cell r="D261">
            <v>152457</v>
          </cell>
          <cell r="E261" t="str">
            <v>UKJ14</v>
          </cell>
          <cell r="F261">
            <v>9.93</v>
          </cell>
          <cell r="G261">
            <v>5.13</v>
          </cell>
          <cell r="H261">
            <v>11.32</v>
          </cell>
        </row>
        <row r="262">
          <cell r="B262" t="str">
            <v>South Oxfordshire</v>
          </cell>
          <cell r="C262" t="str">
            <v>E07000179</v>
          </cell>
          <cell r="D262">
            <v>142057</v>
          </cell>
          <cell r="E262" t="str">
            <v>UKJ14</v>
          </cell>
          <cell r="F262">
            <v>12.96</v>
          </cell>
          <cell r="G262">
            <v>35.65</v>
          </cell>
          <cell r="H262">
            <v>4.37</v>
          </cell>
        </row>
        <row r="263">
          <cell r="B263" t="str">
            <v>Vale of White Horse</v>
          </cell>
          <cell r="C263" t="str">
            <v>E07000180</v>
          </cell>
          <cell r="D263">
            <v>136007</v>
          </cell>
          <cell r="E263" t="str">
            <v>UKJ14</v>
          </cell>
          <cell r="F263">
            <v>19.75</v>
          </cell>
          <cell r="G263">
            <v>32.200000000000003</v>
          </cell>
          <cell r="H263">
            <v>6</v>
          </cell>
        </row>
        <row r="264">
          <cell r="B264" t="str">
            <v>West Oxfordshire</v>
          </cell>
          <cell r="C264" t="str">
            <v>E07000181</v>
          </cell>
          <cell r="D264">
            <v>110643</v>
          </cell>
          <cell r="E264" t="str">
            <v>UKJ14</v>
          </cell>
          <cell r="F264">
            <v>16.62</v>
          </cell>
          <cell r="G264">
            <v>27.92</v>
          </cell>
          <cell r="H264">
            <v>5.94</v>
          </cell>
        </row>
        <row r="265">
          <cell r="B265" t="str">
            <v>Mendip</v>
          </cell>
          <cell r="C265" t="str">
            <v>E07000187</v>
          </cell>
          <cell r="D265">
            <v>115587</v>
          </cell>
          <cell r="E265" t="str">
            <v>UKK23</v>
          </cell>
          <cell r="F265">
            <v>7.6</v>
          </cell>
          <cell r="G265">
            <v>15.15</v>
          </cell>
          <cell r="H265">
            <v>19.57</v>
          </cell>
        </row>
        <row r="266">
          <cell r="B266" t="str">
            <v>Sedgemoor</v>
          </cell>
          <cell r="C266" t="str">
            <v>E07000188</v>
          </cell>
          <cell r="D266">
            <v>123178</v>
          </cell>
          <cell r="E266" t="str">
            <v>UKK23</v>
          </cell>
          <cell r="F266">
            <v>16.649999999999999</v>
          </cell>
          <cell r="G266">
            <v>53.38</v>
          </cell>
          <cell r="H266">
            <v>37.74</v>
          </cell>
        </row>
        <row r="267">
          <cell r="B267" t="str">
            <v>South Somerset</v>
          </cell>
          <cell r="C267" t="str">
            <v>E07000189</v>
          </cell>
          <cell r="D267">
            <v>168345</v>
          </cell>
          <cell r="E267" t="str">
            <v>UKK23</v>
          </cell>
          <cell r="F267">
            <v>9.6999999999999993</v>
          </cell>
          <cell r="G267">
            <v>35.08</v>
          </cell>
          <cell r="H267">
            <v>21.63</v>
          </cell>
        </row>
        <row r="268">
          <cell r="B268" t="str">
            <v>Cannock Chase</v>
          </cell>
          <cell r="C268" t="str">
            <v>E07000192</v>
          </cell>
          <cell r="D268">
            <v>100762</v>
          </cell>
          <cell r="E268" t="str">
            <v>UKG24</v>
          </cell>
          <cell r="F268">
            <v>79.58</v>
          </cell>
          <cell r="G268">
            <v>23.63</v>
          </cell>
          <cell r="H268">
            <v>25.43</v>
          </cell>
        </row>
        <row r="269">
          <cell r="B269" t="str">
            <v>East Staffordshire</v>
          </cell>
          <cell r="C269" t="str">
            <v>E07000193</v>
          </cell>
          <cell r="D269">
            <v>119754</v>
          </cell>
          <cell r="E269" t="str">
            <v>UKG24</v>
          </cell>
          <cell r="F269">
            <v>39.32</v>
          </cell>
          <cell r="G269">
            <v>31.14</v>
          </cell>
          <cell r="H269">
            <v>31.98</v>
          </cell>
        </row>
        <row r="270">
          <cell r="B270" t="str">
            <v>Lichfield</v>
          </cell>
          <cell r="C270" t="str">
            <v>E07000194</v>
          </cell>
          <cell r="D270">
            <v>104756</v>
          </cell>
          <cell r="E270" t="str">
            <v>UKG24</v>
          </cell>
          <cell r="F270">
            <v>23.09</v>
          </cell>
          <cell r="G270">
            <v>19.309999999999999</v>
          </cell>
          <cell r="H270">
            <v>15.69</v>
          </cell>
        </row>
        <row r="271">
          <cell r="B271" t="str">
            <v>Newcastle-under-Lyme</v>
          </cell>
          <cell r="C271" t="str">
            <v>E07000195</v>
          </cell>
          <cell r="D271">
            <v>129441</v>
          </cell>
          <cell r="E271" t="str">
            <v>UKG24</v>
          </cell>
          <cell r="F271">
            <v>49.76</v>
          </cell>
          <cell r="G271">
            <v>37.42</v>
          </cell>
          <cell r="H271">
            <v>38.340000000000003</v>
          </cell>
        </row>
        <row r="272">
          <cell r="B272" t="str">
            <v>South Staffordshire</v>
          </cell>
          <cell r="C272" t="str">
            <v>E07000196</v>
          </cell>
          <cell r="D272">
            <v>112436</v>
          </cell>
          <cell r="E272" t="str">
            <v>UKG24</v>
          </cell>
          <cell r="F272">
            <v>48.84</v>
          </cell>
          <cell r="G272">
            <v>34.67</v>
          </cell>
          <cell r="H272">
            <v>26.98</v>
          </cell>
        </row>
        <row r="273">
          <cell r="B273" t="str">
            <v>Stafford</v>
          </cell>
          <cell r="C273" t="str">
            <v>E07000197</v>
          </cell>
          <cell r="D273">
            <v>137280</v>
          </cell>
          <cell r="E273" t="str">
            <v>UKG24</v>
          </cell>
          <cell r="F273">
            <v>14.79</v>
          </cell>
          <cell r="G273">
            <v>18.649999999999999</v>
          </cell>
          <cell r="H273">
            <v>19.96</v>
          </cell>
        </row>
        <row r="274">
          <cell r="B274" t="str">
            <v>Staffordshire Moorlands</v>
          </cell>
          <cell r="C274" t="str">
            <v>E07000198</v>
          </cell>
          <cell r="D274">
            <v>98435</v>
          </cell>
          <cell r="E274" t="str">
            <v>UKG24</v>
          </cell>
          <cell r="F274">
            <v>29.38</v>
          </cell>
          <cell r="G274">
            <v>19.07</v>
          </cell>
          <cell r="H274">
            <v>37.56</v>
          </cell>
        </row>
        <row r="275">
          <cell r="B275" t="str">
            <v>Tamworth</v>
          </cell>
          <cell r="C275" t="str">
            <v>E07000199</v>
          </cell>
          <cell r="D275">
            <v>76696</v>
          </cell>
          <cell r="E275" t="str">
            <v>UKG24</v>
          </cell>
          <cell r="F275">
            <v>50.55</v>
          </cell>
          <cell r="G275">
            <v>18.79</v>
          </cell>
          <cell r="H275">
            <v>13.14</v>
          </cell>
        </row>
        <row r="276">
          <cell r="B276" t="str">
            <v>Babergh</v>
          </cell>
          <cell r="C276" t="str">
            <v>E07000200</v>
          </cell>
          <cell r="D276">
            <v>92036</v>
          </cell>
          <cell r="E276" t="str">
            <v>UKH14</v>
          </cell>
          <cell r="F276">
            <v>18.55</v>
          </cell>
          <cell r="G276">
            <v>45.74</v>
          </cell>
          <cell r="H276">
            <v>18.04</v>
          </cell>
        </row>
        <row r="277">
          <cell r="B277" t="str">
            <v>Ipswich</v>
          </cell>
          <cell r="C277" t="str">
            <v>E07000202</v>
          </cell>
          <cell r="D277">
            <v>136913</v>
          </cell>
          <cell r="E277" t="str">
            <v>UKH14</v>
          </cell>
          <cell r="F277">
            <v>38.33</v>
          </cell>
          <cell r="G277">
            <v>15.83</v>
          </cell>
          <cell r="H277">
            <v>16.53</v>
          </cell>
        </row>
        <row r="278">
          <cell r="B278" t="str">
            <v>Mid Suffolk</v>
          </cell>
          <cell r="C278" t="str">
            <v>E07000203</v>
          </cell>
          <cell r="D278">
            <v>103895</v>
          </cell>
          <cell r="E278" t="str">
            <v>UKH14</v>
          </cell>
          <cell r="F278">
            <v>6.82</v>
          </cell>
          <cell r="G278">
            <v>22.12</v>
          </cell>
          <cell r="H278">
            <v>18.66</v>
          </cell>
        </row>
        <row r="279">
          <cell r="B279" t="str">
            <v>Elmbridge</v>
          </cell>
          <cell r="C279" t="str">
            <v>E07000207</v>
          </cell>
          <cell r="D279">
            <v>136795</v>
          </cell>
          <cell r="E279" t="str">
            <v>UKJ25</v>
          </cell>
          <cell r="F279">
            <v>12.76</v>
          </cell>
          <cell r="G279">
            <v>18.71</v>
          </cell>
          <cell r="H279">
            <v>5.2</v>
          </cell>
        </row>
        <row r="280">
          <cell r="B280" t="str">
            <v>Epsom and Ewell</v>
          </cell>
          <cell r="C280" t="str">
            <v>E07000208</v>
          </cell>
          <cell r="D280">
            <v>80627</v>
          </cell>
          <cell r="E280" t="str">
            <v>UKJ26</v>
          </cell>
          <cell r="F280">
            <v>22.38</v>
          </cell>
          <cell r="G280">
            <v>6.99</v>
          </cell>
          <cell r="H280">
            <v>3.03</v>
          </cell>
        </row>
        <row r="281">
          <cell r="B281" t="str">
            <v>Guildford</v>
          </cell>
          <cell r="C281" t="str">
            <v>E07000209</v>
          </cell>
          <cell r="D281">
            <v>148998</v>
          </cell>
          <cell r="E281" t="str">
            <v>UKJ25</v>
          </cell>
          <cell r="F281">
            <v>13.15</v>
          </cell>
          <cell r="G281">
            <v>8.49</v>
          </cell>
          <cell r="H281">
            <v>2.59</v>
          </cell>
        </row>
        <row r="282">
          <cell r="B282" t="str">
            <v>Mole Valley</v>
          </cell>
          <cell r="C282" t="str">
            <v>E07000210</v>
          </cell>
          <cell r="D282">
            <v>87245</v>
          </cell>
          <cell r="E282" t="str">
            <v>UKJ26</v>
          </cell>
          <cell r="F282">
            <v>13.17</v>
          </cell>
          <cell r="G282">
            <v>24.56</v>
          </cell>
          <cell r="H282">
            <v>6.12</v>
          </cell>
        </row>
        <row r="283">
          <cell r="B283" t="str">
            <v>Reigate and Banstead</v>
          </cell>
          <cell r="C283" t="str">
            <v>E07000211</v>
          </cell>
          <cell r="D283">
            <v>148748</v>
          </cell>
          <cell r="E283" t="str">
            <v>UKJ26</v>
          </cell>
          <cell r="F283">
            <v>30</v>
          </cell>
          <cell r="G283">
            <v>26</v>
          </cell>
          <cell r="H283">
            <v>3.37</v>
          </cell>
        </row>
        <row r="284">
          <cell r="B284" t="str">
            <v>Runnymede</v>
          </cell>
          <cell r="C284" t="str">
            <v>E07000212</v>
          </cell>
          <cell r="D284">
            <v>89424</v>
          </cell>
          <cell r="E284" t="str">
            <v>UKJ25</v>
          </cell>
          <cell r="F284">
            <v>34.81</v>
          </cell>
          <cell r="G284">
            <v>9.26</v>
          </cell>
          <cell r="H284">
            <v>8.36</v>
          </cell>
        </row>
        <row r="285">
          <cell r="B285" t="str">
            <v>Spelthorne</v>
          </cell>
          <cell r="C285" t="str">
            <v>E07000213</v>
          </cell>
          <cell r="D285">
            <v>99844</v>
          </cell>
          <cell r="E285" t="str">
            <v>UKJ25</v>
          </cell>
          <cell r="F285">
            <v>61.73</v>
          </cell>
          <cell r="G285">
            <v>18.64</v>
          </cell>
          <cell r="H285">
            <v>8.68</v>
          </cell>
        </row>
        <row r="286">
          <cell r="B286" t="str">
            <v>Surrey Heath</v>
          </cell>
          <cell r="C286" t="str">
            <v>E07000214</v>
          </cell>
          <cell r="D286">
            <v>89305</v>
          </cell>
          <cell r="E286" t="str">
            <v>UKJ25</v>
          </cell>
          <cell r="F286">
            <v>30.58</v>
          </cell>
          <cell r="G286">
            <v>21.78</v>
          </cell>
          <cell r="H286">
            <v>1.89</v>
          </cell>
        </row>
        <row r="287">
          <cell r="B287" t="str">
            <v>Tandridge</v>
          </cell>
          <cell r="C287" t="str">
            <v>E07000215</v>
          </cell>
          <cell r="D287">
            <v>88129</v>
          </cell>
          <cell r="E287" t="str">
            <v>UKJ26</v>
          </cell>
          <cell r="F287">
            <v>11.06</v>
          </cell>
          <cell r="G287">
            <v>18.73</v>
          </cell>
          <cell r="H287">
            <v>5.07</v>
          </cell>
        </row>
        <row r="288">
          <cell r="B288" t="str">
            <v>Waverley</v>
          </cell>
          <cell r="C288" t="str">
            <v>E07000216</v>
          </cell>
          <cell r="D288">
            <v>126328</v>
          </cell>
          <cell r="E288" t="str">
            <v>UKJ25</v>
          </cell>
          <cell r="F288">
            <v>8.81</v>
          </cell>
          <cell r="G288">
            <v>11.64</v>
          </cell>
          <cell r="H288">
            <v>9.64</v>
          </cell>
        </row>
        <row r="289">
          <cell r="B289" t="str">
            <v>Woking</v>
          </cell>
          <cell r="C289" t="str">
            <v>E07000217</v>
          </cell>
          <cell r="D289">
            <v>100793</v>
          </cell>
          <cell r="E289" t="str">
            <v>UKJ25</v>
          </cell>
          <cell r="F289">
            <v>20.8</v>
          </cell>
          <cell r="G289">
            <v>19.43</v>
          </cell>
          <cell r="H289">
            <v>2.73</v>
          </cell>
        </row>
        <row r="290">
          <cell r="B290" t="str">
            <v>North Warwickshire</v>
          </cell>
          <cell r="C290" t="str">
            <v>E07000218</v>
          </cell>
          <cell r="D290">
            <v>65264</v>
          </cell>
          <cell r="E290" t="str">
            <v>UKG13</v>
          </cell>
          <cell r="F290">
            <v>31.8</v>
          </cell>
          <cell r="G290">
            <v>12.17</v>
          </cell>
          <cell r="H290">
            <v>19.239999999999998</v>
          </cell>
        </row>
        <row r="291">
          <cell r="B291" t="str">
            <v>Nuneaton and Bedworth</v>
          </cell>
          <cell r="C291" t="str">
            <v>E07000219</v>
          </cell>
          <cell r="D291">
            <v>129883</v>
          </cell>
          <cell r="E291" t="str">
            <v>UKG13</v>
          </cell>
          <cell r="F291">
            <v>47.23</v>
          </cell>
          <cell r="G291">
            <v>17.52</v>
          </cell>
          <cell r="H291">
            <v>14.24</v>
          </cell>
        </row>
        <row r="292">
          <cell r="B292" t="str">
            <v>Rugby</v>
          </cell>
          <cell r="C292" t="str">
            <v>E07000220</v>
          </cell>
          <cell r="D292">
            <v>108935</v>
          </cell>
          <cell r="E292" t="str">
            <v>UKG13</v>
          </cell>
          <cell r="F292">
            <v>23.91</v>
          </cell>
          <cell r="G292">
            <v>23.07</v>
          </cell>
          <cell r="H292">
            <v>15.7</v>
          </cell>
        </row>
        <row r="293">
          <cell r="B293" t="str">
            <v>Stratford-on-Avon</v>
          </cell>
          <cell r="C293" t="str">
            <v>E07000221</v>
          </cell>
          <cell r="D293">
            <v>130098</v>
          </cell>
          <cell r="E293" t="str">
            <v>UKG13</v>
          </cell>
          <cell r="F293">
            <v>5.63</v>
          </cell>
          <cell r="G293">
            <v>22.83</v>
          </cell>
          <cell r="H293">
            <v>6.34</v>
          </cell>
        </row>
        <row r="294">
          <cell r="B294" t="str">
            <v>Warwick</v>
          </cell>
          <cell r="C294" t="str">
            <v>E07000222</v>
          </cell>
          <cell r="D294">
            <v>143753</v>
          </cell>
          <cell r="E294" t="str">
            <v>UKG13</v>
          </cell>
          <cell r="F294">
            <v>7.07</v>
          </cell>
          <cell r="G294">
            <v>13.87</v>
          </cell>
          <cell r="H294">
            <v>4.32</v>
          </cell>
        </row>
        <row r="295">
          <cell r="B295" t="str">
            <v>Adur</v>
          </cell>
          <cell r="C295" t="str">
            <v>E07000223</v>
          </cell>
          <cell r="D295">
            <v>64301</v>
          </cell>
          <cell r="E295" t="str">
            <v>UKJ27</v>
          </cell>
          <cell r="F295">
            <v>24.57</v>
          </cell>
          <cell r="G295">
            <v>5.19</v>
          </cell>
          <cell r="H295">
            <v>13.02</v>
          </cell>
        </row>
        <row r="296">
          <cell r="B296" t="str">
            <v>Arun</v>
          </cell>
          <cell r="C296" t="str">
            <v>E07000224</v>
          </cell>
          <cell r="D296">
            <v>160758</v>
          </cell>
          <cell r="E296" t="str">
            <v>UKJ27</v>
          </cell>
          <cell r="F296">
            <v>31.37</v>
          </cell>
          <cell r="G296">
            <v>38.08</v>
          </cell>
          <cell r="H296">
            <v>30.96</v>
          </cell>
        </row>
        <row r="297">
          <cell r="B297" t="str">
            <v>Chichester</v>
          </cell>
          <cell r="C297" t="str">
            <v>E07000225</v>
          </cell>
          <cell r="D297">
            <v>121129</v>
          </cell>
          <cell r="E297" t="str">
            <v>UKJ27</v>
          </cell>
          <cell r="F297">
            <v>10.17</v>
          </cell>
          <cell r="G297">
            <v>21.25</v>
          </cell>
          <cell r="H297">
            <v>26.23</v>
          </cell>
        </row>
        <row r="298">
          <cell r="B298" t="str">
            <v>Crawley</v>
          </cell>
          <cell r="C298" t="str">
            <v>E07000226</v>
          </cell>
          <cell r="D298">
            <v>112409</v>
          </cell>
          <cell r="E298" t="str">
            <v>UKJ28</v>
          </cell>
          <cell r="F298">
            <v>55.72</v>
          </cell>
          <cell r="G298">
            <v>25.54</v>
          </cell>
          <cell r="H298">
            <v>2.17</v>
          </cell>
        </row>
        <row r="299">
          <cell r="B299" t="str">
            <v>Horsham</v>
          </cell>
          <cell r="C299" t="str">
            <v>E07000227</v>
          </cell>
          <cell r="D299">
            <v>143791</v>
          </cell>
          <cell r="E299" t="str">
            <v>UKJ28</v>
          </cell>
          <cell r="F299">
            <v>9.01</v>
          </cell>
          <cell r="G299">
            <v>36.1</v>
          </cell>
          <cell r="H299">
            <v>9.34</v>
          </cell>
        </row>
        <row r="300">
          <cell r="B300" t="str">
            <v>Mid Sussex</v>
          </cell>
          <cell r="C300" t="str">
            <v>E07000228</v>
          </cell>
          <cell r="D300">
            <v>151022</v>
          </cell>
          <cell r="E300" t="str">
            <v>UKJ28</v>
          </cell>
          <cell r="F300">
            <v>19.16</v>
          </cell>
          <cell r="G300">
            <v>16.809999999999999</v>
          </cell>
          <cell r="H300">
            <v>6.52</v>
          </cell>
        </row>
        <row r="301">
          <cell r="B301" t="str">
            <v>Worthing</v>
          </cell>
          <cell r="C301" t="str">
            <v>E07000229</v>
          </cell>
          <cell r="D301">
            <v>110570</v>
          </cell>
          <cell r="E301" t="str">
            <v>UKJ27</v>
          </cell>
          <cell r="F301">
            <v>21.02</v>
          </cell>
          <cell r="G301">
            <v>9.1</v>
          </cell>
          <cell r="H301">
            <v>17.5</v>
          </cell>
        </row>
        <row r="302">
          <cell r="B302" t="str">
            <v>Bromsgrove</v>
          </cell>
          <cell r="C302" t="str">
            <v>E07000234</v>
          </cell>
          <cell r="D302">
            <v>99881</v>
          </cell>
          <cell r="E302" t="str">
            <v>UKG12</v>
          </cell>
          <cell r="F302">
            <v>23.33</v>
          </cell>
          <cell r="G302">
            <v>15.62</v>
          </cell>
          <cell r="H302">
            <v>15.14</v>
          </cell>
        </row>
        <row r="303">
          <cell r="B303" t="str">
            <v>Malvern Hills</v>
          </cell>
          <cell r="C303" t="str">
            <v>E07000235</v>
          </cell>
          <cell r="D303">
            <v>78698</v>
          </cell>
          <cell r="E303" t="str">
            <v>UKG12</v>
          </cell>
          <cell r="F303">
            <v>6.77</v>
          </cell>
          <cell r="G303">
            <v>16.05</v>
          </cell>
          <cell r="H303">
            <v>34.97</v>
          </cell>
        </row>
        <row r="304">
          <cell r="B304" t="str">
            <v>Redditch</v>
          </cell>
          <cell r="C304" t="str">
            <v>E07000236</v>
          </cell>
          <cell r="D304">
            <v>85261</v>
          </cell>
          <cell r="E304" t="str">
            <v>UKG12</v>
          </cell>
          <cell r="F304">
            <v>59.71</v>
          </cell>
          <cell r="G304">
            <v>59.34</v>
          </cell>
          <cell r="H304">
            <v>9.8000000000000007</v>
          </cell>
        </row>
        <row r="305">
          <cell r="B305" t="str">
            <v>Worcester</v>
          </cell>
          <cell r="C305" t="str">
            <v>E07000237</v>
          </cell>
          <cell r="D305">
            <v>101222</v>
          </cell>
          <cell r="E305" t="str">
            <v>UKG12</v>
          </cell>
          <cell r="F305">
            <v>23.5</v>
          </cell>
          <cell r="G305">
            <v>25.15</v>
          </cell>
          <cell r="H305">
            <v>25.2</v>
          </cell>
        </row>
        <row r="306">
          <cell r="B306" t="str">
            <v>Wychavon</v>
          </cell>
          <cell r="C306" t="str">
            <v>E07000238</v>
          </cell>
          <cell r="D306">
            <v>129433</v>
          </cell>
          <cell r="E306" t="str">
            <v>UKG12</v>
          </cell>
          <cell r="F306">
            <v>16.45</v>
          </cell>
          <cell r="G306">
            <v>24.58</v>
          </cell>
          <cell r="H306">
            <v>13.57</v>
          </cell>
        </row>
        <row r="307">
          <cell r="B307" t="str">
            <v>Wyre Forest</v>
          </cell>
          <cell r="C307" t="str">
            <v>E07000239</v>
          </cell>
          <cell r="D307">
            <v>101291</v>
          </cell>
          <cell r="E307" t="str">
            <v>UKG12</v>
          </cell>
          <cell r="F307">
            <v>20.07</v>
          </cell>
          <cell r="G307">
            <v>15.2</v>
          </cell>
          <cell r="H307">
            <v>20.75</v>
          </cell>
        </row>
        <row r="308">
          <cell r="B308" t="str">
            <v>Bournemouth, Christchurch and Poole</v>
          </cell>
          <cell r="C308" t="str">
            <v>E06000058</v>
          </cell>
          <cell r="D308">
            <v>395331</v>
          </cell>
          <cell r="E308" t="str">
            <v>UKK21</v>
          </cell>
          <cell r="F308">
            <v>23.92</v>
          </cell>
          <cell r="G308">
            <v>16.97</v>
          </cell>
          <cell r="H308">
            <v>17.41</v>
          </cell>
        </row>
        <row r="309">
          <cell r="B309" t="str">
            <v>Dorset</v>
          </cell>
          <cell r="C309" t="str">
            <v>E06000059</v>
          </cell>
          <cell r="D309">
            <v>378508</v>
          </cell>
          <cell r="E309" t="str">
            <v>UKK22</v>
          </cell>
          <cell r="F309">
            <v>11.41</v>
          </cell>
          <cell r="G309">
            <v>18.66</v>
          </cell>
          <cell r="H309">
            <v>27.11</v>
          </cell>
        </row>
        <row r="310">
          <cell r="B310" t="str">
            <v>Buckinghamshire</v>
          </cell>
          <cell r="C310" t="str">
            <v>E06000060</v>
          </cell>
          <cell r="D310">
            <v>543973</v>
          </cell>
          <cell r="E310" t="str">
            <v>UKJ13</v>
          </cell>
          <cell r="F310">
            <v>15.32</v>
          </cell>
          <cell r="G310">
            <v>25.88</v>
          </cell>
          <cell r="H310">
            <v>8.36</v>
          </cell>
        </row>
        <row r="311">
          <cell r="B311" t="str">
            <v>East Suffolk</v>
          </cell>
          <cell r="C311" t="str">
            <v>E07000244</v>
          </cell>
          <cell r="D311">
            <v>249461</v>
          </cell>
          <cell r="E311" t="str">
            <v>UKH14</v>
          </cell>
          <cell r="F311">
            <v>18.25</v>
          </cell>
          <cell r="G311">
            <v>20.61</v>
          </cell>
          <cell r="H311">
            <v>33.26</v>
          </cell>
        </row>
        <row r="312">
          <cell r="B312" t="str">
            <v>West Suffolk</v>
          </cell>
          <cell r="C312" t="str">
            <v>E07000245</v>
          </cell>
          <cell r="D312">
            <v>179045</v>
          </cell>
          <cell r="E312" t="str">
            <v>UKH14</v>
          </cell>
          <cell r="F312">
            <v>28.36</v>
          </cell>
          <cell r="G312">
            <v>19.170000000000002</v>
          </cell>
          <cell r="H312">
            <v>15.74</v>
          </cell>
        </row>
        <row r="313">
          <cell r="B313" t="str">
            <v>Somerset West and Taunton</v>
          </cell>
          <cell r="C313" t="str">
            <v>E07000246</v>
          </cell>
          <cell r="D313">
            <v>155115</v>
          </cell>
          <cell r="E313" t="str">
            <v>UKK23</v>
          </cell>
          <cell r="F313">
            <v>8.5</v>
          </cell>
          <cell r="G313">
            <v>17.36</v>
          </cell>
          <cell r="H313">
            <v>27.75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S_REGION_EW_2021"/>
    </sheetNames>
    <sheetDataSet>
      <sheetData sheetId="0">
        <row r="6">
          <cell r="A6" t="str">
            <v>E06000001</v>
          </cell>
          <cell r="B6" t="str">
            <v>Hartlepool</v>
          </cell>
          <cell r="C6" t="str">
            <v>E12000001</v>
          </cell>
          <cell r="D6" t="str">
            <v>North East</v>
          </cell>
        </row>
        <row r="7">
          <cell r="A7" t="str">
            <v>E06000002</v>
          </cell>
          <cell r="B7" t="str">
            <v>Middlesbrough</v>
          </cell>
          <cell r="C7" t="str">
            <v>E12000001</v>
          </cell>
          <cell r="D7" t="str">
            <v>North East</v>
          </cell>
        </row>
        <row r="8">
          <cell r="A8" t="str">
            <v>E06000003</v>
          </cell>
          <cell r="B8" t="str">
            <v>Redcar and Cleveland</v>
          </cell>
          <cell r="C8" t="str">
            <v>E12000001</v>
          </cell>
          <cell r="D8" t="str">
            <v>North East</v>
          </cell>
        </row>
        <row r="9">
          <cell r="A9" t="str">
            <v>E06000004</v>
          </cell>
          <cell r="B9" t="str">
            <v>Stockton-on-Tees</v>
          </cell>
          <cell r="C9" t="str">
            <v>E12000001</v>
          </cell>
          <cell r="D9" t="str">
            <v>North East</v>
          </cell>
        </row>
        <row r="10">
          <cell r="A10" t="str">
            <v>E06000005</v>
          </cell>
          <cell r="B10" t="str">
            <v>Darlington</v>
          </cell>
          <cell r="C10" t="str">
            <v>E12000001</v>
          </cell>
          <cell r="D10" t="str">
            <v>North East</v>
          </cell>
        </row>
        <row r="11">
          <cell r="A11" t="str">
            <v>E06000006</v>
          </cell>
          <cell r="B11" t="str">
            <v>Halton</v>
          </cell>
          <cell r="C11" t="str">
            <v>E12000002</v>
          </cell>
          <cell r="D11" t="str">
            <v>North West</v>
          </cell>
        </row>
        <row r="12">
          <cell r="A12" t="str">
            <v>E06000007</v>
          </cell>
          <cell r="B12" t="str">
            <v>Warrington</v>
          </cell>
          <cell r="C12" t="str">
            <v>E12000002</v>
          </cell>
          <cell r="D12" t="str">
            <v>North West</v>
          </cell>
        </row>
        <row r="13">
          <cell r="A13" t="str">
            <v>E06000008</v>
          </cell>
          <cell r="B13" t="str">
            <v>Blackburn with Darwen</v>
          </cell>
          <cell r="C13" t="str">
            <v>E12000002</v>
          </cell>
          <cell r="D13" t="str">
            <v>North West</v>
          </cell>
        </row>
        <row r="14">
          <cell r="A14" t="str">
            <v>E06000009</v>
          </cell>
          <cell r="B14" t="str">
            <v>Blackpool</v>
          </cell>
          <cell r="C14" t="str">
            <v>E12000002</v>
          </cell>
          <cell r="D14" t="str">
            <v>North West</v>
          </cell>
        </row>
        <row r="15">
          <cell r="A15" t="str">
            <v>E06000010</v>
          </cell>
          <cell r="B15" t="str">
            <v>Kingston upon Hull, City of</v>
          </cell>
          <cell r="C15" t="str">
            <v>E12000003</v>
          </cell>
          <cell r="D15" t="str">
            <v>Yorkshire and The Humber</v>
          </cell>
        </row>
        <row r="16">
          <cell r="A16" t="str">
            <v>E06000011</v>
          </cell>
          <cell r="B16" t="str">
            <v>East Riding of Yorkshire</v>
          </cell>
          <cell r="C16" t="str">
            <v>E12000003</v>
          </cell>
          <cell r="D16" t="str">
            <v>Yorkshire and The Humber</v>
          </cell>
        </row>
        <row r="17">
          <cell r="A17" t="str">
            <v>E06000012</v>
          </cell>
          <cell r="B17" t="str">
            <v>North East Lincolnshire</v>
          </cell>
          <cell r="C17" t="str">
            <v>E12000003</v>
          </cell>
          <cell r="D17" t="str">
            <v>Yorkshire and The Humber</v>
          </cell>
        </row>
        <row r="18">
          <cell r="A18" t="str">
            <v>E06000013</v>
          </cell>
          <cell r="B18" t="str">
            <v>North Lincolnshire</v>
          </cell>
          <cell r="C18" t="str">
            <v>E12000003</v>
          </cell>
          <cell r="D18" t="str">
            <v>Yorkshire and The Humber</v>
          </cell>
        </row>
        <row r="19">
          <cell r="A19" t="str">
            <v>E06000014</v>
          </cell>
          <cell r="B19" t="str">
            <v>York</v>
          </cell>
          <cell r="C19" t="str">
            <v>E12000003</v>
          </cell>
          <cell r="D19" t="str">
            <v>Yorkshire and The Humber</v>
          </cell>
        </row>
        <row r="20">
          <cell r="A20" t="str">
            <v>E06000015</v>
          </cell>
          <cell r="B20" t="str">
            <v>Derby</v>
          </cell>
          <cell r="C20" t="str">
            <v>E12000004</v>
          </cell>
          <cell r="D20" t="str">
            <v>East Midlands</v>
          </cell>
        </row>
        <row r="21">
          <cell r="A21" t="str">
            <v>E06000016</v>
          </cell>
          <cell r="B21" t="str">
            <v>Leicester</v>
          </cell>
          <cell r="C21" t="str">
            <v>E12000004</v>
          </cell>
          <cell r="D21" t="str">
            <v>East Midlands</v>
          </cell>
        </row>
        <row r="22">
          <cell r="A22" t="str">
            <v>E06000017</v>
          </cell>
          <cell r="B22" t="str">
            <v>Rutland</v>
          </cell>
          <cell r="C22" t="str">
            <v>E12000004</v>
          </cell>
          <cell r="D22" t="str">
            <v>East Midlands</v>
          </cell>
        </row>
        <row r="23">
          <cell r="A23" t="str">
            <v>E06000018</v>
          </cell>
          <cell r="B23" t="str">
            <v>Nottingham</v>
          </cell>
          <cell r="C23" t="str">
            <v>E12000004</v>
          </cell>
          <cell r="D23" t="str">
            <v>East Midlands</v>
          </cell>
        </row>
        <row r="24">
          <cell r="A24" t="str">
            <v>E06000019</v>
          </cell>
          <cell r="B24" t="str">
            <v>Herefordshire, County of</v>
          </cell>
          <cell r="C24" t="str">
            <v>E12000005</v>
          </cell>
          <cell r="D24" t="str">
            <v>West Midlands</v>
          </cell>
        </row>
        <row r="25">
          <cell r="A25" t="str">
            <v>E06000020</v>
          </cell>
          <cell r="B25" t="str">
            <v>Telford and Wrekin</v>
          </cell>
          <cell r="C25" t="str">
            <v>E12000005</v>
          </cell>
          <cell r="D25" t="str">
            <v>West Midlands</v>
          </cell>
        </row>
        <row r="26">
          <cell r="A26" t="str">
            <v>E06000021</v>
          </cell>
          <cell r="B26" t="str">
            <v>Stoke-on-Trent</v>
          </cell>
          <cell r="C26" t="str">
            <v>E12000005</v>
          </cell>
          <cell r="D26" t="str">
            <v>West Midlands</v>
          </cell>
        </row>
        <row r="27">
          <cell r="A27" t="str">
            <v>E06000022</v>
          </cell>
          <cell r="B27" t="str">
            <v>Bath and North East Somerset</v>
          </cell>
          <cell r="C27" t="str">
            <v>E12000009</v>
          </cell>
          <cell r="D27" t="str">
            <v>South West</v>
          </cell>
        </row>
        <row r="28">
          <cell r="A28" t="str">
            <v>E06000023</v>
          </cell>
          <cell r="B28" t="str">
            <v>Bristol, City of</v>
          </cell>
          <cell r="C28" t="str">
            <v>E12000009</v>
          </cell>
          <cell r="D28" t="str">
            <v>South West</v>
          </cell>
        </row>
        <row r="29">
          <cell r="A29" t="str">
            <v>E06000024</v>
          </cell>
          <cell r="B29" t="str">
            <v>North Somerset</v>
          </cell>
          <cell r="C29" t="str">
            <v>E12000009</v>
          </cell>
          <cell r="D29" t="str">
            <v>South West</v>
          </cell>
        </row>
        <row r="30">
          <cell r="A30" t="str">
            <v>E06000025</v>
          </cell>
          <cell r="B30" t="str">
            <v>South Gloucestershire</v>
          </cell>
          <cell r="C30" t="str">
            <v>E12000009</v>
          </cell>
          <cell r="D30" t="str">
            <v>South West</v>
          </cell>
        </row>
        <row r="31">
          <cell r="A31" t="str">
            <v>E06000026</v>
          </cell>
          <cell r="B31" t="str">
            <v>Plymouth</v>
          </cell>
          <cell r="C31" t="str">
            <v>E12000009</v>
          </cell>
          <cell r="D31" t="str">
            <v>South West</v>
          </cell>
        </row>
        <row r="32">
          <cell r="A32" t="str">
            <v>E06000027</v>
          </cell>
          <cell r="B32" t="str">
            <v>Torbay</v>
          </cell>
          <cell r="C32" t="str">
            <v>E12000009</v>
          </cell>
          <cell r="D32" t="str">
            <v>South West</v>
          </cell>
        </row>
        <row r="33">
          <cell r="A33" t="str">
            <v>E06000030</v>
          </cell>
          <cell r="B33" t="str">
            <v>Swindon</v>
          </cell>
          <cell r="C33" t="str">
            <v>E12000009</v>
          </cell>
          <cell r="D33" t="str">
            <v>South West</v>
          </cell>
        </row>
        <row r="34">
          <cell r="A34" t="str">
            <v>E06000031</v>
          </cell>
          <cell r="B34" t="str">
            <v>Peterborough</v>
          </cell>
          <cell r="C34" t="str">
            <v>E12000006</v>
          </cell>
          <cell r="D34" t="str">
            <v>East</v>
          </cell>
        </row>
        <row r="35">
          <cell r="A35" t="str">
            <v>E06000032</v>
          </cell>
          <cell r="B35" t="str">
            <v>Luton</v>
          </cell>
          <cell r="C35" t="str">
            <v>E12000006</v>
          </cell>
          <cell r="D35" t="str">
            <v>East</v>
          </cell>
        </row>
        <row r="36">
          <cell r="A36" t="str">
            <v>E06000033</v>
          </cell>
          <cell r="B36" t="str">
            <v>Southend-on-Sea</v>
          </cell>
          <cell r="C36" t="str">
            <v>E12000006</v>
          </cell>
          <cell r="D36" t="str">
            <v>East</v>
          </cell>
        </row>
        <row r="37">
          <cell r="A37" t="str">
            <v>E06000034</v>
          </cell>
          <cell r="B37" t="str">
            <v>Thurrock</v>
          </cell>
          <cell r="C37" t="str">
            <v>E12000006</v>
          </cell>
          <cell r="D37" t="str">
            <v>East</v>
          </cell>
        </row>
        <row r="38">
          <cell r="A38" t="str">
            <v>E06000035</v>
          </cell>
          <cell r="B38" t="str">
            <v>Medway</v>
          </cell>
          <cell r="C38" t="str">
            <v>E12000008</v>
          </cell>
          <cell r="D38" t="str">
            <v>South East</v>
          </cell>
        </row>
        <row r="39">
          <cell r="A39" t="str">
            <v>E06000036</v>
          </cell>
          <cell r="B39" t="str">
            <v>Bracknell Forest</v>
          </cell>
          <cell r="C39" t="str">
            <v>E12000008</v>
          </cell>
          <cell r="D39" t="str">
            <v>South East</v>
          </cell>
        </row>
        <row r="40">
          <cell r="A40" t="str">
            <v>E06000037</v>
          </cell>
          <cell r="B40" t="str">
            <v>West Berkshire</v>
          </cell>
          <cell r="C40" t="str">
            <v>E12000008</v>
          </cell>
          <cell r="D40" t="str">
            <v>South East</v>
          </cell>
        </row>
        <row r="41">
          <cell r="A41" t="str">
            <v>E06000038</v>
          </cell>
          <cell r="B41" t="str">
            <v>Reading</v>
          </cell>
          <cell r="C41" t="str">
            <v>E12000008</v>
          </cell>
          <cell r="D41" t="str">
            <v>South East</v>
          </cell>
        </row>
        <row r="42">
          <cell r="A42" t="str">
            <v>E06000039</v>
          </cell>
          <cell r="B42" t="str">
            <v>Slough</v>
          </cell>
          <cell r="C42" t="str">
            <v>E12000008</v>
          </cell>
          <cell r="D42" t="str">
            <v>South East</v>
          </cell>
        </row>
        <row r="43">
          <cell r="A43" t="str">
            <v>E06000040</v>
          </cell>
          <cell r="B43" t="str">
            <v>Windsor and Maidenhead</v>
          </cell>
          <cell r="C43" t="str">
            <v>E12000008</v>
          </cell>
          <cell r="D43" t="str">
            <v>South East</v>
          </cell>
        </row>
        <row r="44">
          <cell r="A44" t="str">
            <v>E06000041</v>
          </cell>
          <cell r="B44" t="str">
            <v>Wokingham</v>
          </cell>
          <cell r="C44" t="str">
            <v>E12000008</v>
          </cell>
          <cell r="D44" t="str">
            <v>South East</v>
          </cell>
        </row>
        <row r="45">
          <cell r="A45" t="str">
            <v>E06000042</v>
          </cell>
          <cell r="B45" t="str">
            <v>Milton Keynes</v>
          </cell>
          <cell r="C45" t="str">
            <v>E12000008</v>
          </cell>
          <cell r="D45" t="str">
            <v>South East</v>
          </cell>
        </row>
        <row r="46">
          <cell r="A46" t="str">
            <v>E06000043</v>
          </cell>
          <cell r="B46" t="str">
            <v>Brighton and Hove</v>
          </cell>
          <cell r="C46" t="str">
            <v>E12000008</v>
          </cell>
          <cell r="D46" t="str">
            <v>South East</v>
          </cell>
        </row>
        <row r="47">
          <cell r="A47" t="str">
            <v>E06000044</v>
          </cell>
          <cell r="B47" t="str">
            <v>Portsmouth</v>
          </cell>
          <cell r="C47" t="str">
            <v>E12000008</v>
          </cell>
          <cell r="D47" t="str">
            <v>South East</v>
          </cell>
        </row>
        <row r="48">
          <cell r="A48" t="str">
            <v>E06000045</v>
          </cell>
          <cell r="B48" t="str">
            <v>Southampton</v>
          </cell>
          <cell r="C48" t="str">
            <v>E12000008</v>
          </cell>
          <cell r="D48" t="str">
            <v>South East</v>
          </cell>
        </row>
        <row r="49">
          <cell r="A49" t="str">
            <v>E06000046</v>
          </cell>
          <cell r="B49" t="str">
            <v>Isle of Wight</v>
          </cell>
          <cell r="C49" t="str">
            <v>E12000008</v>
          </cell>
          <cell r="D49" t="str">
            <v>South East</v>
          </cell>
        </row>
        <row r="50">
          <cell r="A50" t="str">
            <v>E06000047</v>
          </cell>
          <cell r="B50" t="str">
            <v>County Durham</v>
          </cell>
          <cell r="C50" t="str">
            <v>E12000001</v>
          </cell>
          <cell r="D50" t="str">
            <v>North East</v>
          </cell>
        </row>
        <row r="51">
          <cell r="A51" t="str">
            <v>E06000049</v>
          </cell>
          <cell r="B51" t="str">
            <v>Cheshire East</v>
          </cell>
          <cell r="C51" t="str">
            <v>E12000002</v>
          </cell>
          <cell r="D51" t="str">
            <v>North West</v>
          </cell>
        </row>
        <row r="52">
          <cell r="A52" t="str">
            <v>E06000050</v>
          </cell>
          <cell r="B52" t="str">
            <v>Cheshire West and Chester</v>
          </cell>
          <cell r="C52" t="str">
            <v>E12000002</v>
          </cell>
          <cell r="D52" t="str">
            <v>North West</v>
          </cell>
        </row>
        <row r="53">
          <cell r="A53" t="str">
            <v>E06000051</v>
          </cell>
          <cell r="B53" t="str">
            <v>Shropshire</v>
          </cell>
          <cell r="C53" t="str">
            <v>E12000005</v>
          </cell>
          <cell r="D53" t="str">
            <v>West Midlands</v>
          </cell>
        </row>
        <row r="54">
          <cell r="A54" t="str">
            <v>E06000052</v>
          </cell>
          <cell r="B54" t="str">
            <v>Cornwall</v>
          </cell>
          <cell r="C54" t="str">
            <v>E12000009</v>
          </cell>
          <cell r="D54" t="str">
            <v>South West</v>
          </cell>
        </row>
        <row r="55">
          <cell r="A55" t="str">
            <v>E06000053</v>
          </cell>
          <cell r="B55" t="str">
            <v>Isles of Scilly</v>
          </cell>
          <cell r="C55" t="str">
            <v>E12000009</v>
          </cell>
          <cell r="D55" t="str">
            <v>South West</v>
          </cell>
        </row>
        <row r="56">
          <cell r="A56" t="str">
            <v>E06000054</v>
          </cell>
          <cell r="B56" t="str">
            <v>Wiltshire</v>
          </cell>
          <cell r="C56" t="str">
            <v>E12000009</v>
          </cell>
          <cell r="D56" t="str">
            <v>South West</v>
          </cell>
        </row>
        <row r="57">
          <cell r="A57" t="str">
            <v>E06000055</v>
          </cell>
          <cell r="B57" t="str">
            <v>Bedford</v>
          </cell>
          <cell r="C57" t="str">
            <v>E12000006</v>
          </cell>
          <cell r="D57" t="str">
            <v>East</v>
          </cell>
        </row>
        <row r="58">
          <cell r="A58" t="str">
            <v>E06000056</v>
          </cell>
          <cell r="B58" t="str">
            <v>Central Bedfordshire</v>
          </cell>
          <cell r="C58" t="str">
            <v>E12000006</v>
          </cell>
          <cell r="D58" t="str">
            <v>East</v>
          </cell>
        </row>
        <row r="59">
          <cell r="A59" t="str">
            <v>E06000057</v>
          </cell>
          <cell r="B59" t="str">
            <v>Northumberland</v>
          </cell>
          <cell r="C59" t="str">
            <v>E12000001</v>
          </cell>
          <cell r="D59" t="str">
            <v>North East</v>
          </cell>
        </row>
        <row r="60">
          <cell r="A60" t="str">
            <v>E06000058</v>
          </cell>
          <cell r="B60" t="str">
            <v>Bournemouth, Christchurch and Poole</v>
          </cell>
          <cell r="C60" t="str">
            <v>E12000009</v>
          </cell>
          <cell r="D60" t="str">
            <v>South West</v>
          </cell>
        </row>
        <row r="61">
          <cell r="A61" t="str">
            <v>E06000059</v>
          </cell>
          <cell r="B61" t="str">
            <v>Dorset</v>
          </cell>
          <cell r="C61" t="str">
            <v>E12000009</v>
          </cell>
          <cell r="D61" t="str">
            <v>South West</v>
          </cell>
        </row>
        <row r="62">
          <cell r="A62" t="str">
            <v>E06000060</v>
          </cell>
          <cell r="B62" t="str">
            <v>Buckinghamshire</v>
          </cell>
          <cell r="C62" t="str">
            <v>E12000008</v>
          </cell>
          <cell r="D62" t="str">
            <v>South East</v>
          </cell>
        </row>
        <row r="63">
          <cell r="A63" t="str">
            <v>E06000061</v>
          </cell>
          <cell r="B63" t="str">
            <v>North Northamptonshire </v>
          </cell>
          <cell r="C63" t="str">
            <v>E12000004</v>
          </cell>
          <cell r="D63" t="str">
            <v>East Midlands</v>
          </cell>
        </row>
        <row r="64">
          <cell r="A64" t="str">
            <v>E06000062</v>
          </cell>
          <cell r="B64" t="str">
            <v>West Northamptonshire </v>
          </cell>
          <cell r="C64" t="str">
            <v>E12000004</v>
          </cell>
          <cell r="D64" t="str">
            <v>East Midlands</v>
          </cell>
        </row>
        <row r="65">
          <cell r="A65" t="str">
            <v>E07000008</v>
          </cell>
          <cell r="B65" t="str">
            <v>Cambridge</v>
          </cell>
          <cell r="C65" t="str">
            <v>E12000006</v>
          </cell>
          <cell r="D65" t="str">
            <v>East</v>
          </cell>
        </row>
        <row r="66">
          <cell r="A66" t="str">
            <v>E07000009</v>
          </cell>
          <cell r="B66" t="str">
            <v>East Cambridgeshire</v>
          </cell>
          <cell r="C66" t="str">
            <v>E12000006</v>
          </cell>
          <cell r="D66" t="str">
            <v>East</v>
          </cell>
        </row>
        <row r="67">
          <cell r="A67" t="str">
            <v>E07000010</v>
          </cell>
          <cell r="B67" t="str">
            <v>Fenland</v>
          </cell>
          <cell r="C67" t="str">
            <v>E12000006</v>
          </cell>
          <cell r="D67" t="str">
            <v>East</v>
          </cell>
        </row>
        <row r="68">
          <cell r="A68" t="str">
            <v>E07000011</v>
          </cell>
          <cell r="B68" t="str">
            <v>Huntingdonshire</v>
          </cell>
          <cell r="C68" t="str">
            <v>E12000006</v>
          </cell>
          <cell r="D68" t="str">
            <v>East</v>
          </cell>
        </row>
        <row r="69">
          <cell r="A69" t="str">
            <v>E07000012</v>
          </cell>
          <cell r="B69" t="str">
            <v>South Cambridgeshire</v>
          </cell>
          <cell r="C69" t="str">
            <v>E12000006</v>
          </cell>
          <cell r="D69" t="str">
            <v>East</v>
          </cell>
        </row>
        <row r="70">
          <cell r="A70" t="str">
            <v>E07000026</v>
          </cell>
          <cell r="B70" t="str">
            <v>Allerdale</v>
          </cell>
          <cell r="C70" t="str">
            <v>E12000002</v>
          </cell>
          <cell r="D70" t="str">
            <v>North West</v>
          </cell>
        </row>
        <row r="71">
          <cell r="A71" t="str">
            <v>E07000027</v>
          </cell>
          <cell r="B71" t="str">
            <v>Barrow-in-Furness</v>
          </cell>
          <cell r="C71" t="str">
            <v>E12000002</v>
          </cell>
          <cell r="D71" t="str">
            <v>North West</v>
          </cell>
        </row>
        <row r="72">
          <cell r="A72" t="str">
            <v>E07000028</v>
          </cell>
          <cell r="B72" t="str">
            <v>Carlisle</v>
          </cell>
          <cell r="C72" t="str">
            <v>E12000002</v>
          </cell>
          <cell r="D72" t="str">
            <v>North West</v>
          </cell>
        </row>
        <row r="73">
          <cell r="A73" t="str">
            <v>E07000029</v>
          </cell>
          <cell r="B73" t="str">
            <v>Copeland</v>
          </cell>
          <cell r="C73" t="str">
            <v>E12000002</v>
          </cell>
          <cell r="D73" t="str">
            <v>North West</v>
          </cell>
        </row>
        <row r="74">
          <cell r="A74" t="str">
            <v>E07000030</v>
          </cell>
          <cell r="B74" t="str">
            <v>Eden</v>
          </cell>
          <cell r="C74" t="str">
            <v>E12000002</v>
          </cell>
          <cell r="D74" t="str">
            <v>North West</v>
          </cell>
        </row>
        <row r="75">
          <cell r="A75" t="str">
            <v>E07000031</v>
          </cell>
          <cell r="B75" t="str">
            <v>South Lakeland</v>
          </cell>
          <cell r="C75" t="str">
            <v>E12000002</v>
          </cell>
          <cell r="D75" t="str">
            <v>North West</v>
          </cell>
        </row>
        <row r="76">
          <cell r="A76" t="str">
            <v>E07000032</v>
          </cell>
          <cell r="B76" t="str">
            <v>Amber Valley</v>
          </cell>
          <cell r="C76" t="str">
            <v>E12000004</v>
          </cell>
          <cell r="D76" t="str">
            <v>East Midlands</v>
          </cell>
        </row>
        <row r="77">
          <cell r="A77" t="str">
            <v>E07000033</v>
          </cell>
          <cell r="B77" t="str">
            <v>Bolsover</v>
          </cell>
          <cell r="C77" t="str">
            <v>E12000004</v>
          </cell>
          <cell r="D77" t="str">
            <v>East Midlands</v>
          </cell>
        </row>
        <row r="78">
          <cell r="A78" t="str">
            <v>E07000034</v>
          </cell>
          <cell r="B78" t="str">
            <v>Chesterfield</v>
          </cell>
          <cell r="C78" t="str">
            <v>E12000004</v>
          </cell>
          <cell r="D78" t="str">
            <v>East Midlands</v>
          </cell>
        </row>
        <row r="79">
          <cell r="A79" t="str">
            <v>E07000035</v>
          </cell>
          <cell r="B79" t="str">
            <v>Derbyshire Dales</v>
          </cell>
          <cell r="C79" t="str">
            <v>E12000004</v>
          </cell>
          <cell r="D79" t="str">
            <v>East Midlands</v>
          </cell>
        </row>
        <row r="80">
          <cell r="A80" t="str">
            <v>E07000036</v>
          </cell>
          <cell r="B80" t="str">
            <v>Erewash</v>
          </cell>
          <cell r="C80" t="str">
            <v>E12000004</v>
          </cell>
          <cell r="D80" t="str">
            <v>East Midlands</v>
          </cell>
        </row>
        <row r="81">
          <cell r="A81" t="str">
            <v>E07000037</v>
          </cell>
          <cell r="B81" t="str">
            <v>High Peak</v>
          </cell>
          <cell r="C81" t="str">
            <v>E12000004</v>
          </cell>
          <cell r="D81" t="str">
            <v>East Midlands</v>
          </cell>
        </row>
        <row r="82">
          <cell r="A82" t="str">
            <v>E07000038</v>
          </cell>
          <cell r="B82" t="str">
            <v>North East Derbyshire</v>
          </cell>
          <cell r="C82" t="str">
            <v>E12000004</v>
          </cell>
          <cell r="D82" t="str">
            <v>East Midlands</v>
          </cell>
        </row>
        <row r="83">
          <cell r="A83" t="str">
            <v>E07000039</v>
          </cell>
          <cell r="B83" t="str">
            <v>South Derbyshire</v>
          </cell>
          <cell r="C83" t="str">
            <v>E12000004</v>
          </cell>
          <cell r="D83" t="str">
            <v>East Midlands</v>
          </cell>
        </row>
        <row r="84">
          <cell r="A84" t="str">
            <v>E07000040</v>
          </cell>
          <cell r="B84" t="str">
            <v>East Devon</v>
          </cell>
          <cell r="C84" t="str">
            <v>E12000009</v>
          </cell>
          <cell r="D84" t="str">
            <v>South West</v>
          </cell>
        </row>
        <row r="85">
          <cell r="A85" t="str">
            <v>E07000041</v>
          </cell>
          <cell r="B85" t="str">
            <v>Exeter</v>
          </cell>
          <cell r="C85" t="str">
            <v>E12000009</v>
          </cell>
          <cell r="D85" t="str">
            <v>South West</v>
          </cell>
        </row>
        <row r="86">
          <cell r="A86" t="str">
            <v>E07000042</v>
          </cell>
          <cell r="B86" t="str">
            <v>Mid Devon</v>
          </cell>
          <cell r="C86" t="str">
            <v>E12000009</v>
          </cell>
          <cell r="D86" t="str">
            <v>South West</v>
          </cell>
        </row>
        <row r="87">
          <cell r="A87" t="str">
            <v>E07000043</v>
          </cell>
          <cell r="B87" t="str">
            <v>North Devon</v>
          </cell>
          <cell r="C87" t="str">
            <v>E12000009</v>
          </cell>
          <cell r="D87" t="str">
            <v>South West</v>
          </cell>
        </row>
        <row r="88">
          <cell r="A88" t="str">
            <v>E07000044</v>
          </cell>
          <cell r="B88" t="str">
            <v>South Hams</v>
          </cell>
          <cell r="C88" t="str">
            <v>E12000009</v>
          </cell>
          <cell r="D88" t="str">
            <v>South West</v>
          </cell>
        </row>
        <row r="89">
          <cell r="A89" t="str">
            <v>E07000045</v>
          </cell>
          <cell r="B89" t="str">
            <v>Teignbridge</v>
          </cell>
          <cell r="C89" t="str">
            <v>E12000009</v>
          </cell>
          <cell r="D89" t="str">
            <v>South West</v>
          </cell>
        </row>
        <row r="90">
          <cell r="A90" t="str">
            <v>E07000046</v>
          </cell>
          <cell r="B90" t="str">
            <v>Torridge</v>
          </cell>
          <cell r="C90" t="str">
            <v>E12000009</v>
          </cell>
          <cell r="D90" t="str">
            <v>South West</v>
          </cell>
        </row>
        <row r="91">
          <cell r="A91" t="str">
            <v>E07000047</v>
          </cell>
          <cell r="B91" t="str">
            <v>West Devon</v>
          </cell>
          <cell r="C91" t="str">
            <v>E12000009</v>
          </cell>
          <cell r="D91" t="str">
            <v>South West</v>
          </cell>
        </row>
        <row r="92">
          <cell r="A92" t="str">
            <v>E07000061</v>
          </cell>
          <cell r="B92" t="str">
            <v>Eastbourne</v>
          </cell>
          <cell r="C92" t="str">
            <v>E12000008</v>
          </cell>
          <cell r="D92" t="str">
            <v>South East</v>
          </cell>
        </row>
        <row r="93">
          <cell r="A93" t="str">
            <v>E07000062</v>
          </cell>
          <cell r="B93" t="str">
            <v>Hastings</v>
          </cell>
          <cell r="C93" t="str">
            <v>E12000008</v>
          </cell>
          <cell r="D93" t="str">
            <v>South East</v>
          </cell>
        </row>
        <row r="94">
          <cell r="A94" t="str">
            <v>E07000063</v>
          </cell>
          <cell r="B94" t="str">
            <v>Lewes</v>
          </cell>
          <cell r="C94" t="str">
            <v>E12000008</v>
          </cell>
          <cell r="D94" t="str">
            <v>South East</v>
          </cell>
        </row>
        <row r="95">
          <cell r="A95" t="str">
            <v>E07000064</v>
          </cell>
          <cell r="B95" t="str">
            <v>Rother</v>
          </cell>
          <cell r="C95" t="str">
            <v>E12000008</v>
          </cell>
          <cell r="D95" t="str">
            <v>South East</v>
          </cell>
        </row>
        <row r="96">
          <cell r="A96" t="str">
            <v>E07000065</v>
          </cell>
          <cell r="B96" t="str">
            <v>Wealden</v>
          </cell>
          <cell r="C96" t="str">
            <v>E12000008</v>
          </cell>
          <cell r="D96" t="str">
            <v>South East</v>
          </cell>
        </row>
        <row r="97">
          <cell r="A97" t="str">
            <v>E07000066</v>
          </cell>
          <cell r="B97" t="str">
            <v>Basildon</v>
          </cell>
          <cell r="C97" t="str">
            <v>E12000006</v>
          </cell>
          <cell r="D97" t="str">
            <v>East</v>
          </cell>
        </row>
        <row r="98">
          <cell r="A98" t="str">
            <v>E07000067</v>
          </cell>
          <cell r="B98" t="str">
            <v>Braintree</v>
          </cell>
          <cell r="C98" t="str">
            <v>E12000006</v>
          </cell>
          <cell r="D98" t="str">
            <v>East</v>
          </cell>
        </row>
        <row r="99">
          <cell r="A99" t="str">
            <v>E07000068</v>
          </cell>
          <cell r="B99" t="str">
            <v>Brentwood</v>
          </cell>
          <cell r="C99" t="str">
            <v>E12000006</v>
          </cell>
          <cell r="D99" t="str">
            <v>East</v>
          </cell>
        </row>
        <row r="100">
          <cell r="A100" t="str">
            <v>E07000069</v>
          </cell>
          <cell r="B100" t="str">
            <v>Castle Point</v>
          </cell>
          <cell r="C100" t="str">
            <v>E12000006</v>
          </cell>
          <cell r="D100" t="str">
            <v>East</v>
          </cell>
        </row>
        <row r="101">
          <cell r="A101" t="str">
            <v>E07000070</v>
          </cell>
          <cell r="B101" t="str">
            <v>Chelmsford</v>
          </cell>
          <cell r="C101" t="str">
            <v>E12000006</v>
          </cell>
          <cell r="D101" t="str">
            <v>East</v>
          </cell>
        </row>
        <row r="102">
          <cell r="A102" t="str">
            <v>E07000071</v>
          </cell>
          <cell r="B102" t="str">
            <v>Colchester</v>
          </cell>
          <cell r="C102" t="str">
            <v>E12000006</v>
          </cell>
          <cell r="D102" t="str">
            <v>East</v>
          </cell>
        </row>
        <row r="103">
          <cell r="A103" t="str">
            <v>E07000072</v>
          </cell>
          <cell r="B103" t="str">
            <v>Epping Forest</v>
          </cell>
          <cell r="C103" t="str">
            <v>E12000006</v>
          </cell>
          <cell r="D103" t="str">
            <v>East</v>
          </cell>
        </row>
        <row r="104">
          <cell r="A104" t="str">
            <v>E07000073</v>
          </cell>
          <cell r="B104" t="str">
            <v>Harlow</v>
          </cell>
          <cell r="C104" t="str">
            <v>E12000006</v>
          </cell>
          <cell r="D104" t="str">
            <v>East</v>
          </cell>
        </row>
        <row r="105">
          <cell r="A105" t="str">
            <v>E07000074</v>
          </cell>
          <cell r="B105" t="str">
            <v>Maldon</v>
          </cell>
          <cell r="C105" t="str">
            <v>E12000006</v>
          </cell>
          <cell r="D105" t="str">
            <v>East</v>
          </cell>
        </row>
        <row r="106">
          <cell r="A106" t="str">
            <v>E07000075</v>
          </cell>
          <cell r="B106" t="str">
            <v>Rochford</v>
          </cell>
          <cell r="C106" t="str">
            <v>E12000006</v>
          </cell>
          <cell r="D106" t="str">
            <v>East</v>
          </cell>
        </row>
        <row r="107">
          <cell r="A107" t="str">
            <v>E07000076</v>
          </cell>
          <cell r="B107" t="str">
            <v>Tendring</v>
          </cell>
          <cell r="C107" t="str">
            <v>E12000006</v>
          </cell>
          <cell r="D107" t="str">
            <v>East</v>
          </cell>
        </row>
        <row r="108">
          <cell r="A108" t="str">
            <v>E07000077</v>
          </cell>
          <cell r="B108" t="str">
            <v>Uttlesford</v>
          </cell>
          <cell r="C108" t="str">
            <v>E12000006</v>
          </cell>
          <cell r="D108" t="str">
            <v>East</v>
          </cell>
        </row>
        <row r="109">
          <cell r="A109" t="str">
            <v>E07000078</v>
          </cell>
          <cell r="B109" t="str">
            <v>Cheltenham</v>
          </cell>
          <cell r="C109" t="str">
            <v>E12000009</v>
          </cell>
          <cell r="D109" t="str">
            <v>South West</v>
          </cell>
        </row>
        <row r="110">
          <cell r="A110" t="str">
            <v>E07000079</v>
          </cell>
          <cell r="B110" t="str">
            <v>Cotswold</v>
          </cell>
          <cell r="C110" t="str">
            <v>E12000009</v>
          </cell>
          <cell r="D110" t="str">
            <v>South West</v>
          </cell>
        </row>
        <row r="111">
          <cell r="A111" t="str">
            <v>E07000080</v>
          </cell>
          <cell r="B111" t="str">
            <v>Forest of Dean</v>
          </cell>
          <cell r="C111" t="str">
            <v>E12000009</v>
          </cell>
          <cell r="D111" t="str">
            <v>South West</v>
          </cell>
        </row>
        <row r="112">
          <cell r="A112" t="str">
            <v>E07000081</v>
          </cell>
          <cell r="B112" t="str">
            <v>Gloucester</v>
          </cell>
          <cell r="C112" t="str">
            <v>E12000009</v>
          </cell>
          <cell r="D112" t="str">
            <v>South West</v>
          </cell>
        </row>
        <row r="113">
          <cell r="A113" t="str">
            <v>E07000082</v>
          </cell>
          <cell r="B113" t="str">
            <v>Stroud</v>
          </cell>
          <cell r="C113" t="str">
            <v>E12000009</v>
          </cell>
          <cell r="D113" t="str">
            <v>South West</v>
          </cell>
        </row>
        <row r="114">
          <cell r="A114" t="str">
            <v>E07000083</v>
          </cell>
          <cell r="B114" t="str">
            <v>Tewkesbury</v>
          </cell>
          <cell r="C114" t="str">
            <v>E12000009</v>
          </cell>
          <cell r="D114" t="str">
            <v>South West</v>
          </cell>
        </row>
        <row r="115">
          <cell r="A115" t="str">
            <v>E07000084</v>
          </cell>
          <cell r="B115" t="str">
            <v>Basingstoke and Deane</v>
          </cell>
          <cell r="C115" t="str">
            <v>E12000008</v>
          </cell>
          <cell r="D115" t="str">
            <v>South East</v>
          </cell>
        </row>
        <row r="116">
          <cell r="A116" t="str">
            <v>E07000085</v>
          </cell>
          <cell r="B116" t="str">
            <v>East Hampshire</v>
          </cell>
          <cell r="C116" t="str">
            <v>E12000008</v>
          </cell>
          <cell r="D116" t="str">
            <v>South East</v>
          </cell>
        </row>
        <row r="117">
          <cell r="A117" t="str">
            <v>E07000086</v>
          </cell>
          <cell r="B117" t="str">
            <v>Eastleigh</v>
          </cell>
          <cell r="C117" t="str">
            <v>E12000008</v>
          </cell>
          <cell r="D117" t="str">
            <v>South East</v>
          </cell>
        </row>
        <row r="118">
          <cell r="A118" t="str">
            <v>E07000087</v>
          </cell>
          <cell r="B118" t="str">
            <v>Fareham</v>
          </cell>
          <cell r="C118" t="str">
            <v>E12000008</v>
          </cell>
          <cell r="D118" t="str">
            <v>South East</v>
          </cell>
        </row>
        <row r="119">
          <cell r="A119" t="str">
            <v>E07000088</v>
          </cell>
          <cell r="B119" t="str">
            <v>Gosport</v>
          </cell>
          <cell r="C119" t="str">
            <v>E12000008</v>
          </cell>
          <cell r="D119" t="str">
            <v>South East</v>
          </cell>
        </row>
        <row r="120">
          <cell r="A120" t="str">
            <v>E07000089</v>
          </cell>
          <cell r="B120" t="str">
            <v>Hart</v>
          </cell>
          <cell r="C120" t="str">
            <v>E12000008</v>
          </cell>
          <cell r="D120" t="str">
            <v>South East</v>
          </cell>
        </row>
        <row r="121">
          <cell r="A121" t="str">
            <v>E07000090</v>
          </cell>
          <cell r="B121" t="str">
            <v>Havant</v>
          </cell>
          <cell r="C121" t="str">
            <v>E12000008</v>
          </cell>
          <cell r="D121" t="str">
            <v>South East</v>
          </cell>
        </row>
        <row r="122">
          <cell r="A122" t="str">
            <v>E07000091</v>
          </cell>
          <cell r="B122" t="str">
            <v>New Forest</v>
          </cell>
          <cell r="C122" t="str">
            <v>E12000008</v>
          </cell>
          <cell r="D122" t="str">
            <v>South East</v>
          </cell>
        </row>
        <row r="123">
          <cell r="A123" t="str">
            <v>E07000092</v>
          </cell>
          <cell r="B123" t="str">
            <v>Rushmoor</v>
          </cell>
          <cell r="C123" t="str">
            <v>E12000008</v>
          </cell>
          <cell r="D123" t="str">
            <v>South East</v>
          </cell>
        </row>
        <row r="124">
          <cell r="A124" t="str">
            <v>E07000093</v>
          </cell>
          <cell r="B124" t="str">
            <v>Test Valley</v>
          </cell>
          <cell r="C124" t="str">
            <v>E12000008</v>
          </cell>
          <cell r="D124" t="str">
            <v>South East</v>
          </cell>
        </row>
        <row r="125">
          <cell r="A125" t="str">
            <v>E07000094</v>
          </cell>
          <cell r="B125" t="str">
            <v>Winchester</v>
          </cell>
          <cell r="C125" t="str">
            <v>E12000008</v>
          </cell>
          <cell r="D125" t="str">
            <v>South East</v>
          </cell>
        </row>
        <row r="126">
          <cell r="A126" t="str">
            <v>E07000095</v>
          </cell>
          <cell r="B126" t="str">
            <v>Broxbourne</v>
          </cell>
          <cell r="C126" t="str">
            <v>E12000006</v>
          </cell>
          <cell r="D126" t="str">
            <v>East</v>
          </cell>
        </row>
        <row r="127">
          <cell r="A127" t="str">
            <v>E07000096</v>
          </cell>
          <cell r="B127" t="str">
            <v>Dacorum</v>
          </cell>
          <cell r="C127" t="str">
            <v>E12000006</v>
          </cell>
          <cell r="D127" t="str">
            <v>East</v>
          </cell>
        </row>
        <row r="128">
          <cell r="A128" t="str">
            <v>E07000098</v>
          </cell>
          <cell r="B128" t="str">
            <v>Hertsmere</v>
          </cell>
          <cell r="C128" t="str">
            <v>E12000006</v>
          </cell>
          <cell r="D128" t="str">
            <v>East</v>
          </cell>
        </row>
        <row r="129">
          <cell r="A129" t="str">
            <v>E07000099</v>
          </cell>
          <cell r="B129" t="str">
            <v>North Hertfordshire</v>
          </cell>
          <cell r="C129" t="str">
            <v>E12000006</v>
          </cell>
          <cell r="D129" t="str">
            <v>East</v>
          </cell>
        </row>
        <row r="130">
          <cell r="A130" t="str">
            <v>E07000102</v>
          </cell>
          <cell r="B130" t="str">
            <v>Three Rivers</v>
          </cell>
          <cell r="C130" t="str">
            <v>E12000006</v>
          </cell>
          <cell r="D130" t="str">
            <v>East</v>
          </cell>
        </row>
        <row r="131">
          <cell r="A131" t="str">
            <v>E07000103</v>
          </cell>
          <cell r="B131" t="str">
            <v>Watford</v>
          </cell>
          <cell r="C131" t="str">
            <v>E12000006</v>
          </cell>
          <cell r="D131" t="str">
            <v>East</v>
          </cell>
        </row>
        <row r="132">
          <cell r="A132" t="str">
            <v>E07000105</v>
          </cell>
          <cell r="B132" t="str">
            <v>Ashford</v>
          </cell>
          <cell r="C132" t="str">
            <v>E12000008</v>
          </cell>
          <cell r="D132" t="str">
            <v>South East</v>
          </cell>
        </row>
        <row r="133">
          <cell r="A133" t="str">
            <v>E07000106</v>
          </cell>
          <cell r="B133" t="str">
            <v>Canterbury</v>
          </cell>
          <cell r="C133" t="str">
            <v>E12000008</v>
          </cell>
          <cell r="D133" t="str">
            <v>South East</v>
          </cell>
        </row>
        <row r="134">
          <cell r="A134" t="str">
            <v>E07000107</v>
          </cell>
          <cell r="B134" t="str">
            <v>Dartford</v>
          </cell>
          <cell r="C134" t="str">
            <v>E12000008</v>
          </cell>
          <cell r="D134" t="str">
            <v>South East</v>
          </cell>
        </row>
        <row r="135">
          <cell r="A135" t="str">
            <v>E07000108</v>
          </cell>
          <cell r="B135" t="str">
            <v>Dover</v>
          </cell>
          <cell r="C135" t="str">
            <v>E12000008</v>
          </cell>
          <cell r="D135" t="str">
            <v>South East</v>
          </cell>
        </row>
        <row r="136">
          <cell r="A136" t="str">
            <v>E07000109</v>
          </cell>
          <cell r="B136" t="str">
            <v>Gravesham</v>
          </cell>
          <cell r="C136" t="str">
            <v>E12000008</v>
          </cell>
          <cell r="D136" t="str">
            <v>South East</v>
          </cell>
        </row>
        <row r="137">
          <cell r="A137" t="str">
            <v>E07000110</v>
          </cell>
          <cell r="B137" t="str">
            <v>Maidstone</v>
          </cell>
          <cell r="C137" t="str">
            <v>E12000008</v>
          </cell>
          <cell r="D137" t="str">
            <v>South East</v>
          </cell>
        </row>
        <row r="138">
          <cell r="A138" t="str">
            <v>E07000111</v>
          </cell>
          <cell r="B138" t="str">
            <v>Sevenoaks</v>
          </cell>
          <cell r="C138" t="str">
            <v>E12000008</v>
          </cell>
          <cell r="D138" t="str">
            <v>South East</v>
          </cell>
        </row>
        <row r="139">
          <cell r="A139" t="str">
            <v>E07000112</v>
          </cell>
          <cell r="B139" t="str">
            <v>Folkestone and Hythe</v>
          </cell>
          <cell r="C139" t="str">
            <v>E12000008</v>
          </cell>
          <cell r="D139" t="str">
            <v>South East</v>
          </cell>
        </row>
        <row r="140">
          <cell r="A140" t="str">
            <v>E07000113</v>
          </cell>
          <cell r="B140" t="str">
            <v>Swale</v>
          </cell>
          <cell r="C140" t="str">
            <v>E12000008</v>
          </cell>
          <cell r="D140" t="str">
            <v>South East</v>
          </cell>
        </row>
        <row r="141">
          <cell r="A141" t="str">
            <v>E07000114</v>
          </cell>
          <cell r="B141" t="str">
            <v>Thanet</v>
          </cell>
          <cell r="C141" t="str">
            <v>E12000008</v>
          </cell>
          <cell r="D141" t="str">
            <v>South East</v>
          </cell>
        </row>
        <row r="142">
          <cell r="A142" t="str">
            <v>E07000115</v>
          </cell>
          <cell r="B142" t="str">
            <v>Tonbridge and Malling</v>
          </cell>
          <cell r="C142" t="str">
            <v>E12000008</v>
          </cell>
          <cell r="D142" t="str">
            <v>South East</v>
          </cell>
        </row>
        <row r="143">
          <cell r="A143" t="str">
            <v>E07000116</v>
          </cell>
          <cell r="B143" t="str">
            <v>Tunbridge Wells</v>
          </cell>
          <cell r="C143" t="str">
            <v>E12000008</v>
          </cell>
          <cell r="D143" t="str">
            <v>South East</v>
          </cell>
        </row>
        <row r="144">
          <cell r="A144" t="str">
            <v>E07000117</v>
          </cell>
          <cell r="B144" t="str">
            <v>Burnley</v>
          </cell>
          <cell r="C144" t="str">
            <v>E12000002</v>
          </cell>
          <cell r="D144" t="str">
            <v>North West</v>
          </cell>
        </row>
        <row r="145">
          <cell r="A145" t="str">
            <v>E07000118</v>
          </cell>
          <cell r="B145" t="str">
            <v>Chorley</v>
          </cell>
          <cell r="C145" t="str">
            <v>E12000002</v>
          </cell>
          <cell r="D145" t="str">
            <v>North West</v>
          </cell>
        </row>
        <row r="146">
          <cell r="A146" t="str">
            <v>E07000119</v>
          </cell>
          <cell r="B146" t="str">
            <v>Fylde</v>
          </cell>
          <cell r="C146" t="str">
            <v>E12000002</v>
          </cell>
          <cell r="D146" t="str">
            <v>North West</v>
          </cell>
        </row>
        <row r="147">
          <cell r="A147" t="str">
            <v>E07000120</v>
          </cell>
          <cell r="B147" t="str">
            <v>Hyndburn</v>
          </cell>
          <cell r="C147" t="str">
            <v>E12000002</v>
          </cell>
          <cell r="D147" t="str">
            <v>North West</v>
          </cell>
        </row>
        <row r="148">
          <cell r="A148" t="str">
            <v>E07000121</v>
          </cell>
          <cell r="B148" t="str">
            <v>Lancaster</v>
          </cell>
          <cell r="C148" t="str">
            <v>E12000002</v>
          </cell>
          <cell r="D148" t="str">
            <v>North West</v>
          </cell>
        </row>
        <row r="149">
          <cell r="A149" t="str">
            <v>E07000122</v>
          </cell>
          <cell r="B149" t="str">
            <v>Pendle</v>
          </cell>
          <cell r="C149" t="str">
            <v>E12000002</v>
          </cell>
          <cell r="D149" t="str">
            <v>North West</v>
          </cell>
        </row>
        <row r="150">
          <cell r="A150" t="str">
            <v>E07000123</v>
          </cell>
          <cell r="B150" t="str">
            <v>Preston</v>
          </cell>
          <cell r="C150" t="str">
            <v>E12000002</v>
          </cell>
          <cell r="D150" t="str">
            <v>North West</v>
          </cell>
        </row>
        <row r="151">
          <cell r="A151" t="str">
            <v>E07000124</v>
          </cell>
          <cell r="B151" t="str">
            <v>Ribble Valley</v>
          </cell>
          <cell r="C151" t="str">
            <v>E12000002</v>
          </cell>
          <cell r="D151" t="str">
            <v>North West</v>
          </cell>
        </row>
        <row r="152">
          <cell r="A152" t="str">
            <v>E07000125</v>
          </cell>
          <cell r="B152" t="str">
            <v>Rossendale</v>
          </cell>
          <cell r="C152" t="str">
            <v>E12000002</v>
          </cell>
          <cell r="D152" t="str">
            <v>North West</v>
          </cell>
        </row>
        <row r="153">
          <cell r="A153" t="str">
            <v>E07000126</v>
          </cell>
          <cell r="B153" t="str">
            <v>South Ribble</v>
          </cell>
          <cell r="C153" t="str">
            <v>E12000002</v>
          </cell>
          <cell r="D153" t="str">
            <v>North West</v>
          </cell>
        </row>
        <row r="154">
          <cell r="A154" t="str">
            <v>E07000127</v>
          </cell>
          <cell r="B154" t="str">
            <v>West Lancashire</v>
          </cell>
          <cell r="C154" t="str">
            <v>E12000002</v>
          </cell>
          <cell r="D154" t="str">
            <v>North West</v>
          </cell>
        </row>
        <row r="155">
          <cell r="A155" t="str">
            <v>E07000128</v>
          </cell>
          <cell r="B155" t="str">
            <v>Wyre</v>
          </cell>
          <cell r="C155" t="str">
            <v>E12000002</v>
          </cell>
          <cell r="D155" t="str">
            <v>North West</v>
          </cell>
        </row>
        <row r="156">
          <cell r="A156" t="str">
            <v>E07000129</v>
          </cell>
          <cell r="B156" t="str">
            <v>Blaby</v>
          </cell>
          <cell r="C156" t="str">
            <v>E12000004</v>
          </cell>
          <cell r="D156" t="str">
            <v>East Midlands</v>
          </cell>
        </row>
        <row r="157">
          <cell r="A157" t="str">
            <v>E07000130</v>
          </cell>
          <cell r="B157" t="str">
            <v>Charnwood</v>
          </cell>
          <cell r="C157" t="str">
            <v>E12000004</v>
          </cell>
          <cell r="D157" t="str">
            <v>East Midlands</v>
          </cell>
        </row>
        <row r="158">
          <cell r="A158" t="str">
            <v>E07000131</v>
          </cell>
          <cell r="B158" t="str">
            <v>Harborough</v>
          </cell>
          <cell r="C158" t="str">
            <v>E12000004</v>
          </cell>
          <cell r="D158" t="str">
            <v>East Midlands</v>
          </cell>
        </row>
        <row r="159">
          <cell r="A159" t="str">
            <v>E07000132</v>
          </cell>
          <cell r="B159" t="str">
            <v>Hinckley and Bosworth</v>
          </cell>
          <cell r="C159" t="str">
            <v>E12000004</v>
          </cell>
          <cell r="D159" t="str">
            <v>East Midlands</v>
          </cell>
        </row>
        <row r="160">
          <cell r="A160" t="str">
            <v>E07000133</v>
          </cell>
          <cell r="B160" t="str">
            <v>Melton</v>
          </cell>
          <cell r="C160" t="str">
            <v>E12000004</v>
          </cell>
          <cell r="D160" t="str">
            <v>East Midlands</v>
          </cell>
        </row>
        <row r="161">
          <cell r="A161" t="str">
            <v>E07000134</v>
          </cell>
          <cell r="B161" t="str">
            <v>North West Leicestershire</v>
          </cell>
          <cell r="C161" t="str">
            <v>E12000004</v>
          </cell>
          <cell r="D161" t="str">
            <v>East Midlands</v>
          </cell>
        </row>
        <row r="162">
          <cell r="A162" t="str">
            <v>E07000135</v>
          </cell>
          <cell r="B162" t="str">
            <v>Oadby and Wigston</v>
          </cell>
          <cell r="C162" t="str">
            <v>E12000004</v>
          </cell>
          <cell r="D162" t="str">
            <v>East Midlands</v>
          </cell>
        </row>
        <row r="163">
          <cell r="A163" t="str">
            <v>E07000136</v>
          </cell>
          <cell r="B163" t="str">
            <v>Boston</v>
          </cell>
          <cell r="C163" t="str">
            <v>E12000004</v>
          </cell>
          <cell r="D163" t="str">
            <v>East Midlands</v>
          </cell>
        </row>
        <row r="164">
          <cell r="A164" t="str">
            <v>E07000137</v>
          </cell>
          <cell r="B164" t="str">
            <v>East Lindsey</v>
          </cell>
          <cell r="C164" t="str">
            <v>E12000004</v>
          </cell>
          <cell r="D164" t="str">
            <v>East Midlands</v>
          </cell>
        </row>
        <row r="165">
          <cell r="A165" t="str">
            <v>E07000138</v>
          </cell>
          <cell r="B165" t="str">
            <v>Lincoln</v>
          </cell>
          <cell r="C165" t="str">
            <v>E12000004</v>
          </cell>
          <cell r="D165" t="str">
            <v>East Midlands</v>
          </cell>
        </row>
        <row r="166">
          <cell r="A166" t="str">
            <v>E07000139</v>
          </cell>
          <cell r="B166" t="str">
            <v>North Kesteven</v>
          </cell>
          <cell r="C166" t="str">
            <v>E12000004</v>
          </cell>
          <cell r="D166" t="str">
            <v>East Midlands</v>
          </cell>
        </row>
        <row r="167">
          <cell r="A167" t="str">
            <v>E07000140</v>
          </cell>
          <cell r="B167" t="str">
            <v>South Holland</v>
          </cell>
          <cell r="C167" t="str">
            <v>E12000004</v>
          </cell>
          <cell r="D167" t="str">
            <v>East Midlands</v>
          </cell>
        </row>
        <row r="168">
          <cell r="A168" t="str">
            <v>E07000141</v>
          </cell>
          <cell r="B168" t="str">
            <v>South Kesteven</v>
          </cell>
          <cell r="C168" t="str">
            <v>E12000004</v>
          </cell>
          <cell r="D168" t="str">
            <v>East Midlands</v>
          </cell>
        </row>
        <row r="169">
          <cell r="A169" t="str">
            <v>E07000142</v>
          </cell>
          <cell r="B169" t="str">
            <v>West Lindsey</v>
          </cell>
          <cell r="C169" t="str">
            <v>E12000004</v>
          </cell>
          <cell r="D169" t="str">
            <v>East Midlands</v>
          </cell>
        </row>
        <row r="170">
          <cell r="A170" t="str">
            <v>E07000143</v>
          </cell>
          <cell r="B170" t="str">
            <v>Breckland</v>
          </cell>
          <cell r="C170" t="str">
            <v>E12000006</v>
          </cell>
          <cell r="D170" t="str">
            <v>East</v>
          </cell>
        </row>
        <row r="171">
          <cell r="A171" t="str">
            <v>E07000144</v>
          </cell>
          <cell r="B171" t="str">
            <v>Broadland</v>
          </cell>
          <cell r="C171" t="str">
            <v>E12000006</v>
          </cell>
          <cell r="D171" t="str">
            <v>East</v>
          </cell>
        </row>
        <row r="172">
          <cell r="A172" t="str">
            <v>E07000145</v>
          </cell>
          <cell r="B172" t="str">
            <v>Great Yarmouth</v>
          </cell>
          <cell r="C172" t="str">
            <v>E12000006</v>
          </cell>
          <cell r="D172" t="str">
            <v>East</v>
          </cell>
        </row>
        <row r="173">
          <cell r="A173" t="str">
            <v>E07000146</v>
          </cell>
          <cell r="B173" t="str">
            <v>King's Lynn and West Norfolk</v>
          </cell>
          <cell r="C173" t="str">
            <v>E12000006</v>
          </cell>
          <cell r="D173" t="str">
            <v>East</v>
          </cell>
        </row>
        <row r="174">
          <cell r="A174" t="str">
            <v>E07000147</v>
          </cell>
          <cell r="B174" t="str">
            <v>North Norfolk</v>
          </cell>
          <cell r="C174" t="str">
            <v>E12000006</v>
          </cell>
          <cell r="D174" t="str">
            <v>East</v>
          </cell>
        </row>
        <row r="175">
          <cell r="A175" t="str">
            <v>E07000148</v>
          </cell>
          <cell r="B175" t="str">
            <v>Norwich</v>
          </cell>
          <cell r="C175" t="str">
            <v>E12000006</v>
          </cell>
          <cell r="D175" t="str">
            <v>East</v>
          </cell>
        </row>
        <row r="176">
          <cell r="A176" t="str">
            <v>E07000149</v>
          </cell>
          <cell r="B176" t="str">
            <v>South Norfolk</v>
          </cell>
          <cell r="C176" t="str">
            <v>E12000006</v>
          </cell>
          <cell r="D176" t="str">
            <v>East</v>
          </cell>
        </row>
        <row r="177">
          <cell r="A177" t="str">
            <v>E07000163</v>
          </cell>
          <cell r="B177" t="str">
            <v>Craven</v>
          </cell>
          <cell r="C177" t="str">
            <v>E12000003</v>
          </cell>
          <cell r="D177" t="str">
            <v>Yorkshire and The Humber</v>
          </cell>
        </row>
        <row r="178">
          <cell r="A178" t="str">
            <v>E07000164</v>
          </cell>
          <cell r="B178" t="str">
            <v>Hambleton</v>
          </cell>
          <cell r="C178" t="str">
            <v>E12000003</v>
          </cell>
          <cell r="D178" t="str">
            <v>Yorkshire and The Humber</v>
          </cell>
        </row>
        <row r="179">
          <cell r="A179" t="str">
            <v>E07000165</v>
          </cell>
          <cell r="B179" t="str">
            <v>Harrogate</v>
          </cell>
          <cell r="C179" t="str">
            <v>E12000003</v>
          </cell>
          <cell r="D179" t="str">
            <v>Yorkshire and The Humber</v>
          </cell>
        </row>
        <row r="180">
          <cell r="A180" t="str">
            <v>E07000166</v>
          </cell>
          <cell r="B180" t="str">
            <v>Richmondshire</v>
          </cell>
          <cell r="C180" t="str">
            <v>E12000003</v>
          </cell>
          <cell r="D180" t="str">
            <v>Yorkshire and The Humber</v>
          </cell>
        </row>
        <row r="181">
          <cell r="A181" t="str">
            <v>E07000167</v>
          </cell>
          <cell r="B181" t="str">
            <v>Ryedale</v>
          </cell>
          <cell r="C181" t="str">
            <v>E12000003</v>
          </cell>
          <cell r="D181" t="str">
            <v>Yorkshire and The Humber</v>
          </cell>
        </row>
        <row r="182">
          <cell r="A182" t="str">
            <v>E07000168</v>
          </cell>
          <cell r="B182" t="str">
            <v>Scarborough</v>
          </cell>
          <cell r="C182" t="str">
            <v>E12000003</v>
          </cell>
          <cell r="D182" t="str">
            <v>Yorkshire and The Humber</v>
          </cell>
        </row>
        <row r="183">
          <cell r="A183" t="str">
            <v>E07000169</v>
          </cell>
          <cell r="B183" t="str">
            <v>Selby</v>
          </cell>
          <cell r="C183" t="str">
            <v>E12000003</v>
          </cell>
          <cell r="D183" t="str">
            <v>Yorkshire and The Humber</v>
          </cell>
        </row>
        <row r="184">
          <cell r="A184" t="str">
            <v>E07000170</v>
          </cell>
          <cell r="B184" t="str">
            <v>Ashfield</v>
          </cell>
          <cell r="C184" t="str">
            <v>E12000004</v>
          </cell>
          <cell r="D184" t="str">
            <v>East Midlands</v>
          </cell>
        </row>
        <row r="185">
          <cell r="A185" t="str">
            <v>E07000171</v>
          </cell>
          <cell r="B185" t="str">
            <v>Bassetlaw</v>
          </cell>
          <cell r="C185" t="str">
            <v>E12000004</v>
          </cell>
          <cell r="D185" t="str">
            <v>East Midlands</v>
          </cell>
        </row>
        <row r="186">
          <cell r="A186" t="str">
            <v>E07000172</v>
          </cell>
          <cell r="B186" t="str">
            <v>Broxtowe</v>
          </cell>
          <cell r="C186" t="str">
            <v>E12000004</v>
          </cell>
          <cell r="D186" t="str">
            <v>East Midlands</v>
          </cell>
        </row>
        <row r="187">
          <cell r="A187" t="str">
            <v>E07000173</v>
          </cell>
          <cell r="B187" t="str">
            <v>Gedling</v>
          </cell>
          <cell r="C187" t="str">
            <v>E12000004</v>
          </cell>
          <cell r="D187" t="str">
            <v>East Midlands</v>
          </cell>
        </row>
        <row r="188">
          <cell r="A188" t="str">
            <v>E07000174</v>
          </cell>
          <cell r="B188" t="str">
            <v>Mansfield</v>
          </cell>
          <cell r="C188" t="str">
            <v>E12000004</v>
          </cell>
          <cell r="D188" t="str">
            <v>East Midlands</v>
          </cell>
        </row>
        <row r="189">
          <cell r="A189" t="str">
            <v>E07000175</v>
          </cell>
          <cell r="B189" t="str">
            <v>Newark and Sherwood</v>
          </cell>
          <cell r="C189" t="str">
            <v>E12000004</v>
          </cell>
          <cell r="D189" t="str">
            <v>East Midlands</v>
          </cell>
        </row>
        <row r="190">
          <cell r="A190" t="str">
            <v>E07000176</v>
          </cell>
          <cell r="B190" t="str">
            <v>Rushcliffe</v>
          </cell>
          <cell r="C190" t="str">
            <v>E12000004</v>
          </cell>
          <cell r="D190" t="str">
            <v>East Midlands</v>
          </cell>
        </row>
        <row r="191">
          <cell r="A191" t="str">
            <v>E07000177</v>
          </cell>
          <cell r="B191" t="str">
            <v>Cherwell</v>
          </cell>
          <cell r="C191" t="str">
            <v>E12000008</v>
          </cell>
          <cell r="D191" t="str">
            <v>South East</v>
          </cell>
        </row>
        <row r="192">
          <cell r="A192" t="str">
            <v>E07000178</v>
          </cell>
          <cell r="B192" t="str">
            <v>Oxford</v>
          </cell>
          <cell r="C192" t="str">
            <v>E12000008</v>
          </cell>
          <cell r="D192" t="str">
            <v>South East</v>
          </cell>
        </row>
        <row r="193">
          <cell r="A193" t="str">
            <v>E07000179</v>
          </cell>
          <cell r="B193" t="str">
            <v>South Oxfordshire</v>
          </cell>
          <cell r="C193" t="str">
            <v>E12000008</v>
          </cell>
          <cell r="D193" t="str">
            <v>South East</v>
          </cell>
        </row>
        <row r="194">
          <cell r="A194" t="str">
            <v>E07000180</v>
          </cell>
          <cell r="B194" t="str">
            <v>Vale of White Horse</v>
          </cell>
          <cell r="C194" t="str">
            <v>E12000008</v>
          </cell>
          <cell r="D194" t="str">
            <v>South East</v>
          </cell>
        </row>
        <row r="195">
          <cell r="A195" t="str">
            <v>E07000181</v>
          </cell>
          <cell r="B195" t="str">
            <v>West Oxfordshire</v>
          </cell>
          <cell r="C195" t="str">
            <v>E12000008</v>
          </cell>
          <cell r="D195" t="str">
            <v>South East</v>
          </cell>
        </row>
        <row r="196">
          <cell r="A196" t="str">
            <v>E07000187</v>
          </cell>
          <cell r="B196" t="str">
            <v>Mendip</v>
          </cell>
          <cell r="C196" t="str">
            <v>E12000009</v>
          </cell>
          <cell r="D196" t="str">
            <v>South West</v>
          </cell>
        </row>
        <row r="197">
          <cell r="A197" t="str">
            <v>E07000188</v>
          </cell>
          <cell r="B197" t="str">
            <v>Sedgemoor</v>
          </cell>
          <cell r="C197" t="str">
            <v>E12000009</v>
          </cell>
          <cell r="D197" t="str">
            <v>South West</v>
          </cell>
        </row>
        <row r="198">
          <cell r="A198" t="str">
            <v>E07000189</v>
          </cell>
          <cell r="B198" t="str">
            <v>South Somerset</v>
          </cell>
          <cell r="C198" t="str">
            <v>E12000009</v>
          </cell>
          <cell r="D198" t="str">
            <v>South West</v>
          </cell>
        </row>
        <row r="199">
          <cell r="A199" t="str">
            <v>E07000192</v>
          </cell>
          <cell r="B199" t="str">
            <v>Cannock Chase</v>
          </cell>
          <cell r="C199" t="str">
            <v>E12000005</v>
          </cell>
          <cell r="D199" t="str">
            <v>West Midlands</v>
          </cell>
        </row>
        <row r="200">
          <cell r="A200" t="str">
            <v>E07000193</v>
          </cell>
          <cell r="B200" t="str">
            <v>East Staffordshire</v>
          </cell>
          <cell r="C200" t="str">
            <v>E12000005</v>
          </cell>
          <cell r="D200" t="str">
            <v>West Midlands</v>
          </cell>
        </row>
        <row r="201">
          <cell r="A201" t="str">
            <v>E07000194</v>
          </cell>
          <cell r="B201" t="str">
            <v>Lichfield</v>
          </cell>
          <cell r="C201" t="str">
            <v>E12000005</v>
          </cell>
          <cell r="D201" t="str">
            <v>West Midlands</v>
          </cell>
        </row>
        <row r="202">
          <cell r="A202" t="str">
            <v>E07000195</v>
          </cell>
          <cell r="B202" t="str">
            <v>Newcastle-under-Lyme</v>
          </cell>
          <cell r="C202" t="str">
            <v>E12000005</v>
          </cell>
          <cell r="D202" t="str">
            <v>West Midlands</v>
          </cell>
        </row>
        <row r="203">
          <cell r="A203" t="str">
            <v>E07000196</v>
          </cell>
          <cell r="B203" t="str">
            <v>South Staffordshire</v>
          </cell>
          <cell r="C203" t="str">
            <v>E12000005</v>
          </cell>
          <cell r="D203" t="str">
            <v>West Midlands</v>
          </cell>
        </row>
        <row r="204">
          <cell r="A204" t="str">
            <v>E07000197</v>
          </cell>
          <cell r="B204" t="str">
            <v>Stafford</v>
          </cell>
          <cell r="C204" t="str">
            <v>E12000005</v>
          </cell>
          <cell r="D204" t="str">
            <v>West Midlands</v>
          </cell>
        </row>
        <row r="205">
          <cell r="A205" t="str">
            <v>E07000198</v>
          </cell>
          <cell r="B205" t="str">
            <v>Staffordshire Moorlands</v>
          </cell>
          <cell r="C205" t="str">
            <v>E12000005</v>
          </cell>
          <cell r="D205" t="str">
            <v>West Midlands</v>
          </cell>
        </row>
        <row r="206">
          <cell r="A206" t="str">
            <v>E07000199</v>
          </cell>
          <cell r="B206" t="str">
            <v>Tamworth</v>
          </cell>
          <cell r="C206" t="str">
            <v>E12000005</v>
          </cell>
          <cell r="D206" t="str">
            <v>West Midlands</v>
          </cell>
        </row>
        <row r="207">
          <cell r="A207" t="str">
            <v>E07000200</v>
          </cell>
          <cell r="B207" t="str">
            <v>Babergh</v>
          </cell>
          <cell r="C207" t="str">
            <v>E12000006</v>
          </cell>
          <cell r="D207" t="str">
            <v>East</v>
          </cell>
        </row>
        <row r="208">
          <cell r="A208" t="str">
            <v>E07000202</v>
          </cell>
          <cell r="B208" t="str">
            <v>Ipswich</v>
          </cell>
          <cell r="C208" t="str">
            <v>E12000006</v>
          </cell>
          <cell r="D208" t="str">
            <v>East</v>
          </cell>
        </row>
        <row r="209">
          <cell r="A209" t="str">
            <v>E07000203</v>
          </cell>
          <cell r="B209" t="str">
            <v>Mid Suffolk</v>
          </cell>
          <cell r="C209" t="str">
            <v>E12000006</v>
          </cell>
          <cell r="D209" t="str">
            <v>East</v>
          </cell>
        </row>
        <row r="210">
          <cell r="A210" t="str">
            <v>E07000207</v>
          </cell>
          <cell r="B210" t="str">
            <v>Elmbridge</v>
          </cell>
          <cell r="C210" t="str">
            <v>E12000008</v>
          </cell>
          <cell r="D210" t="str">
            <v>South East</v>
          </cell>
        </row>
        <row r="211">
          <cell r="A211" t="str">
            <v>E07000208</v>
          </cell>
          <cell r="B211" t="str">
            <v>Epsom and Ewell</v>
          </cell>
          <cell r="C211" t="str">
            <v>E12000008</v>
          </cell>
          <cell r="D211" t="str">
            <v>South East</v>
          </cell>
        </row>
        <row r="212">
          <cell r="A212" t="str">
            <v>E07000209</v>
          </cell>
          <cell r="B212" t="str">
            <v>Guildford</v>
          </cell>
          <cell r="C212" t="str">
            <v>E12000008</v>
          </cell>
          <cell r="D212" t="str">
            <v>South East</v>
          </cell>
        </row>
        <row r="213">
          <cell r="A213" t="str">
            <v>E07000210</v>
          </cell>
          <cell r="B213" t="str">
            <v>Mole Valley</v>
          </cell>
          <cell r="C213" t="str">
            <v>E12000008</v>
          </cell>
          <cell r="D213" t="str">
            <v>South East</v>
          </cell>
        </row>
        <row r="214">
          <cell r="A214" t="str">
            <v>E07000211</v>
          </cell>
          <cell r="B214" t="str">
            <v>Reigate and Banstead</v>
          </cell>
          <cell r="C214" t="str">
            <v>E12000008</v>
          </cell>
          <cell r="D214" t="str">
            <v>South East</v>
          </cell>
        </row>
        <row r="215">
          <cell r="A215" t="str">
            <v>E07000212</v>
          </cell>
          <cell r="B215" t="str">
            <v>Runnymede</v>
          </cell>
          <cell r="C215" t="str">
            <v>E12000008</v>
          </cell>
          <cell r="D215" t="str">
            <v>South East</v>
          </cell>
        </row>
        <row r="216">
          <cell r="A216" t="str">
            <v>E07000213</v>
          </cell>
          <cell r="B216" t="str">
            <v>Spelthorne</v>
          </cell>
          <cell r="C216" t="str">
            <v>E12000008</v>
          </cell>
          <cell r="D216" t="str">
            <v>South East</v>
          </cell>
        </row>
        <row r="217">
          <cell r="A217" t="str">
            <v>E07000214</v>
          </cell>
          <cell r="B217" t="str">
            <v>Surrey Heath</v>
          </cell>
          <cell r="C217" t="str">
            <v>E12000008</v>
          </cell>
          <cell r="D217" t="str">
            <v>South East</v>
          </cell>
        </row>
        <row r="218">
          <cell r="A218" t="str">
            <v>E07000215</v>
          </cell>
          <cell r="B218" t="str">
            <v>Tandridge</v>
          </cell>
          <cell r="C218" t="str">
            <v>E12000008</v>
          </cell>
          <cell r="D218" t="str">
            <v>South East</v>
          </cell>
        </row>
        <row r="219">
          <cell r="A219" t="str">
            <v>E07000216</v>
          </cell>
          <cell r="B219" t="str">
            <v>Waverley</v>
          </cell>
          <cell r="C219" t="str">
            <v>E12000008</v>
          </cell>
          <cell r="D219" t="str">
            <v>South East</v>
          </cell>
        </row>
        <row r="220">
          <cell r="A220" t="str">
            <v>E07000217</v>
          </cell>
          <cell r="B220" t="str">
            <v>Woking</v>
          </cell>
          <cell r="C220" t="str">
            <v>E12000008</v>
          </cell>
          <cell r="D220" t="str">
            <v>South East</v>
          </cell>
        </row>
        <row r="221">
          <cell r="A221" t="str">
            <v>E07000218</v>
          </cell>
          <cell r="B221" t="str">
            <v>North Warwickshire</v>
          </cell>
          <cell r="C221" t="str">
            <v>E12000005</v>
          </cell>
          <cell r="D221" t="str">
            <v>West Midlands</v>
          </cell>
        </row>
        <row r="222">
          <cell r="A222" t="str">
            <v>E07000219</v>
          </cell>
          <cell r="B222" t="str">
            <v>Nuneaton and Bedworth</v>
          </cell>
          <cell r="C222" t="str">
            <v>E12000005</v>
          </cell>
          <cell r="D222" t="str">
            <v>West Midlands</v>
          </cell>
        </row>
        <row r="223">
          <cell r="A223" t="str">
            <v>E07000220</v>
          </cell>
          <cell r="B223" t="str">
            <v>Rugby</v>
          </cell>
          <cell r="C223" t="str">
            <v>E12000005</v>
          </cell>
          <cell r="D223" t="str">
            <v>West Midlands</v>
          </cell>
        </row>
        <row r="224">
          <cell r="A224" t="str">
            <v>E07000221</v>
          </cell>
          <cell r="B224" t="str">
            <v>Stratford-on-Avon</v>
          </cell>
          <cell r="C224" t="str">
            <v>E12000005</v>
          </cell>
          <cell r="D224" t="str">
            <v>West Midlands</v>
          </cell>
        </row>
        <row r="225">
          <cell r="A225" t="str">
            <v>E07000222</v>
          </cell>
          <cell r="B225" t="str">
            <v>Warwick</v>
          </cell>
          <cell r="C225" t="str">
            <v>E12000005</v>
          </cell>
          <cell r="D225" t="str">
            <v>West Midlands</v>
          </cell>
        </row>
        <row r="226">
          <cell r="A226" t="str">
            <v>E07000223</v>
          </cell>
          <cell r="B226" t="str">
            <v>Adur</v>
          </cell>
          <cell r="C226" t="str">
            <v>E12000008</v>
          </cell>
          <cell r="D226" t="str">
            <v>South East</v>
          </cell>
        </row>
        <row r="227">
          <cell r="A227" t="str">
            <v>E07000224</v>
          </cell>
          <cell r="B227" t="str">
            <v>Arun</v>
          </cell>
          <cell r="C227" t="str">
            <v>E12000008</v>
          </cell>
          <cell r="D227" t="str">
            <v>South East</v>
          </cell>
        </row>
        <row r="228">
          <cell r="A228" t="str">
            <v>E07000225</v>
          </cell>
          <cell r="B228" t="str">
            <v>Chichester</v>
          </cell>
          <cell r="C228" t="str">
            <v>E12000008</v>
          </cell>
          <cell r="D228" t="str">
            <v>South East</v>
          </cell>
        </row>
        <row r="229">
          <cell r="A229" t="str">
            <v>E07000226</v>
          </cell>
          <cell r="B229" t="str">
            <v>Crawley</v>
          </cell>
          <cell r="C229" t="str">
            <v>E12000008</v>
          </cell>
          <cell r="D229" t="str">
            <v>South East</v>
          </cell>
        </row>
        <row r="230">
          <cell r="A230" t="str">
            <v>E07000227</v>
          </cell>
          <cell r="B230" t="str">
            <v>Horsham</v>
          </cell>
          <cell r="C230" t="str">
            <v>E12000008</v>
          </cell>
          <cell r="D230" t="str">
            <v>South East</v>
          </cell>
        </row>
        <row r="231">
          <cell r="A231" t="str">
            <v>E07000228</v>
          </cell>
          <cell r="B231" t="str">
            <v>Mid Sussex</v>
          </cell>
          <cell r="C231" t="str">
            <v>E12000008</v>
          </cell>
          <cell r="D231" t="str">
            <v>South East</v>
          </cell>
        </row>
        <row r="232">
          <cell r="A232" t="str">
            <v>E07000229</v>
          </cell>
          <cell r="B232" t="str">
            <v>Worthing</v>
          </cell>
          <cell r="C232" t="str">
            <v>E12000008</v>
          </cell>
          <cell r="D232" t="str">
            <v>South East</v>
          </cell>
        </row>
        <row r="233">
          <cell r="A233" t="str">
            <v>E07000234</v>
          </cell>
          <cell r="B233" t="str">
            <v>Bromsgrove</v>
          </cell>
          <cell r="C233" t="str">
            <v>E12000005</v>
          </cell>
          <cell r="D233" t="str">
            <v>West Midlands</v>
          </cell>
        </row>
        <row r="234">
          <cell r="A234" t="str">
            <v>E07000235</v>
          </cell>
          <cell r="B234" t="str">
            <v>Malvern Hills</v>
          </cell>
          <cell r="C234" t="str">
            <v>E12000005</v>
          </cell>
          <cell r="D234" t="str">
            <v>West Midlands</v>
          </cell>
        </row>
        <row r="235">
          <cell r="A235" t="str">
            <v>E07000236</v>
          </cell>
          <cell r="B235" t="str">
            <v>Redditch</v>
          </cell>
          <cell r="C235" t="str">
            <v>E12000005</v>
          </cell>
          <cell r="D235" t="str">
            <v>West Midlands</v>
          </cell>
        </row>
        <row r="236">
          <cell r="A236" t="str">
            <v>E07000237</v>
          </cell>
          <cell r="B236" t="str">
            <v>Worcester</v>
          </cell>
          <cell r="C236" t="str">
            <v>E12000005</v>
          </cell>
          <cell r="D236" t="str">
            <v>West Midlands</v>
          </cell>
        </row>
        <row r="237">
          <cell r="A237" t="str">
            <v>E07000238</v>
          </cell>
          <cell r="B237" t="str">
            <v>Wychavon</v>
          </cell>
          <cell r="C237" t="str">
            <v>E12000005</v>
          </cell>
          <cell r="D237" t="str">
            <v>West Midlands</v>
          </cell>
        </row>
        <row r="238">
          <cell r="A238" t="str">
            <v>E07000239</v>
          </cell>
          <cell r="B238" t="str">
            <v>Wyre Forest</v>
          </cell>
          <cell r="C238" t="str">
            <v>E12000005</v>
          </cell>
          <cell r="D238" t="str">
            <v>West Midlands</v>
          </cell>
        </row>
        <row r="239">
          <cell r="A239" t="str">
            <v>E07000240</v>
          </cell>
          <cell r="B239" t="str">
            <v>St Albans</v>
          </cell>
          <cell r="C239" t="str">
            <v>E12000006</v>
          </cell>
          <cell r="D239" t="str">
            <v>East</v>
          </cell>
        </row>
        <row r="240">
          <cell r="A240" t="str">
            <v>E07000241</v>
          </cell>
          <cell r="B240" t="str">
            <v>Welwyn Hatfield</v>
          </cell>
          <cell r="C240" t="str">
            <v>E12000006</v>
          </cell>
          <cell r="D240" t="str">
            <v>East</v>
          </cell>
        </row>
        <row r="241">
          <cell r="A241" t="str">
            <v>E07000242</v>
          </cell>
          <cell r="B241" t="str">
            <v>East Hertfordshire</v>
          </cell>
          <cell r="C241" t="str">
            <v>E12000006</v>
          </cell>
          <cell r="D241" t="str">
            <v>East</v>
          </cell>
        </row>
        <row r="242">
          <cell r="A242" t="str">
            <v>E07000243</v>
          </cell>
          <cell r="B242" t="str">
            <v>Stevenage</v>
          </cell>
          <cell r="C242" t="str">
            <v>E12000006</v>
          </cell>
          <cell r="D242" t="str">
            <v>East</v>
          </cell>
        </row>
        <row r="243">
          <cell r="A243" t="str">
            <v>E07000244</v>
          </cell>
          <cell r="B243" t="str">
            <v>East Suffolk</v>
          </cell>
          <cell r="C243" t="str">
            <v>E12000006</v>
          </cell>
          <cell r="D243" t="str">
            <v>East</v>
          </cell>
        </row>
        <row r="244">
          <cell r="A244" t="str">
            <v>E07000245</v>
          </cell>
          <cell r="B244" t="str">
            <v>West Suffolk</v>
          </cell>
          <cell r="C244" t="str">
            <v>E12000006</v>
          </cell>
          <cell r="D244" t="str">
            <v>East</v>
          </cell>
        </row>
        <row r="245">
          <cell r="A245" t="str">
            <v>E07000246</v>
          </cell>
          <cell r="B245" t="str">
            <v>Somerset West and Taunton</v>
          </cell>
          <cell r="C245" t="str">
            <v>E12000009</v>
          </cell>
          <cell r="D245" t="str">
            <v>South West</v>
          </cell>
        </row>
        <row r="246">
          <cell r="A246" t="str">
            <v>E08000001</v>
          </cell>
          <cell r="B246" t="str">
            <v>Bolton</v>
          </cell>
          <cell r="C246" t="str">
            <v>E12000002</v>
          </cell>
          <cell r="D246" t="str">
            <v>North West</v>
          </cell>
        </row>
        <row r="247">
          <cell r="A247" t="str">
            <v>E08000002</v>
          </cell>
          <cell r="B247" t="str">
            <v>Bury</v>
          </cell>
          <cell r="C247" t="str">
            <v>E12000002</v>
          </cell>
          <cell r="D247" t="str">
            <v>North West</v>
          </cell>
        </row>
        <row r="248">
          <cell r="A248" t="str">
            <v>E08000003</v>
          </cell>
          <cell r="B248" t="str">
            <v>Manchester</v>
          </cell>
          <cell r="C248" t="str">
            <v>E12000002</v>
          </cell>
          <cell r="D248" t="str">
            <v>North West</v>
          </cell>
        </row>
        <row r="249">
          <cell r="A249" t="str">
            <v>E08000004</v>
          </cell>
          <cell r="B249" t="str">
            <v>Oldham</v>
          </cell>
          <cell r="C249" t="str">
            <v>E12000002</v>
          </cell>
          <cell r="D249" t="str">
            <v>North West</v>
          </cell>
        </row>
        <row r="250">
          <cell r="A250" t="str">
            <v>E08000005</v>
          </cell>
          <cell r="B250" t="str">
            <v>Rochdale</v>
          </cell>
          <cell r="C250" t="str">
            <v>E12000002</v>
          </cell>
          <cell r="D250" t="str">
            <v>North West</v>
          </cell>
        </row>
        <row r="251">
          <cell r="A251" t="str">
            <v>E08000006</v>
          </cell>
          <cell r="B251" t="str">
            <v>Salford</v>
          </cell>
          <cell r="C251" t="str">
            <v>E12000002</v>
          </cell>
          <cell r="D251" t="str">
            <v>North West</v>
          </cell>
        </row>
        <row r="252">
          <cell r="A252" t="str">
            <v>E08000007</v>
          </cell>
          <cell r="B252" t="str">
            <v>Stockport</v>
          </cell>
          <cell r="C252" t="str">
            <v>E12000002</v>
          </cell>
          <cell r="D252" t="str">
            <v>North West</v>
          </cell>
        </row>
        <row r="253">
          <cell r="A253" t="str">
            <v>E08000008</v>
          </cell>
          <cell r="B253" t="str">
            <v>Tameside</v>
          </cell>
          <cell r="C253" t="str">
            <v>E12000002</v>
          </cell>
          <cell r="D253" t="str">
            <v>North West</v>
          </cell>
        </row>
        <row r="254">
          <cell r="A254" t="str">
            <v>E08000009</v>
          </cell>
          <cell r="B254" t="str">
            <v>Trafford</v>
          </cell>
          <cell r="C254" t="str">
            <v>E12000002</v>
          </cell>
          <cell r="D254" t="str">
            <v>North West</v>
          </cell>
        </row>
        <row r="255">
          <cell r="A255" t="str">
            <v>E08000010</v>
          </cell>
          <cell r="B255" t="str">
            <v>Wigan</v>
          </cell>
          <cell r="C255" t="str">
            <v>E12000002</v>
          </cell>
          <cell r="D255" t="str">
            <v>North West</v>
          </cell>
        </row>
        <row r="256">
          <cell r="A256" t="str">
            <v>E08000011</v>
          </cell>
          <cell r="B256" t="str">
            <v>Knowsley</v>
          </cell>
          <cell r="C256" t="str">
            <v>E12000002</v>
          </cell>
          <cell r="D256" t="str">
            <v>North West</v>
          </cell>
        </row>
        <row r="257">
          <cell r="A257" t="str">
            <v>E08000012</v>
          </cell>
          <cell r="B257" t="str">
            <v>Liverpool</v>
          </cell>
          <cell r="C257" t="str">
            <v>E12000002</v>
          </cell>
          <cell r="D257" t="str">
            <v>North West</v>
          </cell>
        </row>
        <row r="258">
          <cell r="A258" t="str">
            <v>E08000013</v>
          </cell>
          <cell r="B258" t="str">
            <v>St. Helens</v>
          </cell>
          <cell r="C258" t="str">
            <v>E12000002</v>
          </cell>
          <cell r="D258" t="str">
            <v>North West</v>
          </cell>
        </row>
        <row r="259">
          <cell r="A259" t="str">
            <v>E08000014</v>
          </cell>
          <cell r="B259" t="str">
            <v>Sefton</v>
          </cell>
          <cell r="C259" t="str">
            <v>E12000002</v>
          </cell>
          <cell r="D259" t="str">
            <v>North West</v>
          </cell>
        </row>
        <row r="260">
          <cell r="A260" t="str">
            <v>E08000015</v>
          </cell>
          <cell r="B260" t="str">
            <v>Wirral</v>
          </cell>
          <cell r="C260" t="str">
            <v>E12000002</v>
          </cell>
          <cell r="D260" t="str">
            <v>North West</v>
          </cell>
        </row>
        <row r="261">
          <cell r="A261" t="str">
            <v>E08000016</v>
          </cell>
          <cell r="B261" t="str">
            <v>Barnsley</v>
          </cell>
          <cell r="C261" t="str">
            <v>E12000003</v>
          </cell>
          <cell r="D261" t="str">
            <v>Yorkshire and The Humber</v>
          </cell>
        </row>
        <row r="262">
          <cell r="A262" t="str">
            <v>E08000017</v>
          </cell>
          <cell r="B262" t="str">
            <v>Doncaster</v>
          </cell>
          <cell r="C262" t="str">
            <v>E12000003</v>
          </cell>
          <cell r="D262" t="str">
            <v>Yorkshire and The Humber</v>
          </cell>
        </row>
        <row r="263">
          <cell r="A263" t="str">
            <v>E08000018</v>
          </cell>
          <cell r="B263" t="str">
            <v>Rotherham</v>
          </cell>
          <cell r="C263" t="str">
            <v>E12000003</v>
          </cell>
          <cell r="D263" t="str">
            <v>Yorkshire and The Humber</v>
          </cell>
        </row>
        <row r="264">
          <cell r="A264" t="str">
            <v>E08000019</v>
          </cell>
          <cell r="B264" t="str">
            <v>Sheffield</v>
          </cell>
          <cell r="C264" t="str">
            <v>E12000003</v>
          </cell>
          <cell r="D264" t="str">
            <v>Yorkshire and The Humber</v>
          </cell>
        </row>
        <row r="265">
          <cell r="A265" t="str">
            <v>E08000021</v>
          </cell>
          <cell r="B265" t="str">
            <v>Newcastle upon Tyne</v>
          </cell>
          <cell r="C265" t="str">
            <v>E12000001</v>
          </cell>
          <cell r="D265" t="str">
            <v>North East</v>
          </cell>
        </row>
        <row r="266">
          <cell r="A266" t="str">
            <v>E08000022</v>
          </cell>
          <cell r="B266" t="str">
            <v>North Tyneside</v>
          </cell>
          <cell r="C266" t="str">
            <v>E12000001</v>
          </cell>
          <cell r="D266" t="str">
            <v>North East</v>
          </cell>
        </row>
        <row r="267">
          <cell r="A267" t="str">
            <v>E08000023</v>
          </cell>
          <cell r="B267" t="str">
            <v>South Tyneside</v>
          </cell>
          <cell r="C267" t="str">
            <v>E12000001</v>
          </cell>
          <cell r="D267" t="str">
            <v>North East</v>
          </cell>
        </row>
        <row r="268">
          <cell r="A268" t="str">
            <v>E08000024</v>
          </cell>
          <cell r="B268" t="str">
            <v>Sunderland</v>
          </cell>
          <cell r="C268" t="str">
            <v>E12000001</v>
          </cell>
          <cell r="D268" t="str">
            <v>North East</v>
          </cell>
        </row>
        <row r="269">
          <cell r="A269" t="str">
            <v>E08000025</v>
          </cell>
          <cell r="B269" t="str">
            <v>Birmingham</v>
          </cell>
          <cell r="C269" t="str">
            <v>E12000005</v>
          </cell>
          <cell r="D269" t="str">
            <v>West Midlands</v>
          </cell>
        </row>
        <row r="270">
          <cell r="A270" t="str">
            <v>E08000026</v>
          </cell>
          <cell r="B270" t="str">
            <v>Coventry</v>
          </cell>
          <cell r="C270" t="str">
            <v>E12000005</v>
          </cell>
          <cell r="D270" t="str">
            <v>West Midlands</v>
          </cell>
        </row>
        <row r="271">
          <cell r="A271" t="str">
            <v>E08000027</v>
          </cell>
          <cell r="B271" t="str">
            <v>Dudley</v>
          </cell>
          <cell r="C271" t="str">
            <v>E12000005</v>
          </cell>
          <cell r="D271" t="str">
            <v>West Midlands</v>
          </cell>
        </row>
        <row r="272">
          <cell r="A272" t="str">
            <v>E08000028</v>
          </cell>
          <cell r="B272" t="str">
            <v>Sandwell</v>
          </cell>
          <cell r="C272" t="str">
            <v>E12000005</v>
          </cell>
          <cell r="D272" t="str">
            <v>West Midlands</v>
          </cell>
        </row>
        <row r="273">
          <cell r="A273" t="str">
            <v>E08000029</v>
          </cell>
          <cell r="B273" t="str">
            <v>Solihull</v>
          </cell>
          <cell r="C273" t="str">
            <v>E12000005</v>
          </cell>
          <cell r="D273" t="str">
            <v>West Midlands</v>
          </cell>
        </row>
        <row r="274">
          <cell r="A274" t="str">
            <v>E08000030</v>
          </cell>
          <cell r="B274" t="str">
            <v>Walsall</v>
          </cell>
          <cell r="C274" t="str">
            <v>E12000005</v>
          </cell>
          <cell r="D274" t="str">
            <v>West Midlands</v>
          </cell>
        </row>
        <row r="275">
          <cell r="A275" t="str">
            <v>E08000031</v>
          </cell>
          <cell r="B275" t="str">
            <v>Wolverhampton</v>
          </cell>
          <cell r="C275" t="str">
            <v>E12000005</v>
          </cell>
          <cell r="D275" t="str">
            <v>West Midlands</v>
          </cell>
        </row>
        <row r="276">
          <cell r="A276" t="str">
            <v>E08000032</v>
          </cell>
          <cell r="B276" t="str">
            <v>Bradford</v>
          </cell>
          <cell r="C276" t="str">
            <v>E12000003</v>
          </cell>
          <cell r="D276" t="str">
            <v>Yorkshire and The Humber</v>
          </cell>
        </row>
        <row r="277">
          <cell r="A277" t="str">
            <v>E08000033</v>
          </cell>
          <cell r="B277" t="str">
            <v>Calderdale</v>
          </cell>
          <cell r="C277" t="str">
            <v>E12000003</v>
          </cell>
          <cell r="D277" t="str">
            <v>Yorkshire and The Humber</v>
          </cell>
        </row>
        <row r="278">
          <cell r="A278" t="str">
            <v>E08000034</v>
          </cell>
          <cell r="B278" t="str">
            <v>Kirklees</v>
          </cell>
          <cell r="C278" t="str">
            <v>E12000003</v>
          </cell>
          <cell r="D278" t="str">
            <v>Yorkshire and The Humber</v>
          </cell>
        </row>
        <row r="279">
          <cell r="A279" t="str">
            <v>E08000035</v>
          </cell>
          <cell r="B279" t="str">
            <v>Leeds</v>
          </cell>
          <cell r="C279" t="str">
            <v>E12000003</v>
          </cell>
          <cell r="D279" t="str">
            <v>Yorkshire and The Humber</v>
          </cell>
        </row>
        <row r="280">
          <cell r="A280" t="str">
            <v>E08000036</v>
          </cell>
          <cell r="B280" t="str">
            <v>Wakefield</v>
          </cell>
          <cell r="C280" t="str">
            <v>E12000003</v>
          </cell>
          <cell r="D280" t="str">
            <v>Yorkshire and The Humber</v>
          </cell>
        </row>
        <row r="281">
          <cell r="A281" t="str">
            <v>E08000037</v>
          </cell>
          <cell r="B281" t="str">
            <v>Gateshead</v>
          </cell>
          <cell r="C281" t="str">
            <v>E12000001</v>
          </cell>
          <cell r="D281" t="str">
            <v>North East</v>
          </cell>
        </row>
        <row r="282">
          <cell r="A282" t="str">
            <v>E09000001</v>
          </cell>
          <cell r="B282" t="str">
            <v>City of London</v>
          </cell>
          <cell r="C282" t="str">
            <v>E12000007</v>
          </cell>
          <cell r="D282" t="str">
            <v>London</v>
          </cell>
        </row>
        <row r="283">
          <cell r="A283" t="str">
            <v>E09000002</v>
          </cell>
          <cell r="B283" t="str">
            <v>Barking and Dagenham</v>
          </cell>
          <cell r="C283" t="str">
            <v>E12000007</v>
          </cell>
          <cell r="D283" t="str">
            <v>London</v>
          </cell>
        </row>
        <row r="284">
          <cell r="A284" t="str">
            <v>E09000003</v>
          </cell>
          <cell r="B284" t="str">
            <v>Barnet</v>
          </cell>
          <cell r="C284" t="str">
            <v>E12000007</v>
          </cell>
          <cell r="D284" t="str">
            <v>London</v>
          </cell>
        </row>
        <row r="285">
          <cell r="A285" t="str">
            <v>E09000004</v>
          </cell>
          <cell r="B285" t="str">
            <v>Bexley</v>
          </cell>
          <cell r="C285" t="str">
            <v>E12000007</v>
          </cell>
          <cell r="D285" t="str">
            <v>London</v>
          </cell>
        </row>
        <row r="286">
          <cell r="A286" t="str">
            <v>E09000005</v>
          </cell>
          <cell r="B286" t="str">
            <v>Brent</v>
          </cell>
          <cell r="C286" t="str">
            <v>E12000007</v>
          </cell>
          <cell r="D286" t="str">
            <v>London</v>
          </cell>
        </row>
        <row r="287">
          <cell r="A287" t="str">
            <v>E09000006</v>
          </cell>
          <cell r="B287" t="str">
            <v>Bromley</v>
          </cell>
          <cell r="C287" t="str">
            <v>E12000007</v>
          </cell>
          <cell r="D287" t="str">
            <v>London</v>
          </cell>
        </row>
        <row r="288">
          <cell r="A288" t="str">
            <v>E09000007</v>
          </cell>
          <cell r="B288" t="str">
            <v>Camden</v>
          </cell>
          <cell r="C288" t="str">
            <v>E12000007</v>
          </cell>
          <cell r="D288" t="str">
            <v>London</v>
          </cell>
        </row>
        <row r="289">
          <cell r="A289" t="str">
            <v>E09000008</v>
          </cell>
          <cell r="B289" t="str">
            <v>Croydon</v>
          </cell>
          <cell r="C289" t="str">
            <v>E12000007</v>
          </cell>
          <cell r="D289" t="str">
            <v>London</v>
          </cell>
        </row>
        <row r="290">
          <cell r="A290" t="str">
            <v>E09000009</v>
          </cell>
          <cell r="B290" t="str">
            <v>Ealing</v>
          </cell>
          <cell r="C290" t="str">
            <v>E12000007</v>
          </cell>
          <cell r="D290" t="str">
            <v>London</v>
          </cell>
        </row>
        <row r="291">
          <cell r="A291" t="str">
            <v>E09000010</v>
          </cell>
          <cell r="B291" t="str">
            <v>Enfield</v>
          </cell>
          <cell r="C291" t="str">
            <v>E12000007</v>
          </cell>
          <cell r="D291" t="str">
            <v>London</v>
          </cell>
        </row>
        <row r="292">
          <cell r="A292" t="str">
            <v>E09000011</v>
          </cell>
          <cell r="B292" t="str">
            <v>Greenwich</v>
          </cell>
          <cell r="C292" t="str">
            <v>E12000007</v>
          </cell>
          <cell r="D292" t="str">
            <v>London</v>
          </cell>
        </row>
        <row r="293">
          <cell r="A293" t="str">
            <v>E09000012</v>
          </cell>
          <cell r="B293" t="str">
            <v>Hackney</v>
          </cell>
          <cell r="C293" t="str">
            <v>E12000007</v>
          </cell>
          <cell r="D293" t="str">
            <v>London</v>
          </cell>
        </row>
        <row r="294">
          <cell r="A294" t="str">
            <v>E09000013</v>
          </cell>
          <cell r="B294" t="str">
            <v>Hammersmith and Fulham</v>
          </cell>
          <cell r="C294" t="str">
            <v>E12000007</v>
          </cell>
          <cell r="D294" t="str">
            <v>London</v>
          </cell>
        </row>
        <row r="295">
          <cell r="A295" t="str">
            <v>E09000014</v>
          </cell>
          <cell r="B295" t="str">
            <v>Haringey</v>
          </cell>
          <cell r="C295" t="str">
            <v>E12000007</v>
          </cell>
          <cell r="D295" t="str">
            <v>London</v>
          </cell>
        </row>
        <row r="296">
          <cell r="A296" t="str">
            <v>E09000015</v>
          </cell>
          <cell r="B296" t="str">
            <v>Harrow</v>
          </cell>
          <cell r="C296" t="str">
            <v>E12000007</v>
          </cell>
          <cell r="D296" t="str">
            <v>London</v>
          </cell>
        </row>
        <row r="297">
          <cell r="A297" t="str">
            <v>E09000016</v>
          </cell>
          <cell r="B297" t="str">
            <v>Havering</v>
          </cell>
          <cell r="C297" t="str">
            <v>E12000007</v>
          </cell>
          <cell r="D297" t="str">
            <v>London</v>
          </cell>
        </row>
        <row r="298">
          <cell r="A298" t="str">
            <v>E09000017</v>
          </cell>
          <cell r="B298" t="str">
            <v>Hillingdon</v>
          </cell>
          <cell r="C298" t="str">
            <v>E12000007</v>
          </cell>
          <cell r="D298" t="str">
            <v>London</v>
          </cell>
        </row>
        <row r="299">
          <cell r="A299" t="str">
            <v>E09000018</v>
          </cell>
          <cell r="B299" t="str">
            <v>Hounslow</v>
          </cell>
          <cell r="C299" t="str">
            <v>E12000007</v>
          </cell>
          <cell r="D299" t="str">
            <v>London</v>
          </cell>
        </row>
        <row r="300">
          <cell r="A300" t="str">
            <v>E09000019</v>
          </cell>
          <cell r="B300" t="str">
            <v>Islington</v>
          </cell>
          <cell r="C300" t="str">
            <v>E12000007</v>
          </cell>
          <cell r="D300" t="str">
            <v>London</v>
          </cell>
        </row>
        <row r="301">
          <cell r="A301" t="str">
            <v>E09000020</v>
          </cell>
          <cell r="B301" t="str">
            <v>Kensington and Chelsea</v>
          </cell>
          <cell r="C301" t="str">
            <v>E12000007</v>
          </cell>
          <cell r="D301" t="str">
            <v>London</v>
          </cell>
        </row>
        <row r="302">
          <cell r="A302" t="str">
            <v>E09000021</v>
          </cell>
          <cell r="B302" t="str">
            <v>Kingston upon Thames</v>
          </cell>
          <cell r="C302" t="str">
            <v>E12000007</v>
          </cell>
          <cell r="D302" t="str">
            <v>London</v>
          </cell>
        </row>
        <row r="303">
          <cell r="A303" t="str">
            <v>E09000022</v>
          </cell>
          <cell r="B303" t="str">
            <v>Lambeth</v>
          </cell>
          <cell r="C303" t="str">
            <v>E12000007</v>
          </cell>
          <cell r="D303" t="str">
            <v>London</v>
          </cell>
        </row>
        <row r="304">
          <cell r="A304" t="str">
            <v>E09000023</v>
          </cell>
          <cell r="B304" t="str">
            <v>Lewisham</v>
          </cell>
          <cell r="C304" t="str">
            <v>E12000007</v>
          </cell>
          <cell r="D304" t="str">
            <v>London</v>
          </cell>
        </row>
        <row r="305">
          <cell r="A305" t="str">
            <v>E09000024</v>
          </cell>
          <cell r="B305" t="str">
            <v>Merton</v>
          </cell>
          <cell r="C305" t="str">
            <v>E12000007</v>
          </cell>
          <cell r="D305" t="str">
            <v>London</v>
          </cell>
        </row>
        <row r="306">
          <cell r="A306" t="str">
            <v>E09000025</v>
          </cell>
          <cell r="B306" t="str">
            <v>Newham</v>
          </cell>
          <cell r="C306" t="str">
            <v>E12000007</v>
          </cell>
          <cell r="D306" t="str">
            <v>London</v>
          </cell>
        </row>
        <row r="307">
          <cell r="A307" t="str">
            <v>E09000026</v>
          </cell>
          <cell r="B307" t="str">
            <v>Redbridge</v>
          </cell>
          <cell r="C307" t="str">
            <v>E12000007</v>
          </cell>
          <cell r="D307" t="str">
            <v>London</v>
          </cell>
        </row>
        <row r="308">
          <cell r="A308" t="str">
            <v>E09000027</v>
          </cell>
          <cell r="B308" t="str">
            <v>Richmond upon Thames</v>
          </cell>
          <cell r="C308" t="str">
            <v>E12000007</v>
          </cell>
          <cell r="D308" t="str">
            <v>London</v>
          </cell>
        </row>
        <row r="309">
          <cell r="A309" t="str">
            <v>E09000028</v>
          </cell>
          <cell r="B309" t="str">
            <v>Southwark</v>
          </cell>
          <cell r="C309" t="str">
            <v>E12000007</v>
          </cell>
          <cell r="D309" t="str">
            <v>London</v>
          </cell>
        </row>
        <row r="310">
          <cell r="A310" t="str">
            <v>E09000029</v>
          </cell>
          <cell r="B310" t="str">
            <v>Sutton</v>
          </cell>
          <cell r="C310" t="str">
            <v>E12000007</v>
          </cell>
          <cell r="D310" t="str">
            <v>London</v>
          </cell>
        </row>
        <row r="311">
          <cell r="A311" t="str">
            <v>E09000030</v>
          </cell>
          <cell r="B311" t="str">
            <v>Tower Hamlets</v>
          </cell>
          <cell r="C311" t="str">
            <v>E12000007</v>
          </cell>
          <cell r="D311" t="str">
            <v>London</v>
          </cell>
        </row>
        <row r="312">
          <cell r="A312" t="str">
            <v>E09000031</v>
          </cell>
          <cell r="B312" t="str">
            <v>Waltham Forest</v>
          </cell>
          <cell r="C312" t="str">
            <v>E12000007</v>
          </cell>
          <cell r="D312" t="str">
            <v>London</v>
          </cell>
        </row>
        <row r="313">
          <cell r="A313" t="str">
            <v>E09000032</v>
          </cell>
          <cell r="B313" t="str">
            <v>Wandsworth</v>
          </cell>
          <cell r="C313" t="str">
            <v>E12000007</v>
          </cell>
          <cell r="D313" t="str">
            <v>London</v>
          </cell>
        </row>
        <row r="314">
          <cell r="A314" t="str">
            <v>E09000033</v>
          </cell>
          <cell r="B314" t="str">
            <v>Westminster</v>
          </cell>
          <cell r="C314" t="str">
            <v>E12000007</v>
          </cell>
          <cell r="D314" t="str">
            <v>London</v>
          </cell>
        </row>
        <row r="315">
          <cell r="A315" t="str">
            <v>W06000001</v>
          </cell>
          <cell r="B315" t="str">
            <v>Isle of Anglesey</v>
          </cell>
          <cell r="C315" t="str">
            <v>W92000004</v>
          </cell>
          <cell r="D315" t="str">
            <v>Wales</v>
          </cell>
        </row>
        <row r="316">
          <cell r="A316" t="str">
            <v>W06000002</v>
          </cell>
          <cell r="B316" t="str">
            <v>Gwynedd</v>
          </cell>
          <cell r="C316" t="str">
            <v>W92000004</v>
          </cell>
          <cell r="D316" t="str">
            <v>Wales</v>
          </cell>
        </row>
        <row r="317">
          <cell r="A317" t="str">
            <v>W06000003</v>
          </cell>
          <cell r="B317" t="str">
            <v>Conwy</v>
          </cell>
          <cell r="C317" t="str">
            <v>W92000004</v>
          </cell>
          <cell r="D317" t="str">
            <v>Wales</v>
          </cell>
        </row>
        <row r="318">
          <cell r="A318" t="str">
            <v>W06000004</v>
          </cell>
          <cell r="B318" t="str">
            <v>Denbighshire</v>
          </cell>
          <cell r="C318" t="str">
            <v>W92000004</v>
          </cell>
          <cell r="D318" t="str">
            <v>Wales</v>
          </cell>
        </row>
        <row r="319">
          <cell r="A319" t="str">
            <v>W06000005</v>
          </cell>
          <cell r="B319" t="str">
            <v>Flintshire</v>
          </cell>
          <cell r="C319" t="str">
            <v>W92000004</v>
          </cell>
          <cell r="D319" t="str">
            <v>Wales</v>
          </cell>
        </row>
        <row r="320">
          <cell r="A320" t="str">
            <v>W06000006</v>
          </cell>
          <cell r="B320" t="str">
            <v>Wrexham</v>
          </cell>
          <cell r="C320" t="str">
            <v>W92000004</v>
          </cell>
          <cell r="D320" t="str">
            <v>Wales</v>
          </cell>
        </row>
        <row r="321">
          <cell r="A321" t="str">
            <v>W06000008</v>
          </cell>
          <cell r="B321" t="str">
            <v>Ceredigion</v>
          </cell>
          <cell r="C321" t="str">
            <v>W92000004</v>
          </cell>
          <cell r="D321" t="str">
            <v>Wales</v>
          </cell>
        </row>
        <row r="322">
          <cell r="A322" t="str">
            <v>W06000009</v>
          </cell>
          <cell r="B322" t="str">
            <v>Pembrokeshire</v>
          </cell>
          <cell r="C322" t="str">
            <v>W92000004</v>
          </cell>
          <cell r="D322" t="str">
            <v>Wales</v>
          </cell>
        </row>
        <row r="323">
          <cell r="A323" t="str">
            <v>W06000010</v>
          </cell>
          <cell r="B323" t="str">
            <v>Carmarthenshire</v>
          </cell>
          <cell r="C323" t="str">
            <v>W92000004</v>
          </cell>
          <cell r="D323" t="str">
            <v>Wales</v>
          </cell>
        </row>
        <row r="324">
          <cell r="A324" t="str">
            <v>W06000011</v>
          </cell>
          <cell r="B324" t="str">
            <v>Swansea</v>
          </cell>
          <cell r="C324" t="str">
            <v>W92000004</v>
          </cell>
          <cell r="D324" t="str">
            <v>Wales</v>
          </cell>
        </row>
        <row r="325">
          <cell r="A325" t="str">
            <v>W06000012</v>
          </cell>
          <cell r="B325" t="str">
            <v>Neath Port Talbot</v>
          </cell>
          <cell r="C325" t="str">
            <v>W92000004</v>
          </cell>
          <cell r="D325" t="str">
            <v>Wales</v>
          </cell>
        </row>
        <row r="326">
          <cell r="A326" t="str">
            <v>W06000013</v>
          </cell>
          <cell r="B326" t="str">
            <v>Bridgend</v>
          </cell>
          <cell r="C326" t="str">
            <v>W92000004</v>
          </cell>
          <cell r="D326" t="str">
            <v>Wales</v>
          </cell>
        </row>
        <row r="327">
          <cell r="A327" t="str">
            <v>W06000014</v>
          </cell>
          <cell r="B327" t="str">
            <v>Vale of Glamorgan</v>
          </cell>
          <cell r="C327" t="str">
            <v>W92000004</v>
          </cell>
          <cell r="D327" t="str">
            <v>Wales</v>
          </cell>
        </row>
        <row r="328">
          <cell r="A328" t="str">
            <v>W06000015</v>
          </cell>
          <cell r="B328" t="str">
            <v>Cardiff</v>
          </cell>
          <cell r="C328" t="str">
            <v>W92000004</v>
          </cell>
          <cell r="D328" t="str">
            <v>Wales</v>
          </cell>
        </row>
        <row r="329">
          <cell r="A329" t="str">
            <v>W06000016</v>
          </cell>
          <cell r="B329" t="str">
            <v>Rhondda Cynon Taf</v>
          </cell>
          <cell r="C329" t="str">
            <v>W92000004</v>
          </cell>
          <cell r="D329" t="str">
            <v>Wales</v>
          </cell>
        </row>
        <row r="330">
          <cell r="A330" t="str">
            <v>W06000018</v>
          </cell>
          <cell r="B330" t="str">
            <v>Caerphilly</v>
          </cell>
          <cell r="C330" t="str">
            <v>W92000004</v>
          </cell>
          <cell r="D330" t="str">
            <v>Wales</v>
          </cell>
        </row>
        <row r="331">
          <cell r="A331" t="str">
            <v>W06000019</v>
          </cell>
          <cell r="B331" t="str">
            <v>Blaenau Gwent</v>
          </cell>
          <cell r="C331" t="str">
            <v>W92000004</v>
          </cell>
          <cell r="D331" t="str">
            <v>Wales</v>
          </cell>
        </row>
        <row r="332">
          <cell r="A332" t="str">
            <v>W06000020</v>
          </cell>
          <cell r="B332" t="str">
            <v>Torfaen</v>
          </cell>
          <cell r="C332" t="str">
            <v>W92000004</v>
          </cell>
          <cell r="D332" t="str">
            <v>Wales</v>
          </cell>
        </row>
        <row r="333">
          <cell r="A333" t="str">
            <v>W06000021</v>
          </cell>
          <cell r="B333" t="str">
            <v>Monmouthshire</v>
          </cell>
          <cell r="C333" t="str">
            <v>W92000004</v>
          </cell>
          <cell r="D333" t="str">
            <v>Wales</v>
          </cell>
        </row>
        <row r="334">
          <cell r="A334" t="str">
            <v>W06000022</v>
          </cell>
          <cell r="B334" t="str">
            <v>Newport</v>
          </cell>
          <cell r="C334" t="str">
            <v>W92000004</v>
          </cell>
          <cell r="D334" t="str">
            <v>Wales</v>
          </cell>
        </row>
        <row r="335">
          <cell r="A335" t="str">
            <v>W06000023</v>
          </cell>
          <cell r="B335" t="str">
            <v>Powys</v>
          </cell>
          <cell r="C335" t="str">
            <v>W92000004</v>
          </cell>
          <cell r="D335" t="str">
            <v>Wales</v>
          </cell>
        </row>
        <row r="336">
          <cell r="A336" t="str">
            <v>W06000024</v>
          </cell>
          <cell r="B336" t="str">
            <v>Merthyr Tydfil</v>
          </cell>
          <cell r="C336" t="str">
            <v>W92000004</v>
          </cell>
          <cell r="D336" t="str">
            <v>Wales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idential"/>
      <sheetName val="Industrial"/>
      <sheetName val="Agricultural"/>
      <sheetName val="Office - edge of CBD"/>
      <sheetName val="Office - out of town"/>
    </sheetNames>
    <sheetDataSet>
      <sheetData sheetId="0">
        <row r="7">
          <cell r="C7" t="str">
            <v>Amber Valley</v>
          </cell>
          <cell r="D7">
            <v>550000</v>
          </cell>
        </row>
        <row r="8">
          <cell r="C8" t="str">
            <v>Ashfield</v>
          </cell>
          <cell r="D8">
            <v>400000</v>
          </cell>
        </row>
        <row r="9">
          <cell r="C9" t="str">
            <v>Bassetlaw</v>
          </cell>
          <cell r="D9">
            <v>680000</v>
          </cell>
        </row>
        <row r="10">
          <cell r="C10" t="str">
            <v>Blaby</v>
          </cell>
          <cell r="D10">
            <v>2150000</v>
          </cell>
        </row>
        <row r="11">
          <cell r="C11" t="str">
            <v>Bolsover</v>
          </cell>
          <cell r="D11">
            <v>370000</v>
          </cell>
        </row>
        <row r="12">
          <cell r="C12" t="str">
            <v>Boston</v>
          </cell>
          <cell r="D12">
            <v>500000</v>
          </cell>
        </row>
        <row r="13">
          <cell r="C13" t="str">
            <v>Broxtowe</v>
          </cell>
          <cell r="D13">
            <v>1200000</v>
          </cell>
        </row>
        <row r="14">
          <cell r="C14" t="str">
            <v>Charnwood</v>
          </cell>
          <cell r="D14">
            <v>1370000</v>
          </cell>
        </row>
        <row r="15">
          <cell r="C15" t="str">
            <v>Chesterfield</v>
          </cell>
          <cell r="D15">
            <v>970000</v>
          </cell>
        </row>
        <row r="16">
          <cell r="C16" t="str">
            <v>Corby</v>
          </cell>
          <cell r="D16">
            <v>620000</v>
          </cell>
        </row>
        <row r="17">
          <cell r="C17" t="str">
            <v>Daventry</v>
          </cell>
          <cell r="D17">
            <v>1880000</v>
          </cell>
        </row>
        <row r="18">
          <cell r="C18" t="str">
            <v>Derby</v>
          </cell>
          <cell r="D18">
            <v>1000000</v>
          </cell>
        </row>
        <row r="19">
          <cell r="C19" t="str">
            <v>Derbyshire Dales</v>
          </cell>
          <cell r="D19">
            <v>2100000</v>
          </cell>
        </row>
        <row r="20">
          <cell r="C20" t="str">
            <v>East Northamptonshire</v>
          </cell>
          <cell r="D20">
            <v>1100000</v>
          </cell>
        </row>
        <row r="21">
          <cell r="C21" t="str">
            <v>Erewash</v>
          </cell>
          <cell r="D21">
            <v>370000</v>
          </cell>
        </row>
        <row r="22">
          <cell r="C22" t="str">
            <v>Gedling</v>
          </cell>
          <cell r="D22">
            <v>550000</v>
          </cell>
        </row>
        <row r="23">
          <cell r="C23" t="str">
            <v>Harborough</v>
          </cell>
          <cell r="D23">
            <v>2650000</v>
          </cell>
        </row>
        <row r="24">
          <cell r="C24" t="str">
            <v>High Peak</v>
          </cell>
          <cell r="D24">
            <v>1100000</v>
          </cell>
        </row>
        <row r="25">
          <cell r="C25" t="str">
            <v>Hinckley and Bosworth</v>
          </cell>
          <cell r="D25">
            <v>1530000</v>
          </cell>
        </row>
        <row r="26">
          <cell r="C26" t="str">
            <v>Kettering</v>
          </cell>
          <cell r="D26">
            <v>1350000</v>
          </cell>
        </row>
        <row r="27">
          <cell r="C27" t="str">
            <v>Leicester</v>
          </cell>
          <cell r="D27">
            <v>1460000</v>
          </cell>
        </row>
        <row r="28">
          <cell r="C28" t="str">
            <v>Lincoln</v>
          </cell>
          <cell r="D28">
            <v>1200000</v>
          </cell>
        </row>
        <row r="29">
          <cell r="C29" t="str">
            <v>Mansfield</v>
          </cell>
          <cell r="D29">
            <v>1100000</v>
          </cell>
        </row>
        <row r="30">
          <cell r="C30" t="str">
            <v>Melton</v>
          </cell>
          <cell r="D30">
            <v>950000</v>
          </cell>
        </row>
        <row r="31">
          <cell r="C31" t="str">
            <v>Newark and Sherwood</v>
          </cell>
          <cell r="D31">
            <v>1130000</v>
          </cell>
        </row>
        <row r="32">
          <cell r="C32" t="str">
            <v>North East Derbyshire</v>
          </cell>
          <cell r="D32">
            <v>670000</v>
          </cell>
        </row>
        <row r="33">
          <cell r="C33" t="str">
            <v>North West Leicestershire</v>
          </cell>
          <cell r="D33">
            <v>1230000</v>
          </cell>
        </row>
        <row r="34">
          <cell r="C34" t="str">
            <v>Northampton</v>
          </cell>
          <cell r="D34">
            <v>2040000</v>
          </cell>
        </row>
        <row r="35">
          <cell r="C35" t="str">
            <v>Nottingham</v>
          </cell>
          <cell r="D35">
            <v>1200000</v>
          </cell>
        </row>
        <row r="36">
          <cell r="C36" t="str">
            <v>Oadby and Wigston</v>
          </cell>
          <cell r="D36">
            <v>1710000</v>
          </cell>
        </row>
        <row r="37">
          <cell r="C37" t="str">
            <v>Rushcliffe</v>
          </cell>
          <cell r="D37">
            <v>1700000</v>
          </cell>
        </row>
        <row r="38">
          <cell r="C38" t="str">
            <v>Rutland</v>
          </cell>
          <cell r="D38">
            <v>2000000</v>
          </cell>
        </row>
        <row r="39">
          <cell r="C39" t="str">
            <v>South Derbyshire</v>
          </cell>
          <cell r="D39">
            <v>1000000</v>
          </cell>
        </row>
        <row r="40">
          <cell r="C40" t="str">
            <v>South Holland</v>
          </cell>
          <cell r="D40">
            <v>450000</v>
          </cell>
        </row>
        <row r="41">
          <cell r="C41" t="str">
            <v>South Kesteven</v>
          </cell>
          <cell r="D41">
            <v>920000</v>
          </cell>
        </row>
        <row r="42">
          <cell r="C42" t="str">
            <v>South Northamptonshire</v>
          </cell>
          <cell r="D42">
            <v>2850000</v>
          </cell>
        </row>
        <row r="43">
          <cell r="C43" t="str">
            <v>Wellingborough</v>
          </cell>
          <cell r="D43">
            <v>1700000</v>
          </cell>
        </row>
        <row r="44">
          <cell r="C44" t="str">
            <v>Birmingham</v>
          </cell>
          <cell r="D44">
            <v>1700000</v>
          </cell>
        </row>
        <row r="45">
          <cell r="C45" t="str">
            <v>Bromsgrove</v>
          </cell>
          <cell r="D45">
            <v>2850000</v>
          </cell>
        </row>
        <row r="46">
          <cell r="C46" t="str">
            <v>Cannock Chase</v>
          </cell>
          <cell r="D46">
            <v>1140000</v>
          </cell>
        </row>
        <row r="47">
          <cell r="C47" t="str">
            <v>Coventry</v>
          </cell>
          <cell r="D47">
            <v>1810000</v>
          </cell>
        </row>
        <row r="48">
          <cell r="C48" t="str">
            <v>Dudley</v>
          </cell>
          <cell r="D48">
            <v>1900000</v>
          </cell>
        </row>
        <row r="49">
          <cell r="C49" t="str">
            <v>East Staffordshire</v>
          </cell>
          <cell r="D49">
            <v>1800000</v>
          </cell>
        </row>
        <row r="50">
          <cell r="C50" t="str">
            <v>Herefordshire, County of</v>
          </cell>
          <cell r="D50">
            <v>2300000</v>
          </cell>
        </row>
        <row r="51">
          <cell r="C51" t="str">
            <v>Lichfield</v>
          </cell>
          <cell r="D51">
            <v>2650000</v>
          </cell>
        </row>
        <row r="52">
          <cell r="C52" t="str">
            <v>Malvern Hills</v>
          </cell>
          <cell r="D52">
            <v>1800000</v>
          </cell>
        </row>
        <row r="53">
          <cell r="C53" t="str">
            <v>Newcastle-under-Lyme</v>
          </cell>
          <cell r="D53">
            <v>1000000</v>
          </cell>
        </row>
        <row r="54">
          <cell r="C54" t="str">
            <v>North Warwickshire</v>
          </cell>
          <cell r="D54">
            <v>1700000</v>
          </cell>
        </row>
        <row r="55">
          <cell r="C55" t="str">
            <v>Nuneaton and Bedworth</v>
          </cell>
          <cell r="D55">
            <v>1370000</v>
          </cell>
        </row>
        <row r="56">
          <cell r="C56" t="str">
            <v>Redditch</v>
          </cell>
          <cell r="D56">
            <v>2450000</v>
          </cell>
        </row>
        <row r="57">
          <cell r="C57" t="str">
            <v>Rugby</v>
          </cell>
          <cell r="D57">
            <v>2250000</v>
          </cell>
        </row>
        <row r="58">
          <cell r="C58" t="str">
            <v>Sandwell</v>
          </cell>
          <cell r="D58">
            <v>1770000</v>
          </cell>
        </row>
        <row r="59">
          <cell r="C59" t="str">
            <v>Shropshire</v>
          </cell>
          <cell r="D59">
            <v>1500000</v>
          </cell>
        </row>
        <row r="60">
          <cell r="C60" t="str">
            <v>Solihull</v>
          </cell>
          <cell r="D60">
            <v>4270000</v>
          </cell>
        </row>
        <row r="61">
          <cell r="C61" t="str">
            <v>South Staffordshire</v>
          </cell>
          <cell r="D61">
            <v>2340000</v>
          </cell>
        </row>
        <row r="62">
          <cell r="C62" t="str">
            <v>Stafford</v>
          </cell>
          <cell r="D62">
            <v>1600000</v>
          </cell>
        </row>
        <row r="63">
          <cell r="C63" t="str">
            <v>Staffordshire Moorlands</v>
          </cell>
          <cell r="D63">
            <v>780000</v>
          </cell>
        </row>
        <row r="64">
          <cell r="C64" t="str">
            <v>Stoke-on-Trent</v>
          </cell>
          <cell r="D64">
            <v>820000</v>
          </cell>
        </row>
        <row r="65">
          <cell r="C65" t="str">
            <v>Stratford-on-Avon</v>
          </cell>
          <cell r="D65">
            <v>4130000</v>
          </cell>
        </row>
        <row r="66">
          <cell r="C66" t="str">
            <v>Tamworth</v>
          </cell>
          <cell r="D66">
            <v>2100000</v>
          </cell>
        </row>
        <row r="67">
          <cell r="C67" t="str">
            <v>Telford and Wrekin</v>
          </cell>
          <cell r="D67">
            <v>1230000</v>
          </cell>
        </row>
        <row r="68">
          <cell r="C68" t="str">
            <v>Walsall</v>
          </cell>
          <cell r="D68">
            <v>1110000</v>
          </cell>
        </row>
        <row r="69">
          <cell r="C69" t="str">
            <v>Warwick</v>
          </cell>
          <cell r="D69">
            <v>3850000</v>
          </cell>
        </row>
        <row r="70">
          <cell r="C70" t="str">
            <v>Wolverhampton</v>
          </cell>
          <cell r="D70">
            <v>1165000</v>
          </cell>
        </row>
        <row r="71">
          <cell r="C71" t="str">
            <v>Worcester</v>
          </cell>
          <cell r="D71">
            <v>2650000</v>
          </cell>
        </row>
        <row r="72">
          <cell r="C72" t="str">
            <v>Wychavon</v>
          </cell>
          <cell r="D72">
            <v>2230000</v>
          </cell>
        </row>
        <row r="73">
          <cell r="C73" t="str">
            <v>Wyre Forest</v>
          </cell>
          <cell r="D73">
            <v>1450000</v>
          </cell>
        </row>
        <row r="74">
          <cell r="C74" t="str">
            <v>Babergh</v>
          </cell>
          <cell r="D74">
            <v>2330000</v>
          </cell>
        </row>
        <row r="75">
          <cell r="C75" t="str">
            <v>Basildon</v>
          </cell>
          <cell r="D75">
            <v>4000000</v>
          </cell>
        </row>
        <row r="76">
          <cell r="C76" t="str">
            <v>Bedford</v>
          </cell>
          <cell r="D76">
            <v>3190000</v>
          </cell>
        </row>
        <row r="77">
          <cell r="C77" t="str">
            <v>Braintree</v>
          </cell>
          <cell r="D77">
            <v>3785000</v>
          </cell>
        </row>
        <row r="78">
          <cell r="C78" t="str">
            <v>Breckland</v>
          </cell>
          <cell r="D78">
            <v>1870000</v>
          </cell>
        </row>
        <row r="79">
          <cell r="C79" t="str">
            <v>Brentwood</v>
          </cell>
          <cell r="D79">
            <v>7000000</v>
          </cell>
        </row>
        <row r="80">
          <cell r="C80" t="str">
            <v>Broadland</v>
          </cell>
          <cell r="D80">
            <v>2120000</v>
          </cell>
        </row>
        <row r="81">
          <cell r="C81" t="str">
            <v>Broxbourne</v>
          </cell>
          <cell r="D81">
            <v>5000000</v>
          </cell>
        </row>
        <row r="82">
          <cell r="C82" t="str">
            <v>Cambridge</v>
          </cell>
          <cell r="D82">
            <v>6250000</v>
          </cell>
        </row>
        <row r="83">
          <cell r="C83" t="str">
            <v>Castle Point</v>
          </cell>
          <cell r="D83">
            <v>3850000</v>
          </cell>
        </row>
        <row r="84">
          <cell r="C84" t="str">
            <v>Central Bedfordshire</v>
          </cell>
          <cell r="D84">
            <v>3700000</v>
          </cell>
        </row>
        <row r="85">
          <cell r="C85" t="str">
            <v>Chelmsford</v>
          </cell>
          <cell r="D85">
            <v>5160000</v>
          </cell>
        </row>
        <row r="86">
          <cell r="C86" t="str">
            <v>Colchester</v>
          </cell>
          <cell r="D86">
            <v>2475000</v>
          </cell>
        </row>
        <row r="87">
          <cell r="C87" t="str">
            <v>Dacorum</v>
          </cell>
          <cell r="D87">
            <v>7000000</v>
          </cell>
        </row>
        <row r="88">
          <cell r="C88" t="str">
            <v>East Cambridgeshire</v>
          </cell>
          <cell r="D88">
            <v>2300000</v>
          </cell>
        </row>
        <row r="89">
          <cell r="C89" t="str">
            <v>East Hertfordshire</v>
          </cell>
          <cell r="D89">
            <v>7550000</v>
          </cell>
        </row>
        <row r="90">
          <cell r="C90" t="str">
            <v>East Lindsey</v>
          </cell>
          <cell r="D90">
            <v>800000</v>
          </cell>
        </row>
        <row r="91">
          <cell r="C91" t="str">
            <v>Epping Forest</v>
          </cell>
          <cell r="D91">
            <v>7600000</v>
          </cell>
        </row>
        <row r="92">
          <cell r="C92" t="str">
            <v>Fenland</v>
          </cell>
          <cell r="D92">
            <v>370000</v>
          </cell>
        </row>
        <row r="93">
          <cell r="C93" t="str">
            <v>West Suffolk</v>
          </cell>
          <cell r="D93">
            <v>1700000</v>
          </cell>
        </row>
        <row r="94">
          <cell r="C94" t="str">
            <v>Great Yarmouth</v>
          </cell>
          <cell r="D94">
            <v>1100000</v>
          </cell>
        </row>
        <row r="95">
          <cell r="C95" t="str">
            <v>Harlow</v>
          </cell>
          <cell r="D95">
            <v>4500000</v>
          </cell>
        </row>
        <row r="96">
          <cell r="C96" t="str">
            <v>Hertsmere</v>
          </cell>
          <cell r="D96">
            <v>7100000</v>
          </cell>
        </row>
        <row r="97">
          <cell r="C97" t="str">
            <v>Huntingdonshire</v>
          </cell>
          <cell r="D97">
            <v>2700000</v>
          </cell>
        </row>
        <row r="98">
          <cell r="C98" t="str">
            <v>Ipswich</v>
          </cell>
          <cell r="D98">
            <v>2350000</v>
          </cell>
        </row>
        <row r="99">
          <cell r="C99" t="str">
            <v>King's Lynn and West Norfolk</v>
          </cell>
          <cell r="D99">
            <v>1150000</v>
          </cell>
        </row>
        <row r="100">
          <cell r="C100" t="str">
            <v>Luton</v>
          </cell>
          <cell r="D100">
            <v>3060000</v>
          </cell>
        </row>
        <row r="101">
          <cell r="C101" t="str">
            <v>Maldon</v>
          </cell>
          <cell r="D101">
            <v>3790000</v>
          </cell>
        </row>
        <row r="102">
          <cell r="C102" t="str">
            <v>Mid Suffolk</v>
          </cell>
          <cell r="D102">
            <v>2100000</v>
          </cell>
        </row>
        <row r="103">
          <cell r="C103" t="str">
            <v>North Hertfordshire</v>
          </cell>
          <cell r="D103">
            <v>6100000</v>
          </cell>
        </row>
        <row r="104">
          <cell r="C104" t="str">
            <v>North Kesteven</v>
          </cell>
          <cell r="D104">
            <v>850000</v>
          </cell>
        </row>
        <row r="105">
          <cell r="C105" t="str">
            <v>North Norfolk</v>
          </cell>
          <cell r="D105">
            <v>2460000</v>
          </cell>
        </row>
        <row r="106">
          <cell r="C106" t="str">
            <v>Norwich</v>
          </cell>
          <cell r="D106">
            <v>2400000</v>
          </cell>
        </row>
        <row r="107">
          <cell r="C107" t="str">
            <v>Peterborough</v>
          </cell>
          <cell r="D107">
            <v>1600000</v>
          </cell>
        </row>
        <row r="108">
          <cell r="C108" t="str">
            <v>Rochford</v>
          </cell>
          <cell r="D108">
            <v>4300000</v>
          </cell>
        </row>
        <row r="109">
          <cell r="C109" t="str">
            <v>South Cambridgeshire</v>
          </cell>
          <cell r="D109">
            <v>5390000</v>
          </cell>
        </row>
        <row r="110">
          <cell r="C110" t="str">
            <v>South Norfolk</v>
          </cell>
          <cell r="D110">
            <v>2250000</v>
          </cell>
        </row>
        <row r="111">
          <cell r="C111" t="str">
            <v>Southend-on-Sea</v>
          </cell>
          <cell r="D111">
            <v>3650000</v>
          </cell>
        </row>
        <row r="112">
          <cell r="C112" t="str">
            <v>St Albans</v>
          </cell>
          <cell r="D112">
            <v>8900000</v>
          </cell>
        </row>
        <row r="113">
          <cell r="C113" t="str">
            <v>St. Edmundsbury</v>
          </cell>
          <cell r="D113">
            <v>3300000</v>
          </cell>
        </row>
        <row r="114">
          <cell r="C114" t="str">
            <v>Stevenage</v>
          </cell>
          <cell r="D114">
            <v>4200000</v>
          </cell>
        </row>
        <row r="115">
          <cell r="C115" t="str">
            <v>East Suffolk</v>
          </cell>
          <cell r="D115">
            <v>2150000</v>
          </cell>
        </row>
        <row r="116">
          <cell r="C116" t="str">
            <v>Tendring</v>
          </cell>
          <cell r="D116">
            <v>1750000</v>
          </cell>
        </row>
        <row r="117">
          <cell r="C117" t="str">
            <v>Three Rivers</v>
          </cell>
          <cell r="D117">
            <v>6900000</v>
          </cell>
        </row>
        <row r="118">
          <cell r="C118" t="str">
            <v>Thurrock</v>
          </cell>
          <cell r="D118">
            <v>3510000</v>
          </cell>
        </row>
        <row r="119">
          <cell r="C119" t="str">
            <v>Uttlesford</v>
          </cell>
          <cell r="D119">
            <v>4580000</v>
          </cell>
        </row>
        <row r="120">
          <cell r="C120" t="str">
            <v>Watford</v>
          </cell>
          <cell r="D120">
            <v>6800000</v>
          </cell>
        </row>
        <row r="121">
          <cell r="C121" t="str">
            <v>Waveney (now merged with East Suffolk)</v>
          </cell>
          <cell r="D121">
            <v>1150000</v>
          </cell>
        </row>
        <row r="122">
          <cell r="C122" t="str">
            <v>Welwyn Hatfield</v>
          </cell>
          <cell r="D122">
            <v>6050000</v>
          </cell>
        </row>
        <row r="123">
          <cell r="C123" t="str">
            <v>West Lindsey</v>
          </cell>
          <cell r="D123">
            <v>370000</v>
          </cell>
        </row>
        <row r="124">
          <cell r="C124" t="str">
            <v>Barnsley</v>
          </cell>
          <cell r="D124">
            <v>760000</v>
          </cell>
        </row>
        <row r="125">
          <cell r="C125" t="str">
            <v>Bradford</v>
          </cell>
          <cell r="D125">
            <v>700000</v>
          </cell>
        </row>
        <row r="126">
          <cell r="C126" t="str">
            <v>Calderdale</v>
          </cell>
          <cell r="D126">
            <v>1140000</v>
          </cell>
        </row>
        <row r="127">
          <cell r="C127" t="str">
            <v>Craven</v>
          </cell>
          <cell r="D127">
            <v>2050000</v>
          </cell>
        </row>
        <row r="128">
          <cell r="C128" t="str">
            <v>Doncaster</v>
          </cell>
          <cell r="D128">
            <v>750000</v>
          </cell>
        </row>
        <row r="129">
          <cell r="C129" t="str">
            <v>East Riding of Yorkshire</v>
          </cell>
          <cell r="D129">
            <v>1945000</v>
          </cell>
        </row>
        <row r="130">
          <cell r="C130" t="str">
            <v>Hambleton</v>
          </cell>
          <cell r="D130">
            <v>2150000</v>
          </cell>
        </row>
        <row r="131">
          <cell r="C131" t="str">
            <v>Harrogate</v>
          </cell>
          <cell r="D131">
            <v>2940000</v>
          </cell>
        </row>
        <row r="132">
          <cell r="C132" t="str">
            <v>Kingston upon Hull, City of</v>
          </cell>
          <cell r="D132">
            <v>550000</v>
          </cell>
        </row>
        <row r="133">
          <cell r="C133" t="str">
            <v>Kirklees</v>
          </cell>
          <cell r="D133">
            <v>1500000</v>
          </cell>
        </row>
        <row r="134">
          <cell r="C134" t="str">
            <v>Leeds</v>
          </cell>
          <cell r="D134">
            <v>2150000</v>
          </cell>
        </row>
        <row r="135">
          <cell r="C135" t="str">
            <v>North East Lincolnshire</v>
          </cell>
          <cell r="D135">
            <v>750000</v>
          </cell>
        </row>
        <row r="136">
          <cell r="C136" t="str">
            <v>North Lincolnshire</v>
          </cell>
          <cell r="D136">
            <v>370000</v>
          </cell>
        </row>
        <row r="137">
          <cell r="C137" t="str">
            <v>Richmondshire</v>
          </cell>
          <cell r="D137">
            <v>1680000</v>
          </cell>
        </row>
        <row r="138">
          <cell r="C138" t="str">
            <v>Rotherham</v>
          </cell>
          <cell r="D138">
            <v>900000</v>
          </cell>
        </row>
        <row r="139">
          <cell r="C139" t="str">
            <v>Ryedale</v>
          </cell>
          <cell r="D139">
            <v>1800000</v>
          </cell>
        </row>
        <row r="140">
          <cell r="C140" t="str">
            <v>Scarborough</v>
          </cell>
          <cell r="D140">
            <v>1570000</v>
          </cell>
        </row>
        <row r="141">
          <cell r="C141" t="str">
            <v>Selby</v>
          </cell>
          <cell r="D141">
            <v>1000000</v>
          </cell>
        </row>
        <row r="142">
          <cell r="C142" t="str">
            <v>Sheffield</v>
          </cell>
          <cell r="D142">
            <v>870000</v>
          </cell>
        </row>
        <row r="143">
          <cell r="C143" t="str">
            <v>Wakefield</v>
          </cell>
          <cell r="D143">
            <v>1200000</v>
          </cell>
        </row>
        <row r="144">
          <cell r="C144" t="str">
            <v>York</v>
          </cell>
          <cell r="D144">
            <v>2750000</v>
          </cell>
        </row>
        <row r="145">
          <cell r="C145" t="str">
            <v>Darlington</v>
          </cell>
          <cell r="D145">
            <v>640000</v>
          </cell>
        </row>
        <row r="146">
          <cell r="C146" t="str">
            <v>County Durham</v>
          </cell>
          <cell r="D146">
            <v>700000</v>
          </cell>
        </row>
        <row r="147">
          <cell r="C147" t="str">
            <v>Gateshead</v>
          </cell>
          <cell r="D147">
            <v>720000</v>
          </cell>
        </row>
        <row r="148">
          <cell r="C148" t="str">
            <v>Hartlepool</v>
          </cell>
          <cell r="D148">
            <v>615000</v>
          </cell>
        </row>
        <row r="149">
          <cell r="C149" t="str">
            <v>Middlesbrough</v>
          </cell>
          <cell r="D149">
            <v>600000</v>
          </cell>
        </row>
        <row r="150">
          <cell r="C150" t="str">
            <v>Newcastle upon Tyne</v>
          </cell>
          <cell r="D150">
            <v>850000</v>
          </cell>
        </row>
        <row r="151">
          <cell r="C151" t="str">
            <v>North Tyneside</v>
          </cell>
          <cell r="D151">
            <v>1150000</v>
          </cell>
        </row>
        <row r="152">
          <cell r="C152" t="str">
            <v>Northumberland</v>
          </cell>
          <cell r="D152">
            <v>650000</v>
          </cell>
        </row>
        <row r="153">
          <cell r="C153" t="str">
            <v>Redcar and Cleveland</v>
          </cell>
          <cell r="D153">
            <v>400000</v>
          </cell>
        </row>
        <row r="154">
          <cell r="C154" t="str">
            <v>South Tyneside</v>
          </cell>
          <cell r="D154">
            <v>400000</v>
          </cell>
        </row>
        <row r="155">
          <cell r="C155" t="str">
            <v>Stockton-on-Tees</v>
          </cell>
          <cell r="D155">
            <v>600000</v>
          </cell>
        </row>
        <row r="156">
          <cell r="C156" t="str">
            <v>Sunderland</v>
          </cell>
          <cell r="D156">
            <v>600000</v>
          </cell>
        </row>
        <row r="157">
          <cell r="C157" t="str">
            <v>Allerdale</v>
          </cell>
          <cell r="D157">
            <v>370000</v>
          </cell>
        </row>
        <row r="158">
          <cell r="C158" t="str">
            <v>Barrow-in-Furness</v>
          </cell>
          <cell r="D158">
            <v>1100000</v>
          </cell>
        </row>
        <row r="159">
          <cell r="C159" t="str">
            <v>Blackburn with Darwen</v>
          </cell>
          <cell r="D159">
            <v>450000</v>
          </cell>
        </row>
        <row r="160">
          <cell r="C160" t="str">
            <v>Blackpool</v>
          </cell>
          <cell r="D160">
            <v>1120000</v>
          </cell>
        </row>
        <row r="161">
          <cell r="C161" t="str">
            <v>Bolton</v>
          </cell>
          <cell r="D161">
            <v>1110000</v>
          </cell>
        </row>
        <row r="162">
          <cell r="C162" t="str">
            <v>Burnley</v>
          </cell>
          <cell r="D162">
            <v>370000</v>
          </cell>
        </row>
        <row r="163">
          <cell r="C163" t="str">
            <v>Bury</v>
          </cell>
          <cell r="D163">
            <v>1380000</v>
          </cell>
        </row>
        <row r="164">
          <cell r="C164" t="str">
            <v>Carlisle</v>
          </cell>
          <cell r="D164">
            <v>370000</v>
          </cell>
        </row>
        <row r="165">
          <cell r="C165" t="str">
            <v>Cheshire East</v>
          </cell>
          <cell r="D165">
            <v>1300000</v>
          </cell>
        </row>
        <row r="166">
          <cell r="C166" t="str">
            <v>Cheshire West and Chester</v>
          </cell>
          <cell r="D166">
            <v>2760000</v>
          </cell>
        </row>
        <row r="167">
          <cell r="C167" t="str">
            <v>Chorley</v>
          </cell>
          <cell r="D167">
            <v>1245000</v>
          </cell>
        </row>
        <row r="168">
          <cell r="C168" t="str">
            <v>Copeland</v>
          </cell>
          <cell r="D168">
            <v>370000</v>
          </cell>
        </row>
        <row r="169">
          <cell r="C169" t="str">
            <v>Eden</v>
          </cell>
          <cell r="D169">
            <v>1430000</v>
          </cell>
        </row>
        <row r="170">
          <cell r="C170" t="str">
            <v>Fylde</v>
          </cell>
          <cell r="D170">
            <v>1700000</v>
          </cell>
        </row>
        <row r="171">
          <cell r="C171" t="str">
            <v>Halton</v>
          </cell>
          <cell r="D171">
            <v>1830000</v>
          </cell>
        </row>
        <row r="172">
          <cell r="C172" t="str">
            <v>Hyndburn</v>
          </cell>
          <cell r="D172">
            <v>1100000</v>
          </cell>
        </row>
        <row r="173">
          <cell r="C173" t="str">
            <v>Knowsley</v>
          </cell>
          <cell r="D173">
            <v>870000</v>
          </cell>
        </row>
        <row r="174">
          <cell r="C174" t="str">
            <v>Lancaster</v>
          </cell>
          <cell r="D174">
            <v>1650000</v>
          </cell>
        </row>
        <row r="175">
          <cell r="C175" t="str">
            <v>Liverpool</v>
          </cell>
          <cell r="D175">
            <v>815000</v>
          </cell>
        </row>
        <row r="176">
          <cell r="C176" t="str">
            <v>Manchester</v>
          </cell>
          <cell r="D176">
            <v>2130000</v>
          </cell>
        </row>
        <row r="177">
          <cell r="C177" t="str">
            <v>Oldham</v>
          </cell>
          <cell r="D177">
            <v>850000</v>
          </cell>
        </row>
        <row r="178">
          <cell r="C178" t="str">
            <v>Pendle</v>
          </cell>
          <cell r="D178">
            <v>710000</v>
          </cell>
        </row>
        <row r="179">
          <cell r="C179" t="str">
            <v>Preston</v>
          </cell>
          <cell r="D179">
            <v>1175000</v>
          </cell>
        </row>
        <row r="180">
          <cell r="C180" t="str">
            <v>Ribble Valley</v>
          </cell>
          <cell r="D180">
            <v>1770000</v>
          </cell>
        </row>
        <row r="181">
          <cell r="C181" t="str">
            <v>Rochdale</v>
          </cell>
          <cell r="D181">
            <v>900000</v>
          </cell>
        </row>
        <row r="182">
          <cell r="C182" t="str">
            <v>Rossendale</v>
          </cell>
          <cell r="D182">
            <v>1160000</v>
          </cell>
        </row>
        <row r="183">
          <cell r="C183" t="str">
            <v>Salford</v>
          </cell>
          <cell r="D183">
            <v>1500000</v>
          </cell>
        </row>
        <row r="184">
          <cell r="C184" t="str">
            <v>Sefton</v>
          </cell>
          <cell r="D184">
            <v>1450481</v>
          </cell>
        </row>
        <row r="185">
          <cell r="C185" t="str">
            <v>South Lakeland</v>
          </cell>
          <cell r="D185">
            <v>1750000</v>
          </cell>
        </row>
        <row r="186">
          <cell r="C186" t="str">
            <v>South Ribble</v>
          </cell>
          <cell r="D186">
            <v>1250000</v>
          </cell>
        </row>
        <row r="187">
          <cell r="C187" t="str">
            <v>St. Helens</v>
          </cell>
          <cell r="D187">
            <v>1120000</v>
          </cell>
        </row>
        <row r="188">
          <cell r="C188" t="str">
            <v>Stockport</v>
          </cell>
          <cell r="D188">
            <v>2400000</v>
          </cell>
        </row>
        <row r="189">
          <cell r="C189" t="str">
            <v>Tameside</v>
          </cell>
          <cell r="D189">
            <v>1950000</v>
          </cell>
        </row>
        <row r="190">
          <cell r="C190" t="str">
            <v>Trafford</v>
          </cell>
          <cell r="D190">
            <v>2240000</v>
          </cell>
        </row>
        <row r="191">
          <cell r="C191" t="str">
            <v>Warrington</v>
          </cell>
          <cell r="D191">
            <v>1400000</v>
          </cell>
        </row>
        <row r="192">
          <cell r="C192" t="str">
            <v>West Lancashire</v>
          </cell>
          <cell r="D192">
            <v>1390000</v>
          </cell>
        </row>
        <row r="193">
          <cell r="C193" t="str">
            <v>Wigan</v>
          </cell>
          <cell r="D193">
            <v>900000</v>
          </cell>
        </row>
        <row r="194">
          <cell r="C194" t="str">
            <v>Wirral</v>
          </cell>
          <cell r="D194">
            <v>1170000</v>
          </cell>
        </row>
        <row r="195">
          <cell r="C195" t="str">
            <v>Wyre</v>
          </cell>
          <cell r="D195">
            <v>1500000</v>
          </cell>
        </row>
        <row r="196">
          <cell r="C196" t="str">
            <v>Adur</v>
          </cell>
          <cell r="D196">
            <v>4100000</v>
          </cell>
        </row>
        <row r="197">
          <cell r="C197" t="str">
            <v>Arun</v>
          </cell>
          <cell r="D197">
            <v>3350000</v>
          </cell>
        </row>
        <row r="198">
          <cell r="C198" t="str">
            <v>Ashford</v>
          </cell>
          <cell r="D198">
            <v>2510000</v>
          </cell>
        </row>
        <row r="199">
          <cell r="C199" t="str">
            <v>Aylesbury Vale</v>
          </cell>
          <cell r="D199">
            <v>3450000</v>
          </cell>
        </row>
        <row r="200">
          <cell r="C200" t="str">
            <v>Basingstoke and Deane</v>
          </cell>
          <cell r="D200">
            <v>2900000</v>
          </cell>
        </row>
        <row r="201">
          <cell r="C201" t="str">
            <v>Bracknell Forest</v>
          </cell>
          <cell r="D201">
            <v>5100000</v>
          </cell>
        </row>
        <row r="202">
          <cell r="C202" t="str">
            <v>Brighton and Hove</v>
          </cell>
          <cell r="D202">
            <v>7160000</v>
          </cell>
        </row>
        <row r="203">
          <cell r="C203" t="str">
            <v>Canterbury</v>
          </cell>
          <cell r="D203">
            <v>5450000</v>
          </cell>
        </row>
        <row r="204">
          <cell r="C204" t="str">
            <v>Cherwell</v>
          </cell>
          <cell r="D204">
            <v>4100000</v>
          </cell>
        </row>
        <row r="205">
          <cell r="C205" t="str">
            <v>Chichester</v>
          </cell>
          <cell r="D205">
            <v>4800000</v>
          </cell>
        </row>
        <row r="206">
          <cell r="C206" t="str">
            <v>Chiltern</v>
          </cell>
          <cell r="D206">
            <v>8210000</v>
          </cell>
        </row>
        <row r="207">
          <cell r="C207" t="str">
            <v>Crawley</v>
          </cell>
          <cell r="D207">
            <v>4840000</v>
          </cell>
        </row>
        <row r="208">
          <cell r="C208" t="str">
            <v>Dartford</v>
          </cell>
          <cell r="D208">
            <v>4100000</v>
          </cell>
        </row>
        <row r="209">
          <cell r="C209" t="str">
            <v>Dover</v>
          </cell>
          <cell r="D209">
            <v>2350000</v>
          </cell>
        </row>
        <row r="210">
          <cell r="C210" t="str">
            <v>East Hampshire</v>
          </cell>
          <cell r="D210">
            <v>6000000</v>
          </cell>
        </row>
        <row r="211">
          <cell r="C211" t="str">
            <v>Eastbourne</v>
          </cell>
          <cell r="D211">
            <v>3750000</v>
          </cell>
        </row>
        <row r="212">
          <cell r="C212" t="str">
            <v>Eastleigh</v>
          </cell>
          <cell r="D212">
            <v>3800000</v>
          </cell>
        </row>
        <row r="213">
          <cell r="C213" t="str">
            <v>Elmbridge</v>
          </cell>
          <cell r="D213">
            <v>9280000</v>
          </cell>
        </row>
        <row r="214">
          <cell r="C214" t="str">
            <v>Epsom and Ewell</v>
          </cell>
          <cell r="D214">
            <v>7350000</v>
          </cell>
        </row>
        <row r="215">
          <cell r="C215" t="str">
            <v>Fareham</v>
          </cell>
          <cell r="D215">
            <v>3725000</v>
          </cell>
        </row>
        <row r="216">
          <cell r="C216" t="str">
            <v>Gosport</v>
          </cell>
          <cell r="D216">
            <v>1820000</v>
          </cell>
        </row>
        <row r="217">
          <cell r="C217" t="str">
            <v>Gravesham</v>
          </cell>
          <cell r="D217">
            <v>3850000</v>
          </cell>
        </row>
        <row r="218">
          <cell r="C218" t="str">
            <v>Guildford</v>
          </cell>
          <cell r="D218">
            <v>7625000</v>
          </cell>
        </row>
        <row r="219">
          <cell r="C219" t="str">
            <v>Hart</v>
          </cell>
          <cell r="D219">
            <v>5730000</v>
          </cell>
        </row>
        <row r="220">
          <cell r="C220" t="str">
            <v>Hastings</v>
          </cell>
          <cell r="D220">
            <v>2360000</v>
          </cell>
        </row>
        <row r="221">
          <cell r="C221" t="str">
            <v>Havant</v>
          </cell>
          <cell r="D221">
            <v>3910000</v>
          </cell>
        </row>
        <row r="222">
          <cell r="C222" t="str">
            <v>Horsham</v>
          </cell>
          <cell r="D222">
            <v>5330000</v>
          </cell>
        </row>
        <row r="223">
          <cell r="C223" t="str">
            <v>Isle of Wight</v>
          </cell>
          <cell r="D223">
            <v>1600000</v>
          </cell>
        </row>
        <row r="224">
          <cell r="C224" t="str">
            <v>Lewes</v>
          </cell>
          <cell r="D224">
            <v>4450000</v>
          </cell>
        </row>
        <row r="225">
          <cell r="C225" t="str">
            <v>Maidstone</v>
          </cell>
          <cell r="D225">
            <v>2800000</v>
          </cell>
        </row>
        <row r="226">
          <cell r="C226" t="str">
            <v>Medway</v>
          </cell>
          <cell r="D226">
            <v>3370000</v>
          </cell>
        </row>
        <row r="227">
          <cell r="C227" t="str">
            <v>Mid Sussex</v>
          </cell>
          <cell r="D227">
            <v>5150000</v>
          </cell>
        </row>
        <row r="228">
          <cell r="C228" t="str">
            <v>Milton Keynes</v>
          </cell>
          <cell r="D228">
            <v>3050000</v>
          </cell>
        </row>
        <row r="229">
          <cell r="C229" t="str">
            <v>Mole Valley</v>
          </cell>
          <cell r="D229">
            <v>7200000</v>
          </cell>
        </row>
        <row r="230">
          <cell r="C230" t="str">
            <v>New Forest</v>
          </cell>
          <cell r="D230">
            <v>5750000</v>
          </cell>
        </row>
        <row r="231">
          <cell r="C231" t="str">
            <v>Oxford</v>
          </cell>
          <cell r="D231">
            <v>5090000</v>
          </cell>
        </row>
        <row r="232">
          <cell r="C232" t="str">
            <v>Portsmouth</v>
          </cell>
          <cell r="D232">
            <v>3000000</v>
          </cell>
        </row>
        <row r="233">
          <cell r="C233" t="str">
            <v>Reading</v>
          </cell>
          <cell r="D233">
            <v>4800000</v>
          </cell>
        </row>
        <row r="234">
          <cell r="C234" t="str">
            <v>Reigate and Banstead</v>
          </cell>
          <cell r="D234">
            <v>6500000</v>
          </cell>
        </row>
        <row r="235">
          <cell r="C235" t="str">
            <v>Rother</v>
          </cell>
          <cell r="D235">
            <v>2950000</v>
          </cell>
        </row>
        <row r="236">
          <cell r="C236" t="str">
            <v>Runnymede</v>
          </cell>
          <cell r="D236">
            <v>7780000</v>
          </cell>
        </row>
        <row r="237">
          <cell r="C237" t="str">
            <v>Rushmoor</v>
          </cell>
          <cell r="D237">
            <v>4300000</v>
          </cell>
        </row>
        <row r="238">
          <cell r="C238" t="str">
            <v>Sevenoaks</v>
          </cell>
          <cell r="D238">
            <v>8300000</v>
          </cell>
        </row>
        <row r="239">
          <cell r="C239" t="str">
            <v>Folkestone and Hythe</v>
          </cell>
          <cell r="D239">
            <v>2270000</v>
          </cell>
        </row>
        <row r="240">
          <cell r="C240" t="str">
            <v>Slough</v>
          </cell>
          <cell r="D240">
            <v>5450000</v>
          </cell>
        </row>
        <row r="241">
          <cell r="C241" t="str">
            <v>South Bucks</v>
          </cell>
          <cell r="D241">
            <v>6150000</v>
          </cell>
        </row>
        <row r="242">
          <cell r="C242" t="str">
            <v>South Oxfordshire</v>
          </cell>
          <cell r="D242">
            <v>5630000</v>
          </cell>
        </row>
        <row r="243">
          <cell r="C243" t="str">
            <v>Southampton</v>
          </cell>
          <cell r="D243">
            <v>2700000</v>
          </cell>
        </row>
        <row r="244">
          <cell r="C244" t="str">
            <v>Spelthorne</v>
          </cell>
          <cell r="D244">
            <v>6000000</v>
          </cell>
        </row>
        <row r="245">
          <cell r="C245" t="str">
            <v>Surrey Heath</v>
          </cell>
          <cell r="D245">
            <v>5800000</v>
          </cell>
        </row>
        <row r="246">
          <cell r="C246" t="str">
            <v>Swale</v>
          </cell>
          <cell r="D246">
            <v>3280000</v>
          </cell>
        </row>
        <row r="247">
          <cell r="C247" t="str">
            <v>Tandridge</v>
          </cell>
          <cell r="D247">
            <v>6100000</v>
          </cell>
        </row>
        <row r="248">
          <cell r="C248" t="str">
            <v>Test Valley</v>
          </cell>
          <cell r="D248">
            <v>2550000</v>
          </cell>
        </row>
        <row r="249">
          <cell r="C249" t="str">
            <v>Thanet</v>
          </cell>
          <cell r="D249">
            <v>2850000</v>
          </cell>
        </row>
        <row r="250">
          <cell r="C250" t="str">
            <v>Tonbridge and Malling</v>
          </cell>
          <cell r="D250">
            <v>4250000</v>
          </cell>
        </row>
        <row r="251">
          <cell r="C251" t="str">
            <v>Tunbridge Wells</v>
          </cell>
          <cell r="D251">
            <v>4700000</v>
          </cell>
        </row>
        <row r="252">
          <cell r="C252" t="str">
            <v>Vale of White Horse</v>
          </cell>
          <cell r="D252">
            <v>3930000</v>
          </cell>
        </row>
        <row r="253">
          <cell r="C253" t="str">
            <v>Waverley</v>
          </cell>
          <cell r="D253">
            <v>6200000</v>
          </cell>
        </row>
        <row r="254">
          <cell r="C254" t="str">
            <v>Wealden</v>
          </cell>
          <cell r="D254">
            <v>4380000</v>
          </cell>
        </row>
        <row r="255">
          <cell r="C255" t="str">
            <v>West Berkshire</v>
          </cell>
          <cell r="D255">
            <v>4250000</v>
          </cell>
        </row>
        <row r="256">
          <cell r="C256" t="str">
            <v>West Oxfordshire</v>
          </cell>
          <cell r="D256">
            <v>3070000</v>
          </cell>
        </row>
        <row r="257">
          <cell r="C257" t="str">
            <v>Winchester</v>
          </cell>
          <cell r="D257">
            <v>6070000</v>
          </cell>
        </row>
        <row r="258">
          <cell r="C258" t="str">
            <v>Windsor and Maidenhead</v>
          </cell>
          <cell r="D258">
            <v>7050000</v>
          </cell>
        </row>
        <row r="259">
          <cell r="C259" t="str">
            <v>Woking</v>
          </cell>
          <cell r="D259">
            <v>6850000</v>
          </cell>
        </row>
        <row r="260">
          <cell r="C260" t="str">
            <v>Wokingham</v>
          </cell>
          <cell r="D260">
            <v>5370000</v>
          </cell>
        </row>
        <row r="261">
          <cell r="C261" t="str">
            <v>Worthing</v>
          </cell>
          <cell r="D261">
            <v>4500000</v>
          </cell>
        </row>
        <row r="262">
          <cell r="C262" t="str">
            <v>Wycombe</v>
          </cell>
          <cell r="D262">
            <v>5540000</v>
          </cell>
        </row>
        <row r="263">
          <cell r="C263" t="str">
            <v>Bath and North East Somerset</v>
          </cell>
          <cell r="D263">
            <v>3000000</v>
          </cell>
        </row>
        <row r="264">
          <cell r="C264" t="str">
            <v>Bournemouth</v>
          </cell>
          <cell r="D264">
            <v>3400000</v>
          </cell>
        </row>
        <row r="265">
          <cell r="C265" t="str">
            <v>Bristol, City of</v>
          </cell>
          <cell r="D265">
            <v>3250000</v>
          </cell>
        </row>
        <row r="266">
          <cell r="C266" t="str">
            <v>Cheltenham</v>
          </cell>
          <cell r="D266">
            <v>3380000</v>
          </cell>
        </row>
        <row r="267">
          <cell r="C267" t="str">
            <v>Christchurch</v>
          </cell>
          <cell r="D267">
            <v>4500000</v>
          </cell>
        </row>
        <row r="268">
          <cell r="C268" t="str">
            <v>Cornwall</v>
          </cell>
          <cell r="D268">
            <v>1995000</v>
          </cell>
        </row>
        <row r="269">
          <cell r="C269" t="str">
            <v>Cotswold</v>
          </cell>
          <cell r="D269">
            <v>3750000</v>
          </cell>
        </row>
        <row r="270">
          <cell r="C270" t="str">
            <v>East Devon</v>
          </cell>
          <cell r="D270">
            <v>2510000</v>
          </cell>
        </row>
        <row r="271">
          <cell r="C271" t="str">
            <v>East Dorset</v>
          </cell>
          <cell r="D271">
            <v>3450000</v>
          </cell>
        </row>
        <row r="272">
          <cell r="C272" t="str">
            <v>Exeter</v>
          </cell>
          <cell r="D272">
            <v>2900000</v>
          </cell>
        </row>
        <row r="273">
          <cell r="C273" t="str">
            <v>Forest of Dean</v>
          </cell>
          <cell r="D273">
            <v>850000</v>
          </cell>
        </row>
        <row r="274">
          <cell r="C274" t="str">
            <v>Gloucester</v>
          </cell>
          <cell r="D274">
            <v>2300000</v>
          </cell>
        </row>
        <row r="275">
          <cell r="C275" t="str">
            <v>Isles of Scilly</v>
          </cell>
          <cell r="D275">
            <v>3480000</v>
          </cell>
        </row>
        <row r="276">
          <cell r="C276" t="str">
            <v>Mendip</v>
          </cell>
          <cell r="D276">
            <v>1650000</v>
          </cell>
        </row>
        <row r="277">
          <cell r="C277" t="str">
            <v>Mid Devon</v>
          </cell>
          <cell r="D277">
            <v>2050000</v>
          </cell>
        </row>
        <row r="278">
          <cell r="C278" t="str">
            <v>North Devon</v>
          </cell>
          <cell r="D278">
            <v>1770000</v>
          </cell>
        </row>
        <row r="279">
          <cell r="C279" t="str">
            <v>North Dorset</v>
          </cell>
          <cell r="D279">
            <v>2200000</v>
          </cell>
        </row>
        <row r="280">
          <cell r="C280" t="str">
            <v>North Somerset</v>
          </cell>
          <cell r="D280">
            <v>2310000</v>
          </cell>
        </row>
        <row r="281">
          <cell r="C281" t="str">
            <v>Plymouth</v>
          </cell>
          <cell r="D281">
            <v>1600000</v>
          </cell>
        </row>
        <row r="282">
          <cell r="C282" t="str">
            <v>Poole</v>
          </cell>
          <cell r="D282">
            <v>3400000</v>
          </cell>
        </row>
        <row r="283">
          <cell r="C283" t="str">
            <v>Purbeck</v>
          </cell>
          <cell r="D283">
            <v>3820000</v>
          </cell>
        </row>
        <row r="284">
          <cell r="C284" t="str">
            <v>Sedgemoor</v>
          </cell>
          <cell r="D284">
            <v>1600000</v>
          </cell>
        </row>
        <row r="285">
          <cell r="C285" t="str">
            <v>South Gloucestershire</v>
          </cell>
          <cell r="D285">
            <v>2900000</v>
          </cell>
        </row>
        <row r="286">
          <cell r="C286" t="str">
            <v>South Hams</v>
          </cell>
          <cell r="D286">
            <v>2170000</v>
          </cell>
        </row>
        <row r="287">
          <cell r="C287" t="str">
            <v>South Somerset</v>
          </cell>
          <cell r="D287">
            <v>1800000</v>
          </cell>
        </row>
        <row r="288">
          <cell r="C288" t="str">
            <v>Stroud</v>
          </cell>
          <cell r="D288">
            <v>2350000</v>
          </cell>
        </row>
        <row r="289">
          <cell r="C289" t="str">
            <v>Swindon</v>
          </cell>
          <cell r="D289">
            <v>2000000</v>
          </cell>
        </row>
        <row r="290">
          <cell r="C290" t="str">
            <v>Taunton Deane</v>
          </cell>
          <cell r="D290">
            <v>1800000</v>
          </cell>
        </row>
        <row r="291">
          <cell r="C291" t="str">
            <v>Teignbridge</v>
          </cell>
          <cell r="D291">
            <v>2000000</v>
          </cell>
        </row>
        <row r="292">
          <cell r="C292" t="str">
            <v>Tewkesbury</v>
          </cell>
          <cell r="D292">
            <v>2130000</v>
          </cell>
        </row>
        <row r="293">
          <cell r="C293" t="str">
            <v>Torbay</v>
          </cell>
          <cell r="D293">
            <v>1500000</v>
          </cell>
        </row>
        <row r="294">
          <cell r="C294" t="str">
            <v>Torridge</v>
          </cell>
          <cell r="D294">
            <v>1490000</v>
          </cell>
        </row>
        <row r="295">
          <cell r="C295" t="str">
            <v>West Devon</v>
          </cell>
          <cell r="D295">
            <v>3100000</v>
          </cell>
        </row>
        <row r="296">
          <cell r="C296" t="str">
            <v>West Dorset</v>
          </cell>
          <cell r="D296">
            <v>2900000</v>
          </cell>
        </row>
        <row r="297">
          <cell r="C297" t="str">
            <v>West Somerset</v>
          </cell>
          <cell r="D297">
            <v>2350000</v>
          </cell>
        </row>
        <row r="298">
          <cell r="C298" t="str">
            <v>Weymouth and Portland</v>
          </cell>
          <cell r="D298">
            <v>2200000</v>
          </cell>
        </row>
        <row r="299">
          <cell r="C299" t="str">
            <v>Wiltshire</v>
          </cell>
          <cell r="D299">
            <v>1920000</v>
          </cell>
        </row>
        <row r="303">
          <cell r="C303" t="str">
            <v>Barking and Dagenham</v>
          </cell>
          <cell r="D303">
            <v>8110000</v>
          </cell>
        </row>
        <row r="304">
          <cell r="C304" t="str">
            <v>Barnet</v>
          </cell>
          <cell r="D304">
            <v>14520000</v>
          </cell>
        </row>
        <row r="305">
          <cell r="C305" t="str">
            <v>Bexley</v>
          </cell>
          <cell r="D305">
            <v>7640000</v>
          </cell>
        </row>
        <row r="306">
          <cell r="C306" t="str">
            <v>Brent</v>
          </cell>
          <cell r="D306">
            <v>24080000</v>
          </cell>
        </row>
        <row r="307">
          <cell r="C307" t="str">
            <v>Bromley London</v>
          </cell>
          <cell r="D307">
            <v>12860000</v>
          </cell>
        </row>
        <row r="308">
          <cell r="C308" t="str">
            <v>Camden</v>
          </cell>
          <cell r="D308">
            <v>74020000</v>
          </cell>
        </row>
        <row r="309">
          <cell r="C309" t="str">
            <v>City of London</v>
          </cell>
          <cell r="D309">
            <v>128050000</v>
          </cell>
        </row>
        <row r="310">
          <cell r="C310" t="str">
            <v>Croydon</v>
          </cell>
          <cell r="D310">
            <v>12315000</v>
          </cell>
        </row>
        <row r="311">
          <cell r="C311" t="str">
            <v>Ealing</v>
          </cell>
          <cell r="D311">
            <v>21310000</v>
          </cell>
        </row>
        <row r="312">
          <cell r="C312" t="str">
            <v>Enfield</v>
          </cell>
          <cell r="D312">
            <v>11220000</v>
          </cell>
        </row>
        <row r="313">
          <cell r="C313" t="str">
            <v>Greenwich</v>
          </cell>
          <cell r="D313">
            <v>20400000</v>
          </cell>
        </row>
        <row r="314">
          <cell r="C314" t="str">
            <v>Hackney</v>
          </cell>
          <cell r="D314">
            <v>39690000</v>
          </cell>
        </row>
        <row r="315">
          <cell r="C315" t="str">
            <v>Hammersmith &amp; Fulham</v>
          </cell>
          <cell r="D315">
            <v>56455000</v>
          </cell>
        </row>
        <row r="316">
          <cell r="C316" t="str">
            <v>Haringey</v>
          </cell>
          <cell r="D316">
            <v>24310000</v>
          </cell>
        </row>
        <row r="317">
          <cell r="C317" t="str">
            <v>Harrow</v>
          </cell>
          <cell r="D317">
            <v>14540000</v>
          </cell>
        </row>
        <row r="318">
          <cell r="C318" t="str">
            <v>Havering</v>
          </cell>
          <cell r="D318">
            <v>7610000</v>
          </cell>
        </row>
        <row r="319">
          <cell r="C319" t="str">
            <v>Hillingdon</v>
          </cell>
          <cell r="D319">
            <v>11650000</v>
          </cell>
        </row>
        <row r="320">
          <cell r="C320" t="str">
            <v>Hounslow</v>
          </cell>
          <cell r="D320">
            <v>16365000</v>
          </cell>
        </row>
        <row r="321">
          <cell r="C321" t="str">
            <v>Islington</v>
          </cell>
          <cell r="D321">
            <v>53025000</v>
          </cell>
        </row>
        <row r="322">
          <cell r="C322" t="str">
            <v>Kensington &amp; Chelsea</v>
          </cell>
          <cell r="D322">
            <v>161475000</v>
          </cell>
        </row>
        <row r="323">
          <cell r="C323" t="str">
            <v>Kingston upon Thames</v>
          </cell>
          <cell r="D323">
            <v>21235000</v>
          </cell>
        </row>
        <row r="324">
          <cell r="C324" t="str">
            <v>Lambeth</v>
          </cell>
          <cell r="D324">
            <v>36295000</v>
          </cell>
        </row>
        <row r="325">
          <cell r="C325" t="str">
            <v>Lewisham</v>
          </cell>
          <cell r="D325">
            <v>32800000</v>
          </cell>
        </row>
        <row r="326">
          <cell r="C326" t="str">
            <v>Merton</v>
          </cell>
          <cell r="D326">
            <v>21465000</v>
          </cell>
        </row>
        <row r="327">
          <cell r="C327" t="str">
            <v>Newham</v>
          </cell>
          <cell r="D327">
            <v>19530000</v>
          </cell>
        </row>
        <row r="328">
          <cell r="C328" t="str">
            <v>Redbridge</v>
          </cell>
          <cell r="D328">
            <v>11800000</v>
          </cell>
        </row>
        <row r="329">
          <cell r="C329" t="str">
            <v>Richmond upon Thames</v>
          </cell>
          <cell r="D329">
            <v>24600000</v>
          </cell>
        </row>
        <row r="330">
          <cell r="C330" t="str">
            <v>Southwark</v>
          </cell>
          <cell r="D330">
            <v>38670000</v>
          </cell>
        </row>
        <row r="331">
          <cell r="C331" t="str">
            <v>Sutton</v>
          </cell>
          <cell r="D331">
            <v>10980000</v>
          </cell>
        </row>
        <row r="332">
          <cell r="C332" t="str">
            <v>Tower Hamlets</v>
          </cell>
          <cell r="D332">
            <v>39885000</v>
          </cell>
        </row>
        <row r="333">
          <cell r="C333" t="str">
            <v>Waltham Forest</v>
          </cell>
          <cell r="D333">
            <v>16000000</v>
          </cell>
        </row>
        <row r="334">
          <cell r="C334" t="str">
            <v>Wandsworth</v>
          </cell>
          <cell r="D334">
            <v>44575000</v>
          </cell>
        </row>
        <row r="335">
          <cell r="C335" t="str">
            <v>Westminster</v>
          </cell>
          <cell r="D335">
            <v>135715000</v>
          </cell>
        </row>
      </sheetData>
      <sheetData sheetId="1">
        <row r="7">
          <cell r="C7" t="str">
            <v>Amber Valley</v>
          </cell>
          <cell r="D7">
            <v>300000</v>
          </cell>
        </row>
        <row r="8">
          <cell r="C8" t="str">
            <v>Ashfield</v>
          </cell>
          <cell r="D8">
            <v>360000</v>
          </cell>
        </row>
        <row r="9">
          <cell r="C9" t="str">
            <v>Bassetlaw</v>
          </cell>
          <cell r="D9">
            <v>500000</v>
          </cell>
        </row>
        <row r="10">
          <cell r="C10" t="str">
            <v>Blaby</v>
          </cell>
          <cell r="D10">
            <v>525000</v>
          </cell>
        </row>
        <row r="11">
          <cell r="C11" t="str">
            <v>Bolsover</v>
          </cell>
          <cell r="D11">
            <v>400000</v>
          </cell>
        </row>
        <row r="12">
          <cell r="C12" t="str">
            <v>Boston</v>
          </cell>
          <cell r="D12">
            <v>230000</v>
          </cell>
        </row>
        <row r="13">
          <cell r="C13" t="str">
            <v>Broxtowe</v>
          </cell>
          <cell r="D13">
            <v>340000</v>
          </cell>
        </row>
        <row r="14">
          <cell r="C14" t="str">
            <v>Charnwood</v>
          </cell>
          <cell r="D14">
            <v>525000</v>
          </cell>
        </row>
        <row r="15">
          <cell r="C15" t="str">
            <v>Chesterfield</v>
          </cell>
          <cell r="D15">
            <v>375000</v>
          </cell>
        </row>
        <row r="16">
          <cell r="C16" t="str">
            <v>Corby</v>
          </cell>
          <cell r="D16">
            <v>600000</v>
          </cell>
        </row>
        <row r="17">
          <cell r="C17" t="str">
            <v>Daventry</v>
          </cell>
          <cell r="D17">
            <v>850000</v>
          </cell>
        </row>
        <row r="18">
          <cell r="C18" t="str">
            <v>Derby</v>
          </cell>
          <cell r="D18">
            <v>545000</v>
          </cell>
        </row>
        <row r="19">
          <cell r="C19" t="str">
            <v>Derbyshire Dales</v>
          </cell>
          <cell r="D19">
            <v>375000</v>
          </cell>
        </row>
        <row r="20">
          <cell r="C20" t="str">
            <v>East Northamptonshire</v>
          </cell>
          <cell r="D20">
            <v>800000</v>
          </cell>
        </row>
        <row r="21">
          <cell r="C21" t="str">
            <v>Erewash</v>
          </cell>
          <cell r="D21">
            <v>250000</v>
          </cell>
        </row>
        <row r="22">
          <cell r="C22" t="str">
            <v>Gedling</v>
          </cell>
          <cell r="D22">
            <v>500000</v>
          </cell>
        </row>
        <row r="23">
          <cell r="C23" t="str">
            <v>Harborough</v>
          </cell>
          <cell r="D23">
            <v>575000</v>
          </cell>
        </row>
        <row r="24">
          <cell r="C24" t="str">
            <v>High Peak</v>
          </cell>
          <cell r="D24">
            <v>425000</v>
          </cell>
        </row>
        <row r="25">
          <cell r="C25" t="str">
            <v>Hinckley and Bosworth</v>
          </cell>
          <cell r="D25">
            <v>475000</v>
          </cell>
        </row>
        <row r="26">
          <cell r="C26" t="str">
            <v>Kettering</v>
          </cell>
          <cell r="D26">
            <v>775000</v>
          </cell>
        </row>
        <row r="27">
          <cell r="C27" t="str">
            <v>Leicester</v>
          </cell>
          <cell r="D27">
            <v>650000</v>
          </cell>
        </row>
        <row r="28">
          <cell r="C28" t="str">
            <v>Lincoln</v>
          </cell>
          <cell r="D28">
            <v>450000</v>
          </cell>
        </row>
        <row r="29">
          <cell r="C29" t="str">
            <v>Mansfield</v>
          </cell>
          <cell r="D29">
            <v>325000</v>
          </cell>
        </row>
        <row r="30">
          <cell r="C30" t="str">
            <v>Melton</v>
          </cell>
          <cell r="D30">
            <v>450000</v>
          </cell>
        </row>
        <row r="31">
          <cell r="C31" t="str">
            <v>Newark and Sherwood</v>
          </cell>
          <cell r="D31">
            <v>360000</v>
          </cell>
        </row>
        <row r="32">
          <cell r="C32" t="str">
            <v>North East Derbyshire</v>
          </cell>
          <cell r="D32">
            <v>350000</v>
          </cell>
        </row>
        <row r="33">
          <cell r="C33" t="str">
            <v>North West Leicestershire</v>
          </cell>
          <cell r="D33">
            <v>450000</v>
          </cell>
        </row>
        <row r="34">
          <cell r="C34" t="str">
            <v>Northampton</v>
          </cell>
          <cell r="D34">
            <v>850000</v>
          </cell>
        </row>
        <row r="35">
          <cell r="C35" t="str">
            <v>Nottingham</v>
          </cell>
          <cell r="D35">
            <v>500000</v>
          </cell>
        </row>
        <row r="36">
          <cell r="C36" t="str">
            <v>Oadby and Wigston</v>
          </cell>
          <cell r="D36">
            <v>575000</v>
          </cell>
        </row>
        <row r="37">
          <cell r="C37" t="str">
            <v>Rushcliffe</v>
          </cell>
          <cell r="D37">
            <v>400000</v>
          </cell>
        </row>
        <row r="38">
          <cell r="C38" t="str">
            <v>Rutland</v>
          </cell>
          <cell r="D38">
            <v>400000</v>
          </cell>
        </row>
        <row r="39">
          <cell r="C39" t="str">
            <v>South Derbyshire</v>
          </cell>
          <cell r="D39">
            <v>500000</v>
          </cell>
        </row>
        <row r="40">
          <cell r="C40" t="str">
            <v>South Holland</v>
          </cell>
          <cell r="D40">
            <v>325000</v>
          </cell>
        </row>
        <row r="41">
          <cell r="C41" t="str">
            <v>South Kesteven</v>
          </cell>
          <cell r="D41">
            <v>350000</v>
          </cell>
        </row>
        <row r="42">
          <cell r="C42" t="str">
            <v>South Northamptonshire</v>
          </cell>
          <cell r="D42">
            <v>850000</v>
          </cell>
        </row>
        <row r="43">
          <cell r="C43" t="str">
            <v>Wellingborough</v>
          </cell>
          <cell r="D43">
            <v>800000</v>
          </cell>
        </row>
        <row r="44">
          <cell r="C44" t="str">
            <v>Birmingham</v>
          </cell>
          <cell r="D44">
            <v>1000000</v>
          </cell>
        </row>
        <row r="45">
          <cell r="C45" t="str">
            <v>Bromsgrove</v>
          </cell>
          <cell r="D45">
            <v>705000</v>
          </cell>
        </row>
        <row r="46">
          <cell r="C46" t="str">
            <v>Cannock Chase</v>
          </cell>
          <cell r="D46">
            <v>650000</v>
          </cell>
        </row>
        <row r="47">
          <cell r="C47" t="str">
            <v>Coventry</v>
          </cell>
          <cell r="D47">
            <v>825000</v>
          </cell>
        </row>
        <row r="48">
          <cell r="C48" t="str">
            <v>Dudley</v>
          </cell>
          <cell r="D48">
            <v>550000</v>
          </cell>
        </row>
        <row r="49">
          <cell r="C49" t="str">
            <v>East Staffordshire</v>
          </cell>
          <cell r="D49">
            <v>625000</v>
          </cell>
        </row>
        <row r="50">
          <cell r="C50" t="str">
            <v>Herefordshire, County of</v>
          </cell>
          <cell r="D50">
            <v>550000</v>
          </cell>
        </row>
        <row r="51">
          <cell r="C51" t="str">
            <v>Lichfield</v>
          </cell>
          <cell r="D51">
            <v>600000</v>
          </cell>
        </row>
        <row r="52">
          <cell r="C52" t="str">
            <v>Malvern Hills</v>
          </cell>
          <cell r="D52">
            <v>625000</v>
          </cell>
        </row>
        <row r="53">
          <cell r="C53" t="str">
            <v>Newcastle-under-Lyme</v>
          </cell>
          <cell r="D53">
            <v>500000</v>
          </cell>
        </row>
        <row r="54">
          <cell r="C54" t="str">
            <v>North Warwickshire</v>
          </cell>
          <cell r="D54">
            <v>720000</v>
          </cell>
        </row>
        <row r="55">
          <cell r="C55" t="str">
            <v>Nuneaton and Bedworth</v>
          </cell>
          <cell r="D55">
            <v>720000</v>
          </cell>
        </row>
        <row r="56">
          <cell r="C56" t="str">
            <v>Redditch</v>
          </cell>
          <cell r="D56">
            <v>800000</v>
          </cell>
        </row>
        <row r="57">
          <cell r="C57" t="str">
            <v>Rugby</v>
          </cell>
          <cell r="D57">
            <v>775000</v>
          </cell>
        </row>
        <row r="58">
          <cell r="C58" t="str">
            <v>Sandwell</v>
          </cell>
          <cell r="D58">
            <v>550000</v>
          </cell>
        </row>
        <row r="59">
          <cell r="C59" t="str">
            <v>Shropshire</v>
          </cell>
          <cell r="D59">
            <v>500000</v>
          </cell>
        </row>
        <row r="60">
          <cell r="C60" t="str">
            <v>Solihull</v>
          </cell>
          <cell r="D60">
            <v>650000</v>
          </cell>
        </row>
        <row r="61">
          <cell r="C61" t="str">
            <v>South Staffordshire</v>
          </cell>
          <cell r="D61">
            <v>520000</v>
          </cell>
        </row>
        <row r="62">
          <cell r="C62" t="str">
            <v>Stafford</v>
          </cell>
          <cell r="D62">
            <v>500000</v>
          </cell>
        </row>
        <row r="63">
          <cell r="C63" t="str">
            <v>Staffordshire Moorlands</v>
          </cell>
          <cell r="D63">
            <v>410000</v>
          </cell>
        </row>
        <row r="64">
          <cell r="C64" t="str">
            <v>Stoke-on-Trent</v>
          </cell>
          <cell r="D64">
            <v>475000</v>
          </cell>
        </row>
        <row r="65">
          <cell r="C65" t="str">
            <v>Stratford-on-Avon</v>
          </cell>
          <cell r="D65">
            <v>800000</v>
          </cell>
        </row>
        <row r="66">
          <cell r="C66" t="str">
            <v>Tamworth</v>
          </cell>
          <cell r="D66">
            <v>520000</v>
          </cell>
        </row>
        <row r="67">
          <cell r="C67" t="str">
            <v>Telford and Wrekin</v>
          </cell>
          <cell r="D67">
            <v>500000</v>
          </cell>
        </row>
        <row r="68">
          <cell r="C68" t="str">
            <v>Walsall</v>
          </cell>
          <cell r="D68">
            <v>550000</v>
          </cell>
        </row>
        <row r="69">
          <cell r="C69" t="str">
            <v>Warwick</v>
          </cell>
          <cell r="D69">
            <v>775000</v>
          </cell>
        </row>
        <row r="70">
          <cell r="C70" t="str">
            <v>Wolverhampton</v>
          </cell>
          <cell r="D70">
            <v>550000</v>
          </cell>
        </row>
        <row r="71">
          <cell r="C71" t="str">
            <v>Worcester</v>
          </cell>
          <cell r="D71">
            <v>705000</v>
          </cell>
        </row>
        <row r="72">
          <cell r="C72" t="str">
            <v>Wychavon</v>
          </cell>
          <cell r="D72">
            <v>630000</v>
          </cell>
        </row>
        <row r="73">
          <cell r="C73" t="str">
            <v>Wyre Forest</v>
          </cell>
          <cell r="D73">
            <v>675000</v>
          </cell>
        </row>
        <row r="74">
          <cell r="C74" t="str">
            <v>Babergh</v>
          </cell>
          <cell r="D74">
            <v>305000</v>
          </cell>
        </row>
        <row r="75">
          <cell r="C75" t="str">
            <v>Basildon</v>
          </cell>
          <cell r="D75">
            <v>1500000</v>
          </cell>
        </row>
        <row r="76">
          <cell r="C76" t="str">
            <v>Bedford</v>
          </cell>
          <cell r="D76">
            <v>825000</v>
          </cell>
        </row>
        <row r="77">
          <cell r="C77" t="str">
            <v>Braintree</v>
          </cell>
          <cell r="D77">
            <v>600000</v>
          </cell>
        </row>
        <row r="78">
          <cell r="C78" t="str">
            <v>Breckland</v>
          </cell>
          <cell r="D78">
            <v>395000</v>
          </cell>
        </row>
        <row r="79">
          <cell r="C79" t="str">
            <v>Brentwood</v>
          </cell>
          <cell r="D79">
            <v>850000</v>
          </cell>
        </row>
        <row r="80">
          <cell r="C80" t="str">
            <v>Broadland</v>
          </cell>
          <cell r="D80">
            <v>350000</v>
          </cell>
        </row>
        <row r="81">
          <cell r="C81" t="str">
            <v>Broxbourne</v>
          </cell>
          <cell r="D81">
            <v>1700000</v>
          </cell>
        </row>
        <row r="82">
          <cell r="C82" t="str">
            <v>Cambridge</v>
          </cell>
          <cell r="D82">
            <v>1100000</v>
          </cell>
        </row>
        <row r="83">
          <cell r="C83" t="str">
            <v>Castle Point</v>
          </cell>
          <cell r="D83">
            <v>550000</v>
          </cell>
        </row>
        <row r="84">
          <cell r="C84" t="str">
            <v>Central Bedfordshire</v>
          </cell>
          <cell r="D84">
            <v>825000</v>
          </cell>
        </row>
        <row r="85">
          <cell r="C85" t="str">
            <v>Chelmsford</v>
          </cell>
          <cell r="D85">
            <v>800000</v>
          </cell>
        </row>
        <row r="86">
          <cell r="C86" t="str">
            <v>Colchester</v>
          </cell>
          <cell r="D86">
            <v>650000</v>
          </cell>
        </row>
        <row r="87">
          <cell r="C87" t="str">
            <v>Dacorum</v>
          </cell>
          <cell r="D87">
            <v>1800000</v>
          </cell>
        </row>
        <row r="88">
          <cell r="C88" t="str">
            <v>East Cambridgeshire</v>
          </cell>
          <cell r="D88">
            <v>475000</v>
          </cell>
        </row>
        <row r="89">
          <cell r="C89" t="str">
            <v>East Hertfordshire</v>
          </cell>
          <cell r="D89">
            <v>1275000</v>
          </cell>
        </row>
        <row r="90">
          <cell r="C90" t="str">
            <v>East Lindsey</v>
          </cell>
          <cell r="D90">
            <v>300000</v>
          </cell>
        </row>
        <row r="91">
          <cell r="C91" t="str">
            <v>Epping Forest</v>
          </cell>
          <cell r="D91">
            <v>1000000</v>
          </cell>
        </row>
        <row r="92">
          <cell r="C92" t="str">
            <v>Fenland</v>
          </cell>
          <cell r="D92">
            <v>325000</v>
          </cell>
        </row>
        <row r="93">
          <cell r="C93" t="str">
            <v>West Suffolk</v>
          </cell>
          <cell r="D93">
            <v>495000</v>
          </cell>
        </row>
        <row r="94">
          <cell r="C94" t="str">
            <v>Great Yarmouth</v>
          </cell>
          <cell r="D94">
            <v>350000</v>
          </cell>
        </row>
        <row r="95">
          <cell r="C95" t="str">
            <v>Harlow</v>
          </cell>
          <cell r="D95">
            <v>1200000</v>
          </cell>
        </row>
        <row r="96">
          <cell r="C96" t="str">
            <v>Hertsmere</v>
          </cell>
          <cell r="D96">
            <v>1200000</v>
          </cell>
        </row>
        <row r="97">
          <cell r="C97" t="str">
            <v>Huntingdonshire</v>
          </cell>
          <cell r="D97">
            <v>960000</v>
          </cell>
        </row>
        <row r="98">
          <cell r="C98" t="str">
            <v>Ipswich</v>
          </cell>
          <cell r="D98">
            <v>720000</v>
          </cell>
        </row>
        <row r="99">
          <cell r="C99" t="str">
            <v>King's Lynn and West Norfolk</v>
          </cell>
          <cell r="D99">
            <v>450000</v>
          </cell>
        </row>
        <row r="100">
          <cell r="C100" t="str">
            <v>Luton</v>
          </cell>
          <cell r="D100">
            <v>1365000</v>
          </cell>
        </row>
        <row r="101">
          <cell r="C101" t="str">
            <v>Maldon</v>
          </cell>
          <cell r="D101">
            <v>500000</v>
          </cell>
        </row>
        <row r="102">
          <cell r="C102" t="str">
            <v>Mid Suffolk</v>
          </cell>
          <cell r="D102">
            <v>340000</v>
          </cell>
        </row>
        <row r="103">
          <cell r="C103" t="str">
            <v>North Hertfordshire</v>
          </cell>
          <cell r="D103">
            <v>1500000</v>
          </cell>
        </row>
        <row r="104">
          <cell r="C104" t="str">
            <v>North Kesteven</v>
          </cell>
          <cell r="D104">
            <v>400000</v>
          </cell>
        </row>
        <row r="105">
          <cell r="C105" t="str">
            <v>North Norfolk</v>
          </cell>
          <cell r="D105">
            <v>250000</v>
          </cell>
        </row>
        <row r="106">
          <cell r="C106" t="str">
            <v>Norwich</v>
          </cell>
          <cell r="D106">
            <v>600000</v>
          </cell>
        </row>
        <row r="107">
          <cell r="C107" t="str">
            <v>Peterborough</v>
          </cell>
          <cell r="D107">
            <v>800000</v>
          </cell>
        </row>
        <row r="108">
          <cell r="C108" t="str">
            <v>Rochford</v>
          </cell>
          <cell r="D108">
            <v>525000</v>
          </cell>
        </row>
        <row r="109">
          <cell r="C109" t="str">
            <v>South Cambridgeshire</v>
          </cell>
          <cell r="D109">
            <v>1100000</v>
          </cell>
        </row>
        <row r="110">
          <cell r="C110" t="str">
            <v>South Norfolk</v>
          </cell>
          <cell r="D110">
            <v>395000</v>
          </cell>
        </row>
        <row r="111">
          <cell r="C111" t="str">
            <v>Southend-on-Sea</v>
          </cell>
          <cell r="D111">
            <v>1350000</v>
          </cell>
        </row>
        <row r="112">
          <cell r="C112" t="str">
            <v>St Albans</v>
          </cell>
          <cell r="D112">
            <v>1300000</v>
          </cell>
        </row>
        <row r="113">
          <cell r="C113" t="str">
            <v>St. Edmundsbury</v>
          </cell>
          <cell r="D113">
            <v>450000</v>
          </cell>
        </row>
        <row r="114">
          <cell r="C114" t="str">
            <v>Stevenage</v>
          </cell>
          <cell r="D114">
            <v>1500000</v>
          </cell>
        </row>
        <row r="115">
          <cell r="C115" t="str">
            <v>East Suffolk</v>
          </cell>
          <cell r="D115">
            <v>280000</v>
          </cell>
        </row>
        <row r="116">
          <cell r="C116" t="str">
            <v>Tendring</v>
          </cell>
          <cell r="D116">
            <v>515000</v>
          </cell>
        </row>
        <row r="117">
          <cell r="C117" t="str">
            <v>Three Rivers</v>
          </cell>
          <cell r="D117">
            <v>1800000</v>
          </cell>
        </row>
        <row r="118">
          <cell r="C118" t="str">
            <v>Thurrock</v>
          </cell>
          <cell r="D118">
            <v>1900000</v>
          </cell>
        </row>
        <row r="119">
          <cell r="C119" t="str">
            <v>Uttlesford</v>
          </cell>
          <cell r="D119">
            <v>800000</v>
          </cell>
        </row>
        <row r="120">
          <cell r="C120" t="str">
            <v>Watford</v>
          </cell>
          <cell r="D120">
            <v>1500000</v>
          </cell>
        </row>
        <row r="121">
          <cell r="C121" t="str">
            <v>Waveney (now merged with East Suffolk)</v>
          </cell>
          <cell r="D121">
            <v>340000</v>
          </cell>
        </row>
        <row r="122">
          <cell r="C122" t="str">
            <v>Welwyn Hatfield</v>
          </cell>
          <cell r="D122">
            <v>1500000</v>
          </cell>
        </row>
        <row r="123">
          <cell r="C123" t="str">
            <v>West Lindsey</v>
          </cell>
          <cell r="D123">
            <v>275000</v>
          </cell>
        </row>
        <row r="124">
          <cell r="C124" t="str">
            <v>Barnsley</v>
          </cell>
          <cell r="D124">
            <v>500000</v>
          </cell>
        </row>
        <row r="125">
          <cell r="C125" t="str">
            <v>Bradford</v>
          </cell>
          <cell r="D125">
            <v>500000</v>
          </cell>
        </row>
        <row r="126">
          <cell r="C126" t="str">
            <v>Calderdale</v>
          </cell>
          <cell r="D126">
            <v>490000</v>
          </cell>
        </row>
        <row r="127">
          <cell r="C127" t="str">
            <v>Craven</v>
          </cell>
          <cell r="D127">
            <v>600000</v>
          </cell>
        </row>
        <row r="128">
          <cell r="C128" t="str">
            <v>Doncaster</v>
          </cell>
          <cell r="D128">
            <v>550000</v>
          </cell>
        </row>
        <row r="129">
          <cell r="C129" t="str">
            <v>East Riding of Yorkshire</v>
          </cell>
          <cell r="D129">
            <v>615000</v>
          </cell>
        </row>
        <row r="130">
          <cell r="C130" t="str">
            <v>Hambleton</v>
          </cell>
          <cell r="D130">
            <v>350000</v>
          </cell>
        </row>
        <row r="131">
          <cell r="C131" t="str">
            <v>Harrogate</v>
          </cell>
          <cell r="D131">
            <v>575000</v>
          </cell>
        </row>
        <row r="132">
          <cell r="C132" t="str">
            <v>Kingston upon Hull, City of</v>
          </cell>
          <cell r="D132">
            <v>470000</v>
          </cell>
        </row>
        <row r="133">
          <cell r="C133" t="str">
            <v>Kirklees</v>
          </cell>
          <cell r="D133">
            <v>500000</v>
          </cell>
        </row>
        <row r="134">
          <cell r="C134" t="str">
            <v>Leeds</v>
          </cell>
          <cell r="D134">
            <v>800000</v>
          </cell>
        </row>
        <row r="135">
          <cell r="C135" t="str">
            <v>North East Lincolnshire</v>
          </cell>
          <cell r="D135">
            <v>335000</v>
          </cell>
        </row>
        <row r="136">
          <cell r="C136" t="str">
            <v>North Lincolnshire</v>
          </cell>
          <cell r="D136">
            <v>225000</v>
          </cell>
        </row>
        <row r="137">
          <cell r="C137" t="str">
            <v>Richmondshire</v>
          </cell>
          <cell r="D137">
            <v>400000</v>
          </cell>
        </row>
        <row r="138">
          <cell r="C138" t="str">
            <v>Rotherham</v>
          </cell>
          <cell r="D138">
            <v>550000</v>
          </cell>
        </row>
        <row r="139">
          <cell r="C139" t="str">
            <v>Ryedale</v>
          </cell>
          <cell r="D139">
            <v>310000</v>
          </cell>
        </row>
        <row r="140">
          <cell r="C140" t="str">
            <v>Scarborough</v>
          </cell>
          <cell r="D140">
            <v>370000</v>
          </cell>
        </row>
        <row r="141">
          <cell r="C141" t="str">
            <v>Selby</v>
          </cell>
          <cell r="D141">
            <v>425000</v>
          </cell>
        </row>
        <row r="142">
          <cell r="C142" t="str">
            <v>Sheffield</v>
          </cell>
          <cell r="D142">
            <v>600000</v>
          </cell>
        </row>
        <row r="143">
          <cell r="C143" t="str">
            <v>Wakefield</v>
          </cell>
          <cell r="D143">
            <v>550000</v>
          </cell>
        </row>
        <row r="144">
          <cell r="C144" t="str">
            <v>York</v>
          </cell>
          <cell r="D144">
            <v>550000</v>
          </cell>
        </row>
        <row r="145">
          <cell r="C145" t="str">
            <v>Darlington</v>
          </cell>
          <cell r="D145">
            <v>175000</v>
          </cell>
        </row>
        <row r="146">
          <cell r="C146" t="str">
            <v>County Durham</v>
          </cell>
          <cell r="D146">
            <v>180000</v>
          </cell>
        </row>
        <row r="147">
          <cell r="C147" t="str">
            <v>Gateshead</v>
          </cell>
          <cell r="D147">
            <v>220000</v>
          </cell>
        </row>
        <row r="148">
          <cell r="C148" t="str">
            <v>Hartlepool</v>
          </cell>
          <cell r="D148">
            <v>180000</v>
          </cell>
        </row>
        <row r="149">
          <cell r="C149" t="str">
            <v>Middlesbrough</v>
          </cell>
          <cell r="D149">
            <v>195000</v>
          </cell>
        </row>
        <row r="150">
          <cell r="C150" t="str">
            <v>Newcastle upon Tyne</v>
          </cell>
          <cell r="D150">
            <v>250000</v>
          </cell>
        </row>
        <row r="151">
          <cell r="C151" t="str">
            <v>North Tyneside</v>
          </cell>
          <cell r="D151">
            <v>195000</v>
          </cell>
        </row>
        <row r="152">
          <cell r="C152" t="str">
            <v>Northumberland</v>
          </cell>
          <cell r="D152">
            <v>135000</v>
          </cell>
        </row>
        <row r="153">
          <cell r="C153" t="str">
            <v>Redcar and Cleveland</v>
          </cell>
          <cell r="D153">
            <v>150000</v>
          </cell>
        </row>
        <row r="154">
          <cell r="C154" t="str">
            <v>South Tyneside</v>
          </cell>
          <cell r="D154">
            <v>210000</v>
          </cell>
        </row>
        <row r="155">
          <cell r="C155" t="str">
            <v>Stockton-on-Tees</v>
          </cell>
          <cell r="D155">
            <v>175000</v>
          </cell>
        </row>
        <row r="156">
          <cell r="C156" t="str">
            <v>Sunderland</v>
          </cell>
          <cell r="D156">
            <v>220000</v>
          </cell>
        </row>
        <row r="157">
          <cell r="C157" t="str">
            <v>Allerdale</v>
          </cell>
          <cell r="D157">
            <v>150000</v>
          </cell>
        </row>
        <row r="158">
          <cell r="C158" t="str">
            <v>Barrow-in-Furness</v>
          </cell>
          <cell r="D158">
            <v>275000</v>
          </cell>
        </row>
        <row r="159">
          <cell r="C159" t="str">
            <v>Blackburn with Darwen</v>
          </cell>
          <cell r="D159">
            <v>500000</v>
          </cell>
        </row>
        <row r="160">
          <cell r="C160" t="str">
            <v>Blackpool</v>
          </cell>
          <cell r="D160">
            <v>400000</v>
          </cell>
        </row>
        <row r="161">
          <cell r="C161" t="str">
            <v>Bolton</v>
          </cell>
          <cell r="D161">
            <v>575000</v>
          </cell>
        </row>
        <row r="162">
          <cell r="C162" t="str">
            <v>Burnley</v>
          </cell>
          <cell r="D162">
            <v>450000</v>
          </cell>
        </row>
        <row r="163">
          <cell r="C163" t="str">
            <v>Bury</v>
          </cell>
          <cell r="D163">
            <v>600000</v>
          </cell>
        </row>
        <row r="164">
          <cell r="C164" t="str">
            <v>Carlisle</v>
          </cell>
          <cell r="D164">
            <v>400000</v>
          </cell>
        </row>
        <row r="165">
          <cell r="C165" t="str">
            <v>Cheshire East</v>
          </cell>
          <cell r="D165">
            <v>425000</v>
          </cell>
        </row>
        <row r="166">
          <cell r="C166" t="str">
            <v>Cheshire West and Chester</v>
          </cell>
          <cell r="D166">
            <v>325000</v>
          </cell>
        </row>
        <row r="167">
          <cell r="C167" t="str">
            <v>Chorley</v>
          </cell>
          <cell r="D167">
            <v>600000</v>
          </cell>
        </row>
        <row r="168">
          <cell r="C168" t="str">
            <v>Copeland</v>
          </cell>
          <cell r="D168">
            <v>150000</v>
          </cell>
        </row>
        <row r="169">
          <cell r="C169" t="str">
            <v>Eden</v>
          </cell>
          <cell r="D169">
            <v>300000</v>
          </cell>
        </row>
        <row r="170">
          <cell r="C170" t="str">
            <v>Fylde</v>
          </cell>
          <cell r="D170">
            <v>400000</v>
          </cell>
        </row>
        <row r="171">
          <cell r="C171" t="str">
            <v>Halton</v>
          </cell>
          <cell r="D171">
            <v>290000</v>
          </cell>
        </row>
        <row r="172">
          <cell r="C172" t="str">
            <v>Hyndburn</v>
          </cell>
          <cell r="D172">
            <v>475000</v>
          </cell>
        </row>
        <row r="173">
          <cell r="C173" t="str">
            <v>Knowsley</v>
          </cell>
          <cell r="D173">
            <v>440000</v>
          </cell>
        </row>
        <row r="174">
          <cell r="C174" t="str">
            <v>Lancaster</v>
          </cell>
          <cell r="D174">
            <v>525000</v>
          </cell>
        </row>
        <row r="175">
          <cell r="C175" t="str">
            <v>Liverpool</v>
          </cell>
          <cell r="D175">
            <v>440000</v>
          </cell>
        </row>
        <row r="176">
          <cell r="C176" t="str">
            <v>Manchester</v>
          </cell>
          <cell r="D176">
            <v>675000</v>
          </cell>
        </row>
        <row r="177">
          <cell r="C177" t="str">
            <v>Oldham</v>
          </cell>
          <cell r="D177">
            <v>525000</v>
          </cell>
        </row>
        <row r="178">
          <cell r="C178" t="str">
            <v>Pendle</v>
          </cell>
          <cell r="D178">
            <v>425000</v>
          </cell>
        </row>
        <row r="179">
          <cell r="C179" t="str">
            <v>Preston</v>
          </cell>
          <cell r="D179">
            <v>600000</v>
          </cell>
        </row>
        <row r="180">
          <cell r="C180" t="str">
            <v>Ribble Valley</v>
          </cell>
          <cell r="D180">
            <v>550000</v>
          </cell>
        </row>
        <row r="181">
          <cell r="C181" t="str">
            <v>Rochdale</v>
          </cell>
          <cell r="D181">
            <v>525000</v>
          </cell>
        </row>
        <row r="182">
          <cell r="C182" t="str">
            <v>Rossendale</v>
          </cell>
          <cell r="D182">
            <v>500000</v>
          </cell>
        </row>
        <row r="183">
          <cell r="C183" t="str">
            <v>Salford</v>
          </cell>
          <cell r="D183">
            <v>550000</v>
          </cell>
        </row>
        <row r="184">
          <cell r="C184" t="str">
            <v>Sefton</v>
          </cell>
          <cell r="D184">
            <v>370000</v>
          </cell>
        </row>
        <row r="185">
          <cell r="C185" t="str">
            <v>South Lakeland</v>
          </cell>
          <cell r="D185">
            <v>500000</v>
          </cell>
        </row>
        <row r="186">
          <cell r="C186" t="str">
            <v>South Ribble</v>
          </cell>
          <cell r="D186">
            <v>600000</v>
          </cell>
        </row>
        <row r="187">
          <cell r="C187" t="str">
            <v>St. Helens</v>
          </cell>
          <cell r="D187">
            <v>310000</v>
          </cell>
        </row>
        <row r="188">
          <cell r="C188" t="str">
            <v>Stockport</v>
          </cell>
          <cell r="D188">
            <v>575000</v>
          </cell>
        </row>
        <row r="189">
          <cell r="C189" t="str">
            <v>Tameside</v>
          </cell>
          <cell r="D189">
            <v>525000</v>
          </cell>
        </row>
        <row r="190">
          <cell r="C190" t="str">
            <v>Trafford</v>
          </cell>
          <cell r="D190">
            <v>850000</v>
          </cell>
        </row>
        <row r="191">
          <cell r="C191" t="str">
            <v>Warrington</v>
          </cell>
          <cell r="D191">
            <v>800000</v>
          </cell>
        </row>
        <row r="192">
          <cell r="C192" t="str">
            <v>West Lancashire</v>
          </cell>
          <cell r="D192">
            <v>395000</v>
          </cell>
        </row>
        <row r="193">
          <cell r="C193" t="str">
            <v>Wigan</v>
          </cell>
          <cell r="D193">
            <v>500000</v>
          </cell>
        </row>
        <row r="194">
          <cell r="C194" t="str">
            <v>Wirral</v>
          </cell>
          <cell r="D194">
            <v>325000</v>
          </cell>
        </row>
        <row r="195">
          <cell r="C195" t="str">
            <v>Wyre</v>
          </cell>
          <cell r="D195">
            <v>400000</v>
          </cell>
        </row>
        <row r="196">
          <cell r="C196" t="str">
            <v>Adur</v>
          </cell>
          <cell r="D196">
            <v>1450000</v>
          </cell>
        </row>
        <row r="197">
          <cell r="C197" t="str">
            <v>Arun</v>
          </cell>
          <cell r="D197">
            <v>1450000</v>
          </cell>
        </row>
        <row r="198">
          <cell r="C198" t="str">
            <v>Ashford</v>
          </cell>
          <cell r="D198">
            <v>1100000</v>
          </cell>
        </row>
        <row r="199">
          <cell r="C199" t="str">
            <v>Aylesbury Vale</v>
          </cell>
          <cell r="D199">
            <v>900000</v>
          </cell>
        </row>
        <row r="200">
          <cell r="C200" t="str">
            <v>Basingstoke and Deane</v>
          </cell>
          <cell r="D200">
            <v>1700000</v>
          </cell>
        </row>
        <row r="201">
          <cell r="C201" t="str">
            <v>Bracknell Forest</v>
          </cell>
          <cell r="D201">
            <v>1900000</v>
          </cell>
        </row>
        <row r="202">
          <cell r="C202" t="str">
            <v>Brighton and Hove</v>
          </cell>
          <cell r="D202">
            <v>1750000</v>
          </cell>
        </row>
        <row r="203">
          <cell r="C203" t="str">
            <v>Canterbury</v>
          </cell>
          <cell r="D203">
            <v>1000000</v>
          </cell>
        </row>
        <row r="204">
          <cell r="C204" t="str">
            <v>Cherwell</v>
          </cell>
          <cell r="D204">
            <v>1250000</v>
          </cell>
        </row>
        <row r="205">
          <cell r="C205" t="str">
            <v>Chichester</v>
          </cell>
          <cell r="D205">
            <v>1550000</v>
          </cell>
        </row>
        <row r="206">
          <cell r="C206" t="str">
            <v>Chiltern</v>
          </cell>
          <cell r="D206">
            <v>925000</v>
          </cell>
        </row>
        <row r="207">
          <cell r="C207" t="str">
            <v>Crawley</v>
          </cell>
          <cell r="D207">
            <v>2300000</v>
          </cell>
        </row>
        <row r="208">
          <cell r="C208" t="str">
            <v>Dartford</v>
          </cell>
          <cell r="D208">
            <v>2000000</v>
          </cell>
        </row>
        <row r="209">
          <cell r="C209" t="str">
            <v>Dover</v>
          </cell>
          <cell r="D209">
            <v>500000</v>
          </cell>
        </row>
        <row r="210">
          <cell r="C210" t="str">
            <v>East Hampshire</v>
          </cell>
          <cell r="D210">
            <v>1450000</v>
          </cell>
        </row>
        <row r="211">
          <cell r="C211" t="str">
            <v>Eastbourne</v>
          </cell>
          <cell r="D211">
            <v>1200000</v>
          </cell>
        </row>
        <row r="212">
          <cell r="C212" t="str">
            <v>Eastleigh</v>
          </cell>
          <cell r="D212">
            <v>1400000</v>
          </cell>
        </row>
        <row r="213">
          <cell r="C213" t="str">
            <v>Elmbridge</v>
          </cell>
          <cell r="D213">
            <v>2700000</v>
          </cell>
        </row>
        <row r="214">
          <cell r="C214" t="str">
            <v>Epsom and Ewell</v>
          </cell>
          <cell r="D214">
            <v>2350000</v>
          </cell>
        </row>
        <row r="215">
          <cell r="C215" t="str">
            <v>Fareham</v>
          </cell>
          <cell r="D215">
            <v>1200000</v>
          </cell>
        </row>
        <row r="216">
          <cell r="C216" t="str">
            <v>Gosport</v>
          </cell>
          <cell r="D216">
            <v>1000000</v>
          </cell>
        </row>
        <row r="217">
          <cell r="C217" t="str">
            <v>Gravesham</v>
          </cell>
          <cell r="D217">
            <v>1650000</v>
          </cell>
        </row>
        <row r="218">
          <cell r="C218" t="str">
            <v>Guildford</v>
          </cell>
          <cell r="D218">
            <v>2300000</v>
          </cell>
        </row>
        <row r="219">
          <cell r="C219" t="str">
            <v>Hart</v>
          </cell>
          <cell r="D219">
            <v>1400000</v>
          </cell>
        </row>
        <row r="220">
          <cell r="C220" t="str">
            <v>Hastings</v>
          </cell>
          <cell r="D220">
            <v>750000</v>
          </cell>
        </row>
        <row r="221">
          <cell r="C221" t="str">
            <v>Havant</v>
          </cell>
          <cell r="D221">
            <v>1200000</v>
          </cell>
        </row>
        <row r="222">
          <cell r="C222" t="str">
            <v>Horsham</v>
          </cell>
          <cell r="D222">
            <v>1550000</v>
          </cell>
        </row>
        <row r="223">
          <cell r="C223" t="str">
            <v>Isle of Wight</v>
          </cell>
          <cell r="D223">
            <v>750000</v>
          </cell>
        </row>
        <row r="224">
          <cell r="C224" t="str">
            <v>Lewes</v>
          </cell>
          <cell r="D224">
            <v>1200000</v>
          </cell>
        </row>
        <row r="225">
          <cell r="C225" t="str">
            <v>Maidstone</v>
          </cell>
          <cell r="D225">
            <v>1350000</v>
          </cell>
        </row>
        <row r="226">
          <cell r="C226" t="str">
            <v>Medway</v>
          </cell>
          <cell r="D226">
            <v>1500000</v>
          </cell>
        </row>
        <row r="227">
          <cell r="C227" t="str">
            <v>Mid Sussex</v>
          </cell>
          <cell r="D227">
            <v>1550000</v>
          </cell>
        </row>
        <row r="228">
          <cell r="C228" t="str">
            <v>Milton Keynes</v>
          </cell>
          <cell r="D228">
            <v>1050000</v>
          </cell>
        </row>
        <row r="229">
          <cell r="C229" t="str">
            <v>Mole Valley</v>
          </cell>
          <cell r="D229">
            <v>2200000</v>
          </cell>
        </row>
        <row r="230">
          <cell r="C230" t="str">
            <v>New Forest</v>
          </cell>
          <cell r="D230">
            <v>1000000</v>
          </cell>
        </row>
        <row r="231">
          <cell r="C231" t="str">
            <v>Oxford</v>
          </cell>
          <cell r="D231">
            <v>2000000</v>
          </cell>
        </row>
        <row r="232">
          <cell r="C232" t="str">
            <v>Portsmouth</v>
          </cell>
          <cell r="D232">
            <v>1500000</v>
          </cell>
        </row>
        <row r="233">
          <cell r="C233" t="str">
            <v>Reading</v>
          </cell>
          <cell r="D233">
            <v>2000000</v>
          </cell>
        </row>
        <row r="234">
          <cell r="C234" t="str">
            <v>Reigate and Banstead</v>
          </cell>
          <cell r="D234">
            <v>2200000</v>
          </cell>
        </row>
        <row r="235">
          <cell r="C235" t="str">
            <v>Rother</v>
          </cell>
          <cell r="D235">
            <v>1000000</v>
          </cell>
        </row>
        <row r="236">
          <cell r="C236" t="str">
            <v>Runnymede</v>
          </cell>
          <cell r="D236">
            <v>2600000</v>
          </cell>
        </row>
        <row r="237">
          <cell r="C237" t="str">
            <v>Rushmoor</v>
          </cell>
          <cell r="D237">
            <v>1700000</v>
          </cell>
        </row>
        <row r="238">
          <cell r="C238" t="str">
            <v>Sevenoaks</v>
          </cell>
          <cell r="D238">
            <v>1900000</v>
          </cell>
        </row>
        <row r="239">
          <cell r="C239" t="str">
            <v>Folkestone and Hythe</v>
          </cell>
          <cell r="D239">
            <v>850000</v>
          </cell>
        </row>
        <row r="240">
          <cell r="C240" t="str">
            <v>Slough</v>
          </cell>
          <cell r="D240">
            <v>2250000</v>
          </cell>
        </row>
        <row r="241">
          <cell r="C241" t="str">
            <v>South Bucks</v>
          </cell>
          <cell r="D241">
            <v>2500000</v>
          </cell>
        </row>
        <row r="242">
          <cell r="C242" t="str">
            <v>South Oxfordshire</v>
          </cell>
          <cell r="D242">
            <v>1250000</v>
          </cell>
        </row>
        <row r="243">
          <cell r="C243" t="str">
            <v>Southampton</v>
          </cell>
          <cell r="D243">
            <v>1500000</v>
          </cell>
        </row>
        <row r="244">
          <cell r="C244" t="str">
            <v>Spelthorne</v>
          </cell>
          <cell r="D244">
            <v>2700000</v>
          </cell>
        </row>
        <row r="245">
          <cell r="C245" t="str">
            <v>Surrey Heath</v>
          </cell>
          <cell r="D245">
            <v>1900000</v>
          </cell>
        </row>
        <row r="246">
          <cell r="C246" t="str">
            <v>Swale</v>
          </cell>
          <cell r="D246">
            <v>1100000</v>
          </cell>
        </row>
        <row r="247">
          <cell r="C247" t="str">
            <v>Tandridge</v>
          </cell>
          <cell r="D247">
            <v>2000000</v>
          </cell>
        </row>
        <row r="248">
          <cell r="C248" t="str">
            <v>Test Valley</v>
          </cell>
          <cell r="D248">
            <v>1100000</v>
          </cell>
        </row>
        <row r="249">
          <cell r="C249" t="str">
            <v>Thanet</v>
          </cell>
          <cell r="D249">
            <v>800000</v>
          </cell>
        </row>
        <row r="250">
          <cell r="C250" t="str">
            <v>Tonbridge and Malling</v>
          </cell>
          <cell r="D250">
            <v>1800000</v>
          </cell>
        </row>
        <row r="251">
          <cell r="C251" t="str">
            <v>Tunbridge Wells</v>
          </cell>
          <cell r="D251">
            <v>1350000</v>
          </cell>
        </row>
        <row r="252">
          <cell r="C252" t="str">
            <v>Vale of White Horse</v>
          </cell>
          <cell r="D252">
            <v>650000</v>
          </cell>
        </row>
        <row r="253">
          <cell r="C253" t="str">
            <v>Waverley</v>
          </cell>
          <cell r="D253">
            <v>1900000</v>
          </cell>
        </row>
        <row r="254">
          <cell r="C254" t="str">
            <v>Wealden</v>
          </cell>
          <cell r="D254">
            <v>1350000</v>
          </cell>
        </row>
        <row r="255">
          <cell r="C255" t="str">
            <v>West Berkshire</v>
          </cell>
          <cell r="D255">
            <v>1400000</v>
          </cell>
        </row>
        <row r="256">
          <cell r="C256" t="str">
            <v>West Oxfordshire</v>
          </cell>
          <cell r="D256">
            <v>1250000</v>
          </cell>
        </row>
        <row r="257">
          <cell r="C257" t="str">
            <v>Winchester</v>
          </cell>
          <cell r="D257">
            <v>1500000</v>
          </cell>
        </row>
        <row r="258">
          <cell r="C258" t="str">
            <v>Windsor and Maidenhead</v>
          </cell>
          <cell r="D258">
            <v>2200000</v>
          </cell>
        </row>
        <row r="259">
          <cell r="C259" t="str">
            <v>Woking</v>
          </cell>
          <cell r="D259">
            <v>2100000</v>
          </cell>
        </row>
        <row r="260">
          <cell r="C260" t="str">
            <v>Wokingham</v>
          </cell>
          <cell r="D260">
            <v>1800000</v>
          </cell>
        </row>
        <row r="261">
          <cell r="C261" t="str">
            <v>Worthing</v>
          </cell>
          <cell r="D261">
            <v>1450000</v>
          </cell>
        </row>
        <row r="262">
          <cell r="C262" t="str">
            <v>Wycombe</v>
          </cell>
          <cell r="D262">
            <v>2000000</v>
          </cell>
        </row>
        <row r="263">
          <cell r="C263" t="str">
            <v>Bath and North East Somerset</v>
          </cell>
          <cell r="D263">
            <v>1175000</v>
          </cell>
        </row>
        <row r="264">
          <cell r="C264" t="str">
            <v>Bournemouth</v>
          </cell>
          <cell r="D264">
            <v>1000000</v>
          </cell>
        </row>
        <row r="265">
          <cell r="C265" t="str">
            <v>Bristol, City of</v>
          </cell>
          <cell r="D265">
            <v>1075000</v>
          </cell>
        </row>
        <row r="266">
          <cell r="C266" t="str">
            <v>Cheltenham</v>
          </cell>
          <cell r="D266">
            <v>1000000</v>
          </cell>
        </row>
        <row r="267">
          <cell r="C267" t="str">
            <v>Christchurch</v>
          </cell>
          <cell r="D267">
            <v>825000</v>
          </cell>
        </row>
        <row r="268">
          <cell r="C268" t="str">
            <v>Cornwall</v>
          </cell>
          <cell r="D268">
            <v>350000</v>
          </cell>
        </row>
        <row r="269">
          <cell r="C269" t="str">
            <v>Cotswold</v>
          </cell>
          <cell r="D269">
            <v>850000</v>
          </cell>
        </row>
        <row r="270">
          <cell r="C270" t="str">
            <v>East Devon</v>
          </cell>
          <cell r="D270">
            <v>425000</v>
          </cell>
        </row>
        <row r="271">
          <cell r="C271" t="str">
            <v>East Dorset</v>
          </cell>
          <cell r="D271">
            <v>600000</v>
          </cell>
        </row>
        <row r="272">
          <cell r="C272" t="str">
            <v>Exeter</v>
          </cell>
          <cell r="D272">
            <v>900000</v>
          </cell>
        </row>
        <row r="273">
          <cell r="C273" t="str">
            <v>Forest of Dean</v>
          </cell>
          <cell r="D273">
            <v>250000</v>
          </cell>
        </row>
        <row r="274">
          <cell r="C274" t="str">
            <v>Gloucester</v>
          </cell>
          <cell r="D274">
            <v>900000</v>
          </cell>
        </row>
        <row r="275">
          <cell r="C275" t="str">
            <v>Isles of Scilly</v>
          </cell>
          <cell r="D275">
            <v>370000</v>
          </cell>
        </row>
        <row r="276">
          <cell r="C276" t="str">
            <v>Mendip</v>
          </cell>
          <cell r="D276">
            <v>450000</v>
          </cell>
        </row>
        <row r="277">
          <cell r="C277" t="str">
            <v>Mid Devon</v>
          </cell>
          <cell r="D277">
            <v>425000</v>
          </cell>
        </row>
        <row r="278">
          <cell r="C278" t="str">
            <v>North Devon</v>
          </cell>
          <cell r="D278">
            <v>400000</v>
          </cell>
        </row>
        <row r="279">
          <cell r="C279" t="str">
            <v>North Dorset</v>
          </cell>
          <cell r="D279">
            <v>600000</v>
          </cell>
        </row>
        <row r="280">
          <cell r="C280" t="str">
            <v>North Somerset</v>
          </cell>
          <cell r="D280">
            <v>725000</v>
          </cell>
        </row>
        <row r="281">
          <cell r="C281" t="str">
            <v>Plymouth</v>
          </cell>
          <cell r="D281">
            <v>400000</v>
          </cell>
        </row>
        <row r="282">
          <cell r="C282" t="str">
            <v>Poole</v>
          </cell>
          <cell r="D282">
            <v>1000000</v>
          </cell>
        </row>
        <row r="283">
          <cell r="C283" t="str">
            <v>Purbeck</v>
          </cell>
          <cell r="D283">
            <v>750000</v>
          </cell>
        </row>
        <row r="284">
          <cell r="C284" t="str">
            <v>Sedgemoor</v>
          </cell>
          <cell r="D284">
            <v>780000</v>
          </cell>
        </row>
        <row r="285">
          <cell r="C285" t="str">
            <v>South Gloucestershire</v>
          </cell>
          <cell r="D285">
            <v>1075000</v>
          </cell>
        </row>
        <row r="286">
          <cell r="C286" t="str">
            <v>South Hams</v>
          </cell>
          <cell r="D286">
            <v>400000</v>
          </cell>
        </row>
        <row r="287">
          <cell r="C287" t="str">
            <v>South Somerset</v>
          </cell>
          <cell r="D287">
            <v>900000</v>
          </cell>
        </row>
        <row r="288">
          <cell r="C288" t="str">
            <v>Stroud</v>
          </cell>
          <cell r="D288">
            <v>915000</v>
          </cell>
        </row>
        <row r="289">
          <cell r="C289" t="str">
            <v>Swindon</v>
          </cell>
          <cell r="D289">
            <v>850000</v>
          </cell>
        </row>
        <row r="290">
          <cell r="C290" t="str">
            <v>Taunton Deane</v>
          </cell>
          <cell r="D290">
            <v>975000</v>
          </cell>
        </row>
        <row r="291">
          <cell r="C291" t="str">
            <v>Teignbridge</v>
          </cell>
          <cell r="D291">
            <v>400000</v>
          </cell>
        </row>
        <row r="292">
          <cell r="C292" t="str">
            <v>Tewkesbury</v>
          </cell>
          <cell r="D292">
            <v>975000</v>
          </cell>
        </row>
        <row r="293">
          <cell r="C293" t="str">
            <v>Torbay</v>
          </cell>
          <cell r="D293">
            <v>400000</v>
          </cell>
        </row>
        <row r="294">
          <cell r="C294" t="str">
            <v>Torridge</v>
          </cell>
          <cell r="D294">
            <v>375000</v>
          </cell>
        </row>
        <row r="295">
          <cell r="C295" t="str">
            <v>West Devon</v>
          </cell>
          <cell r="D295">
            <v>375000</v>
          </cell>
        </row>
        <row r="296">
          <cell r="C296" t="str">
            <v>West Dorset</v>
          </cell>
          <cell r="D296">
            <v>600000</v>
          </cell>
        </row>
        <row r="297">
          <cell r="C297" t="str">
            <v>West Somerset</v>
          </cell>
          <cell r="D297">
            <v>400000</v>
          </cell>
        </row>
        <row r="298">
          <cell r="C298" t="str">
            <v>Weymouth and Portland</v>
          </cell>
          <cell r="D298">
            <v>750000</v>
          </cell>
        </row>
        <row r="299">
          <cell r="C299" t="str">
            <v>Wiltshire</v>
          </cell>
          <cell r="D299">
            <v>775000</v>
          </cell>
        </row>
        <row r="300">
          <cell r="C300" t="str">
            <v>Barking and Dagenham</v>
          </cell>
          <cell r="D300">
            <v>4500000</v>
          </cell>
        </row>
        <row r="301">
          <cell r="C301" t="str">
            <v>Barnet</v>
          </cell>
          <cell r="D301">
            <v>6000000</v>
          </cell>
        </row>
        <row r="302">
          <cell r="C302" t="str">
            <v>Bexley</v>
          </cell>
          <cell r="D302">
            <v>4250000</v>
          </cell>
        </row>
        <row r="303">
          <cell r="C303" t="str">
            <v>Brent</v>
          </cell>
          <cell r="D303">
            <v>6000000</v>
          </cell>
        </row>
        <row r="304">
          <cell r="C304" t="str">
            <v>Bromley London</v>
          </cell>
          <cell r="D304">
            <v>4250000</v>
          </cell>
        </row>
        <row r="305">
          <cell r="C305" t="str">
            <v>Camden</v>
          </cell>
          <cell r="D305">
            <v>6000000</v>
          </cell>
        </row>
        <row r="306">
          <cell r="C306" t="str">
            <v>City of London</v>
          </cell>
          <cell r="D306">
            <v>6000000</v>
          </cell>
        </row>
        <row r="307">
          <cell r="C307" t="str">
            <v>Croydon</v>
          </cell>
          <cell r="D307">
            <v>4250000</v>
          </cell>
        </row>
        <row r="308">
          <cell r="C308" t="str">
            <v>Ealing</v>
          </cell>
          <cell r="D308">
            <v>6000000</v>
          </cell>
        </row>
        <row r="309">
          <cell r="C309" t="str">
            <v>Enfield</v>
          </cell>
          <cell r="D309">
            <v>4500000</v>
          </cell>
        </row>
        <row r="310">
          <cell r="C310" t="str">
            <v>Greenwich</v>
          </cell>
          <cell r="D310">
            <v>4250000</v>
          </cell>
        </row>
        <row r="311">
          <cell r="C311" t="str">
            <v>Hackney</v>
          </cell>
          <cell r="D311">
            <v>4500000</v>
          </cell>
        </row>
        <row r="312">
          <cell r="C312" t="str">
            <v>Hammersmith &amp; Fulham</v>
          </cell>
          <cell r="D312">
            <v>6000000</v>
          </cell>
        </row>
        <row r="313">
          <cell r="C313" t="str">
            <v>Haringey</v>
          </cell>
          <cell r="D313">
            <v>4500000</v>
          </cell>
        </row>
        <row r="314">
          <cell r="C314" t="str">
            <v>Harrow</v>
          </cell>
          <cell r="D314">
            <v>6000000</v>
          </cell>
        </row>
        <row r="315">
          <cell r="C315" t="str">
            <v>Havering</v>
          </cell>
          <cell r="D315">
            <v>4500000</v>
          </cell>
        </row>
        <row r="316">
          <cell r="C316" t="str">
            <v>Hillingdon</v>
          </cell>
          <cell r="D316">
            <v>6000000</v>
          </cell>
        </row>
        <row r="317">
          <cell r="C317" t="str">
            <v>Hounslow</v>
          </cell>
          <cell r="D317">
            <v>6000000</v>
          </cell>
        </row>
        <row r="318">
          <cell r="C318" t="str">
            <v>Islington</v>
          </cell>
          <cell r="D318">
            <v>6000000</v>
          </cell>
        </row>
        <row r="319">
          <cell r="C319" t="str">
            <v>Kensington &amp; Chelsea</v>
          </cell>
          <cell r="D319">
            <v>6000000</v>
          </cell>
        </row>
        <row r="320">
          <cell r="C320" t="str">
            <v>Kingston upon Thames</v>
          </cell>
          <cell r="D320">
            <v>4000000</v>
          </cell>
        </row>
        <row r="321">
          <cell r="C321" t="str">
            <v>Lambeth</v>
          </cell>
          <cell r="D321">
            <v>6000000</v>
          </cell>
        </row>
        <row r="322">
          <cell r="C322" t="str">
            <v>Lewisham</v>
          </cell>
          <cell r="D322">
            <v>4250000</v>
          </cell>
        </row>
        <row r="323">
          <cell r="C323" t="str">
            <v>Merton</v>
          </cell>
          <cell r="D323">
            <v>4000000</v>
          </cell>
        </row>
        <row r="324">
          <cell r="C324" t="str">
            <v>Newham</v>
          </cell>
          <cell r="D324">
            <v>4500000</v>
          </cell>
        </row>
        <row r="325">
          <cell r="C325" t="str">
            <v>Redbridge</v>
          </cell>
          <cell r="D325">
            <v>4500000</v>
          </cell>
        </row>
        <row r="326">
          <cell r="C326" t="str">
            <v>Richmond upon Thames</v>
          </cell>
          <cell r="D326">
            <v>4000000</v>
          </cell>
        </row>
        <row r="327">
          <cell r="C327" t="str">
            <v>Southwark</v>
          </cell>
          <cell r="D327">
            <v>6000000</v>
          </cell>
        </row>
        <row r="328">
          <cell r="C328" t="str">
            <v>Sutton</v>
          </cell>
          <cell r="D328">
            <v>4000000</v>
          </cell>
        </row>
        <row r="329">
          <cell r="C329" t="str">
            <v>Tower Hamlets</v>
          </cell>
          <cell r="D329">
            <v>4500000</v>
          </cell>
        </row>
        <row r="330">
          <cell r="C330" t="str">
            <v>Waltham Forest</v>
          </cell>
          <cell r="D330">
            <v>4500000</v>
          </cell>
        </row>
        <row r="331">
          <cell r="C331" t="str">
            <v>Wandsworth</v>
          </cell>
          <cell r="D331">
            <v>6000000</v>
          </cell>
        </row>
        <row r="332">
          <cell r="C332" t="str">
            <v>Westminster</v>
          </cell>
          <cell r="D332">
            <v>6000000</v>
          </cell>
        </row>
      </sheetData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14">
          <cell r="A414" t="str">
            <v>E06000001</v>
          </cell>
          <cell r="B414" t="str">
            <v>Hartlepool</v>
          </cell>
          <cell r="C414">
            <v>2017</v>
          </cell>
          <cell r="D414">
            <v>45181.47</v>
          </cell>
          <cell r="E414" t="str">
            <v>E06000001</v>
          </cell>
          <cell r="F414" t="str">
            <v>E06000001</v>
          </cell>
          <cell r="K414">
            <v>76.084399305915795</v>
          </cell>
          <cell r="L414">
            <v>81.392387892486099</v>
          </cell>
          <cell r="M414">
            <v>93019</v>
          </cell>
        </row>
        <row r="415">
          <cell r="A415" t="str">
            <v>E06000002</v>
          </cell>
          <cell r="B415" t="str">
            <v>Middlesbrough</v>
          </cell>
          <cell r="C415">
            <v>2017</v>
          </cell>
          <cell r="D415">
            <v>44708</v>
          </cell>
          <cell r="E415" t="str">
            <v>E06000002</v>
          </cell>
          <cell r="F415" t="str">
            <v>E06000002</v>
          </cell>
          <cell r="K415">
            <v>75.701432366830403</v>
          </cell>
          <cell r="L415">
            <v>79.873091456915901</v>
          </cell>
          <cell r="M415">
            <v>140639</v>
          </cell>
        </row>
        <row r="416">
          <cell r="A416" t="str">
            <v>E06000003</v>
          </cell>
          <cell r="B416" t="str">
            <v>Redcar and Cleveland</v>
          </cell>
          <cell r="C416">
            <v>2017</v>
          </cell>
          <cell r="D416">
            <v>39653.31</v>
          </cell>
          <cell r="E416" t="str">
            <v>E06000003</v>
          </cell>
          <cell r="F416" t="str">
            <v>E06000003</v>
          </cell>
          <cell r="K416">
            <v>77.699518758675097</v>
          </cell>
          <cell r="L416">
            <v>81.548693747842194</v>
          </cell>
          <cell r="M416">
            <v>136005</v>
          </cell>
        </row>
        <row r="417">
          <cell r="A417" t="str">
            <v>E06000004</v>
          </cell>
          <cell r="B417" t="str">
            <v>Stockton-on-Tees</v>
          </cell>
          <cell r="C417">
            <v>2017</v>
          </cell>
          <cell r="D417">
            <v>56329.36</v>
          </cell>
          <cell r="E417" t="str">
            <v>E06000004</v>
          </cell>
          <cell r="F417" t="str">
            <v>E06000004</v>
          </cell>
          <cell r="K417">
            <v>78.140283157123307</v>
          </cell>
          <cell r="L417">
            <v>81.388113891809496</v>
          </cell>
          <cell r="M417">
            <v>196487</v>
          </cell>
        </row>
        <row r="418">
          <cell r="A418" t="str">
            <v>E06000005</v>
          </cell>
          <cell r="B418" t="str">
            <v>Darlington</v>
          </cell>
          <cell r="C418">
            <v>2017</v>
          </cell>
          <cell r="D418">
            <v>53510.3</v>
          </cell>
          <cell r="E418" t="str">
            <v>E06000005</v>
          </cell>
          <cell r="F418" t="str">
            <v>E06000005</v>
          </cell>
          <cell r="K418">
            <v>78.411245395095804</v>
          </cell>
          <cell r="L418">
            <v>82.307584913205901</v>
          </cell>
          <cell r="M418">
            <v>106347</v>
          </cell>
        </row>
        <row r="419">
          <cell r="A419" t="str">
            <v>E06000006</v>
          </cell>
          <cell r="B419" t="str">
            <v>Halton</v>
          </cell>
          <cell r="C419">
            <v>2017</v>
          </cell>
          <cell r="D419">
            <v>64344.06</v>
          </cell>
          <cell r="E419" t="str">
            <v>E06000006</v>
          </cell>
          <cell r="F419" t="str">
            <v>E06000006</v>
          </cell>
          <cell r="K419">
            <v>77.440864129527696</v>
          </cell>
          <cell r="L419">
            <v>80.710903732806401</v>
          </cell>
          <cell r="M419">
            <v>127595</v>
          </cell>
        </row>
        <row r="420">
          <cell r="A420" t="str">
            <v>E06000007</v>
          </cell>
          <cell r="B420" t="str">
            <v>Warrington</v>
          </cell>
          <cell r="C420">
            <v>2017</v>
          </cell>
          <cell r="D420">
            <v>52544.68</v>
          </cell>
          <cell r="E420" t="str">
            <v>E06000007</v>
          </cell>
          <cell r="F420" t="str">
            <v>E06000007</v>
          </cell>
          <cell r="K420">
            <v>78.935433091637194</v>
          </cell>
          <cell r="L420">
            <v>82.400191443509101</v>
          </cell>
          <cell r="M420">
            <v>209704</v>
          </cell>
        </row>
        <row r="421">
          <cell r="A421" t="str">
            <v>E06000008</v>
          </cell>
          <cell r="B421" t="str">
            <v>Blackburn with Darwen</v>
          </cell>
          <cell r="C421">
            <v>2017</v>
          </cell>
          <cell r="D421">
            <v>44098.48</v>
          </cell>
          <cell r="E421" t="str">
            <v>E06000008</v>
          </cell>
          <cell r="F421" t="str">
            <v>E06000008</v>
          </cell>
          <cell r="K421">
            <v>76.621763098474602</v>
          </cell>
          <cell r="L421">
            <v>80.119806588495393</v>
          </cell>
          <cell r="M421">
            <v>148772</v>
          </cell>
        </row>
        <row r="422">
          <cell r="A422" t="str">
            <v>E06000009</v>
          </cell>
          <cell r="B422" t="str">
            <v>Blackpool</v>
          </cell>
          <cell r="C422">
            <v>2017</v>
          </cell>
          <cell r="D422">
            <v>41461.269999999997</v>
          </cell>
          <cell r="E422" t="str">
            <v>E06000009</v>
          </cell>
          <cell r="F422" t="str">
            <v>E06000009</v>
          </cell>
          <cell r="K422">
            <v>74.157144709527898</v>
          </cell>
          <cell r="L422">
            <v>79.559130927305404</v>
          </cell>
          <cell r="M422">
            <v>139870</v>
          </cell>
        </row>
        <row r="423">
          <cell r="A423" t="str">
            <v>E06000010</v>
          </cell>
          <cell r="B423" t="str">
            <v>Kingston upon Hull, City of</v>
          </cell>
          <cell r="C423">
            <v>2017</v>
          </cell>
          <cell r="D423">
            <v>46630.93</v>
          </cell>
          <cell r="E423" t="str">
            <v>E06000010</v>
          </cell>
          <cell r="F423" t="str">
            <v>E06000010</v>
          </cell>
          <cell r="K423">
            <v>75.941796491796296</v>
          </cell>
          <cell r="L423">
            <v>79.936187377638007</v>
          </cell>
          <cell r="M423">
            <v>260673</v>
          </cell>
        </row>
        <row r="424">
          <cell r="A424" t="str">
            <v>E06000011</v>
          </cell>
          <cell r="B424" t="str">
            <v>East Riding of Yorkshire</v>
          </cell>
          <cell r="C424">
            <v>2017</v>
          </cell>
          <cell r="D424">
            <v>46350.57</v>
          </cell>
          <cell r="E424" t="str">
            <v>E06000011</v>
          </cell>
          <cell r="F424" t="str">
            <v>E06000011</v>
          </cell>
          <cell r="K424">
            <v>79.997342771811503</v>
          </cell>
          <cell r="L424">
            <v>83.562868022970804</v>
          </cell>
          <cell r="M424">
            <v>338061</v>
          </cell>
        </row>
        <row r="425">
          <cell r="A425" t="str">
            <v>E06000012</v>
          </cell>
          <cell r="B425" t="str">
            <v>North East Lincolnshire</v>
          </cell>
          <cell r="C425">
            <v>2017</v>
          </cell>
          <cell r="D425">
            <v>43538.04</v>
          </cell>
          <cell r="E425" t="str">
            <v>E06000012</v>
          </cell>
          <cell r="F425" t="str">
            <v>E06000012</v>
          </cell>
          <cell r="K425">
            <v>77.212202705484799</v>
          </cell>
          <cell r="L425">
            <v>82.172963458734401</v>
          </cell>
          <cell r="M425">
            <v>159826</v>
          </cell>
        </row>
        <row r="426">
          <cell r="A426" t="str">
            <v>E06000013</v>
          </cell>
          <cell r="B426" t="str">
            <v>North Lincolnshire</v>
          </cell>
          <cell r="C426">
            <v>2017</v>
          </cell>
          <cell r="D426">
            <v>51149.29</v>
          </cell>
          <cell r="E426" t="str">
            <v>E06000013</v>
          </cell>
          <cell r="F426" t="str">
            <v>E06000013</v>
          </cell>
          <cell r="K426">
            <v>78.957608773797702</v>
          </cell>
          <cell r="L426">
            <v>82.575921198883194</v>
          </cell>
          <cell r="M426">
            <v>171294</v>
          </cell>
        </row>
        <row r="427">
          <cell r="A427" t="str">
            <v>E06000014</v>
          </cell>
          <cell r="B427" t="str">
            <v>York</v>
          </cell>
          <cell r="C427">
            <v>2017</v>
          </cell>
          <cell r="D427">
            <v>52937</v>
          </cell>
          <cell r="E427" t="str">
            <v>E06000014</v>
          </cell>
          <cell r="F427" t="str">
            <v>E06000014</v>
          </cell>
          <cell r="K427">
            <v>80.166164830807702</v>
          </cell>
          <cell r="L427">
            <v>83.488347289130104</v>
          </cell>
          <cell r="M427">
            <v>208163</v>
          </cell>
        </row>
        <row r="428">
          <cell r="A428" t="str">
            <v>E06000015</v>
          </cell>
          <cell r="B428" t="str">
            <v>Derby</v>
          </cell>
          <cell r="C428">
            <v>2017</v>
          </cell>
          <cell r="D428">
            <v>49716.84</v>
          </cell>
          <cell r="E428" t="str">
            <v>E06000015</v>
          </cell>
          <cell r="F428" t="str">
            <v>E06000015</v>
          </cell>
          <cell r="K428">
            <v>78.480082728862001</v>
          </cell>
          <cell r="L428">
            <v>82.665433285358901</v>
          </cell>
          <cell r="M428">
            <v>257034</v>
          </cell>
        </row>
        <row r="429">
          <cell r="A429" t="str">
            <v>E06000016</v>
          </cell>
          <cell r="B429" t="str">
            <v>Leicester</v>
          </cell>
          <cell r="C429">
            <v>2017</v>
          </cell>
          <cell r="D429">
            <v>45081.35</v>
          </cell>
          <cell r="E429" t="str">
            <v>E06000016</v>
          </cell>
          <cell r="F429" t="str">
            <v>E06000016</v>
          </cell>
          <cell r="K429">
            <v>77.003762586129497</v>
          </cell>
          <cell r="L429">
            <v>81.854003513779901</v>
          </cell>
          <cell r="M429">
            <v>353540</v>
          </cell>
        </row>
        <row r="430">
          <cell r="A430" t="str">
            <v>E06000017</v>
          </cell>
          <cell r="B430" t="str">
            <v>Rutland</v>
          </cell>
          <cell r="C430">
            <v>2017</v>
          </cell>
          <cell r="D430">
            <v>38857.620000000003</v>
          </cell>
          <cell r="E430" t="str">
            <v>E06000017</v>
          </cell>
          <cell r="F430" t="str">
            <v>E06000017</v>
          </cell>
          <cell r="K430">
            <v>82.395440675991097</v>
          </cell>
          <cell r="L430">
            <v>85.791711239032693</v>
          </cell>
          <cell r="M430">
            <v>39474</v>
          </cell>
        </row>
        <row r="431">
          <cell r="A431" t="str">
            <v>E06000018</v>
          </cell>
          <cell r="B431" t="str">
            <v>Nottingham</v>
          </cell>
          <cell r="C431">
            <v>2017</v>
          </cell>
          <cell r="D431">
            <v>46024.69</v>
          </cell>
          <cell r="E431" t="str">
            <v>E06000018</v>
          </cell>
          <cell r="F431" t="str">
            <v>E06000018</v>
          </cell>
          <cell r="K431">
            <v>77.024908748110306</v>
          </cell>
          <cell r="L431">
            <v>81.0758575754041</v>
          </cell>
          <cell r="M431">
            <v>329209</v>
          </cell>
        </row>
        <row r="432">
          <cell r="A432" t="str">
            <v>E06000019</v>
          </cell>
          <cell r="B432" t="str">
            <v>Herefordshire, County of</v>
          </cell>
          <cell r="C432">
            <v>2017</v>
          </cell>
          <cell r="D432">
            <v>39848.519999999997</v>
          </cell>
          <cell r="E432" t="str">
            <v>E06000019</v>
          </cell>
          <cell r="F432" t="str">
            <v>E06000019</v>
          </cell>
          <cell r="K432">
            <v>79.771341770258104</v>
          </cell>
          <cell r="L432">
            <v>83.634255865468205</v>
          </cell>
          <cell r="M432">
            <v>191041</v>
          </cell>
        </row>
        <row r="433">
          <cell r="A433" t="str">
            <v>E06000020</v>
          </cell>
          <cell r="B433" t="str">
            <v>Telford and Wrekin</v>
          </cell>
          <cell r="C433">
            <v>2017</v>
          </cell>
          <cell r="D433">
            <v>49569.56</v>
          </cell>
          <cell r="E433" t="str">
            <v>E06000020</v>
          </cell>
          <cell r="F433" t="str">
            <v>E06000020</v>
          </cell>
          <cell r="I433">
            <v>180438.67256637168</v>
          </cell>
          <cell r="K433">
            <v>78.500304945553196</v>
          </cell>
          <cell r="L433">
            <v>81.889230728468704</v>
          </cell>
          <cell r="M433">
            <v>175768</v>
          </cell>
        </row>
        <row r="434">
          <cell r="A434" t="str">
            <v>E06000021</v>
          </cell>
          <cell r="B434" t="str">
            <v>Stoke-on-Trent</v>
          </cell>
          <cell r="C434">
            <v>2017</v>
          </cell>
          <cell r="D434">
            <v>42985.14</v>
          </cell>
          <cell r="E434" t="str">
            <v>E06000021</v>
          </cell>
          <cell r="F434" t="str">
            <v>E06000021</v>
          </cell>
          <cell r="K434">
            <v>76.495714044350905</v>
          </cell>
          <cell r="L434">
            <v>80.771620573247205</v>
          </cell>
          <cell r="M434">
            <v>255378</v>
          </cell>
        </row>
        <row r="435">
          <cell r="A435" t="str">
            <v>E06000022</v>
          </cell>
          <cell r="B435" t="str">
            <v>Bath and North East Somerset</v>
          </cell>
          <cell r="C435">
            <v>2017</v>
          </cell>
          <cell r="D435">
            <v>41960.67</v>
          </cell>
          <cell r="E435" t="str">
            <v>E06000022</v>
          </cell>
          <cell r="F435" t="str">
            <v>E06000022</v>
          </cell>
          <cell r="K435">
            <v>80.558358961270301</v>
          </cell>
          <cell r="L435">
            <v>84.482069127573197</v>
          </cell>
          <cell r="M435">
            <v>188678</v>
          </cell>
        </row>
        <row r="436">
          <cell r="A436" t="str">
            <v>E06000023</v>
          </cell>
          <cell r="B436" t="str">
            <v>Bristol, City of</v>
          </cell>
          <cell r="C436">
            <v>2017</v>
          </cell>
          <cell r="D436">
            <v>49361.98</v>
          </cell>
          <cell r="E436" t="str">
            <v>E06000023</v>
          </cell>
          <cell r="F436" t="str">
            <v>E06000023</v>
          </cell>
          <cell r="K436">
            <v>78.724914985566997</v>
          </cell>
          <cell r="L436">
            <v>82.754870835867294</v>
          </cell>
          <cell r="M436">
            <v>459252</v>
          </cell>
        </row>
        <row r="437">
          <cell r="A437" t="str">
            <v>E06000024</v>
          </cell>
          <cell r="B437" t="str">
            <v>North Somerset</v>
          </cell>
          <cell r="C437">
            <v>2017</v>
          </cell>
          <cell r="D437">
            <v>46655.71</v>
          </cell>
          <cell r="E437" t="str">
            <v>E06000024</v>
          </cell>
          <cell r="F437" t="str">
            <v>E06000024</v>
          </cell>
          <cell r="K437">
            <v>80.046214534932901</v>
          </cell>
          <cell r="L437">
            <v>83.582190383652502</v>
          </cell>
          <cell r="M437">
            <v>212834</v>
          </cell>
        </row>
        <row r="438">
          <cell r="A438" t="str">
            <v>E06000025</v>
          </cell>
          <cell r="B438" t="str">
            <v>South Gloucestershire</v>
          </cell>
          <cell r="C438">
            <v>2017</v>
          </cell>
          <cell r="D438">
            <v>71028.41</v>
          </cell>
          <cell r="E438" t="str">
            <v>E06000025</v>
          </cell>
          <cell r="F438" t="str">
            <v>E06000025</v>
          </cell>
          <cell r="K438">
            <v>81.112641523223502</v>
          </cell>
          <cell r="L438">
            <v>84.625416129101396</v>
          </cell>
          <cell r="M438">
            <v>279027</v>
          </cell>
        </row>
        <row r="439">
          <cell r="A439" t="str">
            <v>E06000026</v>
          </cell>
          <cell r="B439" t="str">
            <v>Plymouth</v>
          </cell>
          <cell r="C439">
            <v>2017</v>
          </cell>
          <cell r="D439">
            <v>42906.28</v>
          </cell>
          <cell r="E439" t="str">
            <v>E06000026</v>
          </cell>
          <cell r="F439" t="str">
            <v>E06000026</v>
          </cell>
          <cell r="K439">
            <v>78.9507653154606</v>
          </cell>
          <cell r="L439">
            <v>82.194082858000598</v>
          </cell>
          <cell r="M439">
            <v>263070</v>
          </cell>
        </row>
        <row r="440">
          <cell r="A440" t="str">
            <v>E06000027</v>
          </cell>
          <cell r="B440" t="str">
            <v>Torbay</v>
          </cell>
          <cell r="C440">
            <v>2017</v>
          </cell>
          <cell r="D440">
            <v>37552.730000000003</v>
          </cell>
          <cell r="E440" t="str">
            <v>E06000027</v>
          </cell>
          <cell r="F440" t="str">
            <v>E06000027</v>
          </cell>
          <cell r="K440">
            <v>78.660944770535593</v>
          </cell>
          <cell r="L440">
            <v>82.750846676619403</v>
          </cell>
          <cell r="M440">
            <v>135247</v>
          </cell>
        </row>
        <row r="441">
          <cell r="A441" t="str">
            <v>E06000030</v>
          </cell>
          <cell r="B441" t="str">
            <v>Swindon</v>
          </cell>
          <cell r="C441">
            <v>2017</v>
          </cell>
          <cell r="D441">
            <v>79109.73</v>
          </cell>
          <cell r="E441" t="str">
            <v>E06000030</v>
          </cell>
          <cell r="F441" t="str">
            <v>E06000030</v>
          </cell>
          <cell r="K441">
            <v>79.763248110353899</v>
          </cell>
          <cell r="L441">
            <v>83.009745598751493</v>
          </cell>
          <cell r="M441">
            <v>220363</v>
          </cell>
        </row>
        <row r="442">
          <cell r="A442" t="str">
            <v>E06000031</v>
          </cell>
          <cell r="B442" t="str">
            <v>Peterborough</v>
          </cell>
          <cell r="C442">
            <v>2017</v>
          </cell>
          <cell r="D442">
            <v>48883.98</v>
          </cell>
          <cell r="E442" t="str">
            <v>E06000031</v>
          </cell>
          <cell r="F442" t="str">
            <v>E06000031</v>
          </cell>
          <cell r="K442">
            <v>78.319446927927899</v>
          </cell>
          <cell r="L442">
            <v>82.410466996929301</v>
          </cell>
          <cell r="M442">
            <v>198914</v>
          </cell>
        </row>
        <row r="443">
          <cell r="A443" t="str">
            <v>E06000032</v>
          </cell>
          <cell r="B443" t="str">
            <v>Luton</v>
          </cell>
          <cell r="C443">
            <v>2017</v>
          </cell>
          <cell r="D443">
            <v>59762.91</v>
          </cell>
          <cell r="E443" t="str">
            <v>E06000032</v>
          </cell>
          <cell r="F443" t="str">
            <v>E06000032</v>
          </cell>
          <cell r="K443">
            <v>78.295630860151405</v>
          </cell>
          <cell r="L443">
            <v>82.250931169435006</v>
          </cell>
          <cell r="M443">
            <v>214658</v>
          </cell>
        </row>
        <row r="444">
          <cell r="A444" t="str">
            <v>E06000033</v>
          </cell>
          <cell r="B444" t="str">
            <v>Southend-on-Sea</v>
          </cell>
          <cell r="C444">
            <v>2017</v>
          </cell>
          <cell r="D444">
            <v>38087.230000000003</v>
          </cell>
          <cell r="E444" t="str">
            <v>E06000033</v>
          </cell>
          <cell r="F444" t="str">
            <v>E06000033</v>
          </cell>
          <cell r="K444">
            <v>78.701414219838</v>
          </cell>
          <cell r="L444">
            <v>82.352592124843497</v>
          </cell>
          <cell r="M444">
            <v>181808</v>
          </cell>
        </row>
        <row r="445">
          <cell r="A445" t="str">
            <v>E06000034</v>
          </cell>
          <cell r="B445" t="str">
            <v>Thurrock</v>
          </cell>
          <cell r="C445">
            <v>2017</v>
          </cell>
          <cell r="D445">
            <v>56368.68</v>
          </cell>
          <cell r="E445" t="str">
            <v>E06000034</v>
          </cell>
          <cell r="F445" t="str">
            <v>E06000034</v>
          </cell>
          <cell r="K445">
            <v>78.819905205305105</v>
          </cell>
          <cell r="L445">
            <v>82.283812912467198</v>
          </cell>
          <cell r="M445">
            <v>170394</v>
          </cell>
        </row>
        <row r="446">
          <cell r="A446" t="str">
            <v>E06000035</v>
          </cell>
          <cell r="B446" t="str">
            <v>Medway</v>
          </cell>
          <cell r="C446">
            <v>2017</v>
          </cell>
          <cell r="D446">
            <v>51357.91</v>
          </cell>
          <cell r="E446" t="str">
            <v>E06000035</v>
          </cell>
          <cell r="F446" t="str">
            <v>E06000035</v>
          </cell>
          <cell r="K446">
            <v>78.759515626019606</v>
          </cell>
          <cell r="L446">
            <v>82.453129500199694</v>
          </cell>
          <cell r="M446">
            <v>277616</v>
          </cell>
        </row>
        <row r="447">
          <cell r="A447" t="str">
            <v>E06000036</v>
          </cell>
          <cell r="B447" t="str">
            <v>Bracknell Forest</v>
          </cell>
          <cell r="C447">
            <v>2017</v>
          </cell>
          <cell r="D447">
            <v>80909.36</v>
          </cell>
          <cell r="E447" t="str">
            <v>E06000036</v>
          </cell>
          <cell r="F447" t="str">
            <v>E06000036</v>
          </cell>
          <cell r="K447">
            <v>81.663183495127299</v>
          </cell>
          <cell r="L447">
            <v>84.511215311847096</v>
          </cell>
          <cell r="M447">
            <v>120377</v>
          </cell>
        </row>
        <row r="448">
          <cell r="A448" t="str">
            <v>E06000037</v>
          </cell>
          <cell r="B448" t="str">
            <v>West Berkshire</v>
          </cell>
          <cell r="C448">
            <v>2017</v>
          </cell>
          <cell r="D448">
            <v>71288.679999999993</v>
          </cell>
          <cell r="E448" t="str">
            <v>E06000037</v>
          </cell>
          <cell r="F448" t="str">
            <v>E06000037</v>
          </cell>
          <cell r="K448">
            <v>81.348759087728595</v>
          </cell>
          <cell r="L448">
            <v>84.358968453110805</v>
          </cell>
          <cell r="M448">
            <v>158473</v>
          </cell>
        </row>
        <row r="449">
          <cell r="A449" t="str">
            <v>E06000038</v>
          </cell>
          <cell r="B449" t="str">
            <v>Reading</v>
          </cell>
          <cell r="C449">
            <v>2017</v>
          </cell>
          <cell r="D449">
            <v>68990.490000000005</v>
          </cell>
          <cell r="E449" t="str">
            <v>E06000038</v>
          </cell>
          <cell r="F449" t="str">
            <v>E06000038</v>
          </cell>
          <cell r="K449">
            <v>78.567678762770399</v>
          </cell>
          <cell r="L449">
            <v>83.194650966870299</v>
          </cell>
          <cell r="M449">
            <v>163075</v>
          </cell>
        </row>
        <row r="450">
          <cell r="A450" t="str">
            <v>E06000039</v>
          </cell>
          <cell r="B450" t="str">
            <v>Slough</v>
          </cell>
          <cell r="C450">
            <v>2017</v>
          </cell>
          <cell r="D450">
            <v>90461.29</v>
          </cell>
          <cell r="E450" t="str">
            <v>E06000039</v>
          </cell>
          <cell r="F450" t="str">
            <v>E06000039</v>
          </cell>
          <cell r="K450">
            <v>78.391387063975102</v>
          </cell>
          <cell r="L450">
            <v>82.451868172420205</v>
          </cell>
          <cell r="M450">
            <v>148768</v>
          </cell>
        </row>
        <row r="451">
          <cell r="A451" t="str">
            <v>E06000040</v>
          </cell>
          <cell r="B451" t="str">
            <v>Windsor and Maidenhead</v>
          </cell>
          <cell r="C451">
            <v>2017</v>
          </cell>
          <cell r="D451">
            <v>81408.759999999995</v>
          </cell>
          <cell r="E451" t="str">
            <v>E06000040</v>
          </cell>
          <cell r="F451" t="str">
            <v>E06000040</v>
          </cell>
          <cell r="K451">
            <v>81.487075221932002</v>
          </cell>
          <cell r="L451">
            <v>84.693261948956703</v>
          </cell>
          <cell r="M451">
            <v>150140</v>
          </cell>
        </row>
        <row r="452">
          <cell r="A452" t="str">
            <v>E06000041</v>
          </cell>
          <cell r="B452" t="str">
            <v>Wokingham</v>
          </cell>
          <cell r="C452">
            <v>2017</v>
          </cell>
          <cell r="D452">
            <v>74440.89</v>
          </cell>
          <cell r="E452" t="str">
            <v>E06000041</v>
          </cell>
          <cell r="F452" t="str">
            <v>E06000041</v>
          </cell>
          <cell r="K452">
            <v>81.5089931909218</v>
          </cell>
          <cell r="L452">
            <v>85.611550224561</v>
          </cell>
          <cell r="M452">
            <v>164980</v>
          </cell>
        </row>
        <row r="453">
          <cell r="A453" t="str">
            <v>E06000042</v>
          </cell>
          <cell r="B453" t="str">
            <v>Milton Keynes</v>
          </cell>
          <cell r="C453">
            <v>2017</v>
          </cell>
          <cell r="D453">
            <v>71655.710000000006</v>
          </cell>
          <cell r="E453" t="str">
            <v>E06000042</v>
          </cell>
          <cell r="F453" t="str">
            <v>E06000042</v>
          </cell>
          <cell r="K453">
            <v>79.104977796891902</v>
          </cell>
          <cell r="L453">
            <v>83.124493845551498</v>
          </cell>
          <cell r="M453">
            <v>267521</v>
          </cell>
        </row>
        <row r="454">
          <cell r="A454" t="str">
            <v>E06000043</v>
          </cell>
          <cell r="B454" t="str">
            <v>Brighton and Hove</v>
          </cell>
          <cell r="C454">
            <v>2017</v>
          </cell>
          <cell r="D454">
            <v>49138.2</v>
          </cell>
          <cell r="E454" t="str">
            <v>E06000043</v>
          </cell>
          <cell r="F454" t="str">
            <v>E06000043</v>
          </cell>
          <cell r="K454">
            <v>79.116901829779806</v>
          </cell>
          <cell r="L454">
            <v>83.030690662658898</v>
          </cell>
          <cell r="M454">
            <v>288155</v>
          </cell>
        </row>
        <row r="455">
          <cell r="A455" t="str">
            <v>E06000044</v>
          </cell>
          <cell r="B455" t="str">
            <v>Portsmouth</v>
          </cell>
          <cell r="C455">
            <v>2017</v>
          </cell>
          <cell r="D455">
            <v>46346.39</v>
          </cell>
          <cell r="E455" t="str">
            <v>E06000044</v>
          </cell>
          <cell r="F455" t="str">
            <v>E06000044</v>
          </cell>
          <cell r="K455">
            <v>78.053351227410204</v>
          </cell>
          <cell r="L455">
            <v>82.231602334293498</v>
          </cell>
          <cell r="M455">
            <v>214718</v>
          </cell>
        </row>
        <row r="456">
          <cell r="A456" t="str">
            <v>E06000045</v>
          </cell>
          <cell r="B456" t="str">
            <v>Southampton</v>
          </cell>
          <cell r="C456">
            <v>2017</v>
          </cell>
          <cell r="D456">
            <v>60519.95</v>
          </cell>
          <cell r="E456" t="str">
            <v>E06000045</v>
          </cell>
          <cell r="F456" t="str">
            <v>E06000045</v>
          </cell>
          <cell r="K456">
            <v>78.336862079135301</v>
          </cell>
          <cell r="L456">
            <v>82.438593960344505</v>
          </cell>
          <cell r="M456">
            <v>252359</v>
          </cell>
        </row>
        <row r="457">
          <cell r="A457" t="str">
            <v>E06000046</v>
          </cell>
          <cell r="B457" t="str">
            <v>Isle of Wight</v>
          </cell>
          <cell r="C457">
            <v>2017</v>
          </cell>
          <cell r="D457">
            <v>40838.93</v>
          </cell>
          <cell r="E457" t="str">
            <v>E06000046</v>
          </cell>
          <cell r="F457" t="str">
            <v>E06000046</v>
          </cell>
          <cell r="K457">
            <v>79.818820094103799</v>
          </cell>
          <cell r="L457">
            <v>83.630176278564093</v>
          </cell>
          <cell r="M457">
            <v>140984</v>
          </cell>
        </row>
        <row r="458">
          <cell r="A458" t="str">
            <v>E06000047</v>
          </cell>
          <cell r="B458" t="str">
            <v>County Durham</v>
          </cell>
          <cell r="C458">
            <v>2017</v>
          </cell>
          <cell r="D458">
            <v>45862.23</v>
          </cell>
          <cell r="E458" t="str">
            <v>E06000047</v>
          </cell>
          <cell r="F458" t="str">
            <v>E06000047</v>
          </cell>
          <cell r="K458">
            <v>78.259905776565304</v>
          </cell>
          <cell r="L458">
            <v>81.355102265297006</v>
          </cell>
          <cell r="M458">
            <v>523662</v>
          </cell>
        </row>
        <row r="459">
          <cell r="A459" t="str">
            <v>E06000049</v>
          </cell>
          <cell r="B459" t="str">
            <v>Cheshire East</v>
          </cell>
          <cell r="C459">
            <v>2017</v>
          </cell>
          <cell r="D459">
            <v>70403.199999999997</v>
          </cell>
          <cell r="E459" t="str">
            <v>E06000049</v>
          </cell>
          <cell r="F459" t="str">
            <v>E06000049</v>
          </cell>
          <cell r="K459">
            <v>80.327457664453107</v>
          </cell>
          <cell r="L459">
            <v>83.727446322884703</v>
          </cell>
          <cell r="M459">
            <v>378846</v>
          </cell>
        </row>
        <row r="460">
          <cell r="A460" t="str">
            <v>E06000050</v>
          </cell>
          <cell r="B460" t="str">
            <v>Cheshire West and Chester</v>
          </cell>
          <cell r="C460">
            <v>2017</v>
          </cell>
          <cell r="D460">
            <v>52203.46</v>
          </cell>
          <cell r="E460" t="str">
            <v>E06000050</v>
          </cell>
          <cell r="F460" t="str">
            <v>E06000050</v>
          </cell>
          <cell r="K460">
            <v>79.875810674002693</v>
          </cell>
          <cell r="L460">
            <v>82.783401405700204</v>
          </cell>
          <cell r="M460">
            <v>337986</v>
          </cell>
        </row>
        <row r="461">
          <cell r="A461" t="str">
            <v>E06000051</v>
          </cell>
          <cell r="B461" t="str">
            <v>Shropshire</v>
          </cell>
          <cell r="C461">
            <v>2017</v>
          </cell>
          <cell r="D461">
            <v>40744.35</v>
          </cell>
          <cell r="E461" t="str">
            <v>E06000051</v>
          </cell>
          <cell r="F461" t="str">
            <v>E06000051</v>
          </cell>
          <cell r="K461">
            <v>80.365243387848196</v>
          </cell>
          <cell r="L461">
            <v>83.421775966366994</v>
          </cell>
          <cell r="M461">
            <v>317459</v>
          </cell>
        </row>
        <row r="462">
          <cell r="A462" t="str">
            <v>E06000052</v>
          </cell>
          <cell r="B462" t="str">
            <v>Cornwall</v>
          </cell>
          <cell r="C462">
            <v>2017</v>
          </cell>
          <cell r="D462">
            <v>39734.839999999997</v>
          </cell>
          <cell r="E462" t="str">
            <v>E06000052</v>
          </cell>
          <cell r="F462" t="str">
            <v>E06000052</v>
          </cell>
          <cell r="K462">
            <v>79.756949808219005</v>
          </cell>
          <cell r="L462">
            <v>83.308456543071998</v>
          </cell>
          <cell r="M462">
            <v>561349</v>
          </cell>
        </row>
        <row r="463">
          <cell r="A463" t="str">
            <v>E06000053</v>
          </cell>
          <cell r="B463" t="str">
            <v>Isles of Scilly</v>
          </cell>
          <cell r="C463">
            <v>2017</v>
          </cell>
          <cell r="D463">
            <v>59992.01</v>
          </cell>
          <cell r="E463" t="str">
            <v>E06000053</v>
          </cell>
          <cell r="F463" t="str">
            <v>E06000053</v>
          </cell>
          <cell r="K463">
            <v>0</v>
          </cell>
          <cell r="L463">
            <v>0</v>
          </cell>
          <cell r="M463">
            <v>2259</v>
          </cell>
        </row>
        <row r="464">
          <cell r="A464" t="str">
            <v>E06000054</v>
          </cell>
          <cell r="B464" t="str">
            <v>Wiltshire</v>
          </cell>
          <cell r="C464">
            <v>2017</v>
          </cell>
          <cell r="D464">
            <v>47158.41</v>
          </cell>
          <cell r="E464" t="str">
            <v>E06000054</v>
          </cell>
          <cell r="F464" t="str">
            <v>E06000054</v>
          </cell>
          <cell r="K464">
            <v>80.844696178970295</v>
          </cell>
          <cell r="L464">
            <v>84.039775838649703</v>
          </cell>
          <cell r="M464">
            <v>496043</v>
          </cell>
        </row>
        <row r="465">
          <cell r="A465" t="str">
            <v>E06000055</v>
          </cell>
          <cell r="B465" t="str">
            <v>Bedford</v>
          </cell>
          <cell r="C465">
            <v>2017</v>
          </cell>
          <cell r="D465">
            <v>49812.73</v>
          </cell>
          <cell r="E465" t="str">
            <v>E06000055</v>
          </cell>
          <cell r="F465" t="str">
            <v>E06000055</v>
          </cell>
          <cell r="K465">
            <v>79.893734611434198</v>
          </cell>
          <cell r="L465">
            <v>83.236089930354396</v>
          </cell>
          <cell r="M465">
            <v>169912</v>
          </cell>
        </row>
        <row r="466">
          <cell r="A466" t="str">
            <v>E06000056</v>
          </cell>
          <cell r="B466" t="str">
            <v>Central Bedfordshire</v>
          </cell>
          <cell r="C466">
            <v>2017</v>
          </cell>
          <cell r="D466">
            <v>61458.09</v>
          </cell>
          <cell r="E466" t="str">
            <v>E06000056</v>
          </cell>
          <cell r="F466" t="str">
            <v>E06000056</v>
          </cell>
          <cell r="K466">
            <v>81.408290735934401</v>
          </cell>
          <cell r="L466">
            <v>84.386754660468497</v>
          </cell>
          <cell r="M466">
            <v>280030</v>
          </cell>
        </row>
        <row r="467">
          <cell r="A467" t="str">
            <v>E06000057</v>
          </cell>
          <cell r="B467" t="str">
            <v>Northumberland</v>
          </cell>
          <cell r="C467">
            <v>2017</v>
          </cell>
          <cell r="D467">
            <v>42398.35</v>
          </cell>
          <cell r="E467" t="str">
            <v>E06000057</v>
          </cell>
          <cell r="F467" t="str">
            <v xml:space="preserve">E06000048 </v>
          </cell>
          <cell r="K467">
            <v>79.423959578895406</v>
          </cell>
          <cell r="L467">
            <v>82.703033090772607</v>
          </cell>
          <cell r="M467">
            <v>319030</v>
          </cell>
        </row>
        <row r="468">
          <cell r="A468" t="str">
            <v>E06000057</v>
          </cell>
          <cell r="B468" t="str">
            <v>Northumberland</v>
          </cell>
          <cell r="C468">
            <v>2017</v>
          </cell>
          <cell r="D468">
            <v>42398.35</v>
          </cell>
          <cell r="E468" t="str">
            <v>E06000057</v>
          </cell>
          <cell r="F468" t="str">
            <v>E06000057</v>
          </cell>
          <cell r="K468">
            <v>79.423959578895406</v>
          </cell>
          <cell r="L468">
            <v>82.703033090772607</v>
          </cell>
          <cell r="M468">
            <v>319030</v>
          </cell>
        </row>
        <row r="469">
          <cell r="A469" t="str">
            <v>E06000058</v>
          </cell>
          <cell r="B469" t="str">
            <v>Bournemouth, Christchurch and Poole</v>
          </cell>
          <cell r="C469">
            <v>2017</v>
          </cell>
          <cell r="D469">
            <v>50026.8</v>
          </cell>
          <cell r="E469" t="str">
            <v>E06000058</v>
          </cell>
          <cell r="F469" t="str">
            <v>E06000028</v>
          </cell>
          <cell r="K469">
            <v>80.139278875683303</v>
          </cell>
          <cell r="L469">
            <v>83.244283920333899</v>
          </cell>
          <cell r="M469">
            <v>395638</v>
          </cell>
        </row>
        <row r="470">
          <cell r="A470" t="str">
            <v>E06000058</v>
          </cell>
          <cell r="B470" t="str">
            <v>Bournemouth, Christchurch and Poole</v>
          </cell>
          <cell r="C470">
            <v>2017</v>
          </cell>
          <cell r="D470">
            <v>50026.8</v>
          </cell>
          <cell r="E470" t="str">
            <v>E06000058</v>
          </cell>
          <cell r="F470" t="str">
            <v>E06000029</v>
          </cell>
          <cell r="K470">
            <v>80.139278875683303</v>
          </cell>
          <cell r="L470">
            <v>83.244283920333899</v>
          </cell>
          <cell r="M470">
            <v>395638</v>
          </cell>
        </row>
        <row r="471">
          <cell r="A471" t="str">
            <v>E06000058</v>
          </cell>
          <cell r="B471" t="str">
            <v>Bournemouth, Christchurch and Poole</v>
          </cell>
          <cell r="C471">
            <v>2017</v>
          </cell>
          <cell r="D471">
            <v>50026.8</v>
          </cell>
          <cell r="E471" t="str">
            <v>E06000058</v>
          </cell>
          <cell r="F471" t="str">
            <v>E07000048</v>
          </cell>
          <cell r="K471">
            <v>80.139278875683303</v>
          </cell>
          <cell r="L471">
            <v>83.244283920333899</v>
          </cell>
          <cell r="M471">
            <v>395638</v>
          </cell>
        </row>
        <row r="472">
          <cell r="A472" t="str">
            <v>E06000058</v>
          </cell>
          <cell r="B472" t="str">
            <v>Bournemouth, Christchurch and Poole</v>
          </cell>
          <cell r="C472">
            <v>2017</v>
          </cell>
          <cell r="D472">
            <v>50026.8</v>
          </cell>
          <cell r="E472" t="str">
            <v>E06000058</v>
          </cell>
          <cell r="F472" t="str">
            <v>E06000058</v>
          </cell>
          <cell r="K472">
            <v>80.139278875683303</v>
          </cell>
          <cell r="L472">
            <v>83.244283920333899</v>
          </cell>
          <cell r="M472">
            <v>395638</v>
          </cell>
        </row>
        <row r="473">
          <cell r="A473" t="str">
            <v>E06000059</v>
          </cell>
          <cell r="B473" t="str">
            <v>Dorset</v>
          </cell>
          <cell r="C473">
            <v>2017</v>
          </cell>
          <cell r="D473">
            <v>45398.51</v>
          </cell>
          <cell r="E473" t="str">
            <v>E06000059</v>
          </cell>
          <cell r="F473" t="str">
            <v>E07000049</v>
          </cell>
          <cell r="K473">
            <v>80.917641739485106</v>
          </cell>
          <cell r="L473">
            <v>84.512350447159506</v>
          </cell>
          <cell r="M473">
            <v>375051</v>
          </cell>
        </row>
        <row r="474">
          <cell r="A474" t="str">
            <v>E06000059</v>
          </cell>
          <cell r="B474" t="str">
            <v>Dorset</v>
          </cell>
          <cell r="C474">
            <v>2017</v>
          </cell>
          <cell r="D474">
            <v>45398.51</v>
          </cell>
          <cell r="E474" t="str">
            <v>E06000059</v>
          </cell>
          <cell r="F474" t="str">
            <v>E07000050</v>
          </cell>
          <cell r="K474">
            <v>80.917641739485106</v>
          </cell>
          <cell r="L474">
            <v>84.512350447159506</v>
          </cell>
          <cell r="M474">
            <v>375051</v>
          </cell>
        </row>
        <row r="475">
          <cell r="A475" t="str">
            <v>E06000059</v>
          </cell>
          <cell r="B475" t="str">
            <v>Dorset</v>
          </cell>
          <cell r="C475">
            <v>2017</v>
          </cell>
          <cell r="D475">
            <v>45398.51</v>
          </cell>
          <cell r="E475" t="str">
            <v>E06000059</v>
          </cell>
          <cell r="F475" t="str">
            <v>E07000051</v>
          </cell>
          <cell r="K475">
            <v>80.917641739485106</v>
          </cell>
          <cell r="L475">
            <v>84.512350447159506</v>
          </cell>
          <cell r="M475">
            <v>375051</v>
          </cell>
        </row>
        <row r="476">
          <cell r="A476" t="str">
            <v>E06000059</v>
          </cell>
          <cell r="B476" t="str">
            <v>Dorset</v>
          </cell>
          <cell r="C476">
            <v>2017</v>
          </cell>
          <cell r="D476">
            <v>45398.51</v>
          </cell>
          <cell r="E476" t="str">
            <v>E06000059</v>
          </cell>
          <cell r="F476" t="str">
            <v>E07000052</v>
          </cell>
          <cell r="K476">
            <v>80.917641739485106</v>
          </cell>
          <cell r="L476">
            <v>84.512350447159506</v>
          </cell>
          <cell r="M476">
            <v>375051</v>
          </cell>
        </row>
        <row r="477">
          <cell r="A477" t="str">
            <v>E06000059</v>
          </cell>
          <cell r="B477" t="str">
            <v>Dorset</v>
          </cell>
          <cell r="C477">
            <v>2017</v>
          </cell>
          <cell r="D477">
            <v>45398.51</v>
          </cell>
          <cell r="E477" t="str">
            <v>E06000059</v>
          </cell>
          <cell r="F477" t="str">
            <v>E07000053</v>
          </cell>
          <cell r="K477">
            <v>80.917641739485106</v>
          </cell>
          <cell r="L477">
            <v>84.512350447159506</v>
          </cell>
          <cell r="M477">
            <v>375051</v>
          </cell>
        </row>
        <row r="478">
          <cell r="A478" t="str">
            <v>E06000059</v>
          </cell>
          <cell r="B478" t="str">
            <v>Dorset</v>
          </cell>
          <cell r="C478">
            <v>2017</v>
          </cell>
          <cell r="D478">
            <v>45398.51</v>
          </cell>
          <cell r="E478" t="str">
            <v>E06000059</v>
          </cell>
          <cell r="F478" t="str">
            <v>E06000059</v>
          </cell>
          <cell r="K478">
            <v>80.917641739485106</v>
          </cell>
          <cell r="L478">
            <v>84.512350447159506</v>
          </cell>
          <cell r="M478">
            <v>375051</v>
          </cell>
        </row>
        <row r="479">
          <cell r="A479" t="str">
            <v>E07000004</v>
          </cell>
          <cell r="B479" t="str">
            <v>Aylesbury Vale</v>
          </cell>
          <cell r="C479">
            <v>2017</v>
          </cell>
          <cell r="D479">
            <v>48727.81</v>
          </cell>
          <cell r="E479" t="str">
            <v>E07000004</v>
          </cell>
          <cell r="F479" t="str">
            <v>E07000004</v>
          </cell>
          <cell r="K479">
            <v>80.935475084844995</v>
          </cell>
          <cell r="L479">
            <v>84.190276736134606</v>
          </cell>
          <cell r="M479">
            <v>196020</v>
          </cell>
        </row>
        <row r="480">
          <cell r="A480" t="str">
            <v>E07000005</v>
          </cell>
          <cell r="B480" t="str">
            <v>Chiltern</v>
          </cell>
          <cell r="C480">
            <v>2017</v>
          </cell>
          <cell r="D480">
            <v>64790.32</v>
          </cell>
          <cell r="E480" t="str">
            <v>E07000005</v>
          </cell>
          <cell r="F480" t="str">
            <v>E07000005</v>
          </cell>
          <cell r="K480">
            <v>82.930241159008602</v>
          </cell>
          <cell r="L480">
            <v>85.962925223649407</v>
          </cell>
          <cell r="M480">
            <v>95355</v>
          </cell>
        </row>
        <row r="481">
          <cell r="A481" t="str">
            <v>E07000006</v>
          </cell>
          <cell r="B481" t="str">
            <v>South Bucks</v>
          </cell>
          <cell r="C481">
            <v>2017</v>
          </cell>
          <cell r="D481">
            <v>54747.33</v>
          </cell>
          <cell r="E481" t="str">
            <v>E07000006</v>
          </cell>
          <cell r="F481" t="str">
            <v>E07000006</v>
          </cell>
          <cell r="K481">
            <v>81.836415859539301</v>
          </cell>
          <cell r="L481">
            <v>84.406428162866007</v>
          </cell>
          <cell r="M481">
            <v>69785</v>
          </cell>
        </row>
        <row r="482">
          <cell r="A482" t="str">
            <v>E07000007</v>
          </cell>
          <cell r="B482" t="str">
            <v>Wycombe</v>
          </cell>
          <cell r="C482">
            <v>2017</v>
          </cell>
          <cell r="D482">
            <v>56988.03</v>
          </cell>
          <cell r="E482" t="str">
            <v>E07000007</v>
          </cell>
          <cell r="F482" t="str">
            <v>E07000007</v>
          </cell>
          <cell r="K482">
            <v>81.975600766245606</v>
          </cell>
          <cell r="L482">
            <v>85.071889157670299</v>
          </cell>
          <cell r="M482">
            <v>174758</v>
          </cell>
        </row>
        <row r="483">
          <cell r="A483" t="str">
            <v>E07000008</v>
          </cell>
          <cell r="B483" t="str">
            <v>Cambridge</v>
          </cell>
          <cell r="C483">
            <v>2017</v>
          </cell>
          <cell r="D483">
            <v>53181.55</v>
          </cell>
          <cell r="E483" t="str">
            <v>E07000008</v>
          </cell>
          <cell r="F483" t="str">
            <v>E07000008</v>
          </cell>
          <cell r="K483">
            <v>80.847579448710903</v>
          </cell>
          <cell r="L483">
            <v>83.545559130153094</v>
          </cell>
          <cell r="M483">
            <v>124919</v>
          </cell>
        </row>
        <row r="484">
          <cell r="A484" t="str">
            <v>E07000009</v>
          </cell>
          <cell r="B484" t="str">
            <v>East Cambridgeshire</v>
          </cell>
          <cell r="C484">
            <v>2017</v>
          </cell>
          <cell r="D484">
            <v>50088.77</v>
          </cell>
          <cell r="E484" t="str">
            <v>E07000009</v>
          </cell>
          <cell r="F484" t="str">
            <v>E07000009</v>
          </cell>
          <cell r="K484">
            <v>81.396119717843604</v>
          </cell>
          <cell r="L484">
            <v>85.087309637459398</v>
          </cell>
          <cell r="M484">
            <v>88858</v>
          </cell>
        </row>
        <row r="485">
          <cell r="A485" t="str">
            <v>E07000010</v>
          </cell>
          <cell r="B485" t="str">
            <v>Fenland</v>
          </cell>
          <cell r="C485">
            <v>2017</v>
          </cell>
          <cell r="D485">
            <v>45036.15</v>
          </cell>
          <cell r="E485" t="str">
            <v>E07000010</v>
          </cell>
          <cell r="F485" t="str">
            <v>E07000010</v>
          </cell>
          <cell r="K485">
            <v>78.1753117508635</v>
          </cell>
          <cell r="L485">
            <v>82.3152709881536</v>
          </cell>
          <cell r="M485">
            <v>100776</v>
          </cell>
        </row>
        <row r="486">
          <cell r="A486" t="str">
            <v>E07000011</v>
          </cell>
          <cell r="B486" t="str">
            <v>Huntingdonshire</v>
          </cell>
          <cell r="C486">
            <v>2017</v>
          </cell>
          <cell r="D486">
            <v>53412.22</v>
          </cell>
          <cell r="E486" t="str">
            <v>E07000011</v>
          </cell>
          <cell r="F486" t="str">
            <v>E07000011</v>
          </cell>
          <cell r="K486">
            <v>81.308490454388405</v>
          </cell>
          <cell r="L486">
            <v>84.596758795176001</v>
          </cell>
          <cell r="M486">
            <v>176979</v>
          </cell>
        </row>
        <row r="487">
          <cell r="A487" t="str">
            <v>E07000012</v>
          </cell>
          <cell r="B487" t="str">
            <v>South Cambridgeshire</v>
          </cell>
          <cell r="C487">
            <v>2017</v>
          </cell>
          <cell r="D487">
            <v>58501.72</v>
          </cell>
          <cell r="E487" t="str">
            <v>E07000012</v>
          </cell>
          <cell r="F487" t="str">
            <v>E07000012</v>
          </cell>
          <cell r="K487">
            <v>82.341189294870802</v>
          </cell>
          <cell r="L487">
            <v>85.363218297422904</v>
          </cell>
          <cell r="M487">
            <v>156705</v>
          </cell>
        </row>
        <row r="488">
          <cell r="A488" t="str">
            <v>E07000026</v>
          </cell>
          <cell r="B488" t="str">
            <v>Allerdale</v>
          </cell>
          <cell r="C488">
            <v>2017</v>
          </cell>
          <cell r="D488">
            <v>44477.07</v>
          </cell>
          <cell r="E488" t="str">
            <v>E07000026</v>
          </cell>
          <cell r="F488" t="str">
            <v>E07000026</v>
          </cell>
          <cell r="K488">
            <v>79.022861114732805</v>
          </cell>
          <cell r="L488">
            <v>81.992467354525402</v>
          </cell>
          <cell r="M488">
            <v>97213</v>
          </cell>
        </row>
        <row r="489">
          <cell r="A489" t="str">
            <v>E07000027</v>
          </cell>
          <cell r="B489" t="str">
            <v>Barrow-in-Furness</v>
          </cell>
          <cell r="C489">
            <v>2017</v>
          </cell>
          <cell r="D489">
            <v>52359.29</v>
          </cell>
          <cell r="E489" t="str">
            <v>E07000027</v>
          </cell>
          <cell r="F489" t="str">
            <v>E07000027</v>
          </cell>
          <cell r="K489">
            <v>77.231025122459599</v>
          </cell>
          <cell r="L489">
            <v>81.051107963830205</v>
          </cell>
          <cell r="M489">
            <v>67099</v>
          </cell>
        </row>
        <row r="490">
          <cell r="A490" t="str">
            <v>E07000028</v>
          </cell>
          <cell r="B490" t="str">
            <v>Carlisle</v>
          </cell>
          <cell r="C490">
            <v>2017</v>
          </cell>
          <cell r="D490">
            <v>46355.360000000001</v>
          </cell>
          <cell r="E490" t="str">
            <v>E07000028</v>
          </cell>
          <cell r="F490" t="str">
            <v>E07000028</v>
          </cell>
          <cell r="K490">
            <v>78.282171033080601</v>
          </cell>
          <cell r="L490">
            <v>82.597471948073704</v>
          </cell>
          <cell r="M490">
            <v>108274</v>
          </cell>
        </row>
        <row r="491">
          <cell r="A491" t="str">
            <v>E07000029</v>
          </cell>
          <cell r="B491" t="str">
            <v>Copeland</v>
          </cell>
          <cell r="C491">
            <v>2017</v>
          </cell>
          <cell r="D491">
            <v>46075.16</v>
          </cell>
          <cell r="E491" t="str">
            <v>E07000029</v>
          </cell>
          <cell r="F491" t="str">
            <v>E07000029</v>
          </cell>
          <cell r="K491">
            <v>78.156472308376394</v>
          </cell>
          <cell r="L491">
            <v>81.481255794522795</v>
          </cell>
          <cell r="M491">
            <v>68689</v>
          </cell>
        </row>
        <row r="492">
          <cell r="A492" t="str">
            <v>E07000030</v>
          </cell>
          <cell r="B492" t="str">
            <v>Eden</v>
          </cell>
          <cell r="C492">
            <v>2017</v>
          </cell>
          <cell r="D492">
            <v>48090.13</v>
          </cell>
          <cell r="E492" t="str">
            <v>E07000030</v>
          </cell>
          <cell r="F492" t="str">
            <v>E07000030</v>
          </cell>
          <cell r="K492">
            <v>81.292924396669704</v>
          </cell>
          <cell r="L492">
            <v>84.609822171188398</v>
          </cell>
          <cell r="M492">
            <v>52779</v>
          </cell>
        </row>
        <row r="493">
          <cell r="A493" t="str">
            <v>E07000031</v>
          </cell>
          <cell r="B493" t="str">
            <v>South Lakeland</v>
          </cell>
          <cell r="C493">
            <v>2017</v>
          </cell>
          <cell r="D493">
            <v>42977.01</v>
          </cell>
          <cell r="E493" t="str">
            <v>E07000031</v>
          </cell>
          <cell r="F493" t="str">
            <v>E07000031</v>
          </cell>
          <cell r="K493">
            <v>82.214579207000099</v>
          </cell>
          <cell r="L493">
            <v>84.9811981855391</v>
          </cell>
          <cell r="M493">
            <v>104321</v>
          </cell>
        </row>
        <row r="494">
          <cell r="A494" t="str">
            <v>E07000032</v>
          </cell>
          <cell r="B494" t="str">
            <v>Amber Valley</v>
          </cell>
          <cell r="C494">
            <v>2017</v>
          </cell>
          <cell r="D494">
            <v>46113.55</v>
          </cell>
          <cell r="E494" t="str">
            <v>E07000032</v>
          </cell>
          <cell r="F494" t="str">
            <v>E07000032</v>
          </cell>
          <cell r="K494">
            <v>79.565343736840802</v>
          </cell>
          <cell r="L494">
            <v>82.625188646817605</v>
          </cell>
          <cell r="M494">
            <v>125898</v>
          </cell>
        </row>
        <row r="495">
          <cell r="A495" t="str">
            <v>E07000033</v>
          </cell>
          <cell r="B495" t="str">
            <v>Bolsover</v>
          </cell>
          <cell r="C495">
            <v>2017</v>
          </cell>
          <cell r="D495">
            <v>60318.75</v>
          </cell>
          <cell r="E495" t="str">
            <v>E07000033</v>
          </cell>
          <cell r="F495" t="str">
            <v>E07000033</v>
          </cell>
          <cell r="K495">
            <v>77.917610149711194</v>
          </cell>
          <cell r="L495">
            <v>81.542322240567202</v>
          </cell>
          <cell r="M495">
            <v>79098</v>
          </cell>
        </row>
        <row r="496">
          <cell r="A496" t="str">
            <v>E07000034</v>
          </cell>
          <cell r="B496" t="str">
            <v>Chesterfield</v>
          </cell>
          <cell r="C496">
            <v>2017</v>
          </cell>
          <cell r="D496">
            <v>43284.34</v>
          </cell>
          <cell r="E496" t="str">
            <v>E07000034</v>
          </cell>
          <cell r="F496" t="str">
            <v>E07000034</v>
          </cell>
          <cell r="K496">
            <v>77.879204535078202</v>
          </cell>
          <cell r="L496">
            <v>82.096395342767906</v>
          </cell>
          <cell r="M496">
            <v>104579</v>
          </cell>
        </row>
        <row r="497">
          <cell r="A497" t="str">
            <v>E07000035</v>
          </cell>
          <cell r="B497" t="str">
            <v>Derbyshire Dales</v>
          </cell>
          <cell r="C497">
            <v>2017</v>
          </cell>
          <cell r="D497">
            <v>37578.82</v>
          </cell>
          <cell r="E497" t="str">
            <v>E07000035</v>
          </cell>
          <cell r="F497" t="str">
            <v>E07000035</v>
          </cell>
          <cell r="K497">
            <v>80.751543232813404</v>
          </cell>
          <cell r="L497">
            <v>84.192183993610698</v>
          </cell>
          <cell r="M497">
            <v>71849</v>
          </cell>
        </row>
        <row r="498">
          <cell r="A498" t="str">
            <v>E07000036</v>
          </cell>
          <cell r="B498" t="str">
            <v>Erewash</v>
          </cell>
          <cell r="C498">
            <v>2017</v>
          </cell>
          <cell r="D498">
            <v>37413.53</v>
          </cell>
          <cell r="E498" t="str">
            <v>E07000036</v>
          </cell>
          <cell r="F498" t="str">
            <v>E07000036</v>
          </cell>
          <cell r="K498">
            <v>79.509838809459296</v>
          </cell>
          <cell r="L498">
            <v>83.404444893409703</v>
          </cell>
          <cell r="M498">
            <v>115314</v>
          </cell>
        </row>
        <row r="499">
          <cell r="A499" t="str">
            <v>E07000037</v>
          </cell>
          <cell r="B499" t="str">
            <v>High Peak</v>
          </cell>
          <cell r="C499">
            <v>2017</v>
          </cell>
          <cell r="D499">
            <v>40607.699999999997</v>
          </cell>
          <cell r="E499" t="str">
            <v>E07000037</v>
          </cell>
          <cell r="F499" t="str">
            <v>E07000037</v>
          </cell>
          <cell r="K499">
            <v>79.884149800364597</v>
          </cell>
          <cell r="L499">
            <v>83.266440648433999</v>
          </cell>
          <cell r="M499">
            <v>92063</v>
          </cell>
        </row>
        <row r="500">
          <cell r="A500" t="str">
            <v>E07000038</v>
          </cell>
          <cell r="B500" t="str">
            <v>North East Derbyshire</v>
          </cell>
          <cell r="C500">
            <v>2017</v>
          </cell>
          <cell r="D500">
            <v>43317.68</v>
          </cell>
          <cell r="E500" t="str">
            <v>E07000038</v>
          </cell>
          <cell r="F500" t="str">
            <v>E07000038</v>
          </cell>
          <cell r="K500">
            <v>79.738278185286305</v>
          </cell>
          <cell r="L500">
            <v>82.880471443532798</v>
          </cell>
          <cell r="M500">
            <v>100780</v>
          </cell>
        </row>
        <row r="501">
          <cell r="A501" t="str">
            <v>E07000039</v>
          </cell>
          <cell r="B501" t="str">
            <v>South Derbyshire</v>
          </cell>
          <cell r="C501">
            <v>2017</v>
          </cell>
          <cell r="D501">
            <v>79110.09</v>
          </cell>
          <cell r="E501" t="str">
            <v>E07000039</v>
          </cell>
          <cell r="F501" t="str">
            <v>E07000039</v>
          </cell>
          <cell r="K501">
            <v>79.273600451503896</v>
          </cell>
          <cell r="L501">
            <v>82.451368198833805</v>
          </cell>
          <cell r="M501">
            <v>102385</v>
          </cell>
        </row>
        <row r="502">
          <cell r="A502" t="str">
            <v>E07000040</v>
          </cell>
          <cell r="B502" t="str">
            <v>East Devon</v>
          </cell>
          <cell r="C502">
            <v>2017</v>
          </cell>
          <cell r="D502">
            <v>43142.26</v>
          </cell>
          <cell r="E502" t="str">
            <v>E07000040</v>
          </cell>
          <cell r="F502" t="str">
            <v>E07000040</v>
          </cell>
          <cell r="K502">
            <v>81.277438002592703</v>
          </cell>
          <cell r="L502">
            <v>84.730065423486593</v>
          </cell>
          <cell r="M502">
            <v>142265</v>
          </cell>
        </row>
        <row r="503">
          <cell r="A503" t="str">
            <v>E07000041</v>
          </cell>
          <cell r="B503" t="str">
            <v>Exeter</v>
          </cell>
          <cell r="C503">
            <v>2017</v>
          </cell>
          <cell r="D503">
            <v>52060.66</v>
          </cell>
          <cell r="E503" t="str">
            <v>E07000041</v>
          </cell>
          <cell r="F503" t="str">
            <v>E07000041</v>
          </cell>
          <cell r="K503">
            <v>78.476972945851401</v>
          </cell>
          <cell r="L503">
            <v>83.944054434330397</v>
          </cell>
          <cell r="M503">
            <v>128916</v>
          </cell>
        </row>
        <row r="504">
          <cell r="A504" t="str">
            <v>E07000042</v>
          </cell>
          <cell r="B504" t="str">
            <v>Mid Devon</v>
          </cell>
          <cell r="C504">
            <v>2017</v>
          </cell>
          <cell r="D504">
            <v>36920.97</v>
          </cell>
          <cell r="E504" t="str">
            <v>E07000042</v>
          </cell>
          <cell r="F504" t="str">
            <v>E07000042</v>
          </cell>
          <cell r="K504">
            <v>80.779303398982293</v>
          </cell>
          <cell r="L504">
            <v>84.418379419525806</v>
          </cell>
          <cell r="M504">
            <v>80623</v>
          </cell>
        </row>
        <row r="505">
          <cell r="A505" t="str">
            <v>E07000043</v>
          </cell>
          <cell r="B505" t="str">
            <v>North Devon</v>
          </cell>
          <cell r="C505">
            <v>2017</v>
          </cell>
          <cell r="D505">
            <v>39606.53</v>
          </cell>
          <cell r="E505" t="str">
            <v>E07000043</v>
          </cell>
          <cell r="F505" t="str">
            <v>E07000043</v>
          </cell>
          <cell r="K505">
            <v>79.562116608075698</v>
          </cell>
          <cell r="L505">
            <v>83.038814740951807</v>
          </cell>
          <cell r="M505">
            <v>95440</v>
          </cell>
        </row>
        <row r="506">
          <cell r="A506" t="str">
            <v>E07000044</v>
          </cell>
          <cell r="B506" t="str">
            <v>South Hams</v>
          </cell>
          <cell r="C506">
            <v>2017</v>
          </cell>
          <cell r="D506">
            <v>43588.75</v>
          </cell>
          <cell r="E506" t="str">
            <v>E07000044</v>
          </cell>
          <cell r="F506" t="str">
            <v>E07000044</v>
          </cell>
          <cell r="K506">
            <v>81.729178512042395</v>
          </cell>
          <cell r="L506">
            <v>84.758462738793796</v>
          </cell>
          <cell r="M506">
            <v>85340</v>
          </cell>
        </row>
        <row r="507">
          <cell r="A507" t="str">
            <v>E07000045</v>
          </cell>
          <cell r="B507" t="str">
            <v>Teignbridge</v>
          </cell>
          <cell r="C507">
            <v>2017</v>
          </cell>
          <cell r="D507">
            <v>42849.9</v>
          </cell>
          <cell r="E507" t="str">
            <v>E07000045</v>
          </cell>
          <cell r="F507" t="str">
            <v>E07000045</v>
          </cell>
          <cell r="K507">
            <v>80.555244300295698</v>
          </cell>
          <cell r="L507">
            <v>84.745904485906607</v>
          </cell>
          <cell r="M507">
            <v>131437</v>
          </cell>
        </row>
        <row r="508">
          <cell r="A508" t="str">
            <v>E07000046</v>
          </cell>
          <cell r="B508" t="str">
            <v>Torridge</v>
          </cell>
          <cell r="C508">
            <v>2017</v>
          </cell>
          <cell r="D508">
            <v>38176.65</v>
          </cell>
          <cell r="E508" t="str">
            <v>E07000046</v>
          </cell>
          <cell r="F508" t="str">
            <v>E07000046</v>
          </cell>
          <cell r="K508">
            <v>79.434185709076999</v>
          </cell>
          <cell r="L508">
            <v>82.686462538831194</v>
          </cell>
          <cell r="M508">
            <v>67821</v>
          </cell>
        </row>
        <row r="509">
          <cell r="A509" t="str">
            <v>E07000047</v>
          </cell>
          <cell r="B509" t="str">
            <v>West Devon</v>
          </cell>
          <cell r="C509">
            <v>2017</v>
          </cell>
          <cell r="D509">
            <v>35755.629999999997</v>
          </cell>
          <cell r="E509" t="str">
            <v>E07000047</v>
          </cell>
          <cell r="F509" t="str">
            <v>E07000047</v>
          </cell>
          <cell r="K509">
            <v>80.550098538348806</v>
          </cell>
          <cell r="L509">
            <v>83.824661408725106</v>
          </cell>
          <cell r="M509">
            <v>55329</v>
          </cell>
        </row>
        <row r="510">
          <cell r="A510" t="str">
            <v>E07000061</v>
          </cell>
          <cell r="B510" t="str">
            <v>Eastbourne</v>
          </cell>
          <cell r="C510">
            <v>2017</v>
          </cell>
          <cell r="D510">
            <v>38391.07</v>
          </cell>
          <cell r="E510" t="str">
            <v>E07000061</v>
          </cell>
          <cell r="F510" t="str">
            <v>E07000061</v>
          </cell>
          <cell r="K510">
            <v>79.904838133706207</v>
          </cell>
          <cell r="L510">
            <v>83.347388601792105</v>
          </cell>
          <cell r="M510">
            <v>103251</v>
          </cell>
        </row>
        <row r="511">
          <cell r="A511" t="str">
            <v>E07000062</v>
          </cell>
          <cell r="B511" t="str">
            <v>Hastings</v>
          </cell>
          <cell r="C511">
            <v>2017</v>
          </cell>
          <cell r="D511">
            <v>40689.43</v>
          </cell>
          <cell r="E511" t="str">
            <v>E07000062</v>
          </cell>
          <cell r="F511" t="str">
            <v>E07000062</v>
          </cell>
          <cell r="K511">
            <v>76.629982985909194</v>
          </cell>
          <cell r="L511">
            <v>81.924510173542501</v>
          </cell>
          <cell r="M511">
            <v>92813</v>
          </cell>
        </row>
        <row r="512">
          <cell r="A512" t="str">
            <v>E07000063</v>
          </cell>
          <cell r="B512" t="str">
            <v>Lewes</v>
          </cell>
          <cell r="C512">
            <v>2017</v>
          </cell>
          <cell r="D512">
            <v>43068.78</v>
          </cell>
          <cell r="E512" t="str">
            <v>E07000063</v>
          </cell>
          <cell r="F512" t="str">
            <v>E07000063</v>
          </cell>
          <cell r="K512">
            <v>81.498534298453905</v>
          </cell>
          <cell r="L512">
            <v>85.026243778869798</v>
          </cell>
          <cell r="M512">
            <v>102257</v>
          </cell>
        </row>
        <row r="513">
          <cell r="A513" t="str">
            <v>E07000064</v>
          </cell>
          <cell r="B513" t="str">
            <v>Rother</v>
          </cell>
          <cell r="C513">
            <v>2017</v>
          </cell>
          <cell r="D513">
            <v>38092.21</v>
          </cell>
          <cell r="E513" t="str">
            <v>E07000064</v>
          </cell>
          <cell r="F513" t="str">
            <v>E07000064</v>
          </cell>
          <cell r="K513">
            <v>80.517348399139095</v>
          </cell>
          <cell r="L513">
            <v>83.549577242233497</v>
          </cell>
          <cell r="M513">
            <v>94997</v>
          </cell>
        </row>
        <row r="514">
          <cell r="A514" t="str">
            <v>E07000065</v>
          </cell>
          <cell r="B514" t="str">
            <v>Wealden</v>
          </cell>
          <cell r="C514">
            <v>2017</v>
          </cell>
          <cell r="D514">
            <v>39986.910000000003</v>
          </cell>
          <cell r="E514" t="str">
            <v>E07000065</v>
          </cell>
          <cell r="F514" t="str">
            <v>E07000065</v>
          </cell>
          <cell r="K514">
            <v>81.478856286531993</v>
          </cell>
          <cell r="L514">
            <v>84.564684021519298</v>
          </cell>
          <cell r="M514">
            <v>158941</v>
          </cell>
        </row>
        <row r="515">
          <cell r="A515" t="str">
            <v>E07000066</v>
          </cell>
          <cell r="B515" t="str">
            <v>Basildon</v>
          </cell>
          <cell r="C515">
            <v>2017</v>
          </cell>
          <cell r="D515">
            <v>62368.57</v>
          </cell>
          <cell r="E515" t="str">
            <v>E07000066</v>
          </cell>
          <cell r="F515" t="str">
            <v>E07000066</v>
          </cell>
          <cell r="K515">
            <v>79.5922553800537</v>
          </cell>
          <cell r="L515">
            <v>82.723581029524993</v>
          </cell>
          <cell r="M515">
            <v>184479</v>
          </cell>
        </row>
        <row r="516">
          <cell r="A516" t="str">
            <v>E07000067</v>
          </cell>
          <cell r="B516" t="str">
            <v>Braintree</v>
          </cell>
          <cell r="C516">
            <v>2017</v>
          </cell>
          <cell r="D516">
            <v>55152.74</v>
          </cell>
          <cell r="E516" t="str">
            <v>E07000067</v>
          </cell>
          <cell r="F516" t="str">
            <v>E07000067</v>
          </cell>
          <cell r="K516">
            <v>80.204358263194393</v>
          </cell>
          <cell r="L516">
            <v>82.673281915855</v>
          </cell>
          <cell r="M516">
            <v>151677</v>
          </cell>
        </row>
        <row r="517">
          <cell r="A517" t="str">
            <v>E07000068</v>
          </cell>
          <cell r="B517" t="str">
            <v>Brentwood</v>
          </cell>
          <cell r="C517">
            <v>2017</v>
          </cell>
          <cell r="D517">
            <v>76748.38</v>
          </cell>
          <cell r="E517" t="str">
            <v>E07000068</v>
          </cell>
          <cell r="F517" t="str">
            <v>E07000068</v>
          </cell>
          <cell r="K517">
            <v>81.160441941815904</v>
          </cell>
          <cell r="L517">
            <v>84.347437306374204</v>
          </cell>
          <cell r="M517">
            <v>76575</v>
          </cell>
        </row>
        <row r="518">
          <cell r="A518" t="str">
            <v>E07000069</v>
          </cell>
          <cell r="B518" t="str">
            <v>Castle Point</v>
          </cell>
          <cell r="C518">
            <v>2017</v>
          </cell>
          <cell r="D518">
            <v>40835.730000000003</v>
          </cell>
          <cell r="E518" t="str">
            <v>E07000069</v>
          </cell>
          <cell r="F518" t="str">
            <v>E07000069</v>
          </cell>
          <cell r="K518">
            <v>79.896668613241502</v>
          </cell>
          <cell r="L518">
            <v>83.021794208944897</v>
          </cell>
          <cell r="M518">
            <v>89814</v>
          </cell>
        </row>
        <row r="519">
          <cell r="A519" t="str">
            <v>E07000070</v>
          </cell>
          <cell r="B519" t="str">
            <v>Chelmsford</v>
          </cell>
          <cell r="C519">
            <v>2017</v>
          </cell>
          <cell r="D519">
            <v>48088.62</v>
          </cell>
          <cell r="E519" t="str">
            <v>E07000070</v>
          </cell>
          <cell r="F519" t="str">
            <v>E07000070</v>
          </cell>
          <cell r="K519">
            <v>81.278623068728393</v>
          </cell>
          <cell r="L519">
            <v>84.043089841527305</v>
          </cell>
          <cell r="M519">
            <v>176194</v>
          </cell>
        </row>
        <row r="520">
          <cell r="A520" t="str">
            <v>E07000071</v>
          </cell>
          <cell r="B520" t="str">
            <v>Colchester</v>
          </cell>
          <cell r="C520">
            <v>2017</v>
          </cell>
          <cell r="D520">
            <v>42490.6</v>
          </cell>
          <cell r="E520" t="str">
            <v>E07000071</v>
          </cell>
          <cell r="F520" t="str">
            <v>E07000071</v>
          </cell>
          <cell r="K520">
            <v>80.030746334152198</v>
          </cell>
          <cell r="L520">
            <v>83.187389211111395</v>
          </cell>
          <cell r="M520">
            <v>190098</v>
          </cell>
        </row>
        <row r="521">
          <cell r="A521" t="str">
            <v>E07000072</v>
          </cell>
          <cell r="B521" t="str">
            <v>Epping Forest</v>
          </cell>
          <cell r="C521">
            <v>2017</v>
          </cell>
          <cell r="D521">
            <v>66076.149999999994</v>
          </cell>
          <cell r="E521" t="str">
            <v>E07000072</v>
          </cell>
          <cell r="F521" t="str">
            <v>E07000072</v>
          </cell>
          <cell r="K521">
            <v>81.024506518597505</v>
          </cell>
          <cell r="L521">
            <v>84.009122695449406</v>
          </cell>
          <cell r="M521">
            <v>130576</v>
          </cell>
        </row>
        <row r="522">
          <cell r="A522" t="str">
            <v>E07000073</v>
          </cell>
          <cell r="B522" t="str">
            <v>Harlow</v>
          </cell>
          <cell r="C522">
            <v>2017</v>
          </cell>
          <cell r="D522">
            <v>48528.51</v>
          </cell>
          <cell r="E522" t="str">
            <v>E07000073</v>
          </cell>
          <cell r="F522" t="str">
            <v>E07000073</v>
          </cell>
          <cell r="K522">
            <v>78.546838253353201</v>
          </cell>
          <cell r="L522">
            <v>83.188413660350093</v>
          </cell>
          <cell r="M522">
            <v>86191</v>
          </cell>
        </row>
        <row r="523">
          <cell r="A523" t="str">
            <v>E07000074</v>
          </cell>
          <cell r="B523" t="str">
            <v>Maldon</v>
          </cell>
          <cell r="C523">
            <v>2017</v>
          </cell>
          <cell r="D523">
            <v>41054.71</v>
          </cell>
          <cell r="E523" t="str">
            <v>E07000074</v>
          </cell>
          <cell r="F523" t="str">
            <v>E07000074</v>
          </cell>
          <cell r="K523">
            <v>80.171510501992302</v>
          </cell>
          <cell r="L523">
            <v>83.404105586988805</v>
          </cell>
          <cell r="M523">
            <v>63975</v>
          </cell>
        </row>
        <row r="524">
          <cell r="A524" t="str">
            <v>E07000075</v>
          </cell>
          <cell r="B524" t="str">
            <v>Rochford</v>
          </cell>
          <cell r="C524">
            <v>2017</v>
          </cell>
          <cell r="D524">
            <v>41887.17</v>
          </cell>
          <cell r="E524" t="str">
            <v>E07000075</v>
          </cell>
          <cell r="F524" t="str">
            <v>E07000075</v>
          </cell>
          <cell r="K524">
            <v>81.025449787968398</v>
          </cell>
          <cell r="L524">
            <v>84.843065214751903</v>
          </cell>
          <cell r="M524">
            <v>86209</v>
          </cell>
        </row>
        <row r="525">
          <cell r="A525" t="str">
            <v>E07000076</v>
          </cell>
          <cell r="B525" t="str">
            <v>Tendring</v>
          </cell>
          <cell r="C525">
            <v>2017</v>
          </cell>
          <cell r="D525">
            <v>40572.559999999998</v>
          </cell>
          <cell r="E525" t="str">
            <v>E07000076</v>
          </cell>
          <cell r="F525" t="str">
            <v>E07000076</v>
          </cell>
          <cell r="K525">
            <v>77.824396243002695</v>
          </cell>
          <cell r="L525">
            <v>81.477713996747099</v>
          </cell>
          <cell r="M525">
            <v>144705</v>
          </cell>
        </row>
        <row r="526">
          <cell r="A526" t="str">
            <v>E07000077</v>
          </cell>
          <cell r="B526" t="str">
            <v>Uttlesford</v>
          </cell>
          <cell r="C526">
            <v>2017</v>
          </cell>
          <cell r="D526">
            <v>43518.79</v>
          </cell>
          <cell r="E526" t="str">
            <v>E07000077</v>
          </cell>
          <cell r="F526" t="str">
            <v>E07000077</v>
          </cell>
          <cell r="K526">
            <v>82.059710008212406</v>
          </cell>
          <cell r="L526">
            <v>84.641243411297694</v>
          </cell>
          <cell r="M526">
            <v>87684</v>
          </cell>
        </row>
        <row r="527">
          <cell r="A527" t="str">
            <v>E07000078</v>
          </cell>
          <cell r="B527" t="str">
            <v>Cheltenham</v>
          </cell>
          <cell r="C527">
            <v>2017</v>
          </cell>
          <cell r="D527">
            <v>41266.54</v>
          </cell>
          <cell r="E527" t="str">
            <v>E07000078</v>
          </cell>
          <cell r="F527" t="str">
            <v>E07000078</v>
          </cell>
          <cell r="K527">
            <v>80.408472408068803</v>
          </cell>
          <cell r="L527">
            <v>83.074603966775598</v>
          </cell>
          <cell r="M527">
            <v>117128</v>
          </cell>
        </row>
        <row r="528">
          <cell r="A528" t="str">
            <v>E07000079</v>
          </cell>
          <cell r="B528" t="str">
            <v>Cotswold</v>
          </cell>
          <cell r="C528">
            <v>2017</v>
          </cell>
          <cell r="D528">
            <v>64467.71</v>
          </cell>
          <cell r="E528" t="str">
            <v>E07000079</v>
          </cell>
          <cell r="F528" t="str">
            <v>E07000079</v>
          </cell>
          <cell r="K528">
            <v>81.741278491554496</v>
          </cell>
          <cell r="L528">
            <v>84.959191076097795</v>
          </cell>
          <cell r="M528">
            <v>87509</v>
          </cell>
        </row>
        <row r="529">
          <cell r="A529" t="str">
            <v>E07000080</v>
          </cell>
          <cell r="B529" t="str">
            <v>Forest of Dean</v>
          </cell>
          <cell r="C529">
            <v>2017</v>
          </cell>
          <cell r="D529">
            <v>50157.72</v>
          </cell>
          <cell r="E529" t="str">
            <v>E07000080</v>
          </cell>
          <cell r="F529" t="str">
            <v>E07000080</v>
          </cell>
          <cell r="K529">
            <v>80.653594488187096</v>
          </cell>
          <cell r="L529">
            <v>83.166634670719802</v>
          </cell>
          <cell r="M529">
            <v>85957</v>
          </cell>
        </row>
        <row r="530">
          <cell r="A530" t="str">
            <v>E07000081</v>
          </cell>
          <cell r="B530" t="str">
            <v>Gloucester</v>
          </cell>
          <cell r="C530">
            <v>2017</v>
          </cell>
          <cell r="D530">
            <v>49227.93</v>
          </cell>
          <cell r="E530" t="str">
            <v>E07000081</v>
          </cell>
          <cell r="F530" t="str">
            <v>E07000081</v>
          </cell>
          <cell r="K530">
            <v>77.586879335668797</v>
          </cell>
          <cell r="L530">
            <v>82.7369212038098</v>
          </cell>
          <cell r="M530">
            <v>129083</v>
          </cell>
        </row>
        <row r="531">
          <cell r="A531" t="str">
            <v>E07000082</v>
          </cell>
          <cell r="B531" t="str">
            <v>Stroud</v>
          </cell>
          <cell r="C531">
            <v>2017</v>
          </cell>
          <cell r="D531">
            <v>44163.05</v>
          </cell>
          <cell r="E531" t="str">
            <v>E07000082</v>
          </cell>
          <cell r="F531" t="str">
            <v>E07000082</v>
          </cell>
          <cell r="K531">
            <v>80.319147840298299</v>
          </cell>
          <cell r="L531">
            <v>83.7411415186033</v>
          </cell>
          <cell r="M531">
            <v>118130</v>
          </cell>
        </row>
        <row r="532">
          <cell r="A532" t="str">
            <v>E07000083</v>
          </cell>
          <cell r="B532" t="str">
            <v>Tewkesbury</v>
          </cell>
          <cell r="C532">
            <v>2017</v>
          </cell>
          <cell r="D532">
            <v>52570.41</v>
          </cell>
          <cell r="E532" t="str">
            <v>E07000083</v>
          </cell>
          <cell r="F532" t="str">
            <v>E07000083</v>
          </cell>
          <cell r="K532">
            <v>81.390936115230502</v>
          </cell>
          <cell r="L532">
            <v>84.819576017531801</v>
          </cell>
          <cell r="M532">
            <v>90332</v>
          </cell>
        </row>
        <row r="533">
          <cell r="A533" t="str">
            <v>E07000084</v>
          </cell>
          <cell r="B533" t="str">
            <v>Basingstoke and Deane</v>
          </cell>
          <cell r="C533">
            <v>2017</v>
          </cell>
          <cell r="D533">
            <v>78680.45</v>
          </cell>
          <cell r="E533" t="str">
            <v>E07000084</v>
          </cell>
          <cell r="F533" t="str">
            <v>E07000084</v>
          </cell>
          <cell r="K533">
            <v>80.061827536501397</v>
          </cell>
          <cell r="L533">
            <v>83.690834491222901</v>
          </cell>
          <cell r="M533">
            <v>175337</v>
          </cell>
        </row>
        <row r="534">
          <cell r="A534" t="str">
            <v>E07000085</v>
          </cell>
          <cell r="B534" t="str">
            <v>East Hampshire</v>
          </cell>
          <cell r="C534">
            <v>2017</v>
          </cell>
          <cell r="D534">
            <v>49074.34</v>
          </cell>
          <cell r="E534" t="str">
            <v>E07000085</v>
          </cell>
          <cell r="F534" t="str">
            <v>E07000085</v>
          </cell>
          <cell r="K534">
            <v>81.653955691529902</v>
          </cell>
          <cell r="L534">
            <v>84.772271296999193</v>
          </cell>
          <cell r="M534">
            <v>119392</v>
          </cell>
        </row>
        <row r="535">
          <cell r="A535" t="str">
            <v>E07000086</v>
          </cell>
          <cell r="B535" t="str">
            <v>Eastleigh</v>
          </cell>
          <cell r="C535">
            <v>2017</v>
          </cell>
          <cell r="D535">
            <v>57421.14</v>
          </cell>
          <cell r="E535" t="str">
            <v>E07000086</v>
          </cell>
          <cell r="F535" t="str">
            <v>E07000086</v>
          </cell>
          <cell r="K535">
            <v>81.946232504247206</v>
          </cell>
          <cell r="L535">
            <v>84.746361682759996</v>
          </cell>
          <cell r="M535">
            <v>130498</v>
          </cell>
        </row>
        <row r="536">
          <cell r="A536" t="str">
            <v>E07000087</v>
          </cell>
          <cell r="B536" t="str">
            <v>Fareham</v>
          </cell>
          <cell r="C536">
            <v>2017</v>
          </cell>
          <cell r="D536">
            <v>51342.35</v>
          </cell>
          <cell r="E536" t="str">
            <v>E07000087</v>
          </cell>
          <cell r="F536" t="str">
            <v>E07000087</v>
          </cell>
          <cell r="K536">
            <v>81.3144811319506</v>
          </cell>
          <cell r="L536">
            <v>84.100327566394895</v>
          </cell>
          <cell r="M536">
            <v>116219</v>
          </cell>
        </row>
        <row r="537">
          <cell r="A537" t="str">
            <v>E07000088</v>
          </cell>
          <cell r="B537" t="str">
            <v>Gosport</v>
          </cell>
          <cell r="C537">
            <v>2017</v>
          </cell>
          <cell r="D537">
            <v>39486.54</v>
          </cell>
          <cell r="E537" t="str">
            <v>E07000088</v>
          </cell>
          <cell r="F537" t="str">
            <v>E07000088</v>
          </cell>
          <cell r="K537">
            <v>79.6385069950054</v>
          </cell>
          <cell r="L537">
            <v>83.095870037925295</v>
          </cell>
          <cell r="M537">
            <v>85509</v>
          </cell>
        </row>
        <row r="538">
          <cell r="A538" t="str">
            <v>E07000089</v>
          </cell>
          <cell r="B538" t="str">
            <v>Hart</v>
          </cell>
          <cell r="C538">
            <v>2017</v>
          </cell>
          <cell r="D538">
            <v>77534.16</v>
          </cell>
          <cell r="E538" t="str">
            <v>E07000089</v>
          </cell>
          <cell r="F538" t="str">
            <v>E07000089</v>
          </cell>
          <cell r="K538">
            <v>83.303445447154203</v>
          </cell>
          <cell r="L538">
            <v>85.429262095107305</v>
          </cell>
          <cell r="M538">
            <v>95465</v>
          </cell>
        </row>
        <row r="539">
          <cell r="A539" t="str">
            <v>E07000090</v>
          </cell>
          <cell r="B539" t="str">
            <v>Havant</v>
          </cell>
          <cell r="C539">
            <v>2017</v>
          </cell>
          <cell r="D539">
            <v>61907.29</v>
          </cell>
          <cell r="E539" t="str">
            <v>E07000090</v>
          </cell>
          <cell r="F539" t="str">
            <v>E07000090</v>
          </cell>
          <cell r="K539">
            <v>80.171292577659301</v>
          </cell>
          <cell r="L539">
            <v>83.3390164786572</v>
          </cell>
          <cell r="M539">
            <v>125065</v>
          </cell>
        </row>
        <row r="540">
          <cell r="A540" t="str">
            <v>E07000091</v>
          </cell>
          <cell r="B540" t="str">
            <v>New Forest</v>
          </cell>
          <cell r="C540">
            <v>2017</v>
          </cell>
          <cell r="D540">
            <v>52999.92</v>
          </cell>
          <cell r="E540" t="str">
            <v>E07000091</v>
          </cell>
          <cell r="F540" t="str">
            <v>E07000091</v>
          </cell>
          <cell r="K540">
            <v>81.766332586008701</v>
          </cell>
          <cell r="L540">
            <v>85.259435182160104</v>
          </cell>
          <cell r="M540">
            <v>179590</v>
          </cell>
        </row>
        <row r="541">
          <cell r="A541" t="str">
            <v>E07000092</v>
          </cell>
          <cell r="B541" t="str">
            <v>Rushmoor</v>
          </cell>
          <cell r="C541">
            <v>2017</v>
          </cell>
          <cell r="D541">
            <v>62136.91</v>
          </cell>
          <cell r="E541" t="str">
            <v>E07000092</v>
          </cell>
          <cell r="F541" t="str">
            <v>E07000092</v>
          </cell>
          <cell r="K541">
            <v>80.369726824351105</v>
          </cell>
          <cell r="L541">
            <v>82.642755452147298</v>
          </cell>
          <cell r="M541">
            <v>95817</v>
          </cell>
        </row>
        <row r="542">
          <cell r="A542" t="str">
            <v>E07000093</v>
          </cell>
          <cell r="B542" t="str">
            <v>Test Valley</v>
          </cell>
          <cell r="C542">
            <v>2017</v>
          </cell>
          <cell r="D542">
            <v>48455.03</v>
          </cell>
          <cell r="E542" t="str">
            <v>E07000093</v>
          </cell>
          <cell r="F542" t="str">
            <v>E07000093</v>
          </cell>
          <cell r="K542">
            <v>80.741936510316194</v>
          </cell>
          <cell r="L542">
            <v>84.642930140001695</v>
          </cell>
          <cell r="M542">
            <v>123957</v>
          </cell>
        </row>
        <row r="543">
          <cell r="A543" t="str">
            <v>E07000094</v>
          </cell>
          <cell r="B543" t="str">
            <v>Winchester</v>
          </cell>
          <cell r="C543">
            <v>2017</v>
          </cell>
          <cell r="D543">
            <v>58744.78</v>
          </cell>
          <cell r="E543" t="str">
            <v>E07000094</v>
          </cell>
          <cell r="F543" t="str">
            <v>E07000094</v>
          </cell>
          <cell r="K543">
            <v>81.9887226429653</v>
          </cell>
          <cell r="L543">
            <v>84.978341737821793</v>
          </cell>
          <cell r="M543">
            <v>123879</v>
          </cell>
        </row>
        <row r="544">
          <cell r="A544" t="str">
            <v>E07000095</v>
          </cell>
          <cell r="B544" t="str">
            <v>Broxbourne</v>
          </cell>
          <cell r="C544">
            <v>2017</v>
          </cell>
          <cell r="D544">
            <v>59643.49</v>
          </cell>
          <cell r="E544" t="str">
            <v>E07000095</v>
          </cell>
          <cell r="F544" t="str">
            <v>E07000095</v>
          </cell>
          <cell r="K544">
            <v>81.151199859782906</v>
          </cell>
          <cell r="L544">
            <v>85.105823579432695</v>
          </cell>
          <cell r="M544">
            <v>96762</v>
          </cell>
        </row>
        <row r="545">
          <cell r="A545" t="str">
            <v>E07000096</v>
          </cell>
          <cell r="B545" t="str">
            <v>Dacorum</v>
          </cell>
          <cell r="C545">
            <v>2017</v>
          </cell>
          <cell r="D545">
            <v>55468.05</v>
          </cell>
          <cell r="E545" t="str">
            <v>E07000096</v>
          </cell>
          <cell r="F545" t="str">
            <v>E07000096</v>
          </cell>
          <cell r="K545">
            <v>81.389807982301605</v>
          </cell>
          <cell r="L545">
            <v>84.272555672407293</v>
          </cell>
          <cell r="M545">
            <v>153316</v>
          </cell>
        </row>
        <row r="546">
          <cell r="A546" t="str">
            <v>E07000098</v>
          </cell>
          <cell r="B546" t="str">
            <v>Hertsmere</v>
          </cell>
          <cell r="C546">
            <v>2017</v>
          </cell>
          <cell r="D546">
            <v>70350.48</v>
          </cell>
          <cell r="E546" t="str">
            <v>E07000098</v>
          </cell>
          <cell r="F546" t="str">
            <v>E07000098</v>
          </cell>
          <cell r="K546">
            <v>81.372221909282302</v>
          </cell>
          <cell r="L546">
            <v>84.078670196910807</v>
          </cell>
          <cell r="M546">
            <v>104031</v>
          </cell>
        </row>
        <row r="547">
          <cell r="A547" t="str">
            <v>E07000099</v>
          </cell>
          <cell r="B547" t="str">
            <v>North Hertfordshire</v>
          </cell>
          <cell r="C547">
            <v>2017</v>
          </cell>
          <cell r="D547">
            <v>56479.17</v>
          </cell>
          <cell r="E547" t="str">
            <v>E07000099</v>
          </cell>
          <cell r="F547" t="str">
            <v>E07000099</v>
          </cell>
          <cell r="K547">
            <v>81.350635882337798</v>
          </cell>
          <cell r="L547">
            <v>83.5369946644565</v>
          </cell>
          <cell r="M547">
            <v>133321</v>
          </cell>
        </row>
        <row r="548">
          <cell r="A548" t="str">
            <v>E07000102</v>
          </cell>
          <cell r="B548" t="str">
            <v>Three Rivers</v>
          </cell>
          <cell r="C548">
            <v>2017</v>
          </cell>
          <cell r="D548">
            <v>91019.62</v>
          </cell>
          <cell r="E548" t="str">
            <v>E07000102</v>
          </cell>
          <cell r="F548" t="str">
            <v>E07000102</v>
          </cell>
          <cell r="K548">
            <v>81.712850209557899</v>
          </cell>
          <cell r="L548">
            <v>84.231007179434798</v>
          </cell>
          <cell r="M548">
            <v>92641</v>
          </cell>
        </row>
        <row r="549">
          <cell r="A549" t="str">
            <v>E07000103</v>
          </cell>
          <cell r="B549" t="str">
            <v>Watford</v>
          </cell>
          <cell r="C549">
            <v>2017</v>
          </cell>
          <cell r="D549">
            <v>51218.35</v>
          </cell>
          <cell r="E549" t="str">
            <v>E07000103</v>
          </cell>
          <cell r="F549" t="str">
            <v>E07000103</v>
          </cell>
          <cell r="K549">
            <v>79.164291034714495</v>
          </cell>
          <cell r="L549">
            <v>82.6730987635855</v>
          </cell>
          <cell r="M549">
            <v>96675</v>
          </cell>
        </row>
        <row r="550">
          <cell r="A550" t="str">
            <v>E07000105</v>
          </cell>
          <cell r="B550" t="str">
            <v>Ashford</v>
          </cell>
          <cell r="C550">
            <v>2017</v>
          </cell>
          <cell r="D550">
            <v>43479.71</v>
          </cell>
          <cell r="E550" t="str">
            <v>E07000105</v>
          </cell>
          <cell r="F550" t="str">
            <v>E07000105</v>
          </cell>
          <cell r="K550">
            <v>80.765132577502001</v>
          </cell>
          <cell r="L550">
            <v>84.199727789488705</v>
          </cell>
          <cell r="M550">
            <v>127527</v>
          </cell>
        </row>
        <row r="551">
          <cell r="A551" t="str">
            <v>E07000106</v>
          </cell>
          <cell r="B551" t="str">
            <v>Canterbury</v>
          </cell>
          <cell r="C551">
            <v>2017</v>
          </cell>
          <cell r="D551">
            <v>40398.980000000003</v>
          </cell>
          <cell r="E551" t="str">
            <v>E07000106</v>
          </cell>
          <cell r="F551" t="str">
            <v>E07000106</v>
          </cell>
          <cell r="K551">
            <v>79.448058895601505</v>
          </cell>
          <cell r="L551">
            <v>83.201441478335397</v>
          </cell>
          <cell r="M551">
            <v>164100</v>
          </cell>
        </row>
        <row r="552">
          <cell r="A552" t="str">
            <v>E07000107</v>
          </cell>
          <cell r="B552" t="str">
            <v>Dartford</v>
          </cell>
          <cell r="C552">
            <v>2017</v>
          </cell>
          <cell r="D552">
            <v>59221.98</v>
          </cell>
          <cell r="E552" t="str">
            <v>E07000107</v>
          </cell>
          <cell r="F552" t="str">
            <v>E07000107</v>
          </cell>
          <cell r="K552">
            <v>79.048062647704199</v>
          </cell>
          <cell r="L552">
            <v>82.342370181268706</v>
          </cell>
          <cell r="M552">
            <v>107516</v>
          </cell>
        </row>
        <row r="553">
          <cell r="A553" t="str">
            <v>E07000108</v>
          </cell>
          <cell r="B553" t="str">
            <v>Dover</v>
          </cell>
          <cell r="C553">
            <v>2017</v>
          </cell>
          <cell r="D553">
            <v>59380.29</v>
          </cell>
          <cell r="E553" t="str">
            <v>E07000108</v>
          </cell>
          <cell r="F553" t="str">
            <v>E07000108</v>
          </cell>
          <cell r="K553">
            <v>79.240384712781804</v>
          </cell>
          <cell r="L553">
            <v>82.2429355587266</v>
          </cell>
          <cell r="M553">
            <v>115803</v>
          </cell>
        </row>
        <row r="554">
          <cell r="A554" t="str">
            <v>E07000109</v>
          </cell>
          <cell r="B554" t="str">
            <v>Gravesham</v>
          </cell>
          <cell r="C554">
            <v>2017</v>
          </cell>
          <cell r="D554">
            <v>44955.46</v>
          </cell>
          <cell r="E554" t="str">
            <v>E07000109</v>
          </cell>
          <cell r="F554" t="str">
            <v>E07000109</v>
          </cell>
          <cell r="K554">
            <v>79.670967309581201</v>
          </cell>
          <cell r="L554">
            <v>83.621071241077999</v>
          </cell>
          <cell r="M554">
            <v>106121</v>
          </cell>
        </row>
        <row r="555">
          <cell r="A555" t="str">
            <v>E07000110</v>
          </cell>
          <cell r="B555" t="str">
            <v>Maidstone</v>
          </cell>
          <cell r="C555">
            <v>2017</v>
          </cell>
          <cell r="D555">
            <v>47694.1</v>
          </cell>
          <cell r="E555" t="str">
            <v>E07000110</v>
          </cell>
          <cell r="F555" t="str">
            <v>E07000110</v>
          </cell>
          <cell r="K555">
            <v>80.482726403519493</v>
          </cell>
          <cell r="L555">
            <v>83.869233764796505</v>
          </cell>
          <cell r="M555">
            <v>167730</v>
          </cell>
        </row>
        <row r="556">
          <cell r="A556" t="str">
            <v>E07000111</v>
          </cell>
          <cell r="B556" t="str">
            <v>Sevenoaks</v>
          </cell>
          <cell r="C556">
            <v>2017</v>
          </cell>
          <cell r="D556">
            <v>64636.65</v>
          </cell>
          <cell r="E556" t="str">
            <v>E07000111</v>
          </cell>
          <cell r="F556" t="str">
            <v>E07000111</v>
          </cell>
          <cell r="K556">
            <v>81.944743248844603</v>
          </cell>
          <cell r="L556">
            <v>85.093572001512598</v>
          </cell>
          <cell r="M556">
            <v>119429</v>
          </cell>
        </row>
        <row r="557">
          <cell r="A557" t="str">
            <v>E07000112</v>
          </cell>
          <cell r="B557" t="str">
            <v>Folkestone and Hythe</v>
          </cell>
          <cell r="C557">
            <v>2017</v>
          </cell>
          <cell r="D557">
            <v>52719.8</v>
          </cell>
          <cell r="E557" t="str">
            <v>E07000112</v>
          </cell>
          <cell r="F557" t="str">
            <v>E07000112</v>
          </cell>
          <cell r="K557">
            <v>79.241333382045397</v>
          </cell>
          <cell r="L557">
            <v>82.881751151909299</v>
          </cell>
          <cell r="M557">
            <v>111427</v>
          </cell>
        </row>
        <row r="558">
          <cell r="A558" t="str">
            <v>E07000113</v>
          </cell>
          <cell r="B558" t="str">
            <v>Swale</v>
          </cell>
          <cell r="C558">
            <v>2017</v>
          </cell>
          <cell r="D558">
            <v>46772.639999999999</v>
          </cell>
          <cell r="E558" t="str">
            <v>E07000113</v>
          </cell>
          <cell r="F558" t="str">
            <v>E07000113</v>
          </cell>
          <cell r="K558">
            <v>79.029819519545697</v>
          </cell>
          <cell r="L558">
            <v>82.5492651184598</v>
          </cell>
          <cell r="M558">
            <v>146694</v>
          </cell>
        </row>
        <row r="559">
          <cell r="A559" t="str">
            <v>E07000114</v>
          </cell>
          <cell r="B559" t="str">
            <v>Thanet</v>
          </cell>
          <cell r="C559">
            <v>2017</v>
          </cell>
          <cell r="D559">
            <v>39232.53</v>
          </cell>
          <cell r="E559" t="str">
            <v>E07000114</v>
          </cell>
          <cell r="F559" t="str">
            <v>E07000114</v>
          </cell>
          <cell r="K559">
            <v>77.631752997286199</v>
          </cell>
          <cell r="L559">
            <v>82.255035397852794</v>
          </cell>
          <cell r="M559">
            <v>141337</v>
          </cell>
        </row>
        <row r="560">
          <cell r="A560" t="str">
            <v>E07000115</v>
          </cell>
          <cell r="B560" t="str">
            <v>Tonbridge and Malling</v>
          </cell>
          <cell r="C560">
            <v>2017</v>
          </cell>
          <cell r="D560">
            <v>63759.519999999997</v>
          </cell>
          <cell r="E560" t="str">
            <v>E07000115</v>
          </cell>
          <cell r="F560" t="str">
            <v>E07000115</v>
          </cell>
          <cell r="K560">
            <v>80.721885228125004</v>
          </cell>
          <cell r="L560">
            <v>84.677313783535695</v>
          </cell>
          <cell r="M560">
            <v>128891</v>
          </cell>
        </row>
        <row r="561">
          <cell r="A561" t="str">
            <v>E07000116</v>
          </cell>
          <cell r="B561" t="str">
            <v>Tunbridge Wells</v>
          </cell>
          <cell r="C561">
            <v>2017</v>
          </cell>
          <cell r="D561">
            <v>58365.47</v>
          </cell>
          <cell r="E561" t="str">
            <v>E07000116</v>
          </cell>
          <cell r="F561" t="str">
            <v>E07000116</v>
          </cell>
          <cell r="K561">
            <v>81.470784524716194</v>
          </cell>
          <cell r="L561">
            <v>84.183354572397207</v>
          </cell>
          <cell r="M561">
            <v>118061</v>
          </cell>
        </row>
        <row r="562">
          <cell r="A562" t="str">
            <v>E07000117</v>
          </cell>
          <cell r="B562" t="str">
            <v>Burnley</v>
          </cell>
          <cell r="C562">
            <v>2017</v>
          </cell>
          <cell r="D562">
            <v>52812.88</v>
          </cell>
          <cell r="E562" t="str">
            <v>E07000117</v>
          </cell>
          <cell r="F562" t="str">
            <v>E07000117</v>
          </cell>
          <cell r="K562">
            <v>76.200398710825297</v>
          </cell>
          <cell r="L562">
            <v>80.867234210238905</v>
          </cell>
          <cell r="M562">
            <v>87705</v>
          </cell>
        </row>
        <row r="563">
          <cell r="A563" t="str">
            <v>E07000118</v>
          </cell>
          <cell r="B563" t="str">
            <v>Chorley</v>
          </cell>
          <cell r="C563">
            <v>2017</v>
          </cell>
          <cell r="D563">
            <v>46660.76</v>
          </cell>
          <cell r="E563" t="str">
            <v>E07000118</v>
          </cell>
          <cell r="F563" t="str">
            <v>E07000118</v>
          </cell>
          <cell r="K563">
            <v>78.739315370306898</v>
          </cell>
          <cell r="L563">
            <v>82.291193525593002</v>
          </cell>
          <cell r="M563">
            <v>115772</v>
          </cell>
        </row>
        <row r="564">
          <cell r="A564" t="str">
            <v>E07000119</v>
          </cell>
          <cell r="B564" t="str">
            <v>Fylde</v>
          </cell>
          <cell r="C564">
            <v>2017</v>
          </cell>
          <cell r="D564">
            <v>48336.32</v>
          </cell>
          <cell r="E564" t="str">
            <v>E07000119</v>
          </cell>
          <cell r="F564" t="str">
            <v>E07000119</v>
          </cell>
          <cell r="K564">
            <v>78.732835418004697</v>
          </cell>
          <cell r="L564">
            <v>82.616340071574001</v>
          </cell>
          <cell r="M564">
            <v>78863</v>
          </cell>
        </row>
        <row r="565">
          <cell r="A565" t="str">
            <v>E07000120</v>
          </cell>
          <cell r="B565" t="str">
            <v>Hyndburn</v>
          </cell>
          <cell r="C565">
            <v>2017</v>
          </cell>
          <cell r="D565">
            <v>51952.81</v>
          </cell>
          <cell r="E565" t="str">
            <v>E07000120</v>
          </cell>
          <cell r="F565" t="str">
            <v>E07000120</v>
          </cell>
          <cell r="K565">
            <v>77.015253943830899</v>
          </cell>
          <cell r="L565">
            <v>81.003125231222498</v>
          </cell>
          <cell r="M565">
            <v>80410</v>
          </cell>
        </row>
        <row r="566">
          <cell r="A566" t="str">
            <v>E07000121</v>
          </cell>
          <cell r="B566" t="str">
            <v>Lancaster</v>
          </cell>
          <cell r="C566">
            <v>2017</v>
          </cell>
          <cell r="D566">
            <v>44641.19</v>
          </cell>
          <cell r="E566" t="str">
            <v>E07000121</v>
          </cell>
          <cell r="F566" t="str">
            <v>E07000121</v>
          </cell>
          <cell r="K566">
            <v>78.542623807294703</v>
          </cell>
          <cell r="L566">
            <v>82.350032864677502</v>
          </cell>
          <cell r="M566">
            <v>142487</v>
          </cell>
        </row>
        <row r="567">
          <cell r="A567" t="str">
            <v>E07000122</v>
          </cell>
          <cell r="B567" t="str">
            <v>Pendle</v>
          </cell>
          <cell r="C567">
            <v>2017</v>
          </cell>
          <cell r="D567">
            <v>63946.21</v>
          </cell>
          <cell r="E567" t="str">
            <v>E07000122</v>
          </cell>
          <cell r="F567" t="str">
            <v>E07000122</v>
          </cell>
          <cell r="K567">
            <v>78.133815061794607</v>
          </cell>
          <cell r="L567">
            <v>81.3288930999108</v>
          </cell>
          <cell r="M567">
            <v>90696</v>
          </cell>
        </row>
        <row r="568">
          <cell r="A568" t="str">
            <v>E07000123</v>
          </cell>
          <cell r="B568" t="str">
            <v>Preston</v>
          </cell>
          <cell r="C568">
            <v>2017</v>
          </cell>
          <cell r="D568">
            <v>47544.75</v>
          </cell>
          <cell r="E568" t="str">
            <v>E07000123</v>
          </cell>
          <cell r="F568" t="str">
            <v>E07000123</v>
          </cell>
          <cell r="K568">
            <v>77.769259443638404</v>
          </cell>
          <cell r="L568">
            <v>81.123295248128102</v>
          </cell>
          <cell r="M568">
            <v>141346</v>
          </cell>
        </row>
        <row r="569">
          <cell r="A569" t="str">
            <v>E07000124</v>
          </cell>
          <cell r="B569" t="str">
            <v>Ribble Valley</v>
          </cell>
          <cell r="C569">
            <v>2017</v>
          </cell>
          <cell r="D569">
            <v>49056.69</v>
          </cell>
          <cell r="E569" t="str">
            <v>E07000124</v>
          </cell>
          <cell r="F569" t="str">
            <v>E07000124</v>
          </cell>
          <cell r="K569">
            <v>81.4811440838278</v>
          </cell>
          <cell r="L569">
            <v>83.6026339625638</v>
          </cell>
          <cell r="M569">
            <v>59504</v>
          </cell>
        </row>
        <row r="570">
          <cell r="A570" t="str">
            <v>E07000125</v>
          </cell>
          <cell r="B570" t="str">
            <v>Rossendale</v>
          </cell>
          <cell r="C570">
            <v>2017</v>
          </cell>
          <cell r="D570">
            <v>46653.83</v>
          </cell>
          <cell r="E570" t="str">
            <v>E07000125</v>
          </cell>
          <cell r="F570" t="str">
            <v>E07000125</v>
          </cell>
          <cell r="K570">
            <v>78.680294210594596</v>
          </cell>
          <cell r="L570">
            <v>82.179474412457495</v>
          </cell>
          <cell r="M570">
            <v>70365</v>
          </cell>
        </row>
        <row r="571">
          <cell r="A571" t="str">
            <v>E07000126</v>
          </cell>
          <cell r="B571" t="str">
            <v>South Ribble</v>
          </cell>
          <cell r="C571">
            <v>2017</v>
          </cell>
          <cell r="D571">
            <v>64740.77</v>
          </cell>
          <cell r="E571" t="str">
            <v>E07000126</v>
          </cell>
          <cell r="F571" t="str">
            <v>E07000126</v>
          </cell>
          <cell r="K571">
            <v>80.054525651088099</v>
          </cell>
          <cell r="L571">
            <v>83.426088546891194</v>
          </cell>
          <cell r="M571">
            <v>110400</v>
          </cell>
        </row>
        <row r="572">
          <cell r="A572" t="str">
            <v>E07000127</v>
          </cell>
          <cell r="B572" t="str">
            <v>West Lancashire</v>
          </cell>
          <cell r="C572">
            <v>2017</v>
          </cell>
          <cell r="D572">
            <v>46288.94</v>
          </cell>
          <cell r="E572" t="str">
            <v>E07000127</v>
          </cell>
          <cell r="F572" t="str">
            <v>E07000127</v>
          </cell>
          <cell r="K572">
            <v>79.495572604846799</v>
          </cell>
          <cell r="L572">
            <v>82.418860077667105</v>
          </cell>
          <cell r="M572">
            <v>113881</v>
          </cell>
        </row>
        <row r="573">
          <cell r="A573" t="str">
            <v>E07000128</v>
          </cell>
          <cell r="B573" t="str">
            <v>Wyre</v>
          </cell>
          <cell r="C573">
            <v>2017</v>
          </cell>
          <cell r="D573">
            <v>43102.68</v>
          </cell>
          <cell r="E573" t="str">
            <v>E07000128</v>
          </cell>
          <cell r="F573" t="str">
            <v>E07000128</v>
          </cell>
          <cell r="K573">
            <v>78.855271158966005</v>
          </cell>
          <cell r="L573">
            <v>82.417669825969796</v>
          </cell>
          <cell r="M573">
            <v>110426</v>
          </cell>
        </row>
        <row r="574">
          <cell r="A574" t="str">
            <v>E07000129</v>
          </cell>
          <cell r="B574" t="str">
            <v>Blaby</v>
          </cell>
          <cell r="C574">
            <v>2017</v>
          </cell>
          <cell r="D574">
            <v>61324.13</v>
          </cell>
          <cell r="E574" t="str">
            <v>E07000129</v>
          </cell>
          <cell r="F574" t="str">
            <v>E07000129</v>
          </cell>
          <cell r="K574">
            <v>81.071862241155998</v>
          </cell>
          <cell r="L574">
            <v>84.579827982604698</v>
          </cell>
          <cell r="M574">
            <v>98977</v>
          </cell>
        </row>
        <row r="575">
          <cell r="A575" t="str">
            <v>E07000130</v>
          </cell>
          <cell r="B575" t="str">
            <v>Charnwood</v>
          </cell>
          <cell r="C575">
            <v>2017</v>
          </cell>
          <cell r="D575">
            <v>49684.91</v>
          </cell>
          <cell r="E575" t="str">
            <v>E07000130</v>
          </cell>
          <cell r="F575" t="str">
            <v>E07000130</v>
          </cell>
          <cell r="K575">
            <v>80.675182146846893</v>
          </cell>
          <cell r="L575">
            <v>84.0409317885116</v>
          </cell>
          <cell r="M575">
            <v>180387</v>
          </cell>
        </row>
        <row r="576">
          <cell r="A576" t="str">
            <v>E07000131</v>
          </cell>
          <cell r="B576" t="str">
            <v>Harborough</v>
          </cell>
          <cell r="C576">
            <v>2017</v>
          </cell>
          <cell r="D576">
            <v>47598.92</v>
          </cell>
          <cell r="E576" t="str">
            <v>E07000131</v>
          </cell>
          <cell r="F576" t="str">
            <v>E07000131</v>
          </cell>
          <cell r="K576">
            <v>81.560993359191599</v>
          </cell>
          <cell r="L576">
            <v>85.138363557775705</v>
          </cell>
          <cell r="M576">
            <v>91461</v>
          </cell>
        </row>
        <row r="577">
          <cell r="A577" t="str">
            <v>E07000132</v>
          </cell>
          <cell r="B577" t="str">
            <v>Hinckley and Bosworth</v>
          </cell>
          <cell r="C577">
            <v>2017</v>
          </cell>
          <cell r="D577">
            <v>49718.18</v>
          </cell>
          <cell r="E577" t="str">
            <v>E07000132</v>
          </cell>
          <cell r="F577" t="str">
            <v>E07000132</v>
          </cell>
          <cell r="K577">
            <v>81.012550837221497</v>
          </cell>
          <cell r="L577">
            <v>83.809463256015206</v>
          </cell>
          <cell r="M577">
            <v>111370</v>
          </cell>
        </row>
        <row r="578">
          <cell r="A578" t="str">
            <v>E07000133</v>
          </cell>
          <cell r="B578" t="str">
            <v>Melton</v>
          </cell>
          <cell r="C578">
            <v>2017</v>
          </cell>
          <cell r="D578">
            <v>48892.639999999999</v>
          </cell>
          <cell r="E578" t="str">
            <v>E07000133</v>
          </cell>
          <cell r="F578" t="str">
            <v>E07000133</v>
          </cell>
          <cell r="K578">
            <v>80.862075099251996</v>
          </cell>
          <cell r="L578">
            <v>84.020628068505701</v>
          </cell>
          <cell r="M578">
            <v>50873</v>
          </cell>
        </row>
        <row r="579">
          <cell r="A579" t="str">
            <v>E07000134</v>
          </cell>
          <cell r="B579" t="str">
            <v>North West Leicestershire</v>
          </cell>
          <cell r="C579">
            <v>2017</v>
          </cell>
          <cell r="D579">
            <v>55748.27</v>
          </cell>
          <cell r="E579" t="str">
            <v>E07000134</v>
          </cell>
          <cell r="F579" t="str">
            <v>E07000134</v>
          </cell>
          <cell r="K579">
            <v>79.945862795140499</v>
          </cell>
          <cell r="L579">
            <v>82.962876411463498</v>
          </cell>
          <cell r="M579">
            <v>100109</v>
          </cell>
        </row>
        <row r="580">
          <cell r="A580" t="str">
            <v>E07000135</v>
          </cell>
          <cell r="B580" t="str">
            <v>Oadby and Wigston</v>
          </cell>
          <cell r="C580">
            <v>2017</v>
          </cell>
          <cell r="D580">
            <v>40753.379999999997</v>
          </cell>
          <cell r="E580" t="str">
            <v>E07000135</v>
          </cell>
          <cell r="F580" t="str">
            <v>E07000135</v>
          </cell>
          <cell r="K580">
            <v>79.8633793039034</v>
          </cell>
          <cell r="L580">
            <v>84.061556178962107</v>
          </cell>
          <cell r="M580">
            <v>57035</v>
          </cell>
        </row>
        <row r="581">
          <cell r="A581" t="str">
            <v>E07000136</v>
          </cell>
          <cell r="B581" t="str">
            <v>Boston</v>
          </cell>
          <cell r="C581">
            <v>2017</v>
          </cell>
          <cell r="D581">
            <v>39646.120000000003</v>
          </cell>
          <cell r="E581" t="str">
            <v>E07000136</v>
          </cell>
          <cell r="F581" t="str">
            <v>E07000136</v>
          </cell>
          <cell r="K581">
            <v>78.564196494833595</v>
          </cell>
          <cell r="L581">
            <v>81.990185932774196</v>
          </cell>
          <cell r="M581">
            <v>68488</v>
          </cell>
        </row>
        <row r="582">
          <cell r="A582" t="str">
            <v>E07000137</v>
          </cell>
          <cell r="B582" t="str">
            <v>East Lindsey</v>
          </cell>
          <cell r="C582">
            <v>2017</v>
          </cell>
          <cell r="D582">
            <v>38740.089999999997</v>
          </cell>
          <cell r="E582" t="str">
            <v>E07000137</v>
          </cell>
          <cell r="F582" t="str">
            <v>E07000137</v>
          </cell>
          <cell r="K582">
            <v>78.050870961184401</v>
          </cell>
          <cell r="L582">
            <v>82.091314827435795</v>
          </cell>
          <cell r="M582">
            <v>139718</v>
          </cell>
        </row>
        <row r="583">
          <cell r="A583" t="str">
            <v>E07000138</v>
          </cell>
          <cell r="B583" t="str">
            <v>Lincoln</v>
          </cell>
          <cell r="C583">
            <v>2017</v>
          </cell>
          <cell r="D583">
            <v>44742.49</v>
          </cell>
          <cell r="E583" t="str">
            <v>E07000138</v>
          </cell>
          <cell r="F583" t="str">
            <v>E07000138</v>
          </cell>
          <cell r="K583">
            <v>77.274008143501604</v>
          </cell>
          <cell r="L583">
            <v>80.925587251301096</v>
          </cell>
          <cell r="M583">
            <v>98438</v>
          </cell>
        </row>
        <row r="584">
          <cell r="A584" t="str">
            <v>E07000139</v>
          </cell>
          <cell r="B584" t="str">
            <v>North Kesteven</v>
          </cell>
          <cell r="C584">
            <v>2017</v>
          </cell>
          <cell r="D584">
            <v>45849.279999999999</v>
          </cell>
          <cell r="E584" t="str">
            <v>E07000139</v>
          </cell>
          <cell r="F584" t="str">
            <v>E07000139</v>
          </cell>
          <cell r="K584">
            <v>80.970010880795897</v>
          </cell>
          <cell r="L584">
            <v>84.307011437739803</v>
          </cell>
          <cell r="M584">
            <v>115230</v>
          </cell>
        </row>
        <row r="585">
          <cell r="A585" t="str">
            <v>E07000140</v>
          </cell>
          <cell r="B585" t="str">
            <v>South Holland</v>
          </cell>
          <cell r="C585">
            <v>2017</v>
          </cell>
          <cell r="D585">
            <v>49655.23</v>
          </cell>
          <cell r="E585" t="str">
            <v>E07000140</v>
          </cell>
          <cell r="F585" t="str">
            <v>E07000140</v>
          </cell>
          <cell r="K585">
            <v>79.480600312367898</v>
          </cell>
          <cell r="L585">
            <v>82.869620788559303</v>
          </cell>
          <cell r="M585">
            <v>93295</v>
          </cell>
        </row>
        <row r="586">
          <cell r="A586" t="str">
            <v>E07000141</v>
          </cell>
          <cell r="B586" t="str">
            <v>South Kesteven</v>
          </cell>
          <cell r="C586">
            <v>2017</v>
          </cell>
          <cell r="D586">
            <v>44169.18</v>
          </cell>
          <cell r="E586" t="str">
            <v>E07000141</v>
          </cell>
          <cell r="F586" t="str">
            <v>E07000141</v>
          </cell>
          <cell r="K586">
            <v>80.655765668822198</v>
          </cell>
          <cell r="L586">
            <v>83.724275953757797</v>
          </cell>
          <cell r="M586">
            <v>141662</v>
          </cell>
        </row>
        <row r="587">
          <cell r="A587" t="str">
            <v>E07000142</v>
          </cell>
          <cell r="B587" t="str">
            <v>West Lindsey</v>
          </cell>
          <cell r="C587">
            <v>2017</v>
          </cell>
          <cell r="D587">
            <v>46940.7</v>
          </cell>
          <cell r="E587" t="str">
            <v>E07000142</v>
          </cell>
          <cell r="F587" t="str">
            <v>E07000142</v>
          </cell>
          <cell r="K587">
            <v>79.844120035441904</v>
          </cell>
          <cell r="L587">
            <v>83.715313801830803</v>
          </cell>
          <cell r="M587">
            <v>94340</v>
          </cell>
        </row>
        <row r="588">
          <cell r="A588" t="str">
            <v>E07000143</v>
          </cell>
          <cell r="B588" t="str">
            <v>Breckland</v>
          </cell>
          <cell r="C588">
            <v>2017</v>
          </cell>
          <cell r="D588">
            <v>44981.2</v>
          </cell>
          <cell r="E588" t="str">
            <v>E07000143</v>
          </cell>
          <cell r="F588" t="str">
            <v>E07000143</v>
          </cell>
          <cell r="K588">
            <v>80.052518604623501</v>
          </cell>
          <cell r="L588">
            <v>83.509644834907206</v>
          </cell>
          <cell r="M588">
            <v>138602</v>
          </cell>
        </row>
        <row r="589">
          <cell r="A589" t="str">
            <v>E07000144</v>
          </cell>
          <cell r="B589" t="str">
            <v>Broadland</v>
          </cell>
          <cell r="C589">
            <v>2017</v>
          </cell>
          <cell r="D589">
            <v>57458.06</v>
          </cell>
          <cell r="E589" t="str">
            <v>E07000144</v>
          </cell>
          <cell r="F589" t="str">
            <v>E07000144</v>
          </cell>
          <cell r="K589">
            <v>81.065421456151</v>
          </cell>
          <cell r="L589">
            <v>84.479708663616094</v>
          </cell>
          <cell r="M589">
            <v>128535</v>
          </cell>
        </row>
        <row r="590">
          <cell r="A590" t="str">
            <v>E07000145</v>
          </cell>
          <cell r="B590" t="str">
            <v>Great Yarmouth</v>
          </cell>
          <cell r="C590">
            <v>2017</v>
          </cell>
          <cell r="D590">
            <v>45040.38</v>
          </cell>
          <cell r="E590" t="str">
            <v>E07000145</v>
          </cell>
          <cell r="F590" t="str">
            <v>E07000145</v>
          </cell>
          <cell r="K590">
            <v>78.608166093732294</v>
          </cell>
          <cell r="L590">
            <v>82.735733830376901</v>
          </cell>
          <cell r="M590">
            <v>99417</v>
          </cell>
        </row>
        <row r="591">
          <cell r="A591" t="str">
            <v>E07000146</v>
          </cell>
          <cell r="B591" t="str">
            <v>King's Lynn and West Norfolk</v>
          </cell>
          <cell r="C591">
            <v>2017</v>
          </cell>
          <cell r="D591">
            <v>44848.22</v>
          </cell>
          <cell r="E591" t="str">
            <v>E07000146</v>
          </cell>
          <cell r="F591" t="str">
            <v>E07000146</v>
          </cell>
          <cell r="K591">
            <v>80.147388520795701</v>
          </cell>
          <cell r="L591">
            <v>83.0669413487322</v>
          </cell>
          <cell r="M591">
            <v>151945</v>
          </cell>
        </row>
        <row r="592">
          <cell r="A592" t="str">
            <v>E07000147</v>
          </cell>
          <cell r="B592" t="str">
            <v>North Norfolk</v>
          </cell>
          <cell r="C592">
            <v>2017</v>
          </cell>
          <cell r="D592">
            <v>38719.78</v>
          </cell>
          <cell r="E592" t="str">
            <v>E07000147</v>
          </cell>
          <cell r="F592" t="str">
            <v>E07000147</v>
          </cell>
          <cell r="K592">
            <v>80.426094475983803</v>
          </cell>
          <cell r="L592">
            <v>84.563498576300603</v>
          </cell>
          <cell r="M592">
            <v>104067</v>
          </cell>
        </row>
        <row r="593">
          <cell r="A593" t="str">
            <v>E07000148</v>
          </cell>
          <cell r="B593" t="str">
            <v>Norwich</v>
          </cell>
          <cell r="C593">
            <v>2017</v>
          </cell>
          <cell r="D593">
            <v>41632.01</v>
          </cell>
          <cell r="E593" t="str">
            <v>E07000148</v>
          </cell>
          <cell r="F593" t="str">
            <v>E07000148</v>
          </cell>
          <cell r="K593">
            <v>78.279039311802904</v>
          </cell>
          <cell r="L593">
            <v>82.840035206993093</v>
          </cell>
          <cell r="M593">
            <v>140353</v>
          </cell>
        </row>
        <row r="594">
          <cell r="A594" t="str">
            <v>E07000149</v>
          </cell>
          <cell r="B594" t="str">
            <v>South Norfolk</v>
          </cell>
          <cell r="C594">
            <v>2017</v>
          </cell>
          <cell r="D594">
            <v>43115.89</v>
          </cell>
          <cell r="E594" t="str">
            <v>E07000149</v>
          </cell>
          <cell r="F594" t="str">
            <v>E07000149</v>
          </cell>
          <cell r="K594">
            <v>81.270820336955396</v>
          </cell>
          <cell r="L594">
            <v>84.778700416386997</v>
          </cell>
          <cell r="M594">
            <v>135471</v>
          </cell>
        </row>
        <row r="595">
          <cell r="A595" t="str">
            <v>E07000150</v>
          </cell>
          <cell r="B595" t="str">
            <v>Corby</v>
          </cell>
          <cell r="C595">
            <v>2017</v>
          </cell>
          <cell r="D595">
            <v>45415.08</v>
          </cell>
          <cell r="E595" t="str">
            <v>E07000150</v>
          </cell>
          <cell r="F595" t="str">
            <v>E07000150</v>
          </cell>
          <cell r="K595">
            <v>76.795212002035896</v>
          </cell>
          <cell r="L595">
            <v>80.4749225159524</v>
          </cell>
          <cell r="M595">
            <v>69540</v>
          </cell>
        </row>
        <row r="596">
          <cell r="A596" t="str">
            <v>E07000151</v>
          </cell>
          <cell r="B596" t="str">
            <v>Daventry</v>
          </cell>
          <cell r="C596">
            <v>2017</v>
          </cell>
          <cell r="D596">
            <v>48420.73</v>
          </cell>
          <cell r="E596" t="str">
            <v>E07000151</v>
          </cell>
          <cell r="F596" t="str">
            <v>E07000151</v>
          </cell>
          <cell r="K596">
            <v>81.399787119659393</v>
          </cell>
          <cell r="L596">
            <v>83.101936439302605</v>
          </cell>
          <cell r="M596">
            <v>82638</v>
          </cell>
        </row>
        <row r="597">
          <cell r="A597" t="str">
            <v>E07000152</v>
          </cell>
          <cell r="B597" t="str">
            <v>East Northamptonshire</v>
          </cell>
          <cell r="C597">
            <v>2017</v>
          </cell>
          <cell r="D597">
            <v>40282.769999999997</v>
          </cell>
          <cell r="E597" t="str">
            <v>E07000152</v>
          </cell>
          <cell r="F597" t="str">
            <v>E07000152</v>
          </cell>
          <cell r="K597">
            <v>80.214425853510093</v>
          </cell>
          <cell r="L597">
            <v>83.279073585775905</v>
          </cell>
          <cell r="M597">
            <v>93135</v>
          </cell>
        </row>
        <row r="598">
          <cell r="A598" t="str">
            <v>E07000153</v>
          </cell>
          <cell r="B598" t="str">
            <v>Kettering</v>
          </cell>
          <cell r="C598">
            <v>2017</v>
          </cell>
          <cell r="D598">
            <v>43014.85</v>
          </cell>
          <cell r="E598" t="str">
            <v>E07000153</v>
          </cell>
          <cell r="F598" t="str">
            <v>E07000153</v>
          </cell>
          <cell r="K598">
            <v>80.047466648995496</v>
          </cell>
          <cell r="L598">
            <v>82.657026096487698</v>
          </cell>
          <cell r="M598">
            <v>100252</v>
          </cell>
        </row>
        <row r="599">
          <cell r="A599" t="str">
            <v>E07000154</v>
          </cell>
          <cell r="B599" t="str">
            <v>Northampton</v>
          </cell>
          <cell r="C599">
            <v>2017</v>
          </cell>
          <cell r="D599">
            <v>52733.440000000002</v>
          </cell>
          <cell r="E599" t="str">
            <v>E07000154</v>
          </cell>
          <cell r="F599" t="str">
            <v>E07000154</v>
          </cell>
          <cell r="K599">
            <v>78.477228713474105</v>
          </cell>
          <cell r="L599">
            <v>82.536904738174101</v>
          </cell>
          <cell r="M599">
            <v>225656</v>
          </cell>
        </row>
        <row r="600">
          <cell r="A600" t="str">
            <v>E07000155</v>
          </cell>
          <cell r="B600" t="str">
            <v>South Northamptonshire</v>
          </cell>
          <cell r="C600">
            <v>2017</v>
          </cell>
          <cell r="D600">
            <v>45127.85</v>
          </cell>
          <cell r="E600" t="str">
            <v>E07000155</v>
          </cell>
          <cell r="F600" t="str">
            <v>E07000155</v>
          </cell>
          <cell r="K600">
            <v>81.192555951443794</v>
          </cell>
          <cell r="L600">
            <v>84.872615226078693</v>
          </cell>
          <cell r="M600">
            <v>91074</v>
          </cell>
        </row>
        <row r="601">
          <cell r="A601" t="str">
            <v>E07000156</v>
          </cell>
          <cell r="B601" t="str">
            <v>Wellingborough</v>
          </cell>
          <cell r="C601">
            <v>2017</v>
          </cell>
          <cell r="D601">
            <v>46446.66</v>
          </cell>
          <cell r="E601" t="str">
            <v>E07000156</v>
          </cell>
          <cell r="F601" t="str">
            <v>E07000156</v>
          </cell>
          <cell r="K601">
            <v>78.862001014764999</v>
          </cell>
          <cell r="L601">
            <v>82.202621113687201</v>
          </cell>
          <cell r="M601">
            <v>78914</v>
          </cell>
        </row>
        <row r="602">
          <cell r="A602" t="str">
            <v>E07000163</v>
          </cell>
          <cell r="B602" t="str">
            <v>Craven</v>
          </cell>
          <cell r="C602">
            <v>2017</v>
          </cell>
          <cell r="D602">
            <v>40845.31</v>
          </cell>
          <cell r="E602" t="str">
            <v>E07000163</v>
          </cell>
          <cell r="F602" t="str">
            <v>E07000163</v>
          </cell>
          <cell r="K602">
            <v>81.446037771799894</v>
          </cell>
          <cell r="L602">
            <v>85.102473854036106</v>
          </cell>
          <cell r="M602">
            <v>56604</v>
          </cell>
        </row>
        <row r="603">
          <cell r="A603" t="str">
            <v>E07000164</v>
          </cell>
          <cell r="B603" t="str">
            <v>Hambleton</v>
          </cell>
          <cell r="C603">
            <v>2017</v>
          </cell>
          <cell r="D603">
            <v>46025.47</v>
          </cell>
          <cell r="E603" t="str">
            <v>E07000164</v>
          </cell>
          <cell r="F603" t="str">
            <v>E07000164</v>
          </cell>
          <cell r="K603">
            <v>81.597216025674498</v>
          </cell>
          <cell r="L603">
            <v>85.0804276033018</v>
          </cell>
          <cell r="M603">
            <v>90718</v>
          </cell>
        </row>
        <row r="604">
          <cell r="A604" t="str">
            <v>E07000165</v>
          </cell>
          <cell r="B604" t="str">
            <v>Harrogate</v>
          </cell>
          <cell r="C604">
            <v>2017</v>
          </cell>
          <cell r="D604">
            <v>44764.69</v>
          </cell>
          <cell r="E604" t="str">
            <v>E07000165</v>
          </cell>
          <cell r="F604" t="str">
            <v>E07000165</v>
          </cell>
          <cell r="K604">
            <v>80.904467664648806</v>
          </cell>
          <cell r="L604">
            <v>84.347784175360701</v>
          </cell>
          <cell r="M604">
            <v>160044</v>
          </cell>
        </row>
        <row r="605">
          <cell r="A605" t="str">
            <v>E07000166</v>
          </cell>
          <cell r="B605" t="str">
            <v>Richmondshire</v>
          </cell>
          <cell r="C605">
            <v>2017</v>
          </cell>
          <cell r="D605">
            <v>27049.19</v>
          </cell>
          <cell r="E605" t="str">
            <v>E07000166</v>
          </cell>
          <cell r="F605" t="str">
            <v>E07000166</v>
          </cell>
          <cell r="K605">
            <v>81.125585169496901</v>
          </cell>
          <cell r="L605">
            <v>84.3275910180556</v>
          </cell>
          <cell r="M605">
            <v>53699</v>
          </cell>
        </row>
        <row r="606">
          <cell r="A606" t="str">
            <v>E07000167</v>
          </cell>
          <cell r="B606" t="str">
            <v>Ryedale</v>
          </cell>
          <cell r="C606">
            <v>2017</v>
          </cell>
          <cell r="D606">
            <v>44420.78</v>
          </cell>
          <cell r="E606" t="str">
            <v>E07000167</v>
          </cell>
          <cell r="F606" t="str">
            <v>E07000167</v>
          </cell>
          <cell r="K606">
            <v>80.566475753697901</v>
          </cell>
          <cell r="L606">
            <v>85.003942631524495</v>
          </cell>
          <cell r="M606">
            <v>54311</v>
          </cell>
        </row>
        <row r="607">
          <cell r="A607" t="str">
            <v>E07000168</v>
          </cell>
          <cell r="B607" t="str">
            <v>Scarborough</v>
          </cell>
          <cell r="C607">
            <v>2017</v>
          </cell>
          <cell r="D607">
            <v>37668.559999999998</v>
          </cell>
          <cell r="E607" t="str">
            <v>E07000168</v>
          </cell>
          <cell r="F607" t="str">
            <v>E07000168</v>
          </cell>
          <cell r="K607">
            <v>78.809380251183399</v>
          </cell>
          <cell r="L607">
            <v>82.763988733562698</v>
          </cell>
          <cell r="M607">
            <v>108370</v>
          </cell>
        </row>
        <row r="608">
          <cell r="A608" t="str">
            <v>E07000169</v>
          </cell>
          <cell r="B608" t="str">
            <v>Selby</v>
          </cell>
          <cell r="C608">
            <v>2017</v>
          </cell>
          <cell r="D608">
            <v>53376.32</v>
          </cell>
          <cell r="E608" t="str">
            <v>E07000169</v>
          </cell>
          <cell r="F608" t="str">
            <v>E07000169</v>
          </cell>
          <cell r="K608">
            <v>80.581415397551893</v>
          </cell>
          <cell r="L608">
            <v>83.685824085125404</v>
          </cell>
          <cell r="M608">
            <v>87887</v>
          </cell>
        </row>
        <row r="609">
          <cell r="A609" t="str">
            <v>E07000170</v>
          </cell>
          <cell r="B609" t="str">
            <v>Ashfield</v>
          </cell>
          <cell r="C609">
            <v>2017</v>
          </cell>
          <cell r="D609">
            <v>47201.53</v>
          </cell>
          <cell r="E609" t="str">
            <v>E07000170</v>
          </cell>
          <cell r="F609" t="str">
            <v>E07000170</v>
          </cell>
          <cell r="K609">
            <v>78.155234164465995</v>
          </cell>
          <cell r="L609">
            <v>81.636398312027296</v>
          </cell>
          <cell r="M609">
            <v>126164</v>
          </cell>
        </row>
        <row r="610">
          <cell r="A610" t="str">
            <v>E07000171</v>
          </cell>
          <cell r="B610" t="str">
            <v>Bassetlaw</v>
          </cell>
          <cell r="C610">
            <v>2017</v>
          </cell>
          <cell r="D610">
            <v>40187.379999999997</v>
          </cell>
          <cell r="E610" t="str">
            <v>E07000171</v>
          </cell>
          <cell r="F610" t="str">
            <v>E07000171</v>
          </cell>
          <cell r="K610">
            <v>78.685481201647093</v>
          </cell>
          <cell r="L610">
            <v>81.861392658330004</v>
          </cell>
          <cell r="M610">
            <v>116304</v>
          </cell>
        </row>
        <row r="611">
          <cell r="A611" t="str">
            <v>E07000172</v>
          </cell>
          <cell r="B611" t="str">
            <v>Broxtowe</v>
          </cell>
          <cell r="C611">
            <v>2017</v>
          </cell>
          <cell r="D611">
            <v>57052.25</v>
          </cell>
          <cell r="E611" t="str">
            <v>E07000172</v>
          </cell>
          <cell r="F611" t="str">
            <v>E07000172</v>
          </cell>
          <cell r="K611">
            <v>80.6104950635374</v>
          </cell>
          <cell r="L611">
            <v>83.207744140812807</v>
          </cell>
          <cell r="M611">
            <v>112718</v>
          </cell>
        </row>
        <row r="612">
          <cell r="A612" t="str">
            <v>E07000173</v>
          </cell>
          <cell r="B612" t="str">
            <v>Gedling</v>
          </cell>
          <cell r="C612">
            <v>2017</v>
          </cell>
          <cell r="D612">
            <v>49287.58</v>
          </cell>
          <cell r="E612" t="str">
            <v>E07000173</v>
          </cell>
          <cell r="F612" t="str">
            <v>E07000173</v>
          </cell>
          <cell r="K612">
            <v>80.149550524173094</v>
          </cell>
          <cell r="L612">
            <v>83.017630558437205</v>
          </cell>
          <cell r="M612">
            <v>117128</v>
          </cell>
        </row>
        <row r="613">
          <cell r="A613" t="str">
            <v>E07000174</v>
          </cell>
          <cell r="B613" t="str">
            <v>Mansfield</v>
          </cell>
          <cell r="C613">
            <v>2017</v>
          </cell>
          <cell r="D613">
            <v>35690.730000000003</v>
          </cell>
          <cell r="E613" t="str">
            <v>E07000174</v>
          </cell>
          <cell r="F613" t="str">
            <v>E07000174</v>
          </cell>
          <cell r="K613">
            <v>77.689451500748106</v>
          </cell>
          <cell r="L613">
            <v>81.117805230507003</v>
          </cell>
          <cell r="M613">
            <v>108576</v>
          </cell>
        </row>
        <row r="614">
          <cell r="A614" t="str">
            <v>E07000175</v>
          </cell>
          <cell r="B614" t="str">
            <v>Newark and Sherwood</v>
          </cell>
          <cell r="C614">
            <v>2017</v>
          </cell>
          <cell r="D614">
            <v>43870.45</v>
          </cell>
          <cell r="E614" t="str">
            <v>E07000175</v>
          </cell>
          <cell r="F614" t="str">
            <v>E07000175</v>
          </cell>
          <cell r="K614">
            <v>79.779650829633795</v>
          </cell>
          <cell r="L614">
            <v>82.934868306962102</v>
          </cell>
          <cell r="M614">
            <v>120965</v>
          </cell>
        </row>
        <row r="615">
          <cell r="A615" t="str">
            <v>E07000176</v>
          </cell>
          <cell r="B615" t="str">
            <v>Rushcliffe</v>
          </cell>
          <cell r="C615">
            <v>2017</v>
          </cell>
          <cell r="D615">
            <v>49674.22</v>
          </cell>
          <cell r="E615" t="str">
            <v>E07000176</v>
          </cell>
          <cell r="F615" t="str">
            <v>E07000176</v>
          </cell>
          <cell r="K615">
            <v>81.574000193311207</v>
          </cell>
          <cell r="L615">
            <v>84.487962736955396</v>
          </cell>
          <cell r="M615">
            <v>115996</v>
          </cell>
        </row>
        <row r="616">
          <cell r="A616" t="str">
            <v>E07000177</v>
          </cell>
          <cell r="B616" t="str">
            <v>Cherwell</v>
          </cell>
          <cell r="C616">
            <v>2017</v>
          </cell>
          <cell r="D616">
            <v>57610.35</v>
          </cell>
          <cell r="E616" t="str">
            <v>E07000177</v>
          </cell>
          <cell r="F616" t="str">
            <v>E07000177</v>
          </cell>
          <cell r="K616">
            <v>80.801772717148197</v>
          </cell>
          <cell r="L616">
            <v>83.639475662925307</v>
          </cell>
          <cell r="M616">
            <v>147602</v>
          </cell>
        </row>
        <row r="617">
          <cell r="A617" t="str">
            <v>E07000178</v>
          </cell>
          <cell r="B617" t="str">
            <v>Oxford</v>
          </cell>
          <cell r="C617">
            <v>2017</v>
          </cell>
          <cell r="D617">
            <v>45697.97</v>
          </cell>
          <cell r="E617" t="str">
            <v>E07000178</v>
          </cell>
          <cell r="F617" t="str">
            <v>E07000178</v>
          </cell>
          <cell r="K617">
            <v>80.388251716119896</v>
          </cell>
          <cell r="L617">
            <v>84.167656550203503</v>
          </cell>
          <cell r="M617">
            <v>154582</v>
          </cell>
        </row>
        <row r="618">
          <cell r="A618" t="str">
            <v>E07000179</v>
          </cell>
          <cell r="B618" t="str">
            <v>South Oxfordshire</v>
          </cell>
          <cell r="C618">
            <v>2017</v>
          </cell>
          <cell r="D618">
            <v>57313.68</v>
          </cell>
          <cell r="E618" t="str">
            <v>E07000179</v>
          </cell>
          <cell r="F618" t="str">
            <v>E07000179</v>
          </cell>
          <cell r="K618">
            <v>82.069889480318807</v>
          </cell>
          <cell r="L618">
            <v>85.502461203777202</v>
          </cell>
          <cell r="M618">
            <v>139767</v>
          </cell>
        </row>
        <row r="619">
          <cell r="A619" t="str">
            <v>E07000180</v>
          </cell>
          <cell r="B619" t="str">
            <v>Vale of White Horse</v>
          </cell>
          <cell r="C619">
            <v>2017</v>
          </cell>
          <cell r="D619">
            <v>57617.51</v>
          </cell>
          <cell r="E619" t="str">
            <v>E07000180</v>
          </cell>
          <cell r="F619" t="str">
            <v>E07000180</v>
          </cell>
          <cell r="K619">
            <v>82.548403367892703</v>
          </cell>
          <cell r="L619">
            <v>85.350940974460997</v>
          </cell>
          <cell r="M619">
            <v>131227</v>
          </cell>
        </row>
        <row r="620">
          <cell r="A620" t="str">
            <v>E07000181</v>
          </cell>
          <cell r="B620" t="str">
            <v>West Oxfordshire</v>
          </cell>
          <cell r="C620">
            <v>2017</v>
          </cell>
          <cell r="D620">
            <v>43187.08</v>
          </cell>
          <cell r="E620" t="str">
            <v>E07000181</v>
          </cell>
          <cell r="F620" t="str">
            <v>E07000181</v>
          </cell>
          <cell r="K620">
            <v>81.712400154992807</v>
          </cell>
          <cell r="L620">
            <v>84.139601266541504</v>
          </cell>
          <cell r="M620">
            <v>109266</v>
          </cell>
        </row>
        <row r="621">
          <cell r="A621" t="str">
            <v>E07000187</v>
          </cell>
          <cell r="B621" t="str">
            <v>Mendip</v>
          </cell>
          <cell r="C621">
            <v>2017</v>
          </cell>
          <cell r="D621">
            <v>38856.410000000003</v>
          </cell>
          <cell r="E621" t="str">
            <v>E07000187</v>
          </cell>
          <cell r="F621" t="str">
            <v>E07000187</v>
          </cell>
          <cell r="K621">
            <v>80.589142854953295</v>
          </cell>
          <cell r="L621">
            <v>84.072049592338004</v>
          </cell>
          <cell r="M621">
            <v>113513</v>
          </cell>
        </row>
        <row r="622">
          <cell r="A622" t="str">
            <v>E07000188</v>
          </cell>
          <cell r="B622" t="str">
            <v>Sedgemoor</v>
          </cell>
          <cell r="C622">
            <v>2017</v>
          </cell>
          <cell r="D622">
            <v>45708.639999999999</v>
          </cell>
          <cell r="E622" t="str">
            <v>E07000188</v>
          </cell>
          <cell r="F622" t="str">
            <v>E07000188</v>
          </cell>
          <cell r="K622">
            <v>80.398290693627104</v>
          </cell>
          <cell r="L622">
            <v>84.091185284263602</v>
          </cell>
          <cell r="M622">
            <v>122178</v>
          </cell>
        </row>
        <row r="623">
          <cell r="A623" t="str">
            <v>E07000189</v>
          </cell>
          <cell r="B623" t="str">
            <v>South Somerset</v>
          </cell>
          <cell r="C623">
            <v>2017</v>
          </cell>
          <cell r="D623">
            <v>40935.769999999997</v>
          </cell>
          <cell r="E623" t="str">
            <v>E07000189</v>
          </cell>
          <cell r="F623" t="str">
            <v>E07000189</v>
          </cell>
          <cell r="K623">
            <v>80.4832966781088</v>
          </cell>
          <cell r="L623">
            <v>84.359210056132198</v>
          </cell>
          <cell r="M623">
            <v>167216</v>
          </cell>
        </row>
        <row r="624">
          <cell r="A624" t="str">
            <v>E07000192</v>
          </cell>
          <cell r="B624" t="str">
            <v>Cannock Chase</v>
          </cell>
          <cell r="C624">
            <v>2017</v>
          </cell>
          <cell r="D624">
            <v>45068.75</v>
          </cell>
          <cell r="E624" t="str">
            <v>E07000192</v>
          </cell>
          <cell r="F624" t="str">
            <v>E07000192</v>
          </cell>
          <cell r="K624">
            <v>78.689636755244507</v>
          </cell>
          <cell r="L624">
            <v>82.244886853178699</v>
          </cell>
          <cell r="M624">
            <v>99126</v>
          </cell>
        </row>
        <row r="625">
          <cell r="A625" t="str">
            <v>E07000193</v>
          </cell>
          <cell r="B625" t="str">
            <v>East Staffordshire</v>
          </cell>
          <cell r="C625">
            <v>2017</v>
          </cell>
          <cell r="D625">
            <v>55032.62</v>
          </cell>
          <cell r="E625" t="str">
            <v>E07000193</v>
          </cell>
          <cell r="F625" t="str">
            <v>E07000193</v>
          </cell>
          <cell r="K625">
            <v>79.089982309642096</v>
          </cell>
          <cell r="L625">
            <v>82.213643894476704</v>
          </cell>
          <cell r="M625">
            <v>117552</v>
          </cell>
        </row>
        <row r="626">
          <cell r="A626" t="str">
            <v>E07000194</v>
          </cell>
          <cell r="B626" t="str">
            <v>Lichfield</v>
          </cell>
          <cell r="C626">
            <v>2017</v>
          </cell>
          <cell r="D626">
            <v>45794.46</v>
          </cell>
          <cell r="E626" t="str">
            <v>E07000194</v>
          </cell>
          <cell r="F626" t="str">
            <v>E07000194</v>
          </cell>
          <cell r="K626">
            <v>80.699064979718102</v>
          </cell>
          <cell r="L626">
            <v>83.092199733947396</v>
          </cell>
          <cell r="M626">
            <v>103507</v>
          </cell>
        </row>
        <row r="627">
          <cell r="A627" t="str">
            <v>E07000195</v>
          </cell>
          <cell r="B627" t="str">
            <v>Newcastle-under-Lyme</v>
          </cell>
          <cell r="C627">
            <v>2017</v>
          </cell>
          <cell r="D627">
            <v>41749.199999999997</v>
          </cell>
          <cell r="E627" t="str">
            <v>E07000195</v>
          </cell>
          <cell r="F627" t="str">
            <v>E07000195</v>
          </cell>
          <cell r="K627">
            <v>79.211860169926297</v>
          </cell>
          <cell r="L627">
            <v>82.407248865502496</v>
          </cell>
          <cell r="M627">
            <v>128963</v>
          </cell>
        </row>
        <row r="628">
          <cell r="A628" t="str">
            <v>E07000196</v>
          </cell>
          <cell r="B628" t="str">
            <v>South Staffordshire</v>
          </cell>
          <cell r="C628">
            <v>2017</v>
          </cell>
          <cell r="D628">
            <v>43887.17</v>
          </cell>
          <cell r="E628" t="str">
            <v>E07000196</v>
          </cell>
          <cell r="F628" t="str">
            <v>E07000196</v>
          </cell>
          <cell r="K628">
            <v>80.188716207538505</v>
          </cell>
          <cell r="L628">
            <v>83.774003691474306</v>
          </cell>
          <cell r="M628">
            <v>111890</v>
          </cell>
        </row>
        <row r="629">
          <cell r="A629" t="str">
            <v>E07000197</v>
          </cell>
          <cell r="B629" t="str">
            <v>Stafford</v>
          </cell>
          <cell r="C629">
            <v>2017</v>
          </cell>
          <cell r="D629">
            <v>43813.62</v>
          </cell>
          <cell r="E629" t="str">
            <v>E07000197</v>
          </cell>
          <cell r="F629" t="str">
            <v>E07000197</v>
          </cell>
          <cell r="K629">
            <v>80.540562665926899</v>
          </cell>
          <cell r="L629">
            <v>83.5900198816082</v>
          </cell>
          <cell r="M629">
            <v>134764</v>
          </cell>
        </row>
        <row r="630">
          <cell r="A630" t="str">
            <v>E07000198</v>
          </cell>
          <cell r="B630" t="str">
            <v>Staffordshire Moorlands</v>
          </cell>
          <cell r="C630">
            <v>2017</v>
          </cell>
          <cell r="D630">
            <v>43174.79</v>
          </cell>
          <cell r="E630" t="str">
            <v>E07000198</v>
          </cell>
          <cell r="F630" t="str">
            <v>E07000198</v>
          </cell>
          <cell r="K630">
            <v>79.784667244550207</v>
          </cell>
          <cell r="L630">
            <v>82.952673311203995</v>
          </cell>
          <cell r="M630">
            <v>98496</v>
          </cell>
        </row>
        <row r="631">
          <cell r="A631" t="str">
            <v>E07000199</v>
          </cell>
          <cell r="B631" t="str">
            <v>Tamworth</v>
          </cell>
          <cell r="C631">
            <v>2017</v>
          </cell>
          <cell r="D631">
            <v>46824.73</v>
          </cell>
          <cell r="E631" t="str">
            <v>E07000199</v>
          </cell>
          <cell r="F631" t="str">
            <v>E07000199</v>
          </cell>
          <cell r="K631">
            <v>78.938149902386797</v>
          </cell>
          <cell r="L631">
            <v>83.017763465343094</v>
          </cell>
          <cell r="M631">
            <v>76527</v>
          </cell>
        </row>
        <row r="632">
          <cell r="A632" t="str">
            <v>E07000200</v>
          </cell>
          <cell r="B632" t="str">
            <v>Babergh</v>
          </cell>
          <cell r="C632">
            <v>2017</v>
          </cell>
          <cell r="D632">
            <v>48599.43</v>
          </cell>
          <cell r="E632" t="str">
            <v>E07000200</v>
          </cell>
          <cell r="F632" t="str">
            <v>E07000200</v>
          </cell>
          <cell r="K632">
            <v>81.416077870339507</v>
          </cell>
          <cell r="L632">
            <v>84.312314521246506</v>
          </cell>
          <cell r="M632">
            <v>90794</v>
          </cell>
        </row>
        <row r="633">
          <cell r="A633" t="str">
            <v>E07000202</v>
          </cell>
          <cell r="B633" t="str">
            <v>Ipswich</v>
          </cell>
          <cell r="C633">
            <v>2017</v>
          </cell>
          <cell r="D633">
            <v>55610.52</v>
          </cell>
          <cell r="E633" t="str">
            <v>E07000202</v>
          </cell>
          <cell r="F633" t="str">
            <v>E07000202</v>
          </cell>
          <cell r="K633">
            <v>79.196527014077702</v>
          </cell>
          <cell r="L633">
            <v>83.388539641242701</v>
          </cell>
          <cell r="M633">
            <v>138480</v>
          </cell>
        </row>
        <row r="634">
          <cell r="A634" t="str">
            <v>E07000203</v>
          </cell>
          <cell r="B634" t="str">
            <v>Mid Suffolk</v>
          </cell>
          <cell r="C634">
            <v>2017</v>
          </cell>
          <cell r="D634">
            <v>46346.58</v>
          </cell>
          <cell r="E634" t="str">
            <v>E07000203</v>
          </cell>
          <cell r="F634" t="str">
            <v>E07000203</v>
          </cell>
          <cell r="K634">
            <v>81.946851974946995</v>
          </cell>
          <cell r="L634">
            <v>84.871728765053007</v>
          </cell>
          <cell r="M634">
            <v>101543</v>
          </cell>
        </row>
        <row r="635">
          <cell r="A635" t="str">
            <v>E07000207</v>
          </cell>
          <cell r="B635" t="str">
            <v>Elmbridge</v>
          </cell>
          <cell r="C635">
            <v>2017</v>
          </cell>
          <cell r="D635">
            <v>82225.86</v>
          </cell>
          <cell r="E635" t="str">
            <v>E07000207</v>
          </cell>
          <cell r="F635" t="str">
            <v>E07000207</v>
          </cell>
          <cell r="K635">
            <v>82.438374296196301</v>
          </cell>
          <cell r="L635">
            <v>85.529402878011894</v>
          </cell>
          <cell r="M635">
            <v>136379</v>
          </cell>
        </row>
        <row r="636">
          <cell r="A636" t="str">
            <v>E07000208</v>
          </cell>
          <cell r="B636" t="str">
            <v>Epsom and Ewell</v>
          </cell>
          <cell r="C636">
            <v>2017</v>
          </cell>
          <cell r="D636">
            <v>52108.89</v>
          </cell>
          <cell r="E636" t="str">
            <v>E07000208</v>
          </cell>
          <cell r="F636" t="str">
            <v>E07000208</v>
          </cell>
          <cell r="K636">
            <v>82.1184289497983</v>
          </cell>
          <cell r="L636">
            <v>85.7598192717589</v>
          </cell>
          <cell r="M636">
            <v>79451</v>
          </cell>
        </row>
        <row r="637">
          <cell r="A637" t="str">
            <v>E07000209</v>
          </cell>
          <cell r="B637" t="str">
            <v>Guildford</v>
          </cell>
          <cell r="C637">
            <v>2017</v>
          </cell>
          <cell r="D637">
            <v>53683.74</v>
          </cell>
          <cell r="E637" t="str">
            <v>E07000209</v>
          </cell>
          <cell r="F637" t="str">
            <v>E07000209</v>
          </cell>
          <cell r="K637">
            <v>81.861432558092105</v>
          </cell>
          <cell r="L637">
            <v>84.917639864879405</v>
          </cell>
          <cell r="M637">
            <v>147777</v>
          </cell>
        </row>
        <row r="638">
          <cell r="A638" t="str">
            <v>E07000210</v>
          </cell>
          <cell r="B638" t="str">
            <v>Mole Valley</v>
          </cell>
          <cell r="C638">
            <v>2017</v>
          </cell>
          <cell r="D638">
            <v>79863.199999999997</v>
          </cell>
          <cell r="E638" t="str">
            <v>E07000210</v>
          </cell>
          <cell r="F638" t="str">
            <v>E07000210</v>
          </cell>
          <cell r="K638">
            <v>81.476467799094607</v>
          </cell>
          <cell r="L638">
            <v>85.448080021917704</v>
          </cell>
          <cell r="M638">
            <v>87128</v>
          </cell>
        </row>
        <row r="639">
          <cell r="A639" t="str">
            <v>E07000211</v>
          </cell>
          <cell r="B639" t="str">
            <v>Reigate and Banstead</v>
          </cell>
          <cell r="C639">
            <v>2017</v>
          </cell>
          <cell r="D639">
            <v>87197.11</v>
          </cell>
          <cell r="E639" t="str">
            <v>E07000211</v>
          </cell>
          <cell r="F639" t="str">
            <v>E07000211</v>
          </cell>
          <cell r="K639">
            <v>80.494427280265896</v>
          </cell>
          <cell r="L639">
            <v>83.904846351877694</v>
          </cell>
          <cell r="M639">
            <v>146383</v>
          </cell>
        </row>
        <row r="640">
          <cell r="A640" t="str">
            <v>E07000212</v>
          </cell>
          <cell r="B640" t="str">
            <v>Runnymede</v>
          </cell>
          <cell r="C640">
            <v>2017</v>
          </cell>
          <cell r="D640">
            <v>101356.13</v>
          </cell>
          <cell r="E640" t="str">
            <v>E07000212</v>
          </cell>
          <cell r="F640" t="str">
            <v>E07000212</v>
          </cell>
          <cell r="K640">
            <v>80.555820255072206</v>
          </cell>
          <cell r="L640">
            <v>84.294072301553697</v>
          </cell>
          <cell r="M640">
            <v>86882</v>
          </cell>
        </row>
        <row r="641">
          <cell r="A641" t="str">
            <v>E07000213</v>
          </cell>
          <cell r="B641" t="str">
            <v>Spelthorne</v>
          </cell>
          <cell r="C641">
            <v>2017</v>
          </cell>
          <cell r="D641">
            <v>71380.05</v>
          </cell>
          <cell r="E641" t="str">
            <v>E07000213</v>
          </cell>
          <cell r="F641" t="str">
            <v>E07000213</v>
          </cell>
          <cell r="K641">
            <v>80.723355382190405</v>
          </cell>
          <cell r="L641">
            <v>84.1617645799125</v>
          </cell>
          <cell r="M641">
            <v>99120</v>
          </cell>
        </row>
        <row r="642">
          <cell r="A642" t="str">
            <v>E07000214</v>
          </cell>
          <cell r="B642" t="str">
            <v>Surrey Heath</v>
          </cell>
          <cell r="C642">
            <v>2017</v>
          </cell>
          <cell r="D642">
            <v>55147.76</v>
          </cell>
          <cell r="E642" t="str">
            <v>E07000214</v>
          </cell>
          <cell r="F642" t="str">
            <v>E07000214</v>
          </cell>
          <cell r="K642">
            <v>82.049165188252303</v>
          </cell>
          <cell r="L642">
            <v>84.372762985118399</v>
          </cell>
          <cell r="M642">
            <v>88765</v>
          </cell>
        </row>
        <row r="643">
          <cell r="A643" t="str">
            <v>E07000215</v>
          </cell>
          <cell r="B643" t="str">
            <v>Tandridge</v>
          </cell>
          <cell r="C643">
            <v>2017</v>
          </cell>
          <cell r="D643">
            <v>48476.32</v>
          </cell>
          <cell r="E643" t="str">
            <v>E07000215</v>
          </cell>
          <cell r="F643" t="str">
            <v>E07000215</v>
          </cell>
          <cell r="K643">
            <v>81.414489702463101</v>
          </cell>
          <cell r="L643">
            <v>84.674769354104996</v>
          </cell>
          <cell r="M643">
            <v>87297</v>
          </cell>
        </row>
        <row r="644">
          <cell r="A644" t="str">
            <v>E07000216</v>
          </cell>
          <cell r="B644" t="str">
            <v>Waverley</v>
          </cell>
          <cell r="C644">
            <v>2017</v>
          </cell>
          <cell r="D644">
            <v>52212.56</v>
          </cell>
          <cell r="E644" t="str">
            <v>E07000216</v>
          </cell>
          <cell r="F644" t="str">
            <v>E07000216</v>
          </cell>
          <cell r="K644">
            <v>81.783795048288397</v>
          </cell>
          <cell r="L644">
            <v>85.560331709789097</v>
          </cell>
          <cell r="M644">
            <v>125010</v>
          </cell>
        </row>
        <row r="645">
          <cell r="A645" t="str">
            <v>E07000217</v>
          </cell>
          <cell r="B645" t="str">
            <v>Woking</v>
          </cell>
          <cell r="C645">
            <v>2017</v>
          </cell>
          <cell r="D645">
            <v>63083.9</v>
          </cell>
          <cell r="E645" t="str">
            <v>E07000217</v>
          </cell>
          <cell r="F645" t="str">
            <v>E07000217</v>
          </cell>
          <cell r="K645">
            <v>81.575881658085294</v>
          </cell>
          <cell r="L645">
            <v>83.829529221595905</v>
          </cell>
          <cell r="M645">
            <v>101129</v>
          </cell>
        </row>
        <row r="646">
          <cell r="A646" t="str">
            <v>E07000218</v>
          </cell>
          <cell r="B646" t="str">
            <v>North Warwickshire</v>
          </cell>
          <cell r="C646">
            <v>2017</v>
          </cell>
          <cell r="D646">
            <v>53770.47</v>
          </cell>
          <cell r="E646" t="str">
            <v>E07000218</v>
          </cell>
          <cell r="F646" t="str">
            <v>E07000218</v>
          </cell>
          <cell r="K646">
            <v>78.597775950873995</v>
          </cell>
          <cell r="L646">
            <v>82.925100616703006</v>
          </cell>
          <cell r="M646">
            <v>64069</v>
          </cell>
        </row>
        <row r="647">
          <cell r="A647" t="str">
            <v>E07000219</v>
          </cell>
          <cell r="B647" t="str">
            <v>Nuneaton and Bedworth</v>
          </cell>
          <cell r="C647">
            <v>2017</v>
          </cell>
          <cell r="D647">
            <v>42591.32</v>
          </cell>
          <cell r="E647" t="str">
            <v>E07000219</v>
          </cell>
          <cell r="F647" t="str">
            <v>E07000219</v>
          </cell>
          <cell r="K647">
            <v>78.043442164637497</v>
          </cell>
          <cell r="L647">
            <v>82.378022712211404</v>
          </cell>
          <cell r="M647">
            <v>128659</v>
          </cell>
        </row>
        <row r="648">
          <cell r="A648" t="str">
            <v>E07000220</v>
          </cell>
          <cell r="B648" t="str">
            <v>Rugby</v>
          </cell>
          <cell r="C648">
            <v>2017</v>
          </cell>
          <cell r="D648">
            <v>57959.519999999997</v>
          </cell>
          <cell r="E648" t="str">
            <v>E07000220</v>
          </cell>
          <cell r="F648" t="str">
            <v>E07000220</v>
          </cell>
          <cell r="K648">
            <v>79.984691959408906</v>
          </cell>
          <cell r="L648">
            <v>83.498848501830196</v>
          </cell>
          <cell r="M648">
            <v>106350</v>
          </cell>
        </row>
        <row r="649">
          <cell r="A649" t="str">
            <v>E07000221</v>
          </cell>
          <cell r="B649" t="str">
            <v>Stratford-on-Avon</v>
          </cell>
          <cell r="C649">
            <v>2017</v>
          </cell>
          <cell r="D649">
            <v>59126.21</v>
          </cell>
          <cell r="E649" t="str">
            <v>E07000221</v>
          </cell>
          <cell r="F649" t="str">
            <v>E07000221</v>
          </cell>
          <cell r="K649">
            <v>80.867622842398703</v>
          </cell>
          <cell r="L649">
            <v>84.732887853043593</v>
          </cell>
          <cell r="M649">
            <v>125202</v>
          </cell>
        </row>
        <row r="650">
          <cell r="A650" t="str">
            <v>E07000222</v>
          </cell>
          <cell r="B650" t="str">
            <v>Warwick</v>
          </cell>
          <cell r="C650">
            <v>2017</v>
          </cell>
          <cell r="D650">
            <v>65322.96</v>
          </cell>
          <cell r="E650" t="str">
            <v>E07000222</v>
          </cell>
          <cell r="F650" t="str">
            <v>E07000222</v>
          </cell>
          <cell r="K650">
            <v>80.977720937505495</v>
          </cell>
          <cell r="L650">
            <v>84.351204240547503</v>
          </cell>
          <cell r="M650">
            <v>140282</v>
          </cell>
        </row>
        <row r="651">
          <cell r="A651" t="str">
            <v>E07000223</v>
          </cell>
          <cell r="B651" t="str">
            <v>Adur</v>
          </cell>
          <cell r="C651">
            <v>2017</v>
          </cell>
          <cell r="D651">
            <v>52672.38</v>
          </cell>
          <cell r="E651" t="str">
            <v>E07000223</v>
          </cell>
          <cell r="F651" t="str">
            <v>E07000223</v>
          </cell>
          <cell r="K651">
            <v>80.502121068464106</v>
          </cell>
          <cell r="L651">
            <v>83.6908876314465</v>
          </cell>
          <cell r="M651">
            <v>63721</v>
          </cell>
        </row>
        <row r="652">
          <cell r="A652" t="str">
            <v>E07000224</v>
          </cell>
          <cell r="B652" t="str">
            <v>Arun</v>
          </cell>
          <cell r="C652">
            <v>2017</v>
          </cell>
          <cell r="D652">
            <v>43798.81</v>
          </cell>
          <cell r="E652" t="str">
            <v>E07000224</v>
          </cell>
          <cell r="F652" t="str">
            <v>E07000224</v>
          </cell>
          <cell r="K652">
            <v>79.784731551951296</v>
          </cell>
          <cell r="L652">
            <v>83.512304519799699</v>
          </cell>
          <cell r="M652">
            <v>158657</v>
          </cell>
        </row>
        <row r="653">
          <cell r="A653" t="str">
            <v>E07000225</v>
          </cell>
          <cell r="B653" t="str">
            <v>Chichester</v>
          </cell>
          <cell r="C653">
            <v>2017</v>
          </cell>
          <cell r="D653">
            <v>44036.02</v>
          </cell>
          <cell r="E653" t="str">
            <v>E07000225</v>
          </cell>
          <cell r="F653" t="str">
            <v>E07000225</v>
          </cell>
          <cell r="K653">
            <v>80.436796275498594</v>
          </cell>
          <cell r="L653">
            <v>84.662401700461402</v>
          </cell>
          <cell r="M653">
            <v>120192</v>
          </cell>
        </row>
        <row r="654">
          <cell r="A654" t="str">
            <v>E07000226</v>
          </cell>
          <cell r="B654" t="str">
            <v>Crawley</v>
          </cell>
          <cell r="C654">
            <v>2017</v>
          </cell>
          <cell r="D654">
            <v>61498.52</v>
          </cell>
          <cell r="E654" t="str">
            <v>E07000226</v>
          </cell>
          <cell r="F654" t="str">
            <v>E07000226</v>
          </cell>
          <cell r="K654">
            <v>80.380804566896501</v>
          </cell>
          <cell r="L654">
            <v>83.710873315451593</v>
          </cell>
          <cell r="M654">
            <v>111664</v>
          </cell>
        </row>
        <row r="655">
          <cell r="A655" t="str">
            <v>E07000227</v>
          </cell>
          <cell r="B655" t="str">
            <v>Horsham</v>
          </cell>
          <cell r="C655">
            <v>2017</v>
          </cell>
          <cell r="D655">
            <v>49557.86</v>
          </cell>
          <cell r="E655" t="str">
            <v>E07000227</v>
          </cell>
          <cell r="F655" t="str">
            <v>E07000227</v>
          </cell>
          <cell r="K655">
            <v>82.326025795828798</v>
          </cell>
          <cell r="L655">
            <v>84.670426989983198</v>
          </cell>
          <cell r="M655">
            <v>140142</v>
          </cell>
        </row>
        <row r="656">
          <cell r="A656" t="str">
            <v>E07000228</v>
          </cell>
          <cell r="B656" t="str">
            <v>Mid Sussex</v>
          </cell>
          <cell r="C656">
            <v>2017</v>
          </cell>
          <cell r="D656">
            <v>48629.62</v>
          </cell>
          <cell r="E656" t="str">
            <v>E07000228</v>
          </cell>
          <cell r="F656" t="str">
            <v>E07000228</v>
          </cell>
          <cell r="K656">
            <v>81.2674881389175</v>
          </cell>
          <cell r="L656">
            <v>85.005176056647102</v>
          </cell>
          <cell r="M656">
            <v>148345</v>
          </cell>
        </row>
        <row r="657">
          <cell r="A657" t="str">
            <v>E07000229</v>
          </cell>
          <cell r="B657" t="str">
            <v>Worthing</v>
          </cell>
          <cell r="C657">
            <v>2017</v>
          </cell>
          <cell r="D657">
            <v>66224.27</v>
          </cell>
          <cell r="E657" t="str">
            <v>E07000229</v>
          </cell>
          <cell r="F657" t="str">
            <v>E07000229</v>
          </cell>
          <cell r="K657">
            <v>79.155715389800307</v>
          </cell>
          <cell r="L657">
            <v>83.165926236353997</v>
          </cell>
          <cell r="M657">
            <v>109632</v>
          </cell>
        </row>
        <row r="658">
          <cell r="A658" t="str">
            <v>E07000234</v>
          </cell>
          <cell r="B658" t="str">
            <v>Bromsgrove</v>
          </cell>
          <cell r="C658">
            <v>2017</v>
          </cell>
          <cell r="D658">
            <v>49271.82</v>
          </cell>
          <cell r="E658" t="str">
            <v>E07000234</v>
          </cell>
          <cell r="F658" t="str">
            <v>E07000234</v>
          </cell>
          <cell r="K658">
            <v>79.891649513312998</v>
          </cell>
          <cell r="L658">
            <v>83.863081763526296</v>
          </cell>
          <cell r="M658">
            <v>97594</v>
          </cell>
        </row>
        <row r="659">
          <cell r="A659" t="str">
            <v>E07000235</v>
          </cell>
          <cell r="B659" t="str">
            <v>Malvern Hills</v>
          </cell>
          <cell r="C659">
            <v>2017</v>
          </cell>
          <cell r="D659">
            <v>46792.62</v>
          </cell>
          <cell r="E659" t="str">
            <v>E07000235</v>
          </cell>
          <cell r="F659" t="str">
            <v>E07000235</v>
          </cell>
          <cell r="K659">
            <v>81.048323308236704</v>
          </cell>
          <cell r="L659">
            <v>83.719027526373594</v>
          </cell>
          <cell r="M659">
            <v>77165</v>
          </cell>
        </row>
        <row r="660">
          <cell r="A660" t="str">
            <v>E07000236</v>
          </cell>
          <cell r="B660" t="str">
            <v>Redditch</v>
          </cell>
          <cell r="C660">
            <v>2017</v>
          </cell>
          <cell r="D660">
            <v>54438.66</v>
          </cell>
          <cell r="E660" t="str">
            <v>E07000236</v>
          </cell>
          <cell r="F660" t="str">
            <v>E07000236</v>
          </cell>
          <cell r="K660">
            <v>79.2086555234944</v>
          </cell>
          <cell r="L660">
            <v>83.574378330506306</v>
          </cell>
          <cell r="M660">
            <v>85204</v>
          </cell>
        </row>
        <row r="661">
          <cell r="A661" t="str">
            <v>E07000237</v>
          </cell>
          <cell r="B661" t="str">
            <v>Worcester</v>
          </cell>
          <cell r="C661">
            <v>2017</v>
          </cell>
          <cell r="D661">
            <v>49283.6</v>
          </cell>
          <cell r="E661" t="str">
            <v>E07000237</v>
          </cell>
          <cell r="F661" t="str">
            <v>E07000237</v>
          </cell>
          <cell r="K661">
            <v>78.598413310174706</v>
          </cell>
          <cell r="L661">
            <v>83.685298943247105</v>
          </cell>
          <cell r="M661">
            <v>102314</v>
          </cell>
        </row>
        <row r="662">
          <cell r="A662" t="str">
            <v>E07000238</v>
          </cell>
          <cell r="B662" t="str">
            <v>Wychavon</v>
          </cell>
          <cell r="C662">
            <v>2017</v>
          </cell>
          <cell r="D662">
            <v>41624.68</v>
          </cell>
          <cell r="E662" t="str">
            <v>E07000238</v>
          </cell>
          <cell r="F662" t="str">
            <v>E07000238</v>
          </cell>
          <cell r="K662">
            <v>81.045805899410993</v>
          </cell>
          <cell r="L662">
            <v>85.414140169687499</v>
          </cell>
          <cell r="M662">
            <v>125378</v>
          </cell>
        </row>
        <row r="663">
          <cell r="A663" t="str">
            <v>E07000239</v>
          </cell>
          <cell r="B663" t="str">
            <v>Wyre Forest</v>
          </cell>
          <cell r="C663">
            <v>2017</v>
          </cell>
          <cell r="D663">
            <v>36445.79</v>
          </cell>
          <cell r="E663" t="str">
            <v>E07000239</v>
          </cell>
          <cell r="F663" t="str">
            <v>E07000239</v>
          </cell>
          <cell r="K663">
            <v>79.428643637932694</v>
          </cell>
          <cell r="L663">
            <v>83.097362086373394</v>
          </cell>
          <cell r="M663">
            <v>100715</v>
          </cell>
        </row>
        <row r="664">
          <cell r="A664" t="str">
            <v>E07000240</v>
          </cell>
          <cell r="B664" t="str">
            <v>St Albans</v>
          </cell>
          <cell r="C664">
            <v>2017</v>
          </cell>
          <cell r="D664">
            <v>51706.12</v>
          </cell>
          <cell r="E664" t="str">
            <v>E07000240</v>
          </cell>
          <cell r="F664" t="str">
            <v>E07000240</v>
          </cell>
          <cell r="K664">
            <v>81.724579870920493</v>
          </cell>
          <cell r="L664">
            <v>84.740646623827004</v>
          </cell>
          <cell r="M664">
            <v>147095</v>
          </cell>
        </row>
        <row r="665">
          <cell r="A665" t="str">
            <v>E07000240</v>
          </cell>
          <cell r="B665" t="str">
            <v>St Albans</v>
          </cell>
          <cell r="C665">
            <v>2017</v>
          </cell>
          <cell r="D665">
            <v>51706.12</v>
          </cell>
          <cell r="E665" t="str">
            <v>E07000240</v>
          </cell>
          <cell r="F665" t="str">
            <v>E07000100</v>
          </cell>
          <cell r="K665">
            <v>81.724579870920493</v>
          </cell>
          <cell r="L665">
            <v>84.740646623827004</v>
          </cell>
          <cell r="M665">
            <v>147095</v>
          </cell>
        </row>
        <row r="666">
          <cell r="A666" t="str">
            <v>E07000241</v>
          </cell>
          <cell r="B666" t="str">
            <v>Welwyn Hatfield</v>
          </cell>
          <cell r="C666">
            <v>2017</v>
          </cell>
          <cell r="D666">
            <v>47177.38</v>
          </cell>
          <cell r="E666" t="str">
            <v>E07000241</v>
          </cell>
          <cell r="F666" t="str">
            <v>E07000241</v>
          </cell>
          <cell r="K666">
            <v>80.652055426408694</v>
          </cell>
          <cell r="L666">
            <v>84.589880805536296</v>
          </cell>
          <cell r="M666">
            <v>122274</v>
          </cell>
        </row>
        <row r="667">
          <cell r="A667" t="str">
            <v>E07000241</v>
          </cell>
          <cell r="B667" t="str">
            <v>Welwyn Hatfield</v>
          </cell>
          <cell r="C667">
            <v>2017</v>
          </cell>
          <cell r="D667">
            <v>47177.38</v>
          </cell>
          <cell r="E667" t="str">
            <v>E07000241</v>
          </cell>
          <cell r="F667" t="str">
            <v>E07000104</v>
          </cell>
          <cell r="K667">
            <v>80.652055426408694</v>
          </cell>
          <cell r="L667">
            <v>84.589880805536296</v>
          </cell>
          <cell r="M667">
            <v>122274</v>
          </cell>
        </row>
        <row r="668">
          <cell r="A668" t="str">
            <v>E07000242</v>
          </cell>
          <cell r="B668" t="str">
            <v>East Hertfordshire</v>
          </cell>
          <cell r="C668">
            <v>2017</v>
          </cell>
          <cell r="D668">
            <v>51398.8</v>
          </cell>
          <cell r="E668" t="str">
            <v>E07000242</v>
          </cell>
          <cell r="F668" t="str">
            <v>E07000242</v>
          </cell>
          <cell r="K668">
            <v>81.723241929744205</v>
          </cell>
          <cell r="L668">
            <v>85.214684185406497</v>
          </cell>
          <cell r="M668">
            <v>147080</v>
          </cell>
        </row>
        <row r="669">
          <cell r="A669" t="str">
            <v>E07000242</v>
          </cell>
          <cell r="B669" t="str">
            <v>East Hertfordshire</v>
          </cell>
          <cell r="C669">
            <v>2017</v>
          </cell>
          <cell r="D669">
            <v>51398.8</v>
          </cell>
          <cell r="E669" t="str">
            <v>E07000242</v>
          </cell>
          <cell r="F669" t="str">
            <v>E07000097</v>
          </cell>
          <cell r="K669">
            <v>81.723241929744205</v>
          </cell>
          <cell r="L669">
            <v>85.214684185406497</v>
          </cell>
          <cell r="M669">
            <v>147080</v>
          </cell>
        </row>
        <row r="670">
          <cell r="A670" t="str">
            <v>E07000243</v>
          </cell>
          <cell r="B670" t="str">
            <v>Stevenage</v>
          </cell>
          <cell r="C670">
            <v>2017</v>
          </cell>
          <cell r="D670">
            <v>55206.43</v>
          </cell>
          <cell r="E670" t="str">
            <v>E07000243</v>
          </cell>
          <cell r="F670" t="str">
            <v>E07000243</v>
          </cell>
          <cell r="K670">
            <v>78.418875886136902</v>
          </cell>
          <cell r="L670">
            <v>82.551435948606496</v>
          </cell>
          <cell r="M670">
            <v>87739</v>
          </cell>
        </row>
        <row r="671">
          <cell r="A671" t="str">
            <v>E07000243</v>
          </cell>
          <cell r="B671" t="str">
            <v>Stevenage</v>
          </cell>
          <cell r="C671">
            <v>2017</v>
          </cell>
          <cell r="D671">
            <v>55206.43</v>
          </cell>
          <cell r="E671" t="str">
            <v>E07000243</v>
          </cell>
          <cell r="F671" t="str">
            <v>E07000101</v>
          </cell>
          <cell r="K671">
            <v>78.418875886136902</v>
          </cell>
          <cell r="L671">
            <v>82.551435948606496</v>
          </cell>
          <cell r="M671">
            <v>87739</v>
          </cell>
        </row>
        <row r="672">
          <cell r="A672" t="str">
            <v>E07000244</v>
          </cell>
          <cell r="B672" t="str">
            <v>East Suffolk</v>
          </cell>
          <cell r="C672">
            <v>2017</v>
          </cell>
          <cell r="D672">
            <v>47228.61</v>
          </cell>
          <cell r="E672" t="str">
            <v>E07000244</v>
          </cell>
          <cell r="F672" t="str">
            <v>E07000205</v>
          </cell>
          <cell r="K672">
            <v>80.659919217047005</v>
          </cell>
          <cell r="L672">
            <v>83.767694353858801</v>
          </cell>
          <cell r="M672">
            <v>246913</v>
          </cell>
        </row>
        <row r="673">
          <cell r="A673" t="str">
            <v>E07000244</v>
          </cell>
          <cell r="B673" t="str">
            <v>East Suffolk</v>
          </cell>
          <cell r="C673">
            <v>2017</v>
          </cell>
          <cell r="D673">
            <v>47228.61</v>
          </cell>
          <cell r="E673" t="str">
            <v>E07000244</v>
          </cell>
          <cell r="F673" t="str">
            <v>E07000206</v>
          </cell>
          <cell r="K673">
            <v>80.659919217047005</v>
          </cell>
          <cell r="L673">
            <v>83.767694353858801</v>
          </cell>
          <cell r="M673">
            <v>246913</v>
          </cell>
        </row>
        <row r="674">
          <cell r="A674" t="str">
            <v>E07000244</v>
          </cell>
          <cell r="B674" t="str">
            <v>East Suffolk</v>
          </cell>
          <cell r="C674">
            <v>2017</v>
          </cell>
          <cell r="D674">
            <v>47228.61</v>
          </cell>
          <cell r="E674" t="str">
            <v>E07000244</v>
          </cell>
          <cell r="F674" t="str">
            <v>E07000244</v>
          </cell>
          <cell r="K674">
            <v>80.659919217047005</v>
          </cell>
          <cell r="L674">
            <v>83.767694353858801</v>
          </cell>
          <cell r="M674">
            <v>246913</v>
          </cell>
        </row>
        <row r="675">
          <cell r="A675" t="str">
            <v>E07000245</v>
          </cell>
          <cell r="B675" t="str">
            <v>West Suffolk</v>
          </cell>
          <cell r="C675">
            <v>2017</v>
          </cell>
          <cell r="D675">
            <v>53504.62</v>
          </cell>
          <cell r="E675" t="str">
            <v>E07000245</v>
          </cell>
          <cell r="F675" t="str">
            <v xml:space="preserve">E07000201 </v>
          </cell>
          <cell r="K675">
            <v>81.341088686684401</v>
          </cell>
          <cell r="L675">
            <v>84.406586973574306</v>
          </cell>
          <cell r="M675">
            <v>179248</v>
          </cell>
        </row>
        <row r="676">
          <cell r="A676" t="str">
            <v>E07000245</v>
          </cell>
          <cell r="B676" t="str">
            <v>West Suffolk</v>
          </cell>
          <cell r="C676">
            <v>2017</v>
          </cell>
          <cell r="D676">
            <v>53504.62</v>
          </cell>
          <cell r="E676" t="str">
            <v>E07000245</v>
          </cell>
          <cell r="F676" t="str">
            <v xml:space="preserve">E07000204 </v>
          </cell>
          <cell r="K676">
            <v>81.341088686684401</v>
          </cell>
          <cell r="L676">
            <v>84.406586973574306</v>
          </cell>
          <cell r="M676">
            <v>179248</v>
          </cell>
        </row>
        <row r="677">
          <cell r="A677" t="str">
            <v>E07000245</v>
          </cell>
          <cell r="B677" t="str">
            <v>West Suffolk</v>
          </cell>
          <cell r="C677">
            <v>2017</v>
          </cell>
          <cell r="D677">
            <v>53504.62</v>
          </cell>
          <cell r="E677" t="str">
            <v>E07000245</v>
          </cell>
          <cell r="F677" t="str">
            <v>E07000245</v>
          </cell>
          <cell r="K677">
            <v>81.341088686684401</v>
          </cell>
          <cell r="L677">
            <v>84.406586973574306</v>
          </cell>
          <cell r="M677">
            <v>179248</v>
          </cell>
        </row>
        <row r="678">
          <cell r="A678" t="str">
            <v>E07000246</v>
          </cell>
          <cell r="B678" t="str">
            <v>Somerset West and Taunton</v>
          </cell>
          <cell r="C678">
            <v>2017</v>
          </cell>
          <cell r="D678">
            <v>42576.639999999999</v>
          </cell>
          <cell r="E678" t="str">
            <v>E07000246</v>
          </cell>
          <cell r="F678" t="str">
            <v xml:space="preserve">E07000190 </v>
          </cell>
          <cell r="K678">
            <v>80.017515822857121</v>
          </cell>
          <cell r="L678">
            <v>83.796682520874398</v>
          </cell>
          <cell r="M678">
            <v>152288</v>
          </cell>
        </row>
        <row r="679">
          <cell r="A679" t="str">
            <v>E07000246</v>
          </cell>
          <cell r="B679" t="str">
            <v>Somerset West and Taunton</v>
          </cell>
          <cell r="C679">
            <v>2017</v>
          </cell>
          <cell r="D679">
            <v>42576.639999999999</v>
          </cell>
          <cell r="E679" t="str">
            <v>E07000246</v>
          </cell>
          <cell r="F679" t="str">
            <v xml:space="preserve">E07000191 </v>
          </cell>
          <cell r="K679">
            <v>80.017515822857121</v>
          </cell>
          <cell r="L679">
            <v>83.796682520874398</v>
          </cell>
          <cell r="M679">
            <v>152288</v>
          </cell>
        </row>
        <row r="680">
          <cell r="A680" t="str">
            <v>E07000246</v>
          </cell>
          <cell r="B680" t="str">
            <v>Somerset West and Taunton</v>
          </cell>
          <cell r="C680">
            <v>2017</v>
          </cell>
          <cell r="D680">
            <v>42576.639999999999</v>
          </cell>
          <cell r="E680" t="str">
            <v>E07000246</v>
          </cell>
          <cell r="F680" t="str">
            <v>E07000246</v>
          </cell>
          <cell r="K680">
            <v>80.017515822857121</v>
          </cell>
          <cell r="L680">
            <v>83.796682520874398</v>
          </cell>
          <cell r="M680">
            <v>152288</v>
          </cell>
        </row>
        <row r="681">
          <cell r="A681" t="str">
            <v>E07000246</v>
          </cell>
          <cell r="B681" t="str">
            <v>Somerset West and Taunton</v>
          </cell>
          <cell r="C681">
            <v>2017</v>
          </cell>
          <cell r="D681">
            <v>42576.639999999999</v>
          </cell>
          <cell r="E681" t="str">
            <v>E07000246</v>
          </cell>
          <cell r="F681" t="str">
            <v>E07000190</v>
          </cell>
          <cell r="K681">
            <v>80.017515822857121</v>
          </cell>
          <cell r="L681">
            <v>83.796682520874398</v>
          </cell>
          <cell r="M681">
            <v>152288</v>
          </cell>
        </row>
        <row r="682">
          <cell r="A682" t="str">
            <v>E07000246</v>
          </cell>
          <cell r="B682" t="str">
            <v>Somerset West and Taunton</v>
          </cell>
          <cell r="C682">
            <v>2017</v>
          </cell>
          <cell r="D682">
            <v>42576.639999999999</v>
          </cell>
          <cell r="E682" t="str">
            <v>E07000246</v>
          </cell>
          <cell r="F682" t="str">
            <v>E07000191</v>
          </cell>
          <cell r="K682">
            <v>80.017515822857121</v>
          </cell>
          <cell r="L682">
            <v>83.796682520874398</v>
          </cell>
          <cell r="M682">
            <v>152288</v>
          </cell>
        </row>
        <row r="683">
          <cell r="A683" t="str">
            <v>E08000001</v>
          </cell>
          <cell r="B683" t="str">
            <v>Bolton</v>
          </cell>
          <cell r="C683">
            <v>2017</v>
          </cell>
          <cell r="D683">
            <v>49583.839999999997</v>
          </cell>
          <cell r="E683" t="str">
            <v>E08000001</v>
          </cell>
          <cell r="F683" t="str">
            <v>E08000001</v>
          </cell>
          <cell r="K683">
            <v>77.791087985995503</v>
          </cell>
          <cell r="L683">
            <v>81.593501783428906</v>
          </cell>
          <cell r="M683">
            <v>284813</v>
          </cell>
        </row>
        <row r="684">
          <cell r="A684" t="str">
            <v>E08000002</v>
          </cell>
          <cell r="B684" t="str">
            <v>Bury</v>
          </cell>
          <cell r="C684">
            <v>2017</v>
          </cell>
          <cell r="D684">
            <v>41286.28</v>
          </cell>
          <cell r="E684" t="str">
            <v>E08000002</v>
          </cell>
          <cell r="F684" t="str">
            <v>E08000002</v>
          </cell>
          <cell r="K684">
            <v>78.529604589463105</v>
          </cell>
          <cell r="L684">
            <v>81.230748039247203</v>
          </cell>
          <cell r="M684">
            <v>189628</v>
          </cell>
        </row>
        <row r="685">
          <cell r="A685" t="str">
            <v>E08000003</v>
          </cell>
          <cell r="B685" t="str">
            <v>Manchester</v>
          </cell>
          <cell r="C685">
            <v>2017</v>
          </cell>
          <cell r="D685">
            <v>52716.18</v>
          </cell>
          <cell r="E685" t="str">
            <v>E08000003</v>
          </cell>
          <cell r="F685" t="str">
            <v>E08000003</v>
          </cell>
          <cell r="K685">
            <v>75.724351876473406</v>
          </cell>
          <cell r="L685">
            <v>79.519833966391403</v>
          </cell>
          <cell r="M685">
            <v>545501</v>
          </cell>
        </row>
        <row r="686">
          <cell r="A686" t="str">
            <v>E08000004</v>
          </cell>
          <cell r="B686" t="str">
            <v>Oldham</v>
          </cell>
          <cell r="C686">
            <v>2017</v>
          </cell>
          <cell r="D686">
            <v>40578.31</v>
          </cell>
          <cell r="E686" t="str">
            <v>E08000004</v>
          </cell>
          <cell r="F686" t="str">
            <v>E08000004</v>
          </cell>
          <cell r="K686">
            <v>77.227147861640702</v>
          </cell>
          <cell r="L686">
            <v>80.872317461712996</v>
          </cell>
          <cell r="M686">
            <v>233759</v>
          </cell>
        </row>
        <row r="687">
          <cell r="A687" t="str">
            <v>E08000005</v>
          </cell>
          <cell r="B687" t="str">
            <v>Rochdale</v>
          </cell>
          <cell r="C687">
            <v>2017</v>
          </cell>
          <cell r="D687">
            <v>42401.72</v>
          </cell>
          <cell r="E687" t="str">
            <v>E08000005</v>
          </cell>
          <cell r="F687" t="str">
            <v>E08000005</v>
          </cell>
          <cell r="K687">
            <v>77.234490964083804</v>
          </cell>
          <cell r="L687">
            <v>80.615640541712295</v>
          </cell>
          <cell r="M687">
            <v>218459</v>
          </cell>
        </row>
        <row r="688">
          <cell r="A688" t="str">
            <v>E08000006</v>
          </cell>
          <cell r="B688" t="str">
            <v>Salford</v>
          </cell>
          <cell r="C688">
            <v>2017</v>
          </cell>
          <cell r="D688">
            <v>55629.93</v>
          </cell>
          <cell r="E688" t="str">
            <v>E08000006</v>
          </cell>
          <cell r="F688" t="str">
            <v>E08000006</v>
          </cell>
          <cell r="K688">
            <v>76.7673174170191</v>
          </cell>
          <cell r="L688">
            <v>80.960965994617098</v>
          </cell>
          <cell r="M688">
            <v>251332</v>
          </cell>
        </row>
        <row r="689">
          <cell r="A689" t="str">
            <v>E08000007</v>
          </cell>
          <cell r="B689" t="str">
            <v>Stockport</v>
          </cell>
          <cell r="C689">
            <v>2017</v>
          </cell>
          <cell r="D689">
            <v>47341.59</v>
          </cell>
          <cell r="E689" t="str">
            <v>E08000007</v>
          </cell>
          <cell r="F689" t="str">
            <v>E08000007</v>
          </cell>
          <cell r="K689">
            <v>79.848353501746999</v>
          </cell>
          <cell r="L689">
            <v>83.251579207888796</v>
          </cell>
          <cell r="M689">
            <v>291045</v>
          </cell>
        </row>
        <row r="690">
          <cell r="A690" t="str">
            <v>E08000008</v>
          </cell>
          <cell r="B690" t="str">
            <v>Tameside</v>
          </cell>
          <cell r="C690">
            <v>2017</v>
          </cell>
          <cell r="D690">
            <v>45166.59</v>
          </cell>
          <cell r="E690" t="str">
            <v>E08000008</v>
          </cell>
          <cell r="F690" t="str">
            <v>E08000008</v>
          </cell>
          <cell r="K690">
            <v>77.514302851884594</v>
          </cell>
          <cell r="L690">
            <v>80.790377142374396</v>
          </cell>
          <cell r="M690">
            <v>224119</v>
          </cell>
        </row>
        <row r="691">
          <cell r="A691" t="str">
            <v>E08000009</v>
          </cell>
          <cell r="B691" t="str">
            <v>Trafford</v>
          </cell>
          <cell r="C691">
            <v>2017</v>
          </cell>
          <cell r="D691">
            <v>56468.61</v>
          </cell>
          <cell r="E691" t="str">
            <v>E08000009</v>
          </cell>
          <cell r="F691" t="str">
            <v>E08000009</v>
          </cell>
          <cell r="K691">
            <v>79.832625126672596</v>
          </cell>
          <cell r="L691">
            <v>83.705432871394095</v>
          </cell>
          <cell r="M691">
            <v>235493</v>
          </cell>
        </row>
        <row r="692">
          <cell r="A692" t="str">
            <v>E08000010</v>
          </cell>
          <cell r="B692" t="str">
            <v>Wigan</v>
          </cell>
          <cell r="C692">
            <v>2017</v>
          </cell>
          <cell r="D692">
            <v>44153.69</v>
          </cell>
          <cell r="E692" t="str">
            <v>E08000010</v>
          </cell>
          <cell r="F692" t="str">
            <v>E08000010</v>
          </cell>
          <cell r="K692">
            <v>77.764452728617101</v>
          </cell>
          <cell r="L692">
            <v>80.913528385611102</v>
          </cell>
          <cell r="M692">
            <v>324650</v>
          </cell>
        </row>
        <row r="693">
          <cell r="A693" t="str">
            <v>E08000011</v>
          </cell>
          <cell r="B693" t="str">
            <v>Knowsley</v>
          </cell>
          <cell r="C693">
            <v>2017</v>
          </cell>
          <cell r="D693">
            <v>53830.7</v>
          </cell>
          <cell r="E693" t="str">
            <v>E08000011</v>
          </cell>
          <cell r="F693" t="str">
            <v>E08000011</v>
          </cell>
          <cell r="K693">
            <v>76.692812211534005</v>
          </cell>
          <cell r="L693">
            <v>80.510323781522203</v>
          </cell>
          <cell r="M693">
            <v>148560</v>
          </cell>
        </row>
        <row r="694">
          <cell r="A694" t="str">
            <v>E08000012</v>
          </cell>
          <cell r="B694" t="str">
            <v>Liverpool</v>
          </cell>
          <cell r="C694">
            <v>2017</v>
          </cell>
          <cell r="D694">
            <v>50254.46</v>
          </cell>
          <cell r="E694" t="str">
            <v>E08000012</v>
          </cell>
          <cell r="F694" t="str">
            <v>E08000012</v>
          </cell>
          <cell r="K694">
            <v>76.125917360931993</v>
          </cell>
          <cell r="L694">
            <v>80.220342962024702</v>
          </cell>
          <cell r="M694">
            <v>491549</v>
          </cell>
        </row>
        <row r="695">
          <cell r="A695" t="str">
            <v>E08000013</v>
          </cell>
          <cell r="B695" t="str">
            <v>St. Helens</v>
          </cell>
          <cell r="C695">
            <v>2017</v>
          </cell>
          <cell r="D695">
            <v>41918.26</v>
          </cell>
          <cell r="E695" t="str">
            <v>E08000013</v>
          </cell>
          <cell r="F695" t="str">
            <v>E08000013</v>
          </cell>
          <cell r="K695">
            <v>77.501318564061094</v>
          </cell>
          <cell r="L695">
            <v>80.949779048294104</v>
          </cell>
          <cell r="M695">
            <v>179331</v>
          </cell>
        </row>
        <row r="696">
          <cell r="A696" t="str">
            <v>E08000014</v>
          </cell>
          <cell r="B696" t="str">
            <v>Sefton</v>
          </cell>
          <cell r="C696">
            <v>2017</v>
          </cell>
          <cell r="D696">
            <v>42694.49</v>
          </cell>
          <cell r="E696" t="str">
            <v>E08000014</v>
          </cell>
          <cell r="F696" t="str">
            <v>E08000014</v>
          </cell>
          <cell r="K696">
            <v>78.710047089688899</v>
          </cell>
          <cell r="L696">
            <v>82.410676904213801</v>
          </cell>
          <cell r="M696">
            <v>274589</v>
          </cell>
        </row>
        <row r="697">
          <cell r="A697" t="str">
            <v>E08000015</v>
          </cell>
          <cell r="B697" t="str">
            <v>Wirral</v>
          </cell>
          <cell r="C697">
            <v>2017</v>
          </cell>
          <cell r="D697">
            <v>44810.46</v>
          </cell>
          <cell r="E697" t="str">
            <v>E08000015</v>
          </cell>
          <cell r="F697" t="str">
            <v>E08000015</v>
          </cell>
          <cell r="K697">
            <v>78.260669600784198</v>
          </cell>
          <cell r="L697">
            <v>81.766221676960498</v>
          </cell>
          <cell r="M697">
            <v>322796</v>
          </cell>
        </row>
        <row r="698">
          <cell r="A698" t="str">
            <v>E08000016</v>
          </cell>
          <cell r="B698" t="str">
            <v>Barnsley</v>
          </cell>
          <cell r="C698">
            <v>2017</v>
          </cell>
          <cell r="D698">
            <v>43056.41</v>
          </cell>
          <cell r="E698" t="str">
            <v>E08000016</v>
          </cell>
          <cell r="F698" t="str">
            <v>E08000016</v>
          </cell>
          <cell r="K698">
            <v>78.137362079327701</v>
          </cell>
          <cell r="L698">
            <v>81.9143648858539</v>
          </cell>
          <cell r="M698">
            <v>243341</v>
          </cell>
        </row>
        <row r="699">
          <cell r="A699" t="str">
            <v>E08000017</v>
          </cell>
          <cell r="B699" t="str">
            <v>Doncaster</v>
          </cell>
          <cell r="C699">
            <v>2017</v>
          </cell>
          <cell r="D699">
            <v>42440.45</v>
          </cell>
          <cell r="E699" t="str">
            <v>E08000017</v>
          </cell>
          <cell r="F699" t="str">
            <v>E08000017</v>
          </cell>
          <cell r="K699">
            <v>77.860393677653605</v>
          </cell>
          <cell r="L699">
            <v>81.662375648778294</v>
          </cell>
          <cell r="M699">
            <v>308940</v>
          </cell>
        </row>
        <row r="700">
          <cell r="A700" t="str">
            <v>E08000018</v>
          </cell>
          <cell r="B700" t="str">
            <v>Rotherham</v>
          </cell>
          <cell r="C700">
            <v>2017</v>
          </cell>
          <cell r="D700">
            <v>43901.88</v>
          </cell>
          <cell r="E700" t="str">
            <v>E08000018</v>
          </cell>
          <cell r="F700" t="str">
            <v>E08000018</v>
          </cell>
          <cell r="K700">
            <v>77.766240548294405</v>
          </cell>
          <cell r="L700">
            <v>81.659635222526006</v>
          </cell>
          <cell r="M700">
            <v>263375</v>
          </cell>
        </row>
        <row r="701">
          <cell r="A701" t="str">
            <v>E08000019</v>
          </cell>
          <cell r="B701" t="str">
            <v>Sheffield</v>
          </cell>
          <cell r="C701">
            <v>2017</v>
          </cell>
          <cell r="D701">
            <v>44685.45</v>
          </cell>
          <cell r="E701" t="str">
            <v>E08000019</v>
          </cell>
          <cell r="F701" t="str">
            <v>E08000019</v>
          </cell>
          <cell r="K701">
            <v>79.210003378710496</v>
          </cell>
          <cell r="L701">
            <v>82.407388220808599</v>
          </cell>
          <cell r="M701">
            <v>577789</v>
          </cell>
        </row>
        <row r="702">
          <cell r="A702" t="str">
            <v>E08000021</v>
          </cell>
          <cell r="B702" t="str">
            <v>Newcastle upon Tyne</v>
          </cell>
          <cell r="C702">
            <v>2017</v>
          </cell>
          <cell r="D702">
            <v>46200.95</v>
          </cell>
          <cell r="E702" t="str">
            <v>E08000021</v>
          </cell>
          <cell r="F702" t="str">
            <v>E08000021</v>
          </cell>
          <cell r="K702">
            <v>77.965130462394299</v>
          </cell>
          <cell r="L702">
            <v>81.238574197029806</v>
          </cell>
          <cell r="M702">
            <v>295842</v>
          </cell>
        </row>
        <row r="703">
          <cell r="A703" t="str">
            <v>E08000022</v>
          </cell>
          <cell r="B703" t="str">
            <v>North Tyneside</v>
          </cell>
          <cell r="C703">
            <v>2017</v>
          </cell>
          <cell r="D703">
            <v>48372.88</v>
          </cell>
          <cell r="E703" t="str">
            <v>E08000022</v>
          </cell>
          <cell r="F703" t="str">
            <v>E08000022</v>
          </cell>
          <cell r="K703">
            <v>78.019208041817706</v>
          </cell>
          <cell r="L703">
            <v>82.078228926557003</v>
          </cell>
          <cell r="M703">
            <v>204473</v>
          </cell>
        </row>
        <row r="704">
          <cell r="A704" t="str">
            <v>E08000023</v>
          </cell>
          <cell r="B704" t="str">
            <v>South Tyneside</v>
          </cell>
          <cell r="C704">
            <v>2017</v>
          </cell>
          <cell r="D704">
            <v>40462.769999999997</v>
          </cell>
          <cell r="E704" t="str">
            <v>E08000023</v>
          </cell>
          <cell r="F704" t="str">
            <v>E08000023</v>
          </cell>
          <cell r="K704">
            <v>77.698202029810503</v>
          </cell>
          <cell r="L704">
            <v>81.714527013370599</v>
          </cell>
          <cell r="M704">
            <v>149555</v>
          </cell>
        </row>
        <row r="705">
          <cell r="A705" t="str">
            <v>E08000024</v>
          </cell>
          <cell r="B705" t="str">
            <v>Sunderland</v>
          </cell>
          <cell r="C705">
            <v>2017</v>
          </cell>
          <cell r="D705">
            <v>57335.45</v>
          </cell>
          <cell r="E705" t="str">
            <v>E08000024</v>
          </cell>
          <cell r="F705" t="str">
            <v>E08000024</v>
          </cell>
          <cell r="K705">
            <v>77.028746370466394</v>
          </cell>
          <cell r="L705">
            <v>81.293631064828205</v>
          </cell>
          <cell r="M705">
            <v>277249</v>
          </cell>
        </row>
        <row r="706">
          <cell r="A706" t="str">
            <v>E08000025</v>
          </cell>
          <cell r="B706" t="str">
            <v>Birmingham</v>
          </cell>
          <cell r="C706">
            <v>2017</v>
          </cell>
          <cell r="D706">
            <v>50307.87</v>
          </cell>
          <cell r="E706" t="str">
            <v>E08000025</v>
          </cell>
          <cell r="F706" t="str">
            <v>E08000025</v>
          </cell>
          <cell r="K706">
            <v>77.564998035262406</v>
          </cell>
          <cell r="L706">
            <v>81.989194690431205</v>
          </cell>
          <cell r="M706">
            <v>1137123</v>
          </cell>
        </row>
        <row r="707">
          <cell r="A707" t="str">
            <v>E08000026</v>
          </cell>
          <cell r="B707" t="str">
            <v>Coventry</v>
          </cell>
          <cell r="C707">
            <v>2017</v>
          </cell>
          <cell r="D707">
            <v>57408.5</v>
          </cell>
          <cell r="E707" t="str">
            <v>E08000026</v>
          </cell>
          <cell r="F707" t="str">
            <v>E08000026</v>
          </cell>
          <cell r="K707">
            <v>78.301276746865</v>
          </cell>
          <cell r="L707">
            <v>82.388193885932196</v>
          </cell>
          <cell r="M707">
            <v>360149</v>
          </cell>
        </row>
        <row r="708">
          <cell r="A708" t="str">
            <v>E08000027</v>
          </cell>
          <cell r="B708" t="str">
            <v>Dudley</v>
          </cell>
          <cell r="C708">
            <v>2017</v>
          </cell>
          <cell r="D708">
            <v>43176.43</v>
          </cell>
          <cell r="E708" t="str">
            <v>E08000027</v>
          </cell>
          <cell r="F708" t="str">
            <v>E08000027</v>
          </cell>
          <cell r="K708">
            <v>78.882134197520699</v>
          </cell>
          <cell r="L708">
            <v>82.904935968472699</v>
          </cell>
          <cell r="M708">
            <v>319419</v>
          </cell>
        </row>
        <row r="709">
          <cell r="A709" t="str">
            <v>E08000028</v>
          </cell>
          <cell r="B709" t="str">
            <v>Sandwell</v>
          </cell>
          <cell r="C709">
            <v>2017</v>
          </cell>
          <cell r="D709">
            <v>44476.02</v>
          </cell>
          <cell r="E709" t="str">
            <v>E08000028</v>
          </cell>
          <cell r="F709" t="str">
            <v>E08000028</v>
          </cell>
          <cell r="K709">
            <v>77.093850506924099</v>
          </cell>
          <cell r="L709">
            <v>81.281340245010995</v>
          </cell>
          <cell r="M709">
            <v>325460</v>
          </cell>
        </row>
        <row r="710">
          <cell r="A710" t="str">
            <v>E08000029</v>
          </cell>
          <cell r="B710" t="str">
            <v>Solihull</v>
          </cell>
          <cell r="C710">
            <v>2017</v>
          </cell>
          <cell r="D710">
            <v>73910.789999999994</v>
          </cell>
          <cell r="E710" t="str">
            <v>E08000029</v>
          </cell>
          <cell r="F710" t="str">
            <v>E08000029</v>
          </cell>
          <cell r="K710">
            <v>80.250481350407199</v>
          </cell>
          <cell r="L710">
            <v>84.242915605792902</v>
          </cell>
          <cell r="M710">
            <v>213933</v>
          </cell>
        </row>
        <row r="711">
          <cell r="A711" t="str">
            <v>E08000030</v>
          </cell>
          <cell r="B711" t="str">
            <v>Walsall</v>
          </cell>
          <cell r="C711">
            <v>2017</v>
          </cell>
          <cell r="D711">
            <v>40486.339999999997</v>
          </cell>
          <cell r="E711" t="str">
            <v>E08000030</v>
          </cell>
          <cell r="F711" t="str">
            <v>E08000030</v>
          </cell>
          <cell r="K711">
            <v>77.3650785725373</v>
          </cell>
          <cell r="L711">
            <v>81.948565029138905</v>
          </cell>
          <cell r="M711">
            <v>281293</v>
          </cell>
        </row>
        <row r="712">
          <cell r="A712" t="str">
            <v>E08000031</v>
          </cell>
          <cell r="B712" t="str">
            <v>Wolverhampton</v>
          </cell>
          <cell r="C712">
            <v>2017</v>
          </cell>
          <cell r="D712">
            <v>41787.18</v>
          </cell>
          <cell r="E712" t="str">
            <v>E08000031</v>
          </cell>
          <cell r="F712" t="str">
            <v>E08000031</v>
          </cell>
          <cell r="K712">
            <v>77.203205847749402</v>
          </cell>
          <cell r="L712">
            <v>81.330699606492701</v>
          </cell>
          <cell r="M712">
            <v>259926</v>
          </cell>
        </row>
        <row r="713">
          <cell r="A713" t="str">
            <v>E08000032</v>
          </cell>
          <cell r="B713" t="str">
            <v>Bradford</v>
          </cell>
          <cell r="C713">
            <v>2017</v>
          </cell>
          <cell r="D713">
            <v>43090.25</v>
          </cell>
          <cell r="E713" t="str">
            <v>E08000032</v>
          </cell>
          <cell r="F713" t="str">
            <v>E08000032</v>
          </cell>
          <cell r="K713">
            <v>77.744682544975205</v>
          </cell>
          <cell r="L713">
            <v>81.589395415983702</v>
          </cell>
          <cell r="M713">
            <v>534800</v>
          </cell>
        </row>
        <row r="714">
          <cell r="A714" t="str">
            <v>E08000033</v>
          </cell>
          <cell r="B714" t="str">
            <v>Calderdale</v>
          </cell>
          <cell r="C714">
            <v>2017</v>
          </cell>
          <cell r="D714">
            <v>44991.38</v>
          </cell>
          <cell r="E714" t="str">
            <v>E08000033</v>
          </cell>
          <cell r="F714" t="str">
            <v>E08000033</v>
          </cell>
          <cell r="K714">
            <v>78.590854219654304</v>
          </cell>
          <cell r="L714">
            <v>82.065087847955297</v>
          </cell>
          <cell r="M714">
            <v>209454</v>
          </cell>
        </row>
        <row r="715">
          <cell r="A715" t="str">
            <v>E08000034</v>
          </cell>
          <cell r="B715" t="str">
            <v>Kirklees</v>
          </cell>
          <cell r="C715">
            <v>2017</v>
          </cell>
          <cell r="D715">
            <v>41317.949999999997</v>
          </cell>
          <cell r="E715" t="str">
            <v>E08000034</v>
          </cell>
          <cell r="F715" t="str">
            <v>E08000034</v>
          </cell>
          <cell r="K715">
            <v>78.627408620367106</v>
          </cell>
          <cell r="L715">
            <v>82.476048078829606</v>
          </cell>
          <cell r="M715">
            <v>437145</v>
          </cell>
        </row>
        <row r="716">
          <cell r="A716" t="str">
            <v>E08000035</v>
          </cell>
          <cell r="B716" t="str">
            <v>Leeds</v>
          </cell>
          <cell r="C716">
            <v>2017</v>
          </cell>
          <cell r="D716">
            <v>52568.29</v>
          </cell>
          <cell r="E716" t="str">
            <v>E08000035</v>
          </cell>
          <cell r="F716" t="str">
            <v>E08000035</v>
          </cell>
          <cell r="K716">
            <v>78.181224232947798</v>
          </cell>
          <cell r="L716">
            <v>82.114168783668703</v>
          </cell>
          <cell r="M716">
            <v>784846</v>
          </cell>
        </row>
        <row r="717">
          <cell r="A717" t="str">
            <v>E08000036</v>
          </cell>
          <cell r="B717" t="str">
            <v>Wakefield</v>
          </cell>
          <cell r="C717">
            <v>2017</v>
          </cell>
          <cell r="D717">
            <v>44589.24</v>
          </cell>
          <cell r="E717" t="str">
            <v>E08000036</v>
          </cell>
          <cell r="F717" t="str">
            <v>E08000036</v>
          </cell>
          <cell r="K717">
            <v>77.9583882538886</v>
          </cell>
          <cell r="L717">
            <v>81.849895262187403</v>
          </cell>
          <cell r="M717">
            <v>340790</v>
          </cell>
        </row>
        <row r="718">
          <cell r="A718" t="str">
            <v>E08000037</v>
          </cell>
          <cell r="B718" t="str">
            <v>Gateshead</v>
          </cell>
          <cell r="C718">
            <v>2017</v>
          </cell>
          <cell r="D718">
            <v>41174.94</v>
          </cell>
          <cell r="E718" t="str">
            <v>E08000037</v>
          </cell>
          <cell r="F718" t="str">
            <v xml:space="preserve">E08000020 </v>
          </cell>
          <cell r="K718">
            <v>77.527167593353994</v>
          </cell>
          <cell r="L718">
            <v>81.397694617995398</v>
          </cell>
          <cell r="M718">
            <v>202419</v>
          </cell>
        </row>
        <row r="719">
          <cell r="A719" t="str">
            <v>E08000037</v>
          </cell>
          <cell r="B719" t="str">
            <v>Gateshead</v>
          </cell>
          <cell r="C719">
            <v>2017</v>
          </cell>
          <cell r="D719">
            <v>41174.94</v>
          </cell>
          <cell r="E719" t="str">
            <v>E08000037</v>
          </cell>
          <cell r="F719" t="str">
            <v>E08000037</v>
          </cell>
          <cell r="K719">
            <v>77.527167593353994</v>
          </cell>
          <cell r="L719">
            <v>81.397694617995398</v>
          </cell>
          <cell r="M719">
            <v>202419</v>
          </cell>
        </row>
        <row r="720">
          <cell r="A720" t="str">
            <v>E09000001</v>
          </cell>
          <cell r="B720" t="str">
            <v>City of London</v>
          </cell>
          <cell r="C720">
            <v>2017</v>
          </cell>
          <cell r="D720">
            <v>116320.98</v>
          </cell>
          <cell r="E720" t="str">
            <v>E09000001</v>
          </cell>
          <cell r="F720" t="str">
            <v>E09000001</v>
          </cell>
          <cell r="K720">
            <v>0</v>
          </cell>
          <cell r="L720">
            <v>0</v>
          </cell>
          <cell r="M720">
            <v>7654</v>
          </cell>
        </row>
        <row r="721">
          <cell r="A721" t="str">
            <v>E09000002</v>
          </cell>
          <cell r="B721" t="str">
            <v>Barking and Dagenham</v>
          </cell>
          <cell r="C721">
            <v>2017</v>
          </cell>
          <cell r="D721">
            <v>58415.76</v>
          </cell>
          <cell r="E721" t="str">
            <v>E09000002</v>
          </cell>
          <cell r="F721" t="str">
            <v>E09000002</v>
          </cell>
          <cell r="K721">
            <v>77.843100602153797</v>
          </cell>
          <cell r="L721">
            <v>82.140371384991596</v>
          </cell>
          <cell r="M721">
            <v>210711</v>
          </cell>
        </row>
        <row r="722">
          <cell r="A722" t="str">
            <v>E09000003</v>
          </cell>
          <cell r="B722" t="str">
            <v>Barnet</v>
          </cell>
          <cell r="C722">
            <v>2017</v>
          </cell>
          <cell r="D722">
            <v>55149.99</v>
          </cell>
          <cell r="E722" t="str">
            <v>E09000003</v>
          </cell>
          <cell r="F722" t="str">
            <v>E09000003</v>
          </cell>
          <cell r="K722">
            <v>82.150228313483396</v>
          </cell>
          <cell r="L722">
            <v>85.454058004689401</v>
          </cell>
          <cell r="M722">
            <v>387803</v>
          </cell>
        </row>
        <row r="723">
          <cell r="A723" t="str">
            <v>E09000004</v>
          </cell>
          <cell r="B723" t="str">
            <v>Bexley</v>
          </cell>
          <cell r="C723">
            <v>2017</v>
          </cell>
          <cell r="D723">
            <v>77045.17</v>
          </cell>
          <cell r="E723" t="str">
            <v>E09000004</v>
          </cell>
          <cell r="F723" t="str">
            <v>E09000004</v>
          </cell>
          <cell r="K723">
            <v>80.015582282671403</v>
          </cell>
          <cell r="L723">
            <v>84.082683493638697</v>
          </cell>
          <cell r="M723">
            <v>246124</v>
          </cell>
        </row>
        <row r="724">
          <cell r="A724" t="str">
            <v>E09000005</v>
          </cell>
          <cell r="B724" t="str">
            <v>Brent</v>
          </cell>
          <cell r="C724">
            <v>2017</v>
          </cell>
          <cell r="D724">
            <v>61957.43</v>
          </cell>
          <cell r="E724" t="str">
            <v>E09000005</v>
          </cell>
          <cell r="F724" t="str">
            <v>E09000005</v>
          </cell>
          <cell r="K724">
            <v>80.3409205839219</v>
          </cell>
          <cell r="L724">
            <v>84.985956114632998</v>
          </cell>
          <cell r="M724">
            <v>329102</v>
          </cell>
        </row>
        <row r="725">
          <cell r="A725" t="str">
            <v>E09000006</v>
          </cell>
          <cell r="B725" t="str">
            <v>Bromley</v>
          </cell>
          <cell r="C725">
            <v>2017</v>
          </cell>
          <cell r="D725">
            <v>65524.480000000003</v>
          </cell>
          <cell r="E725" t="str">
            <v>E09000006</v>
          </cell>
          <cell r="F725" t="str">
            <v>E09000006</v>
          </cell>
          <cell r="K725">
            <v>81.354189928605294</v>
          </cell>
          <cell r="L725">
            <v>85.254883822001503</v>
          </cell>
          <cell r="M725">
            <v>329391</v>
          </cell>
        </row>
        <row r="726">
          <cell r="A726" t="str">
            <v>E09000007</v>
          </cell>
          <cell r="B726" t="str">
            <v>Camden</v>
          </cell>
          <cell r="C726">
            <v>2017</v>
          </cell>
          <cell r="D726">
            <v>90201.89</v>
          </cell>
          <cell r="E726" t="str">
            <v>E09000007</v>
          </cell>
          <cell r="F726" t="str">
            <v>E09000007</v>
          </cell>
          <cell r="K726">
            <v>82.276175243681806</v>
          </cell>
          <cell r="L726">
            <v>86.545951829994806</v>
          </cell>
          <cell r="M726">
            <v>253361</v>
          </cell>
        </row>
        <row r="727">
          <cell r="A727" t="str">
            <v>E09000008</v>
          </cell>
          <cell r="B727" t="str">
            <v>Croydon</v>
          </cell>
          <cell r="C727">
            <v>2017</v>
          </cell>
          <cell r="D727">
            <v>63097.21</v>
          </cell>
          <cell r="E727" t="str">
            <v>E09000008</v>
          </cell>
          <cell r="F727" t="str">
            <v>E09000008</v>
          </cell>
          <cell r="K727">
            <v>80.364696484049901</v>
          </cell>
          <cell r="L727">
            <v>83.652593600066396</v>
          </cell>
          <cell r="M727">
            <v>384837</v>
          </cell>
        </row>
        <row r="728">
          <cell r="A728" t="str">
            <v>E09000009</v>
          </cell>
          <cell r="B728" t="str">
            <v>Ealing</v>
          </cell>
          <cell r="C728">
            <v>2017</v>
          </cell>
          <cell r="D728">
            <v>63751.8</v>
          </cell>
          <cell r="E728" t="str">
            <v>E09000009</v>
          </cell>
          <cell r="F728" t="str">
            <v>E09000009</v>
          </cell>
          <cell r="K728">
            <v>80.924034812211403</v>
          </cell>
          <cell r="L728">
            <v>84.643618520734194</v>
          </cell>
          <cell r="M728">
            <v>342736</v>
          </cell>
        </row>
        <row r="729">
          <cell r="A729" t="str">
            <v>E09000010</v>
          </cell>
          <cell r="B729" t="str">
            <v>Enfield</v>
          </cell>
          <cell r="C729">
            <v>2017</v>
          </cell>
          <cell r="D729">
            <v>61580.77</v>
          </cell>
          <cell r="E729" t="str">
            <v>E09000010</v>
          </cell>
          <cell r="F729" t="str">
            <v>E09000010</v>
          </cell>
          <cell r="K729">
            <v>80.324576915076094</v>
          </cell>
          <cell r="L729">
            <v>84.527242397114094</v>
          </cell>
          <cell r="M729">
            <v>332705</v>
          </cell>
        </row>
        <row r="730">
          <cell r="A730" t="str">
            <v>E09000011</v>
          </cell>
          <cell r="B730" t="str">
            <v>Greenwich</v>
          </cell>
          <cell r="C730">
            <v>2017</v>
          </cell>
          <cell r="D730">
            <v>57494.78</v>
          </cell>
          <cell r="E730" t="str">
            <v>E09000011</v>
          </cell>
          <cell r="F730" t="str">
            <v>E09000011</v>
          </cell>
          <cell r="K730">
            <v>79.159202028635207</v>
          </cell>
          <cell r="L730">
            <v>82.737600660759995</v>
          </cell>
          <cell r="M730">
            <v>282849</v>
          </cell>
        </row>
        <row r="731">
          <cell r="A731" t="str">
            <v>E09000012</v>
          </cell>
          <cell r="B731" t="str">
            <v>Hackney</v>
          </cell>
          <cell r="C731">
            <v>2017</v>
          </cell>
          <cell r="D731">
            <v>59252.43</v>
          </cell>
          <cell r="E731" t="str">
            <v>E09000012</v>
          </cell>
          <cell r="F731" t="str">
            <v>E09000012</v>
          </cell>
          <cell r="K731">
            <v>78.7506844152947</v>
          </cell>
          <cell r="L731">
            <v>82.941099042755297</v>
          </cell>
          <cell r="M731">
            <v>275929</v>
          </cell>
        </row>
        <row r="732">
          <cell r="A732" t="str">
            <v>E09000013</v>
          </cell>
          <cell r="B732" t="str">
            <v>Hammersmith and Fulham</v>
          </cell>
          <cell r="C732">
            <v>2017</v>
          </cell>
          <cell r="D732">
            <v>70831.039999999994</v>
          </cell>
          <cell r="E732" t="str">
            <v>E09000013</v>
          </cell>
          <cell r="F732" t="str">
            <v>E09000013</v>
          </cell>
          <cell r="K732">
            <v>79.523258489430802</v>
          </cell>
          <cell r="L732">
            <v>84.461419708019804</v>
          </cell>
          <cell r="M732">
            <v>182998</v>
          </cell>
        </row>
        <row r="733">
          <cell r="A733" t="str">
            <v>E09000014</v>
          </cell>
          <cell r="B733" t="str">
            <v>Haringey</v>
          </cell>
          <cell r="C733">
            <v>2017</v>
          </cell>
          <cell r="D733">
            <v>48434.57</v>
          </cell>
          <cell r="E733" t="str">
            <v>E09000014</v>
          </cell>
          <cell r="F733" t="str">
            <v>E09000014</v>
          </cell>
          <cell r="K733">
            <v>80.412929415211906</v>
          </cell>
          <cell r="L733">
            <v>84.715698387413497</v>
          </cell>
          <cell r="M733">
            <v>271224</v>
          </cell>
        </row>
        <row r="734">
          <cell r="A734" t="str">
            <v>E09000015</v>
          </cell>
          <cell r="B734" t="str">
            <v>Harrow</v>
          </cell>
          <cell r="C734">
            <v>2017</v>
          </cell>
          <cell r="D734">
            <v>61451.68</v>
          </cell>
          <cell r="E734" t="str">
            <v>E09000015</v>
          </cell>
          <cell r="F734" t="str">
            <v>E09000015</v>
          </cell>
          <cell r="K734">
            <v>82.6745859866638</v>
          </cell>
          <cell r="L734">
            <v>85.895268406042405</v>
          </cell>
          <cell r="M734">
            <v>248880</v>
          </cell>
        </row>
        <row r="735">
          <cell r="A735" t="str">
            <v>E09000016</v>
          </cell>
          <cell r="B735" t="str">
            <v>Havering</v>
          </cell>
          <cell r="C735">
            <v>2017</v>
          </cell>
          <cell r="D735">
            <v>59016.61</v>
          </cell>
          <cell r="E735" t="str">
            <v>E09000016</v>
          </cell>
          <cell r="F735" t="str">
            <v>E09000016</v>
          </cell>
          <cell r="K735">
            <v>79.5707844439562</v>
          </cell>
          <cell r="L735">
            <v>84.190772561646</v>
          </cell>
          <cell r="M735">
            <v>256039</v>
          </cell>
        </row>
        <row r="736">
          <cell r="A736" t="str">
            <v>E09000017</v>
          </cell>
          <cell r="B736" t="str">
            <v>Hillingdon</v>
          </cell>
          <cell r="C736">
            <v>2017</v>
          </cell>
          <cell r="D736">
            <v>73136.990000000005</v>
          </cell>
          <cell r="E736" t="str">
            <v>E09000017</v>
          </cell>
          <cell r="F736" t="str">
            <v>E09000017</v>
          </cell>
          <cell r="K736">
            <v>80.803798324124301</v>
          </cell>
          <cell r="L736">
            <v>83.817017274933804</v>
          </cell>
          <cell r="M736">
            <v>302343</v>
          </cell>
        </row>
        <row r="737">
          <cell r="A737" t="str">
            <v>E09000018</v>
          </cell>
          <cell r="B737" t="str">
            <v>Hounslow</v>
          </cell>
          <cell r="C737">
            <v>2017</v>
          </cell>
          <cell r="D737">
            <v>101923.07</v>
          </cell>
          <cell r="E737" t="str">
            <v>E09000018</v>
          </cell>
          <cell r="F737" t="str">
            <v>E09000018</v>
          </cell>
          <cell r="K737">
            <v>79.990327017901805</v>
          </cell>
          <cell r="L737">
            <v>83.997933762753902</v>
          </cell>
          <cell r="M737">
            <v>269100</v>
          </cell>
        </row>
        <row r="738">
          <cell r="A738" t="str">
            <v>E09000019</v>
          </cell>
          <cell r="B738" t="str">
            <v>Islington</v>
          </cell>
          <cell r="C738">
            <v>2017</v>
          </cell>
          <cell r="D738">
            <v>79602.14</v>
          </cell>
          <cell r="E738" t="str">
            <v>E09000019</v>
          </cell>
          <cell r="F738" t="str">
            <v>E09000019</v>
          </cell>
          <cell r="K738">
            <v>79.422165097356398</v>
          </cell>
          <cell r="L738">
            <v>83.211476373556195</v>
          </cell>
          <cell r="M738">
            <v>235000</v>
          </cell>
        </row>
        <row r="739">
          <cell r="A739" t="str">
            <v>E09000020</v>
          </cell>
          <cell r="B739" t="str">
            <v>Kensington and Chelsea</v>
          </cell>
          <cell r="C739">
            <v>2017</v>
          </cell>
          <cell r="D739">
            <v>68307.210000000006</v>
          </cell>
          <cell r="E739" t="str">
            <v>E09000020</v>
          </cell>
          <cell r="F739" t="str">
            <v>E09000020</v>
          </cell>
          <cell r="K739">
            <v>83.187573106974</v>
          </cell>
          <cell r="L739">
            <v>86.196615617353103</v>
          </cell>
          <cell r="M739">
            <v>155741</v>
          </cell>
        </row>
        <row r="740">
          <cell r="A740" t="str">
            <v>E09000021</v>
          </cell>
          <cell r="B740" t="str">
            <v>Kingston upon Thames</v>
          </cell>
          <cell r="C740">
            <v>2017</v>
          </cell>
          <cell r="D740">
            <v>54781.57</v>
          </cell>
          <cell r="E740" t="str">
            <v>E09000021</v>
          </cell>
          <cell r="F740" t="str">
            <v>E09000021</v>
          </cell>
          <cell r="K740">
            <v>81.352468278701394</v>
          </cell>
          <cell r="L740">
            <v>84.843624503653004</v>
          </cell>
          <cell r="M740">
            <v>174609</v>
          </cell>
        </row>
        <row r="741">
          <cell r="A741" t="str">
            <v>E09000022</v>
          </cell>
          <cell r="B741" t="str">
            <v>Lambeth</v>
          </cell>
          <cell r="C741">
            <v>2017</v>
          </cell>
          <cell r="D741">
            <v>75669.61</v>
          </cell>
          <cell r="E741" t="str">
            <v>E09000022</v>
          </cell>
          <cell r="F741" t="str">
            <v>E09000022</v>
          </cell>
          <cell r="K741">
            <v>78.695680898562699</v>
          </cell>
          <cell r="L741">
            <v>83.479736021946806</v>
          </cell>
          <cell r="M741">
            <v>324048</v>
          </cell>
        </row>
        <row r="742">
          <cell r="A742" t="str">
            <v>E09000023</v>
          </cell>
          <cell r="B742" t="str">
            <v>Lewisham</v>
          </cell>
          <cell r="C742">
            <v>2017</v>
          </cell>
          <cell r="D742">
            <v>48818.45</v>
          </cell>
          <cell r="E742" t="str">
            <v>E09000023</v>
          </cell>
          <cell r="F742" t="str">
            <v>E09000023</v>
          </cell>
          <cell r="K742">
            <v>79.035486421065301</v>
          </cell>
          <cell r="L742">
            <v>83.677089809218799</v>
          </cell>
          <cell r="M742">
            <v>301307</v>
          </cell>
        </row>
        <row r="743">
          <cell r="A743" t="str">
            <v>E09000024</v>
          </cell>
          <cell r="B743" t="str">
            <v>Merton</v>
          </cell>
          <cell r="C743">
            <v>2017</v>
          </cell>
          <cell r="D743">
            <v>61531.03</v>
          </cell>
          <cell r="E743" t="str">
            <v>E09000024</v>
          </cell>
          <cell r="F743" t="str">
            <v>E09000024</v>
          </cell>
          <cell r="K743">
            <v>80.877136729345594</v>
          </cell>
          <cell r="L743">
            <v>84.283967382090395</v>
          </cell>
          <cell r="M743">
            <v>206052</v>
          </cell>
        </row>
        <row r="744">
          <cell r="A744" t="str">
            <v>E09000025</v>
          </cell>
          <cell r="B744" t="str">
            <v>Newham</v>
          </cell>
          <cell r="C744">
            <v>2017</v>
          </cell>
          <cell r="D744">
            <v>53795.71</v>
          </cell>
          <cell r="E744" t="str">
            <v>E09000025</v>
          </cell>
          <cell r="F744" t="str">
            <v>E09000025</v>
          </cell>
          <cell r="K744">
            <v>79.698301245069203</v>
          </cell>
          <cell r="L744">
            <v>82.913337744481197</v>
          </cell>
          <cell r="M744">
            <v>347996</v>
          </cell>
        </row>
        <row r="745">
          <cell r="A745" t="str">
            <v>E09000026</v>
          </cell>
          <cell r="B745" t="str">
            <v>Redbridge</v>
          </cell>
          <cell r="C745">
            <v>2017</v>
          </cell>
          <cell r="D745">
            <v>57703.9</v>
          </cell>
          <cell r="E745" t="str">
            <v>E09000026</v>
          </cell>
          <cell r="F745" t="str">
            <v>E09000026</v>
          </cell>
          <cell r="K745">
            <v>80.996810419289702</v>
          </cell>
          <cell r="L745">
            <v>84.329187425190497</v>
          </cell>
          <cell r="M745">
            <v>301785</v>
          </cell>
        </row>
        <row r="746">
          <cell r="A746" t="str">
            <v>E09000027</v>
          </cell>
          <cell r="B746" t="str">
            <v>Richmond upon Thames</v>
          </cell>
          <cell r="C746">
            <v>2017</v>
          </cell>
          <cell r="D746">
            <v>70835.570000000007</v>
          </cell>
          <cell r="E746" t="str">
            <v>E09000027</v>
          </cell>
          <cell r="F746" t="str">
            <v>E09000027</v>
          </cell>
          <cell r="K746">
            <v>82.345695021585996</v>
          </cell>
          <cell r="L746">
            <v>85.690604625301603</v>
          </cell>
          <cell r="M746">
            <v>195680</v>
          </cell>
        </row>
        <row r="747">
          <cell r="A747" t="str">
            <v>E09000028</v>
          </cell>
          <cell r="B747" t="str">
            <v>Southwark</v>
          </cell>
          <cell r="C747">
            <v>2017</v>
          </cell>
          <cell r="D747">
            <v>65591.399999999994</v>
          </cell>
          <cell r="E747" t="str">
            <v>E09000028</v>
          </cell>
          <cell r="F747" t="str">
            <v>E09000028</v>
          </cell>
          <cell r="K747">
            <v>78.887267014265404</v>
          </cell>
          <cell r="L747">
            <v>84.400079419970595</v>
          </cell>
          <cell r="M747">
            <v>314232</v>
          </cell>
        </row>
        <row r="748">
          <cell r="A748" t="str">
            <v>E09000029</v>
          </cell>
          <cell r="B748" t="str">
            <v>Sutton</v>
          </cell>
          <cell r="C748">
            <v>2017</v>
          </cell>
          <cell r="D748">
            <v>56910.41</v>
          </cell>
          <cell r="E748" t="str">
            <v>E09000029</v>
          </cell>
          <cell r="F748" t="str">
            <v>E09000029</v>
          </cell>
          <cell r="K748">
            <v>80.792409902668297</v>
          </cell>
          <cell r="L748">
            <v>84.261495712885093</v>
          </cell>
          <cell r="M748">
            <v>203243</v>
          </cell>
        </row>
        <row r="749">
          <cell r="A749" t="str">
            <v>E09000030</v>
          </cell>
          <cell r="B749" t="str">
            <v>Tower Hamlets</v>
          </cell>
          <cell r="C749">
            <v>2017</v>
          </cell>
          <cell r="D749">
            <v>115732.91</v>
          </cell>
          <cell r="E749" t="str">
            <v>E09000030</v>
          </cell>
          <cell r="F749" t="str">
            <v>E09000030</v>
          </cell>
          <cell r="K749">
            <v>78.971565261041704</v>
          </cell>
          <cell r="L749">
            <v>82.923754517927705</v>
          </cell>
          <cell r="M749">
            <v>307964</v>
          </cell>
        </row>
        <row r="750">
          <cell r="A750" t="str">
            <v>E09000031</v>
          </cell>
          <cell r="B750" t="str">
            <v>Waltham Forest</v>
          </cell>
          <cell r="C750">
            <v>2017</v>
          </cell>
          <cell r="D750">
            <v>52908.86</v>
          </cell>
          <cell r="E750" t="str">
            <v>E09000031</v>
          </cell>
          <cell r="F750" t="str">
            <v>E09000031</v>
          </cell>
          <cell r="K750">
            <v>80.051569532771595</v>
          </cell>
          <cell r="L750">
            <v>84.160398384560594</v>
          </cell>
          <cell r="M750">
            <v>275505</v>
          </cell>
        </row>
        <row r="751">
          <cell r="A751" t="str">
            <v>E09000032</v>
          </cell>
          <cell r="B751" t="str">
            <v>Wandsworth</v>
          </cell>
          <cell r="C751">
            <v>2017</v>
          </cell>
          <cell r="D751">
            <v>57333.82</v>
          </cell>
          <cell r="E751" t="str">
            <v>E09000032</v>
          </cell>
          <cell r="F751" t="str">
            <v>E09000032</v>
          </cell>
          <cell r="K751">
            <v>80.203112885945004</v>
          </cell>
          <cell r="L751">
            <v>83.630452373459605</v>
          </cell>
          <cell r="M751">
            <v>323257</v>
          </cell>
        </row>
        <row r="752">
          <cell r="A752" t="str">
            <v>E09000033</v>
          </cell>
          <cell r="B752" t="str">
            <v>Westminster</v>
          </cell>
          <cell r="C752">
            <v>2017</v>
          </cell>
          <cell r="D752">
            <v>92711.71</v>
          </cell>
          <cell r="E752" t="str">
            <v>E09000033</v>
          </cell>
          <cell r="F752" t="str">
            <v>E09000033</v>
          </cell>
          <cell r="K752">
            <v>82.665974635169803</v>
          </cell>
          <cell r="L752">
            <v>86.0263021837834</v>
          </cell>
          <cell r="M752">
            <v>244796</v>
          </cell>
        </row>
        <row r="753">
          <cell r="A753" t="str">
            <v>N09000001</v>
          </cell>
          <cell r="B753" t="str">
            <v>Antrim and Newtownabbey</v>
          </cell>
          <cell r="C753">
            <v>2017</v>
          </cell>
          <cell r="D753">
            <v>46555.3</v>
          </cell>
          <cell r="E753" t="str">
            <v>N09000001</v>
          </cell>
          <cell r="F753" t="str">
            <v>N09000001</v>
          </cell>
          <cell r="K753">
            <v>79.131309999999999</v>
          </cell>
          <cell r="L753">
            <v>81.974329999999995</v>
          </cell>
          <cell r="M753">
            <v>141697</v>
          </cell>
        </row>
        <row r="754">
          <cell r="A754" t="str">
            <v>N09000002</v>
          </cell>
          <cell r="B754" t="str">
            <v>Armagh City, Banbridge and Craigavon</v>
          </cell>
          <cell r="C754">
            <v>2017</v>
          </cell>
          <cell r="D754">
            <v>43839.37</v>
          </cell>
          <cell r="E754" t="str">
            <v>N09000002</v>
          </cell>
          <cell r="F754" t="str">
            <v>N09000002</v>
          </cell>
          <cell r="K754">
            <v>78.966040000000007</v>
          </cell>
          <cell r="L754">
            <v>82.677009999999996</v>
          </cell>
          <cell r="M754">
            <v>211898</v>
          </cell>
        </row>
        <row r="755">
          <cell r="A755" t="str">
            <v>N09000003</v>
          </cell>
          <cell r="B755" t="str">
            <v>Belfast</v>
          </cell>
          <cell r="C755">
            <v>2017</v>
          </cell>
          <cell r="D755">
            <v>53730.83</v>
          </cell>
          <cell r="E755" t="str">
            <v>N09000003</v>
          </cell>
          <cell r="F755" t="str">
            <v>N09000003</v>
          </cell>
          <cell r="K755">
            <v>75.846890000000002</v>
          </cell>
          <cell r="L755">
            <v>81.004599999999996</v>
          </cell>
          <cell r="M755">
            <v>340220</v>
          </cell>
        </row>
        <row r="756">
          <cell r="A756" t="str">
            <v>N09000004</v>
          </cell>
          <cell r="B756" t="str">
            <v>Causeway Coast and Glens</v>
          </cell>
          <cell r="C756">
            <v>2017</v>
          </cell>
          <cell r="D756">
            <v>45148.59</v>
          </cell>
          <cell r="E756" t="str">
            <v>N09000004</v>
          </cell>
          <cell r="F756" t="str">
            <v>N09000004</v>
          </cell>
          <cell r="K756">
            <v>79.563999999999993</v>
          </cell>
          <cell r="L756">
            <v>83.210610000000003</v>
          </cell>
          <cell r="M756">
            <v>143920</v>
          </cell>
        </row>
        <row r="757">
          <cell r="A757" t="str">
            <v>N09000005</v>
          </cell>
          <cell r="B757" t="str">
            <v>Derry City and Strabane</v>
          </cell>
          <cell r="C757">
            <v>2017</v>
          </cell>
          <cell r="D757">
            <v>41504.519999999997</v>
          </cell>
          <cell r="E757" t="str">
            <v>N09000005</v>
          </cell>
          <cell r="F757" t="str">
            <v>N09000005</v>
          </cell>
          <cell r="K757">
            <v>77.712680000000006</v>
          </cell>
          <cell r="L757">
            <v>81.392380000000003</v>
          </cell>
          <cell r="M757">
            <v>150497</v>
          </cell>
        </row>
        <row r="758">
          <cell r="A758" t="str">
            <v>N09000006</v>
          </cell>
          <cell r="B758" t="str">
            <v>Fermanagh and Omagh</v>
          </cell>
          <cell r="C758">
            <v>2017</v>
          </cell>
          <cell r="D758">
            <v>43113.52</v>
          </cell>
          <cell r="E758" t="str">
            <v>N09000006</v>
          </cell>
          <cell r="F758" t="str">
            <v>N09000006</v>
          </cell>
          <cell r="K758">
            <v>78.663380000000004</v>
          </cell>
          <cell r="L758">
            <v>82.479900000000001</v>
          </cell>
          <cell r="M758">
            <v>116289</v>
          </cell>
        </row>
        <row r="759">
          <cell r="A759" t="str">
            <v>N09000007</v>
          </cell>
          <cell r="B759" t="str">
            <v>Lisburn and Castlereagh</v>
          </cell>
          <cell r="C759">
            <v>2017</v>
          </cell>
          <cell r="D759">
            <v>50769.23</v>
          </cell>
          <cell r="E759" t="str">
            <v>N09000007</v>
          </cell>
          <cell r="F759" t="str">
            <v>N09000007</v>
          </cell>
          <cell r="K759">
            <v>79.792109999999994</v>
          </cell>
          <cell r="L759">
            <v>83.373720000000006</v>
          </cell>
          <cell r="M759">
            <v>142640</v>
          </cell>
        </row>
        <row r="760">
          <cell r="A760" t="str">
            <v>N09000008</v>
          </cell>
          <cell r="B760" t="str">
            <v>Mid and East Antrim</v>
          </cell>
          <cell r="C760">
            <v>2017</v>
          </cell>
          <cell r="D760">
            <v>76732.14</v>
          </cell>
          <cell r="E760" t="str">
            <v>N09000008</v>
          </cell>
          <cell r="F760" t="str">
            <v>N09000008</v>
          </cell>
          <cell r="K760">
            <v>78.625879999999995</v>
          </cell>
          <cell r="L760">
            <v>82.666669999999996</v>
          </cell>
          <cell r="M760">
            <v>138152</v>
          </cell>
        </row>
        <row r="761">
          <cell r="A761" t="str">
            <v>N09000009</v>
          </cell>
          <cell r="B761" t="str">
            <v>Mid Ulster</v>
          </cell>
          <cell r="C761">
            <v>2017</v>
          </cell>
          <cell r="D761">
            <v>48520.36</v>
          </cell>
          <cell r="E761" t="str">
            <v>N09000009</v>
          </cell>
          <cell r="F761" t="str">
            <v>N09000009</v>
          </cell>
          <cell r="K761">
            <v>79.390079999999998</v>
          </cell>
          <cell r="L761">
            <v>82.655659999999997</v>
          </cell>
          <cell r="M761">
            <v>146427</v>
          </cell>
        </row>
        <row r="762">
          <cell r="A762" t="str">
            <v>N09000010</v>
          </cell>
          <cell r="B762" t="str">
            <v>Newry, Mourne and Down</v>
          </cell>
          <cell r="C762">
            <v>2017</v>
          </cell>
          <cell r="D762">
            <v>44232.19</v>
          </cell>
          <cell r="E762" t="str">
            <v>N09000010</v>
          </cell>
          <cell r="F762" t="str">
            <v>N09000010</v>
          </cell>
          <cell r="K762">
            <v>78.883229999999998</v>
          </cell>
          <cell r="L762">
            <v>82.643360000000001</v>
          </cell>
          <cell r="M762">
            <v>178996</v>
          </cell>
        </row>
        <row r="763">
          <cell r="A763" t="str">
            <v>N09000011</v>
          </cell>
          <cell r="B763" t="str">
            <v>Ards and North Down</v>
          </cell>
          <cell r="C763">
            <v>2017</v>
          </cell>
          <cell r="D763">
            <v>44389.39</v>
          </cell>
          <cell r="E763" t="str">
            <v>N09000011</v>
          </cell>
          <cell r="F763" t="str">
            <v>N09000011</v>
          </cell>
          <cell r="K763">
            <v>79.458830000000006</v>
          </cell>
          <cell r="L763">
            <v>82.644639999999995</v>
          </cell>
          <cell r="M763">
            <v>160098</v>
          </cell>
        </row>
        <row r="764">
          <cell r="A764" t="str">
            <v>S12000005</v>
          </cell>
          <cell r="B764" t="str">
            <v>Clackmannanshire</v>
          </cell>
          <cell r="C764">
            <v>2017</v>
          </cell>
          <cell r="D764">
            <v>65027.23</v>
          </cell>
          <cell r="E764" t="str">
            <v>S12000005</v>
          </cell>
          <cell r="F764" t="str">
            <v>S12000005</v>
          </cell>
          <cell r="K764">
            <v>76.674749242733</v>
          </cell>
          <cell r="L764">
            <v>80.198617103872905</v>
          </cell>
          <cell r="M764">
            <v>51450</v>
          </cell>
        </row>
        <row r="765">
          <cell r="A765" t="str">
            <v>S12000006</v>
          </cell>
          <cell r="B765" t="str">
            <v>Dumfries and Galloway</v>
          </cell>
          <cell r="C765">
            <v>2017</v>
          </cell>
          <cell r="D765">
            <v>41803.96</v>
          </cell>
          <cell r="E765" t="str">
            <v>S12000006</v>
          </cell>
          <cell r="F765" t="str">
            <v>S12000006</v>
          </cell>
          <cell r="K765">
            <v>77.852602493175596</v>
          </cell>
          <cell r="L765">
            <v>81.768799443240894</v>
          </cell>
          <cell r="M765">
            <v>149200</v>
          </cell>
        </row>
        <row r="766">
          <cell r="A766" t="str">
            <v>S12000008</v>
          </cell>
          <cell r="B766" t="str">
            <v>East Ayrshire</v>
          </cell>
          <cell r="C766">
            <v>2017</v>
          </cell>
          <cell r="D766">
            <v>35924.769999999997</v>
          </cell>
          <cell r="E766" t="str">
            <v>S12000008</v>
          </cell>
          <cell r="F766" t="str">
            <v>S12000008</v>
          </cell>
          <cell r="K766">
            <v>76.423880468791907</v>
          </cell>
          <cell r="L766">
            <v>79.962738945889399</v>
          </cell>
          <cell r="M766">
            <v>121940</v>
          </cell>
        </row>
        <row r="767">
          <cell r="A767" t="str">
            <v>S12000010</v>
          </cell>
          <cell r="B767" t="str">
            <v>East Lothian</v>
          </cell>
          <cell r="C767">
            <v>2017</v>
          </cell>
          <cell r="D767">
            <v>50510.06</v>
          </cell>
          <cell r="E767" t="str">
            <v>S12000010</v>
          </cell>
          <cell r="F767" t="str">
            <v>S12000010</v>
          </cell>
          <cell r="K767">
            <v>78.283898703554598</v>
          </cell>
          <cell r="L767">
            <v>82.515283435567099</v>
          </cell>
          <cell r="M767">
            <v>104840</v>
          </cell>
        </row>
        <row r="768">
          <cell r="A768" t="str">
            <v>S12000011</v>
          </cell>
          <cell r="B768" t="str">
            <v>East Renfrewshire</v>
          </cell>
          <cell r="C768">
            <v>2017</v>
          </cell>
          <cell r="D768">
            <v>44589.84</v>
          </cell>
          <cell r="E768" t="str">
            <v>S12000011</v>
          </cell>
          <cell r="F768" t="str">
            <v>S12000011</v>
          </cell>
          <cell r="K768">
            <v>80.498884581441899</v>
          </cell>
          <cell r="L768">
            <v>83.7480468097786</v>
          </cell>
          <cell r="M768">
            <v>94760</v>
          </cell>
        </row>
        <row r="769">
          <cell r="A769" t="str">
            <v>S12000013</v>
          </cell>
          <cell r="B769" t="str">
            <v>Na h-Eileanan Siar</v>
          </cell>
          <cell r="C769">
            <v>2017</v>
          </cell>
          <cell r="D769">
            <v>44569.09</v>
          </cell>
          <cell r="E769" t="str">
            <v>S12000013</v>
          </cell>
          <cell r="F769" t="str">
            <v>S12000013</v>
          </cell>
          <cell r="K769">
            <v>76.8133272567094</v>
          </cell>
          <cell r="L769">
            <v>82.771891266665307</v>
          </cell>
          <cell r="M769">
            <v>26950</v>
          </cell>
        </row>
        <row r="770">
          <cell r="A770" t="str">
            <v>S12000014</v>
          </cell>
          <cell r="B770" t="str">
            <v>Falkirk</v>
          </cell>
          <cell r="C770">
            <v>2017</v>
          </cell>
          <cell r="D770">
            <v>57114.73</v>
          </cell>
          <cell r="E770" t="str">
            <v>S12000014</v>
          </cell>
          <cell r="F770" t="str">
            <v>S12000014</v>
          </cell>
          <cell r="K770">
            <v>77.191715735690707</v>
          </cell>
          <cell r="L770">
            <v>80.513000241198895</v>
          </cell>
          <cell r="M770">
            <v>160130</v>
          </cell>
        </row>
        <row r="771">
          <cell r="A771" t="str">
            <v>S12000017</v>
          </cell>
          <cell r="B771" t="str">
            <v>Highland</v>
          </cell>
          <cell r="C771">
            <v>2017</v>
          </cell>
          <cell r="D771">
            <v>51719.98</v>
          </cell>
          <cell r="E771" t="str">
            <v>S12000017</v>
          </cell>
          <cell r="F771" t="str">
            <v>S12000017</v>
          </cell>
          <cell r="K771">
            <v>77.763530256246099</v>
          </cell>
          <cell r="L771">
            <v>82.595724593666404</v>
          </cell>
          <cell r="M771">
            <v>235180</v>
          </cell>
        </row>
        <row r="772">
          <cell r="A772" t="str">
            <v>S12000018</v>
          </cell>
          <cell r="B772" t="str">
            <v>Inverclyde</v>
          </cell>
          <cell r="C772">
            <v>2017</v>
          </cell>
          <cell r="D772">
            <v>41798.089999999997</v>
          </cell>
          <cell r="E772" t="str">
            <v>S12000018</v>
          </cell>
          <cell r="F772" t="str">
            <v>S12000018</v>
          </cell>
          <cell r="K772">
            <v>75.159628353892202</v>
          </cell>
          <cell r="L772">
            <v>79.684500163515906</v>
          </cell>
          <cell r="M772">
            <v>78760</v>
          </cell>
        </row>
        <row r="773">
          <cell r="A773" t="str">
            <v>S12000019</v>
          </cell>
          <cell r="B773" t="str">
            <v>Midlothian</v>
          </cell>
          <cell r="C773">
            <v>2017</v>
          </cell>
          <cell r="D773">
            <v>47377.51</v>
          </cell>
          <cell r="E773" t="str">
            <v>S12000019</v>
          </cell>
          <cell r="F773" t="str">
            <v>S12000019</v>
          </cell>
          <cell r="K773">
            <v>77.881197046773295</v>
          </cell>
          <cell r="L773">
            <v>81.633691669791503</v>
          </cell>
          <cell r="M773">
            <v>90090</v>
          </cell>
        </row>
        <row r="774">
          <cell r="A774" t="str">
            <v>S12000020</v>
          </cell>
          <cell r="B774" t="str">
            <v>Moray</v>
          </cell>
          <cell r="C774">
            <v>2017</v>
          </cell>
          <cell r="D774">
            <v>51289.66</v>
          </cell>
          <cell r="E774" t="str">
            <v>S12000020</v>
          </cell>
          <cell r="F774" t="str">
            <v>S12000020</v>
          </cell>
          <cell r="K774">
            <v>78.693062020345195</v>
          </cell>
          <cell r="L774">
            <v>81.933913747858298</v>
          </cell>
          <cell r="M774">
            <v>95780</v>
          </cell>
        </row>
        <row r="775">
          <cell r="A775" t="str">
            <v>S12000021</v>
          </cell>
          <cell r="B775" t="str">
            <v>North Ayrshire</v>
          </cell>
          <cell r="C775">
            <v>2017</v>
          </cell>
          <cell r="D775">
            <v>45075.05</v>
          </cell>
          <cell r="E775" t="str">
            <v>S12000021</v>
          </cell>
          <cell r="F775" t="str">
            <v>S12000021</v>
          </cell>
          <cell r="K775">
            <v>76.055519012550704</v>
          </cell>
          <cell r="L775">
            <v>80.163419862535406</v>
          </cell>
          <cell r="M775">
            <v>135790</v>
          </cell>
        </row>
        <row r="776">
          <cell r="A776" t="str">
            <v>S12000023</v>
          </cell>
          <cell r="B776" t="str">
            <v>Orkney Islands</v>
          </cell>
          <cell r="C776">
            <v>2017</v>
          </cell>
          <cell r="D776">
            <v>49244.23</v>
          </cell>
          <cell r="E776" t="str">
            <v>S12000023</v>
          </cell>
          <cell r="F776" t="str">
            <v>S12000023</v>
          </cell>
          <cell r="K776">
            <v>79.523668419650207</v>
          </cell>
          <cell r="L776">
            <v>81.689809010278495</v>
          </cell>
          <cell r="M776">
            <v>22000</v>
          </cell>
        </row>
        <row r="777">
          <cell r="A777" t="str">
            <v>S12000026</v>
          </cell>
          <cell r="B777" t="str">
            <v>Scottish Borders</v>
          </cell>
          <cell r="C777">
            <v>2017</v>
          </cell>
          <cell r="D777">
            <v>41406.410000000003</v>
          </cell>
          <cell r="E777" t="str">
            <v>S12000026</v>
          </cell>
          <cell r="F777" t="str">
            <v>S12000026</v>
          </cell>
          <cell r="K777">
            <v>78.954751920562998</v>
          </cell>
          <cell r="L777">
            <v>82.355540142115998</v>
          </cell>
          <cell r="M777">
            <v>115020</v>
          </cell>
        </row>
        <row r="778">
          <cell r="A778" t="str">
            <v>S12000027</v>
          </cell>
          <cell r="B778" t="str">
            <v>Shetland Islands</v>
          </cell>
          <cell r="C778">
            <v>2017</v>
          </cell>
          <cell r="D778">
            <v>53775.75</v>
          </cell>
          <cell r="E778" t="str">
            <v>S12000027</v>
          </cell>
          <cell r="F778" t="str">
            <v>S12000027</v>
          </cell>
          <cell r="K778">
            <v>78.287457723241502</v>
          </cell>
          <cell r="L778">
            <v>83.187572160436304</v>
          </cell>
          <cell r="M778">
            <v>23080</v>
          </cell>
        </row>
        <row r="779">
          <cell r="A779" t="str">
            <v>S12000028</v>
          </cell>
          <cell r="B779" t="str">
            <v>South Ayrshire</v>
          </cell>
          <cell r="C779">
            <v>2017</v>
          </cell>
          <cell r="D779">
            <v>39774.089999999997</v>
          </cell>
          <cell r="E779" t="str">
            <v>S12000028</v>
          </cell>
          <cell r="F779" t="str">
            <v>S12000028</v>
          </cell>
          <cell r="K779">
            <v>77.182227210604097</v>
          </cell>
          <cell r="L779">
            <v>81.139271177288094</v>
          </cell>
          <cell r="M779">
            <v>112680</v>
          </cell>
        </row>
        <row r="780">
          <cell r="A780" t="str">
            <v>S12000029</v>
          </cell>
          <cell r="B780" t="str">
            <v>South Lanarkshire</v>
          </cell>
          <cell r="C780">
            <v>2017</v>
          </cell>
          <cell r="D780">
            <v>44540.6</v>
          </cell>
          <cell r="E780" t="str">
            <v>S12000029</v>
          </cell>
          <cell r="F780" t="str">
            <v>S12000029</v>
          </cell>
          <cell r="K780">
            <v>76.796067528516801</v>
          </cell>
          <cell r="L780">
            <v>80.699745526714693</v>
          </cell>
          <cell r="M780">
            <v>318170</v>
          </cell>
        </row>
        <row r="781">
          <cell r="A781" t="str">
            <v>S12000030</v>
          </cell>
          <cell r="B781" t="str">
            <v>Stirling</v>
          </cell>
          <cell r="C781">
            <v>2017</v>
          </cell>
          <cell r="D781">
            <v>52897.13</v>
          </cell>
          <cell r="E781" t="str">
            <v>S12000030</v>
          </cell>
          <cell r="F781" t="str">
            <v>S12000030</v>
          </cell>
          <cell r="K781">
            <v>78.8277710643506</v>
          </cell>
          <cell r="L781">
            <v>82.565456567752804</v>
          </cell>
          <cell r="M781">
            <v>94000</v>
          </cell>
        </row>
        <row r="782">
          <cell r="A782" t="str">
            <v>S12000033</v>
          </cell>
          <cell r="B782" t="str">
            <v>Aberdeen City</v>
          </cell>
          <cell r="C782">
            <v>2017</v>
          </cell>
          <cell r="D782">
            <v>60782.879999999997</v>
          </cell>
          <cell r="E782" t="str">
            <v>S12000033</v>
          </cell>
          <cell r="F782" t="str">
            <v>S12000033</v>
          </cell>
          <cell r="K782">
            <v>76.898077126458503</v>
          </cell>
          <cell r="L782">
            <v>81.051541559956902</v>
          </cell>
          <cell r="M782">
            <v>228800</v>
          </cell>
        </row>
        <row r="783">
          <cell r="A783" t="str">
            <v>S12000034</v>
          </cell>
          <cell r="B783" t="str">
            <v>Aberdeenshire</v>
          </cell>
          <cell r="C783">
            <v>2017</v>
          </cell>
          <cell r="D783">
            <v>65108.82</v>
          </cell>
          <cell r="E783" t="str">
            <v>S12000034</v>
          </cell>
          <cell r="F783" t="str">
            <v>S12000034</v>
          </cell>
          <cell r="K783">
            <v>79.143188928467495</v>
          </cell>
          <cell r="L783">
            <v>82.567322558379303</v>
          </cell>
          <cell r="M783">
            <v>261800</v>
          </cell>
        </row>
        <row r="784">
          <cell r="A784" t="str">
            <v>S12000035</v>
          </cell>
          <cell r="B784" t="str">
            <v>Argyll and Bute</v>
          </cell>
          <cell r="C784">
            <v>2017</v>
          </cell>
          <cell r="D784">
            <v>42382</v>
          </cell>
          <cell r="E784" t="str">
            <v>S12000035</v>
          </cell>
          <cell r="F784" t="str">
            <v>S12000035</v>
          </cell>
          <cell r="K784">
            <v>77.362887134878605</v>
          </cell>
          <cell r="L784">
            <v>82.241631711523596</v>
          </cell>
          <cell r="M784">
            <v>86810</v>
          </cell>
        </row>
        <row r="785">
          <cell r="A785" t="str">
            <v>S12000036</v>
          </cell>
          <cell r="B785" t="str">
            <v>City of Edinburgh</v>
          </cell>
          <cell r="C785">
            <v>2017</v>
          </cell>
          <cell r="D785">
            <v>68165.7</v>
          </cell>
          <cell r="E785" t="str">
            <v>S12000036</v>
          </cell>
          <cell r="F785" t="str">
            <v>S12000036</v>
          </cell>
          <cell r="K785">
            <v>77.968004508445404</v>
          </cell>
          <cell r="L785">
            <v>82.3273461630707</v>
          </cell>
          <cell r="M785">
            <v>513210</v>
          </cell>
        </row>
        <row r="786">
          <cell r="A786" t="str">
            <v>S12000038</v>
          </cell>
          <cell r="B786" t="str">
            <v>Renfrewshire</v>
          </cell>
          <cell r="C786">
            <v>2017</v>
          </cell>
          <cell r="D786">
            <v>44534.559999999998</v>
          </cell>
          <cell r="E786" t="str">
            <v>S12000038</v>
          </cell>
          <cell r="F786" t="str">
            <v>S12000038</v>
          </cell>
          <cell r="K786">
            <v>76.174799644415302</v>
          </cell>
          <cell r="L786">
            <v>80.222760807331696</v>
          </cell>
          <cell r="M786">
            <v>176830</v>
          </cell>
        </row>
        <row r="787">
          <cell r="A787" t="str">
            <v>S12000039</v>
          </cell>
          <cell r="B787" t="str">
            <v>West Dunbartonshire</v>
          </cell>
          <cell r="C787">
            <v>2017</v>
          </cell>
          <cell r="D787">
            <v>52793.25</v>
          </cell>
          <cell r="E787" t="str">
            <v>S12000039</v>
          </cell>
          <cell r="F787" t="str">
            <v>S12000039</v>
          </cell>
          <cell r="K787">
            <v>75.042380728919895</v>
          </cell>
          <cell r="L787">
            <v>79.091295566014395</v>
          </cell>
          <cell r="M787">
            <v>89610</v>
          </cell>
        </row>
        <row r="788">
          <cell r="A788" t="str">
            <v>S12000040</v>
          </cell>
          <cell r="B788" t="str">
            <v>West Lothian</v>
          </cell>
          <cell r="C788">
            <v>2017</v>
          </cell>
          <cell r="D788">
            <v>60647.79</v>
          </cell>
          <cell r="E788" t="str">
            <v>S12000040</v>
          </cell>
          <cell r="F788" t="str">
            <v>S12000040</v>
          </cell>
          <cell r="K788">
            <v>78.076992126847799</v>
          </cell>
          <cell r="L788">
            <v>80.966257737303593</v>
          </cell>
          <cell r="M788">
            <v>181310</v>
          </cell>
        </row>
        <row r="789">
          <cell r="A789" t="str">
            <v>S12000041</v>
          </cell>
          <cell r="B789" t="str">
            <v>Angus</v>
          </cell>
          <cell r="C789">
            <v>2017</v>
          </cell>
          <cell r="D789">
            <v>47645.57</v>
          </cell>
          <cell r="E789" t="str">
            <v>S12000041</v>
          </cell>
          <cell r="F789" t="str">
            <v>S12000041</v>
          </cell>
          <cell r="K789">
            <v>78.164917793992302</v>
          </cell>
          <cell r="L789">
            <v>81.633617943648204</v>
          </cell>
          <cell r="M789">
            <v>116280</v>
          </cell>
        </row>
        <row r="790">
          <cell r="A790" t="str">
            <v>S12000042</v>
          </cell>
          <cell r="B790" t="str">
            <v>Dundee City</v>
          </cell>
          <cell r="C790">
            <v>2017</v>
          </cell>
          <cell r="D790">
            <v>45991.89</v>
          </cell>
          <cell r="E790" t="str">
            <v>S12000042</v>
          </cell>
          <cell r="F790" t="str">
            <v>S12000042</v>
          </cell>
          <cell r="K790">
            <v>73.943470673236902</v>
          </cell>
          <cell r="L790">
            <v>79.358051834326204</v>
          </cell>
          <cell r="M790">
            <v>148710</v>
          </cell>
        </row>
        <row r="791">
          <cell r="A791" t="str">
            <v>S12000044</v>
          </cell>
          <cell r="B791" t="str">
            <v>North Lanarkshire</v>
          </cell>
          <cell r="C791">
            <v>2017</v>
          </cell>
          <cell r="D791">
            <v>53932.45</v>
          </cell>
          <cell r="E791" t="str">
            <v>S12000050</v>
          </cell>
          <cell r="F791" t="str">
            <v>S12000044</v>
          </cell>
          <cell r="K791">
            <v>75.285033706156</v>
          </cell>
          <cell r="L791">
            <v>79.418545089472602</v>
          </cell>
          <cell r="M791">
            <v>339960</v>
          </cell>
        </row>
        <row r="792">
          <cell r="A792" t="str">
            <v>S12000044</v>
          </cell>
          <cell r="B792" t="str">
            <v>North Lanarkshire</v>
          </cell>
          <cell r="C792">
            <v>2017</v>
          </cell>
          <cell r="D792">
            <v>53932.45</v>
          </cell>
          <cell r="E792" t="str">
            <v>S12000050</v>
          </cell>
          <cell r="F792" t="str">
            <v>S12000050</v>
          </cell>
          <cell r="K792">
            <v>75.285033706156</v>
          </cell>
          <cell r="L792">
            <v>79.418545089472602</v>
          </cell>
          <cell r="M792">
            <v>339960</v>
          </cell>
        </row>
        <row r="793">
          <cell r="A793" t="str">
            <v>S12000045</v>
          </cell>
          <cell r="B793" t="str">
            <v>East Dunbartonshire</v>
          </cell>
          <cell r="C793">
            <v>2017</v>
          </cell>
          <cell r="D793">
            <v>47914.25</v>
          </cell>
          <cell r="E793" t="str">
            <v>S12000045</v>
          </cell>
          <cell r="F793" t="str">
            <v>S12000009</v>
          </cell>
          <cell r="K793">
            <v>80.076718189492496</v>
          </cell>
          <cell r="L793">
            <v>83.332966331720897</v>
          </cell>
          <cell r="M793">
            <v>108130</v>
          </cell>
        </row>
        <row r="794">
          <cell r="A794" t="str">
            <v>S12000045</v>
          </cell>
          <cell r="B794" t="str">
            <v>East Dunbartonshire</v>
          </cell>
          <cell r="C794">
            <v>2017</v>
          </cell>
          <cell r="D794">
            <v>47914.25</v>
          </cell>
          <cell r="E794" t="str">
            <v>S12000045</v>
          </cell>
          <cell r="F794" t="str">
            <v>S12000045</v>
          </cell>
          <cell r="K794">
            <v>80.076718189492496</v>
          </cell>
          <cell r="L794">
            <v>83.332966331720897</v>
          </cell>
          <cell r="M794">
            <v>108130</v>
          </cell>
        </row>
        <row r="795">
          <cell r="A795" t="str">
            <v>S12000046</v>
          </cell>
          <cell r="B795" t="str">
            <v>Glasgow City</v>
          </cell>
          <cell r="C795">
            <v>2017</v>
          </cell>
          <cell r="D795">
            <v>47045.96</v>
          </cell>
          <cell r="E795" t="str">
            <v>S12000049</v>
          </cell>
          <cell r="F795" t="str">
            <v>S12000043</v>
          </cell>
          <cell r="K795">
            <v>73.346820529042503</v>
          </cell>
          <cell r="L795">
            <v>78.725855285788697</v>
          </cell>
          <cell r="M795">
            <v>621020</v>
          </cell>
        </row>
        <row r="796">
          <cell r="A796" t="str">
            <v>S12000046</v>
          </cell>
          <cell r="B796" t="str">
            <v>Glasgow City</v>
          </cell>
          <cell r="C796">
            <v>2017</v>
          </cell>
          <cell r="D796">
            <v>47045.96</v>
          </cell>
          <cell r="E796" t="str">
            <v>S12000049</v>
          </cell>
          <cell r="F796" t="str">
            <v>S12000046</v>
          </cell>
          <cell r="K796">
            <v>73.346820529042503</v>
          </cell>
          <cell r="L796">
            <v>78.725855285788697</v>
          </cell>
          <cell r="M796">
            <v>621020</v>
          </cell>
        </row>
        <row r="797">
          <cell r="A797" t="str">
            <v>S12000046</v>
          </cell>
          <cell r="B797" t="str">
            <v>Glasgow City</v>
          </cell>
          <cell r="C797">
            <v>2017</v>
          </cell>
          <cell r="D797">
            <v>47045.96</v>
          </cell>
          <cell r="E797" t="str">
            <v>S12000049</v>
          </cell>
          <cell r="F797" t="str">
            <v>S12000049</v>
          </cell>
          <cell r="K797">
            <v>73.346820529042503</v>
          </cell>
          <cell r="L797">
            <v>78.725855285788697</v>
          </cell>
          <cell r="M797">
            <v>621020</v>
          </cell>
        </row>
        <row r="798">
          <cell r="A798" t="str">
            <v>S12000047</v>
          </cell>
          <cell r="B798" t="str">
            <v>Fife</v>
          </cell>
          <cell r="C798">
            <v>2017</v>
          </cell>
          <cell r="D798">
            <v>51138.61</v>
          </cell>
          <cell r="E798" t="str">
            <v>S12000047</v>
          </cell>
          <cell r="F798" t="str">
            <v>S12000015</v>
          </cell>
          <cell r="K798">
            <v>77.185554443346405</v>
          </cell>
          <cell r="L798">
            <v>80.807602555257105</v>
          </cell>
          <cell r="M798">
            <v>371410</v>
          </cell>
        </row>
        <row r="799">
          <cell r="A799" t="str">
            <v>S12000047</v>
          </cell>
          <cell r="B799" t="str">
            <v>Fife</v>
          </cell>
          <cell r="C799">
            <v>2017</v>
          </cell>
          <cell r="D799">
            <v>51138.61</v>
          </cell>
          <cell r="E799" t="str">
            <v>S12000047</v>
          </cell>
          <cell r="F799" t="str">
            <v>S12000047</v>
          </cell>
          <cell r="K799">
            <v>77.185554443346405</v>
          </cell>
          <cell r="L799">
            <v>80.807602555257105</v>
          </cell>
          <cell r="M799">
            <v>371410</v>
          </cell>
        </row>
        <row r="800">
          <cell r="A800" t="str">
            <v>S12000048</v>
          </cell>
          <cell r="B800" t="str">
            <v>Perth and Kinross</v>
          </cell>
          <cell r="C800">
            <v>2017</v>
          </cell>
          <cell r="D800">
            <v>63708.38</v>
          </cell>
          <cell r="E800" t="str">
            <v>S12000048</v>
          </cell>
          <cell r="F800" t="str">
            <v>S12000024</v>
          </cell>
          <cell r="K800">
            <v>79.332851816506604</v>
          </cell>
          <cell r="L800">
            <v>82.458317714533905</v>
          </cell>
          <cell r="M800">
            <v>151100</v>
          </cell>
        </row>
        <row r="801">
          <cell r="A801" t="str">
            <v>S12000048</v>
          </cell>
          <cell r="B801" t="str">
            <v>Perth and Kinross</v>
          </cell>
          <cell r="C801">
            <v>2017</v>
          </cell>
          <cell r="D801">
            <v>63708.38</v>
          </cell>
          <cell r="E801" t="str">
            <v>S12000048</v>
          </cell>
          <cell r="F801" t="str">
            <v>S12000048</v>
          </cell>
          <cell r="K801">
            <v>79.332851816506604</v>
          </cell>
          <cell r="L801">
            <v>82.458317714533905</v>
          </cell>
          <cell r="M801">
            <v>151100</v>
          </cell>
        </row>
        <row r="802">
          <cell r="A802" t="str">
            <v>W06000001</v>
          </cell>
          <cell r="B802" t="str">
            <v>Isle of Anglesey</v>
          </cell>
          <cell r="C802">
            <v>2017</v>
          </cell>
          <cell r="D802">
            <v>39251.1</v>
          </cell>
          <cell r="E802" t="str">
            <v>W06000001</v>
          </cell>
          <cell r="F802" t="str">
            <v>W06000001</v>
          </cell>
          <cell r="K802">
            <v>79.124312157269003</v>
          </cell>
          <cell r="L802">
            <v>82.8652920224187</v>
          </cell>
          <cell r="M802">
            <v>69794</v>
          </cell>
        </row>
        <row r="803">
          <cell r="A803" t="str">
            <v>W06000002</v>
          </cell>
          <cell r="B803" t="str">
            <v>Gwynedd</v>
          </cell>
          <cell r="C803">
            <v>2017</v>
          </cell>
          <cell r="D803">
            <v>40325.79</v>
          </cell>
          <cell r="E803" t="str">
            <v>W06000002</v>
          </cell>
          <cell r="F803" t="str">
            <v>W06000002</v>
          </cell>
          <cell r="K803">
            <v>78.955691653582406</v>
          </cell>
          <cell r="L803">
            <v>83.354989651268497</v>
          </cell>
          <cell r="M803">
            <v>123742</v>
          </cell>
        </row>
        <row r="804">
          <cell r="A804" t="str">
            <v>W06000003</v>
          </cell>
          <cell r="B804" t="str">
            <v>Conwy</v>
          </cell>
          <cell r="C804">
            <v>2017</v>
          </cell>
          <cell r="D804">
            <v>37405.18</v>
          </cell>
          <cell r="E804" t="str">
            <v>W06000003</v>
          </cell>
          <cell r="F804" t="str">
            <v>W06000003</v>
          </cell>
          <cell r="K804">
            <v>79.286279302433002</v>
          </cell>
          <cell r="L804">
            <v>82.848367337343703</v>
          </cell>
          <cell r="M804">
            <v>116863</v>
          </cell>
        </row>
        <row r="805">
          <cell r="A805" t="str">
            <v>W06000004</v>
          </cell>
          <cell r="B805" t="str">
            <v>Denbighshire</v>
          </cell>
          <cell r="C805">
            <v>2017</v>
          </cell>
          <cell r="D805">
            <v>39460.839999999997</v>
          </cell>
          <cell r="E805" t="str">
            <v>W06000004</v>
          </cell>
          <cell r="F805" t="str">
            <v>W06000004</v>
          </cell>
          <cell r="K805">
            <v>77.764757935181294</v>
          </cell>
          <cell r="L805">
            <v>81.765168556553604</v>
          </cell>
          <cell r="M805">
            <v>95159</v>
          </cell>
        </row>
        <row r="806">
          <cell r="A806" t="str">
            <v>W06000005</v>
          </cell>
          <cell r="B806" t="str">
            <v>Flintshire</v>
          </cell>
          <cell r="C806">
            <v>2017</v>
          </cell>
          <cell r="D806">
            <v>45478.63</v>
          </cell>
          <cell r="E806" t="str">
            <v>W06000005</v>
          </cell>
          <cell r="F806" t="str">
            <v>W06000005</v>
          </cell>
          <cell r="K806">
            <v>79.272047758650004</v>
          </cell>
          <cell r="L806">
            <v>82.405006787515603</v>
          </cell>
          <cell r="M806">
            <v>155155</v>
          </cell>
        </row>
        <row r="807">
          <cell r="A807" t="str">
            <v>W06000006</v>
          </cell>
          <cell r="B807" t="str">
            <v>Wrexham</v>
          </cell>
          <cell r="C807">
            <v>2017</v>
          </cell>
          <cell r="D807">
            <v>50110.99</v>
          </cell>
          <cell r="E807" t="str">
            <v>W06000006</v>
          </cell>
          <cell r="F807" t="str">
            <v>W06000006</v>
          </cell>
          <cell r="K807">
            <v>78.393115616690693</v>
          </cell>
          <cell r="L807">
            <v>81.400763318467298</v>
          </cell>
          <cell r="M807">
            <v>135571</v>
          </cell>
        </row>
        <row r="808">
          <cell r="A808" t="str">
            <v>W06000008</v>
          </cell>
          <cell r="B808" t="str">
            <v>Ceredigion</v>
          </cell>
          <cell r="C808">
            <v>2017</v>
          </cell>
          <cell r="D808">
            <v>38873.97</v>
          </cell>
          <cell r="E808" t="str">
            <v>W06000008</v>
          </cell>
          <cell r="F808" t="str">
            <v>W06000008</v>
          </cell>
          <cell r="K808">
            <v>79.537978132168803</v>
          </cell>
          <cell r="L808">
            <v>84.172886259898405</v>
          </cell>
          <cell r="M808">
            <v>73076</v>
          </cell>
        </row>
        <row r="809">
          <cell r="A809" t="str">
            <v>W06000009</v>
          </cell>
          <cell r="B809" t="str">
            <v>Pembrokeshire</v>
          </cell>
          <cell r="C809">
            <v>2017</v>
          </cell>
          <cell r="D809">
            <v>42103.14</v>
          </cell>
          <cell r="E809" t="str">
            <v>W06000009</v>
          </cell>
          <cell r="F809" t="str">
            <v>W06000009</v>
          </cell>
          <cell r="K809">
            <v>78.888141953111997</v>
          </cell>
          <cell r="L809">
            <v>83.260771215946804</v>
          </cell>
          <cell r="M809">
            <v>124711</v>
          </cell>
        </row>
        <row r="810">
          <cell r="A810" t="str">
            <v>W06000010</v>
          </cell>
          <cell r="B810" t="str">
            <v>Carmarthenshire</v>
          </cell>
          <cell r="C810">
            <v>2017</v>
          </cell>
          <cell r="D810">
            <v>39382.93</v>
          </cell>
          <cell r="E810" t="str">
            <v>W06000010</v>
          </cell>
          <cell r="F810" t="str">
            <v>W06000010</v>
          </cell>
          <cell r="K810">
            <v>78.001155063687705</v>
          </cell>
          <cell r="L810">
            <v>82.223617447571201</v>
          </cell>
          <cell r="M810">
            <v>186452</v>
          </cell>
        </row>
        <row r="811">
          <cell r="A811" t="str">
            <v>W06000011</v>
          </cell>
          <cell r="B811" t="str">
            <v>Swansea</v>
          </cell>
          <cell r="C811">
            <v>2017</v>
          </cell>
          <cell r="D811">
            <v>45203.13</v>
          </cell>
          <cell r="E811" t="str">
            <v>W06000011</v>
          </cell>
          <cell r="F811" t="str">
            <v>W06000011</v>
          </cell>
          <cell r="K811">
            <v>77.314580265385899</v>
          </cell>
          <cell r="L811">
            <v>82.109585011518405</v>
          </cell>
          <cell r="M811">
            <v>245480</v>
          </cell>
        </row>
        <row r="812">
          <cell r="A812" t="str">
            <v>W06000012</v>
          </cell>
          <cell r="B812" t="str">
            <v>Neath Port Talbot</v>
          </cell>
          <cell r="C812">
            <v>2017</v>
          </cell>
          <cell r="D812">
            <v>48757.95</v>
          </cell>
          <cell r="E812" t="str">
            <v>W06000012</v>
          </cell>
          <cell r="F812" t="str">
            <v>W06000012</v>
          </cell>
          <cell r="K812">
            <v>77.006374400048401</v>
          </cell>
          <cell r="L812">
            <v>80.944605958096702</v>
          </cell>
          <cell r="M812">
            <v>142090</v>
          </cell>
        </row>
        <row r="813">
          <cell r="A813" t="str">
            <v>W06000013</v>
          </cell>
          <cell r="B813" t="str">
            <v>Bridgend</v>
          </cell>
          <cell r="C813">
            <v>2017</v>
          </cell>
          <cell r="D813">
            <v>50142.18</v>
          </cell>
          <cell r="E813" t="str">
            <v>W06000013</v>
          </cell>
          <cell r="F813" t="str">
            <v>W06000013</v>
          </cell>
          <cell r="K813">
            <v>77.878797828053806</v>
          </cell>
          <cell r="L813">
            <v>81.205881165028401</v>
          </cell>
          <cell r="M813">
            <v>144288</v>
          </cell>
        </row>
        <row r="814">
          <cell r="A814" t="str">
            <v>W06000014</v>
          </cell>
          <cell r="B814" t="str">
            <v>Vale of Glamorgan</v>
          </cell>
          <cell r="C814">
            <v>2017</v>
          </cell>
          <cell r="D814">
            <v>53098.58</v>
          </cell>
          <cell r="E814" t="str">
            <v>W06000014</v>
          </cell>
          <cell r="F814" t="str">
            <v>W06000014</v>
          </cell>
          <cell r="K814">
            <v>78.903100820227294</v>
          </cell>
          <cell r="L814">
            <v>83.387336312543198</v>
          </cell>
          <cell r="M814">
            <v>130690</v>
          </cell>
        </row>
        <row r="815">
          <cell r="A815" t="str">
            <v>W06000015</v>
          </cell>
          <cell r="B815" t="str">
            <v>Cardiff</v>
          </cell>
          <cell r="C815">
            <v>2017</v>
          </cell>
          <cell r="D815">
            <v>50860.53</v>
          </cell>
          <cell r="E815" t="str">
            <v>W06000015</v>
          </cell>
          <cell r="F815" t="str">
            <v>W06000015</v>
          </cell>
          <cell r="K815">
            <v>78.4988130751168</v>
          </cell>
          <cell r="L815">
            <v>82.724742548181894</v>
          </cell>
          <cell r="M815">
            <v>362756</v>
          </cell>
        </row>
        <row r="816">
          <cell r="A816" t="str">
            <v>W06000016</v>
          </cell>
          <cell r="B816" t="str">
            <v>Rhondda Cynon Taf</v>
          </cell>
          <cell r="C816">
            <v>2017</v>
          </cell>
          <cell r="D816">
            <v>46277.89</v>
          </cell>
          <cell r="E816" t="str">
            <v>W06000016</v>
          </cell>
          <cell r="F816" t="str">
            <v>W06000016</v>
          </cell>
          <cell r="K816">
            <v>77.493978520900399</v>
          </cell>
          <cell r="L816">
            <v>80.973296374085507</v>
          </cell>
          <cell r="M816">
            <v>239127</v>
          </cell>
        </row>
        <row r="817">
          <cell r="A817" t="str">
            <v>W06000018</v>
          </cell>
          <cell r="B817" t="str">
            <v>Caerphilly</v>
          </cell>
          <cell r="C817">
            <v>2017</v>
          </cell>
          <cell r="D817">
            <v>48520.39</v>
          </cell>
          <cell r="E817" t="str">
            <v>W06000018</v>
          </cell>
          <cell r="F817" t="str">
            <v>W06000018</v>
          </cell>
          <cell r="K817">
            <v>77.8148996010313</v>
          </cell>
          <cell r="L817">
            <v>81.160459942562696</v>
          </cell>
          <cell r="M817">
            <v>180795</v>
          </cell>
        </row>
        <row r="818">
          <cell r="A818" t="str">
            <v>W06000019</v>
          </cell>
          <cell r="B818" t="str">
            <v>Blaenau Gwent</v>
          </cell>
          <cell r="C818">
            <v>2017</v>
          </cell>
          <cell r="D818">
            <v>42368.93</v>
          </cell>
          <cell r="E818" t="str">
            <v>W06000019</v>
          </cell>
          <cell r="F818" t="str">
            <v>W06000019</v>
          </cell>
          <cell r="K818">
            <v>76.202821448759494</v>
          </cell>
          <cell r="L818">
            <v>80.567540350833099</v>
          </cell>
          <cell r="M818">
            <v>69609</v>
          </cell>
        </row>
        <row r="819">
          <cell r="A819" t="str">
            <v>W06000020</v>
          </cell>
          <cell r="B819" t="str">
            <v>Torfaen</v>
          </cell>
          <cell r="C819">
            <v>2017</v>
          </cell>
          <cell r="D819">
            <v>39544.53</v>
          </cell>
          <cell r="E819" t="str">
            <v>W06000020</v>
          </cell>
          <cell r="F819" t="str">
            <v>W06000020</v>
          </cell>
          <cell r="K819">
            <v>77.569722023881098</v>
          </cell>
          <cell r="L819">
            <v>82.154396387536707</v>
          </cell>
          <cell r="M819">
            <v>92264</v>
          </cell>
        </row>
        <row r="820">
          <cell r="A820" t="str">
            <v>W06000021</v>
          </cell>
          <cell r="B820" t="str">
            <v>Monmouthshire</v>
          </cell>
          <cell r="C820">
            <v>2017</v>
          </cell>
          <cell r="D820">
            <v>46479.4</v>
          </cell>
          <cell r="E820" t="str">
            <v>W06000021</v>
          </cell>
          <cell r="F820" t="str">
            <v>W06000021</v>
          </cell>
          <cell r="K820">
            <v>80.307128844314093</v>
          </cell>
          <cell r="L820">
            <v>83.971025220003895</v>
          </cell>
          <cell r="M820">
            <v>93590</v>
          </cell>
        </row>
        <row r="821">
          <cell r="A821" t="str">
            <v>W06000022</v>
          </cell>
          <cell r="B821" t="str">
            <v>Newport</v>
          </cell>
          <cell r="C821">
            <v>2017</v>
          </cell>
          <cell r="D821">
            <v>47803.69</v>
          </cell>
          <cell r="E821" t="str">
            <v>W06000022</v>
          </cell>
          <cell r="F821" t="str">
            <v>W06000022</v>
          </cell>
          <cell r="K821">
            <v>77.804304554692493</v>
          </cell>
          <cell r="L821">
            <v>81.763218891860504</v>
          </cell>
          <cell r="M821">
            <v>151485</v>
          </cell>
        </row>
        <row r="822">
          <cell r="A822" t="str">
            <v>W06000023</v>
          </cell>
          <cell r="B822" t="str">
            <v>Powys</v>
          </cell>
          <cell r="C822">
            <v>2017</v>
          </cell>
          <cell r="D822">
            <v>34418.89</v>
          </cell>
          <cell r="E822" t="str">
            <v>W06000023</v>
          </cell>
          <cell r="F822" t="str">
            <v>W06000023</v>
          </cell>
          <cell r="K822">
            <v>79.593934169826696</v>
          </cell>
          <cell r="L822">
            <v>84.164527138267204</v>
          </cell>
          <cell r="M822">
            <v>132515</v>
          </cell>
        </row>
        <row r="823">
          <cell r="A823" t="str">
            <v>W06000024</v>
          </cell>
          <cell r="B823" t="str">
            <v>Merthyr Tydfil</v>
          </cell>
          <cell r="C823">
            <v>2017</v>
          </cell>
          <cell r="D823">
            <v>44582.17</v>
          </cell>
          <cell r="E823" t="str">
            <v>W06000024</v>
          </cell>
          <cell r="F823" t="str">
            <v>W06000024</v>
          </cell>
          <cell r="K823">
            <v>77.235591241769896</v>
          </cell>
          <cell r="L823">
            <v>80.628868185471305</v>
          </cell>
          <cell r="M823">
            <v>59953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B541-7509-4741-A1E9-4A8D42269155}">
  <dimension ref="A1:BC411"/>
  <sheetViews>
    <sheetView tabSelected="1" topLeftCell="AQ128" zoomScale="113" workbookViewId="0">
      <selection activeCell="AZ51" sqref="AZ51"/>
    </sheetView>
  </sheetViews>
  <sheetFormatPr baseColWidth="10" defaultRowHeight="16" x14ac:dyDescent="0.2"/>
  <cols>
    <col min="2" max="17" width="10.83203125" customWidth="1"/>
    <col min="18" max="18" width="17.33203125" customWidth="1"/>
    <col min="19" max="46" width="10.83203125" customWidth="1"/>
    <col min="51" max="51" width="13.6640625" bestFit="1" customWidth="1"/>
  </cols>
  <sheetData>
    <row r="1" spans="1:55" x14ac:dyDescent="0.2">
      <c r="A1" t="s">
        <v>794</v>
      </c>
      <c r="B1" t="s">
        <v>795</v>
      </c>
      <c r="C1" t="s">
        <v>796</v>
      </c>
      <c r="D1" t="s">
        <v>797</v>
      </c>
      <c r="E1" t="s">
        <v>798</v>
      </c>
      <c r="F1" t="s">
        <v>799</v>
      </c>
      <c r="G1" t="s">
        <v>833</v>
      </c>
      <c r="H1" t="s">
        <v>800</v>
      </c>
      <c r="I1" t="s">
        <v>801</v>
      </c>
      <c r="J1" t="s">
        <v>802</v>
      </c>
      <c r="K1" t="s">
        <v>803</v>
      </c>
      <c r="L1" t="s">
        <v>804</v>
      </c>
      <c r="M1" t="s">
        <v>805</v>
      </c>
      <c r="N1" t="s">
        <v>806</v>
      </c>
      <c r="O1" t="s">
        <v>807</v>
      </c>
      <c r="P1" t="s">
        <v>808</v>
      </c>
      <c r="Q1" t="s">
        <v>809</v>
      </c>
      <c r="R1" t="s">
        <v>810</v>
      </c>
      <c r="S1" t="s">
        <v>813</v>
      </c>
      <c r="T1" t="s">
        <v>811</v>
      </c>
      <c r="U1" t="s">
        <v>812</v>
      </c>
      <c r="V1" t="s">
        <v>814</v>
      </c>
      <c r="W1" t="s">
        <v>818</v>
      </c>
      <c r="X1" t="s">
        <v>819</v>
      </c>
      <c r="Y1" t="s">
        <v>820</v>
      </c>
      <c r="Z1" t="s">
        <v>821</v>
      </c>
      <c r="AA1" t="s">
        <v>822</v>
      </c>
      <c r="AB1" t="s">
        <v>823</v>
      </c>
      <c r="AC1" t="s">
        <v>824</v>
      </c>
      <c r="AD1" t="s">
        <v>831</v>
      </c>
      <c r="AE1" t="s">
        <v>827</v>
      </c>
      <c r="AF1" t="s">
        <v>825</v>
      </c>
      <c r="AG1" t="s">
        <v>826</v>
      </c>
      <c r="AH1" t="s">
        <v>824</v>
      </c>
      <c r="AI1" t="s">
        <v>824</v>
      </c>
      <c r="AJ1" t="s">
        <v>824</v>
      </c>
      <c r="AK1" t="s">
        <v>824</v>
      </c>
      <c r="AL1" t="s">
        <v>824</v>
      </c>
      <c r="AM1" t="s">
        <v>824</v>
      </c>
      <c r="AN1" t="s">
        <v>824</v>
      </c>
      <c r="AO1" t="s">
        <v>824</v>
      </c>
      <c r="AP1" t="s">
        <v>824</v>
      </c>
      <c r="AR1" t="s">
        <v>828</v>
      </c>
      <c r="AS1" t="s">
        <v>829</v>
      </c>
      <c r="AT1" t="s">
        <v>830</v>
      </c>
      <c r="AU1" t="s">
        <v>834</v>
      </c>
      <c r="AV1" s="4" t="s">
        <v>837</v>
      </c>
      <c r="AW1" s="4" t="s">
        <v>838</v>
      </c>
      <c r="AX1" t="s">
        <v>839</v>
      </c>
      <c r="AY1" t="s">
        <v>841</v>
      </c>
      <c r="AZ1" t="s">
        <v>842</v>
      </c>
      <c r="BB1" t="s">
        <v>840</v>
      </c>
    </row>
    <row r="2" spans="1:55" x14ac:dyDescent="0.2">
      <c r="A2" t="s">
        <v>53</v>
      </c>
      <c r="B2" t="s">
        <v>54</v>
      </c>
      <c r="C2">
        <v>2019</v>
      </c>
      <c r="D2">
        <v>45181.47</v>
      </c>
      <c r="E2" t="s">
        <v>53</v>
      </c>
      <c r="F2" t="s">
        <v>53</v>
      </c>
      <c r="G2">
        <f>VLOOKUP(A2,[1]B3!$A$7:$T$380,20,0)</f>
        <v>43431.31</v>
      </c>
      <c r="L2">
        <v>76.084399305915795</v>
      </c>
      <c r="M2">
        <v>81.392387892486099</v>
      </c>
      <c r="N2">
        <v>93019</v>
      </c>
      <c r="O2">
        <v>993</v>
      </c>
      <c r="P2">
        <v>12.27</v>
      </c>
      <c r="Q2" s="2">
        <f>VLOOKUP(B2,[2]Data!$A$9:$D$371,4,0)</f>
        <v>67.599999999999994</v>
      </c>
      <c r="R2" t="s">
        <v>55</v>
      </c>
      <c r="S2" s="2">
        <f>VLOOKUP(B2,[3]Data!$A$9:$D$371,4,0)</f>
        <v>19.100000000000001</v>
      </c>
      <c r="T2">
        <v>1000.0031127929688</v>
      </c>
      <c r="U2">
        <v>-0.22530755912874606</v>
      </c>
      <c r="V2">
        <f>VLOOKUP(B2,'[4]2019'!$C$8:$E$368,3,0)</f>
        <v>16.6565419661489</v>
      </c>
      <c r="W2">
        <f>VLOOKUP(B2,[5]Data!$A$10:$B$372,2,0)</f>
        <v>0.2</v>
      </c>
      <c r="Y2">
        <f>VLOOKUP($B2,[5]Data!$A$10:$F$372,6,0)</f>
        <v>11.7</v>
      </c>
      <c r="Z2">
        <f>VLOOKUP($B2,[5]Data!$A$10:$Z$372,8,0)</f>
        <v>4.2</v>
      </c>
      <c r="AA2">
        <f>VLOOKUP($B2,[5]Data!$A$10:$Z$372,10,0)</f>
        <v>0.8</v>
      </c>
      <c r="AB2">
        <f>VLOOKUP($B2,[5]Data!$A$10:$Z$372,12,0)</f>
        <v>4.2</v>
      </c>
      <c r="AC2">
        <f>VLOOKUP($B2,[5]Data!$A$10:$Z$372,14,0)</f>
        <v>15</v>
      </c>
      <c r="AD2">
        <f>VLOOKUP($B2,[5]Data!$A$10:$Z$372,16,0)</f>
        <v>3.3</v>
      </c>
      <c r="AE2">
        <f>VLOOKUP($B2,[5]Data!$A$10:$Z$372,18,0)</f>
        <v>7.5</v>
      </c>
      <c r="AF2">
        <f>VLOOKUP($B2,[5]Data!$A$10:$Z$372,20,0)</f>
        <v>1.7</v>
      </c>
      <c r="AG2">
        <f>VLOOKUP($B2,[5]Data!$A$10:$Z$372,8,0)</f>
        <v>4.2</v>
      </c>
      <c r="AH2">
        <f>VLOOKUP($B2,[5]Data!$A$10:$Z$372,8,0)</f>
        <v>4.2</v>
      </c>
      <c r="AR2">
        <f>VLOOKUP($B2,[6]LA_CNI_data!$B$2:$H$313,5,0)</f>
        <v>39.08</v>
      </c>
      <c r="AS2">
        <f>VLOOKUP($B2,[6]LA_CNI_data!$B$2:$H$313,6,0)</f>
        <v>37.19</v>
      </c>
      <c r="AT2" s="3">
        <f>VLOOKUP($B2,[6]LA_CNI_data!$B$2:$H$313,7,0)</f>
        <v>44.21</v>
      </c>
      <c r="AU2" t="str">
        <f>VLOOKUP(A2,[7]LAS_REGION_EW_2021!$A$6:$D$336,4,0)</f>
        <v>North East</v>
      </c>
      <c r="AV2">
        <f>VLOOKUP(B2,[8]Industrial!$C$7:$D$332,2,0)</f>
        <v>180000</v>
      </c>
      <c r="AW2">
        <f>VLOOKUP(B2,[8]Residential!$C$7:$D$299,2,0)</f>
        <v>615000</v>
      </c>
      <c r="AX2">
        <f>VLOOKUP(A2,[9]Sheet1!$A$414:$M$823,13,0)</f>
        <v>93019</v>
      </c>
      <c r="AY2" s="5">
        <f>VLOOKUP(B2,'[10]Table 2.4'!$D$10:$H$378,5,0)</f>
        <v>450</v>
      </c>
      <c r="AZ2">
        <f>VLOOKUP(B2,[11]Data!$A$9:$C$372,3,0)</f>
        <v>56300</v>
      </c>
      <c r="BA2">
        <f>AZ2*(Q2/100)</f>
        <v>38058.799999999996</v>
      </c>
      <c r="BB2">
        <f>(AZ2*0.758)-BA2</f>
        <v>4616.6000000000058</v>
      </c>
      <c r="BC2">
        <f>SUMIF(BB2:BB411,"&gt;0")</f>
        <v>949105.59999999963</v>
      </c>
    </row>
    <row r="3" spans="1:55" x14ac:dyDescent="0.2">
      <c r="A3" t="s">
        <v>56</v>
      </c>
      <c r="B3" t="s">
        <v>57</v>
      </c>
      <c r="C3">
        <v>2019</v>
      </c>
      <c r="D3">
        <v>44708</v>
      </c>
      <c r="E3" t="s">
        <v>56</v>
      </c>
      <c r="F3" t="s">
        <v>56</v>
      </c>
      <c r="G3">
        <f>VLOOKUP(A3,[1]B3!$A$7:$T$380,20,0)</f>
        <v>44725.95</v>
      </c>
      <c r="L3">
        <v>75.701432366830403</v>
      </c>
      <c r="M3">
        <v>79.873091456915901</v>
      </c>
      <c r="N3">
        <v>140639</v>
      </c>
      <c r="O3">
        <v>2610</v>
      </c>
      <c r="P3">
        <v>9.92</v>
      </c>
      <c r="Q3" s="2">
        <f>VLOOKUP(B3,[2]Data!$A$9:$D$371,4,0)</f>
        <v>62.9</v>
      </c>
      <c r="R3" t="s">
        <v>55</v>
      </c>
      <c r="S3" s="2">
        <f>VLOOKUP(B3,[3]Data!$A$9:$D$371,4,0)</f>
        <v>20.100000000000001</v>
      </c>
      <c r="T3">
        <v>912.10504150390625</v>
      </c>
      <c r="U3">
        <v>-0.32558859192301853</v>
      </c>
      <c r="V3">
        <f>VLOOKUP(F3,'[4]2019'!$B$8:$E$368,4,0)</f>
        <v>17.362258367502999</v>
      </c>
      <c r="W3">
        <f>VLOOKUP(B3,[5]Data!$A$10:$B$372,2,0)</f>
        <v>0</v>
      </c>
      <c r="Y3">
        <f>VLOOKUP(B3,[5]Data!$A$10:$F$372,6,0)</f>
        <v>4.0999999999999996</v>
      </c>
      <c r="Z3">
        <f>VLOOKUP($B3,[5]Data!$A$10:$Z$372,8,0)</f>
        <v>0.7</v>
      </c>
      <c r="AA3">
        <f>VLOOKUP($B3,[5]Data!$A$10:$Z$372,10,0)</f>
        <v>0.2</v>
      </c>
      <c r="AB3">
        <f>VLOOKUP($B3,[5]Data!$A$10:$Z$372,12,0)</f>
        <v>3.7</v>
      </c>
      <c r="AC3">
        <f>VLOOKUP($B3,[5]Data!$A$10:$Z$372,14,0)</f>
        <v>13.1</v>
      </c>
      <c r="AD3">
        <f>VLOOKUP($B3,[5]Data!$A$10:$Z$372,16,0)</f>
        <v>3.3</v>
      </c>
      <c r="AE3">
        <f>VLOOKUP($B3,[5]Data!$A$10:$Z$372,18,0)</f>
        <v>5.7</v>
      </c>
      <c r="AR3">
        <f>VLOOKUP($B3,[6]LA_CNI_data!$B$2:$H$313,5,0)</f>
        <v>48.92</v>
      </c>
      <c r="AS3">
        <f>VLOOKUP($B3,[6]LA_CNI_data!$B$2:$H$313,6,0)</f>
        <v>18.399999999999999</v>
      </c>
      <c r="AT3" s="3">
        <f>VLOOKUP($B3,[6]LA_CNI_data!$B$2:$H$313,7,0)</f>
        <v>35.43</v>
      </c>
      <c r="AU3" t="str">
        <f>VLOOKUP(A3,[7]LAS_REGION_EW_2021!$A$6:$D$336,4,0)</f>
        <v>North East</v>
      </c>
      <c r="AV3">
        <f>VLOOKUP(B3,[8]Industrial!$C$7:$D$332,2,0)</f>
        <v>195000</v>
      </c>
      <c r="AW3">
        <f>VLOOKUP(B3,[8]Residential!$C$7:$D$299,2,0)</f>
        <v>600000</v>
      </c>
      <c r="AX3">
        <f>VLOOKUP(A3,[9]Sheet1!$A$414:$M$823,13,0)</f>
        <v>140639</v>
      </c>
      <c r="AY3" s="5">
        <f>VLOOKUP(B3,'[10]Table 2.4'!$D$10:$H$378,5,0)</f>
        <v>475</v>
      </c>
      <c r="AZ3">
        <f>VLOOKUP(B3,[11]Data!$A$9:$C$372,3,0)</f>
        <v>88400</v>
      </c>
      <c r="BA3">
        <f t="shared" ref="BA3:BA66" si="0">AZ3*(Q3/100)</f>
        <v>55603.6</v>
      </c>
      <c r="BB3">
        <f t="shared" ref="BB3:BB66" si="1">(AZ3*0.758)-BA3</f>
        <v>11403.599999999999</v>
      </c>
    </row>
    <row r="4" spans="1:55" x14ac:dyDescent="0.2">
      <c r="A4" t="s">
        <v>58</v>
      </c>
      <c r="B4" t="s">
        <v>59</v>
      </c>
      <c r="C4">
        <v>2019</v>
      </c>
      <c r="D4">
        <v>39653.31</v>
      </c>
      <c r="E4" t="s">
        <v>58</v>
      </c>
      <c r="F4" t="s">
        <v>58</v>
      </c>
      <c r="G4">
        <f>VLOOKUP(A4,[1]B3!$A$7:$T$380,20,0)</f>
        <v>42561</v>
      </c>
      <c r="L4">
        <v>77.699518758675097</v>
      </c>
      <c r="M4">
        <v>81.548693747842194</v>
      </c>
      <c r="N4">
        <v>136005</v>
      </c>
      <c r="O4">
        <v>555</v>
      </c>
      <c r="P4">
        <v>11.43</v>
      </c>
      <c r="Q4" s="2">
        <f>VLOOKUP(B4,[2]Data!$A$9:$D$371,4,0)</f>
        <v>67.400000000000006</v>
      </c>
      <c r="R4" t="s">
        <v>60</v>
      </c>
      <c r="S4" s="2">
        <f>VLOOKUP(B4,[3]Data!$A$9:$D$371,4,0)</f>
        <v>17.2</v>
      </c>
      <c r="T4">
        <v>870.32879638671875</v>
      </c>
      <c r="U4">
        <v>-0.22451723305672688</v>
      </c>
      <c r="V4">
        <f>VLOOKUP(F4,'[4]2019'!$B$8:$E$368,4,0)</f>
        <v>16.356671769971999</v>
      </c>
      <c r="W4">
        <f>VLOOKUP(B4,[5]Data!$A$10:$B$372,2,0)</f>
        <v>0.3</v>
      </c>
      <c r="Y4">
        <f>VLOOKUP(B4,[5]Data!$A$10:$F$372,6,0)</f>
        <v>12.8</v>
      </c>
      <c r="Z4">
        <f>VLOOKUP($B4,[5]Data!$A$10:$Z$372,8,0)</f>
        <v>0.3</v>
      </c>
      <c r="AA4">
        <f>VLOOKUP($B4,[5]Data!$A$10:$Z$372,10,0)</f>
        <v>1.2</v>
      </c>
      <c r="AB4">
        <f>VLOOKUP($B4,[5]Data!$A$10:$Z$372,12,0)</f>
        <v>3.8</v>
      </c>
      <c r="AC4">
        <f>VLOOKUP($B4,[5]Data!$A$10:$Z$372,14,0)</f>
        <v>17.899999999999999</v>
      </c>
      <c r="AD4">
        <f>VLOOKUP($B4,[5]Data!$A$10:$Z$372,16,0)</f>
        <v>9</v>
      </c>
      <c r="AE4">
        <f>VLOOKUP($B4,[5]Data!$A$10:$Z$372,18,0)</f>
        <v>6.4</v>
      </c>
      <c r="AR4">
        <f>VLOOKUP($B4,[6]LA_CNI_data!$B$2:$H$313,5,0)</f>
        <v>36.090000000000003</v>
      </c>
      <c r="AS4">
        <f>VLOOKUP($B4,[6]LA_CNI_data!$B$2:$H$313,6,0)</f>
        <v>13.11</v>
      </c>
      <c r="AT4" s="3">
        <f>VLOOKUP($B4,[6]LA_CNI_data!$B$2:$H$313,7,0)</f>
        <v>34.06</v>
      </c>
      <c r="AU4" t="str">
        <f>VLOOKUP(A4,[7]LAS_REGION_EW_2021!$A$6:$D$336,4,0)</f>
        <v>North East</v>
      </c>
      <c r="AV4">
        <f>VLOOKUP(B4,[8]Industrial!$C$7:$D$332,2,0)</f>
        <v>150000</v>
      </c>
      <c r="AW4">
        <f>VLOOKUP(B4,[8]Residential!$C$7:$D$299,2,0)</f>
        <v>400000</v>
      </c>
      <c r="AX4">
        <f>VLOOKUP(A4,[9]Sheet1!$A$414:$M$823,13,0)</f>
        <v>136005</v>
      </c>
      <c r="AY4" s="5">
        <f>VLOOKUP(B4,'[10]Table 2.4'!$D$10:$H$378,5,0)</f>
        <v>450</v>
      </c>
      <c r="AZ4">
        <f>VLOOKUP(B4,[11]Data!$A$9:$C$372,3,0)</f>
        <v>80500</v>
      </c>
      <c r="BA4">
        <f t="shared" si="0"/>
        <v>54257</v>
      </c>
      <c r="BB4">
        <f t="shared" si="1"/>
        <v>6762</v>
      </c>
    </row>
    <row r="5" spans="1:55" x14ac:dyDescent="0.2">
      <c r="A5" t="s">
        <v>61</v>
      </c>
      <c r="B5" t="s">
        <v>62</v>
      </c>
      <c r="C5">
        <v>2019</v>
      </c>
      <c r="D5">
        <v>56329.36</v>
      </c>
      <c r="E5" t="s">
        <v>61</v>
      </c>
      <c r="F5" t="s">
        <v>61</v>
      </c>
      <c r="G5">
        <f>VLOOKUP(A5,[1]B3!$A$7:$T$380,20,0)</f>
        <v>56899.17</v>
      </c>
      <c r="L5">
        <v>78.140283157123307</v>
      </c>
      <c r="M5">
        <v>81.388113891809496</v>
      </c>
      <c r="N5">
        <v>196487</v>
      </c>
      <c r="O5">
        <v>959</v>
      </c>
      <c r="P5">
        <v>12.09</v>
      </c>
      <c r="Q5" s="2">
        <f>VLOOKUP(B5,[2]Data!$A$9:$D$371,4,0)</f>
        <v>71.3</v>
      </c>
      <c r="R5" t="s">
        <v>55</v>
      </c>
      <c r="S5" s="2">
        <f>VLOOKUP(B5,[3]Data!$A$9:$D$371,4,0)</f>
        <v>24.6</v>
      </c>
      <c r="T5">
        <v>742.69384765625</v>
      </c>
      <c r="U5">
        <v>-0.1039413104672102</v>
      </c>
      <c r="V5">
        <f>VLOOKUP(F5,'[4]2019'!$B$8:$E$368,4,0)</f>
        <v>17.443978087682201</v>
      </c>
      <c r="W5">
        <f>VLOOKUP(B5,[5]Data!$A$10:$B$372,2,0)</f>
        <v>0.1</v>
      </c>
      <c r="Y5">
        <f>VLOOKUP(B5,[5]Data!$A$10:$F$372,6,0)</f>
        <v>12.8</v>
      </c>
      <c r="Z5">
        <f>VLOOKUP($B5,[5]Data!$A$10:$Z$372,8,0)</f>
        <v>0.3</v>
      </c>
      <c r="AA5">
        <f>VLOOKUP($B5,[5]Data!$A$10:$Z$372,10,0)</f>
        <v>0.6</v>
      </c>
      <c r="AB5">
        <f>VLOOKUP($B5,[5]Data!$A$10:$Z$372,12,0)</f>
        <v>7</v>
      </c>
      <c r="AC5">
        <f>VLOOKUP($B5,[5]Data!$A$10:$Z$372,14,0)</f>
        <v>15.1</v>
      </c>
      <c r="AD5">
        <f>VLOOKUP($B5,[5]Data!$A$10:$Z$372,16,0)</f>
        <v>5.2</v>
      </c>
      <c r="AE5">
        <f>VLOOKUP($B5,[5]Data!$A$10:$Z$372,18,0)</f>
        <v>5.8</v>
      </c>
      <c r="AR5">
        <f>VLOOKUP($B5,[6]LA_CNI_data!$B$2:$H$313,5,0)</f>
        <v>50.93</v>
      </c>
      <c r="AS5">
        <f>VLOOKUP($B5,[6]LA_CNI_data!$B$2:$H$313,6,0)</f>
        <v>25.84</v>
      </c>
      <c r="AT5" s="3">
        <f>VLOOKUP($B5,[6]LA_CNI_data!$B$2:$H$313,7,0)</f>
        <v>25</v>
      </c>
      <c r="AU5" t="str">
        <f>VLOOKUP(A5,[7]LAS_REGION_EW_2021!$A$6:$D$336,4,0)</f>
        <v>North East</v>
      </c>
      <c r="AV5">
        <f>VLOOKUP(B5,[8]Industrial!$C$7:$D$332,2,0)</f>
        <v>175000</v>
      </c>
      <c r="AW5">
        <f>VLOOKUP(B5,[8]Residential!$C$7:$D$299,2,0)</f>
        <v>600000</v>
      </c>
      <c r="AX5">
        <f>VLOOKUP(A5,[9]Sheet1!$A$414:$M$823,13,0)</f>
        <v>196487</v>
      </c>
      <c r="AY5" s="5">
        <f>VLOOKUP(B5,'[10]Table 2.4'!$D$10:$H$378,5,0)</f>
        <v>500</v>
      </c>
      <c r="AZ5">
        <f>VLOOKUP(B5,[11]Data!$A$9:$C$372,3,0)</f>
        <v>120600</v>
      </c>
      <c r="BA5">
        <f t="shared" si="0"/>
        <v>85987.8</v>
      </c>
      <c r="BB5">
        <f t="shared" si="1"/>
        <v>5427</v>
      </c>
    </row>
    <row r="6" spans="1:55" x14ac:dyDescent="0.2">
      <c r="A6" t="s">
        <v>63</v>
      </c>
      <c r="B6" t="s">
        <v>64</v>
      </c>
      <c r="C6">
        <v>2019</v>
      </c>
      <c r="D6">
        <v>53510.3</v>
      </c>
      <c r="E6" t="s">
        <v>63</v>
      </c>
      <c r="F6" t="s">
        <v>63</v>
      </c>
      <c r="G6">
        <f>VLOOKUP(A6,[1]B3!$A$7:$T$380,20,0)</f>
        <v>47773.22</v>
      </c>
      <c r="L6">
        <v>78.411245395095804</v>
      </c>
      <c r="M6">
        <v>82.307584913205901</v>
      </c>
      <c r="N6">
        <v>106347</v>
      </c>
      <c r="O6">
        <v>539</v>
      </c>
      <c r="P6">
        <v>11.75</v>
      </c>
      <c r="Q6" s="2">
        <f>VLOOKUP(B6,[2]Data!$A$9:$D$371,4,0)</f>
        <v>74.2</v>
      </c>
      <c r="R6" t="s">
        <v>55</v>
      </c>
      <c r="S6" s="2">
        <f>VLOOKUP(B6,[3]Data!$A$9:$D$371,4,0)</f>
        <v>24</v>
      </c>
      <c r="T6">
        <v>762.5963134765625</v>
      </c>
      <c r="U6">
        <v>-0.17685706206813315</v>
      </c>
      <c r="V6">
        <f>VLOOKUP(F6,'[4]2019'!$B$8:$E$368,4,0)</f>
        <v>16.787960635143399</v>
      </c>
      <c r="W6">
        <f>VLOOKUP(B6,[5]Data!$A$10:$B$372,2,0)</f>
        <v>0.4</v>
      </c>
      <c r="Y6">
        <f>VLOOKUP(B6,[5]Data!$A$10:$F$372,6,0)</f>
        <v>6.1</v>
      </c>
      <c r="Z6">
        <f>VLOOKUP($B6,[5]Data!$A$10:$Z$372,8,0)</f>
        <v>0</v>
      </c>
      <c r="AA6">
        <f>VLOOKUP($B6,[5]Data!$A$10:$Z$372,10,0)</f>
        <v>0.5</v>
      </c>
      <c r="AB6">
        <f>VLOOKUP($B6,[5]Data!$A$10:$Z$372,12,0)</f>
        <v>3.1</v>
      </c>
      <c r="AC6">
        <f>VLOOKUP($B6,[5]Data!$A$10:$Z$372,14,0)</f>
        <v>14.3</v>
      </c>
      <c r="AD6">
        <f>VLOOKUP($B6,[5]Data!$A$10:$Z$372,16,0)</f>
        <v>6.1</v>
      </c>
      <c r="AE6">
        <f>VLOOKUP($B6,[5]Data!$A$10:$Z$372,18,0)</f>
        <v>6.1</v>
      </c>
      <c r="AR6">
        <f>VLOOKUP($B6,[6]LA_CNI_data!$B$2:$H$313,5,0)</f>
        <v>34.85</v>
      </c>
      <c r="AS6">
        <f>VLOOKUP($B6,[6]LA_CNI_data!$B$2:$H$313,6,0)</f>
        <v>11.94</v>
      </c>
      <c r="AT6" s="3">
        <f>VLOOKUP($B6,[6]LA_CNI_data!$B$2:$H$313,7,0)</f>
        <v>14.86</v>
      </c>
      <c r="AU6" t="str">
        <f>VLOOKUP(A6,[7]LAS_REGION_EW_2021!$A$6:$D$336,4,0)</f>
        <v>North East</v>
      </c>
      <c r="AV6">
        <f>VLOOKUP(B6,[8]Industrial!$C$7:$D$332,2,0)</f>
        <v>175000</v>
      </c>
      <c r="AW6">
        <f>VLOOKUP(B6,[8]Residential!$C$7:$D$299,2,0)</f>
        <v>640000</v>
      </c>
      <c r="AX6">
        <f>VLOOKUP(A6,[9]Sheet1!$A$414:$M$823,13,0)</f>
        <v>106347</v>
      </c>
      <c r="AY6" s="5">
        <f>VLOOKUP(B6,'[10]Table 2.4'!$D$10:$H$378,5,0)</f>
        <v>433</v>
      </c>
      <c r="AZ6">
        <f>VLOOKUP(B6,[11]Data!$A$9:$C$372,3,0)</f>
        <v>63600</v>
      </c>
      <c r="BA6">
        <f t="shared" si="0"/>
        <v>47191.199999999997</v>
      </c>
      <c r="BB6">
        <f t="shared" si="1"/>
        <v>1017.6000000000058</v>
      </c>
    </row>
    <row r="7" spans="1:55" x14ac:dyDescent="0.2">
      <c r="A7" t="s">
        <v>65</v>
      </c>
      <c r="B7" t="s">
        <v>66</v>
      </c>
      <c r="C7">
        <v>2019</v>
      </c>
      <c r="D7">
        <v>64344.06</v>
      </c>
      <c r="E7" t="s">
        <v>65</v>
      </c>
      <c r="F7" t="s">
        <v>65</v>
      </c>
      <c r="G7">
        <f>VLOOKUP(A7,[1]B3!$A$7:$T$380,20,0)</f>
        <v>62511.09</v>
      </c>
      <c r="L7">
        <v>77.440864129527696</v>
      </c>
      <c r="M7">
        <v>80.710903732806401</v>
      </c>
      <c r="N7">
        <v>127595</v>
      </c>
      <c r="O7">
        <v>1613</v>
      </c>
      <c r="P7">
        <v>11.17</v>
      </c>
      <c r="Q7" s="2">
        <f>VLOOKUP(B7,[2]Data!$A$9:$D$371,4,0)</f>
        <v>77.599999999999994</v>
      </c>
      <c r="R7" t="s">
        <v>55</v>
      </c>
      <c r="S7" s="2">
        <f>VLOOKUP(B7,[3]Data!$A$9:$D$371,4,0)</f>
        <v>21.1</v>
      </c>
      <c r="T7">
        <v>791.61175537109375</v>
      </c>
      <c r="U7">
        <v>-0.33397740638234674</v>
      </c>
      <c r="V7">
        <f>VLOOKUP(F7,'[4]2019'!$B$8:$E$368,4,0)</f>
        <v>15.126910223076299</v>
      </c>
      <c r="W7">
        <f>VLOOKUP(B7,[5]Data!$A$10:$B$372,2,0)</f>
        <v>0.1</v>
      </c>
      <c r="Y7">
        <f>VLOOKUP(B7,[5]Data!$A$10:$F$372,6,0)</f>
        <v>12.3</v>
      </c>
      <c r="Z7">
        <f>VLOOKUP($B7,[5]Data!$A$10:$Z$372,8,0)</f>
        <v>0.1</v>
      </c>
      <c r="AA7">
        <f>VLOOKUP($B7,[5]Data!$A$10:$Z$372,10,0)</f>
        <v>1.2</v>
      </c>
      <c r="AB7">
        <f>VLOOKUP($B7,[5]Data!$A$10:$Z$372,12,0)</f>
        <v>4.5999999999999996</v>
      </c>
      <c r="AC7">
        <f>VLOOKUP($B7,[5]Data!$A$10:$Z$372,14,0)</f>
        <v>16.899999999999999</v>
      </c>
      <c r="AD7">
        <f>VLOOKUP($B7,[5]Data!$A$10:$Z$372,16,0)</f>
        <v>10.8</v>
      </c>
      <c r="AE7">
        <f>VLOOKUP($B7,[5]Data!$A$10:$Z$372,18,0)</f>
        <v>4.5999999999999996</v>
      </c>
      <c r="AR7">
        <f>VLOOKUP($B7,[6]LA_CNI_data!$B$2:$H$313,5,0)</f>
        <v>65.81</v>
      </c>
      <c r="AS7">
        <f>VLOOKUP($B7,[6]LA_CNI_data!$B$2:$H$313,6,0)</f>
        <v>47.17</v>
      </c>
      <c r="AT7" s="3">
        <f>VLOOKUP($B7,[6]LA_CNI_data!$B$2:$H$313,7,0)</f>
        <v>19.68</v>
      </c>
      <c r="AU7" t="str">
        <f>VLOOKUP(A7,[7]LAS_REGION_EW_2021!$A$6:$D$336,4,0)</f>
        <v>North West</v>
      </c>
      <c r="AV7">
        <f>VLOOKUP(B7,[8]Industrial!$C$7:$D$332,2,0)</f>
        <v>290000</v>
      </c>
      <c r="AW7">
        <f>VLOOKUP(B7,[8]Residential!$C$7:$D$299,2,0)</f>
        <v>1830000</v>
      </c>
      <c r="AX7">
        <f>VLOOKUP(A7,[9]Sheet1!$A$414:$M$823,13,0)</f>
        <v>127595</v>
      </c>
      <c r="AY7" s="5">
        <f>VLOOKUP(B7,'[10]Table 2.4'!$D$10:$H$378,5,0)</f>
        <v>495</v>
      </c>
      <c r="AZ7">
        <f>VLOOKUP(B7,[11]Data!$A$9:$C$372,3,0)</f>
        <v>78100</v>
      </c>
      <c r="BA7">
        <f t="shared" si="0"/>
        <v>60605.599999999991</v>
      </c>
      <c r="BB7">
        <f t="shared" si="1"/>
        <v>-1405.7999999999884</v>
      </c>
    </row>
    <row r="8" spans="1:55" x14ac:dyDescent="0.2">
      <c r="A8" t="s">
        <v>67</v>
      </c>
      <c r="B8" t="s">
        <v>68</v>
      </c>
      <c r="C8">
        <v>2019</v>
      </c>
      <c r="D8">
        <v>52544.68</v>
      </c>
      <c r="E8" t="s">
        <v>67</v>
      </c>
      <c r="F8" t="s">
        <v>67</v>
      </c>
      <c r="G8">
        <f>VLOOKUP(A8,[1]B3!$A$7:$T$380,20,0)</f>
        <v>55070.73</v>
      </c>
      <c r="L8">
        <v>78.935433091637194</v>
      </c>
      <c r="M8">
        <v>82.400191443509101</v>
      </c>
      <c r="N8">
        <v>209704</v>
      </c>
      <c r="O8">
        <v>1161</v>
      </c>
      <c r="P8">
        <v>13.12</v>
      </c>
      <c r="Q8" s="2">
        <f>VLOOKUP(B8,[2]Data!$A$9:$D$371,4,0)</f>
        <v>80.400000000000006</v>
      </c>
      <c r="R8" t="s">
        <v>55</v>
      </c>
      <c r="S8" s="2">
        <f>VLOOKUP(B8,[3]Data!$A$9:$D$371,4,0)</f>
        <v>34.1</v>
      </c>
      <c r="T8">
        <v>748.15325927734375</v>
      </c>
      <c r="U8">
        <v>-7.205860521685388E-2</v>
      </c>
      <c r="V8">
        <f>VLOOKUP(F8,'[4]2019'!$B$8:$E$368,4,0)</f>
        <v>15.3658590142305</v>
      </c>
      <c r="W8">
        <f>VLOOKUP(B8,[5]Data!$A$10:$B$372,2,0)</f>
        <v>0.1</v>
      </c>
      <c r="Y8">
        <f>VLOOKUP(B8,[5]Data!$A$10:$F$372,6,0)</f>
        <v>5</v>
      </c>
      <c r="Z8">
        <f>VLOOKUP($B8,[5]Data!$A$10:$Z$372,8,0)</f>
        <v>0.6</v>
      </c>
      <c r="AA8">
        <f>VLOOKUP($B8,[5]Data!$A$10:$Z$372,10,0)</f>
        <v>1.1000000000000001</v>
      </c>
      <c r="AB8">
        <f>VLOOKUP($B8,[5]Data!$A$10:$Z$372,12,0)</f>
        <v>5.8</v>
      </c>
      <c r="AC8">
        <f>VLOOKUP($B8,[5]Data!$A$10:$Z$372,14,0)</f>
        <v>15.8</v>
      </c>
      <c r="AD8">
        <f>VLOOKUP($B8,[5]Data!$A$10:$Z$372,16,0)</f>
        <v>7.2</v>
      </c>
      <c r="AE8">
        <f>VLOOKUP($B8,[5]Data!$A$10:$Z$372,18,0)</f>
        <v>5</v>
      </c>
      <c r="AR8">
        <f>VLOOKUP($B8,[6]LA_CNI_data!$B$2:$H$313,5,0)</f>
        <v>29.36</v>
      </c>
      <c r="AS8">
        <f>VLOOKUP($B8,[6]LA_CNI_data!$B$2:$H$313,6,0)</f>
        <v>33.4</v>
      </c>
      <c r="AT8" s="3">
        <f>VLOOKUP($B8,[6]LA_CNI_data!$B$2:$H$313,7,0)</f>
        <v>15.88</v>
      </c>
      <c r="AU8" t="str">
        <f>VLOOKUP(A8,[7]LAS_REGION_EW_2021!$A$6:$D$336,4,0)</f>
        <v>North West</v>
      </c>
      <c r="AV8">
        <f>VLOOKUP(B8,[8]Industrial!$C$7:$D$332,2,0)</f>
        <v>800000</v>
      </c>
      <c r="AW8">
        <f>VLOOKUP(B8,[8]Residential!$C$7:$D$299,2,0)</f>
        <v>1400000</v>
      </c>
      <c r="AX8">
        <f>VLOOKUP(A8,[9]Sheet1!$A$414:$M$823,13,0)</f>
        <v>209704</v>
      </c>
      <c r="AY8" s="5">
        <f>VLOOKUP(B8,'[10]Table 2.4'!$D$10:$H$378,5,0)</f>
        <v>578</v>
      </c>
      <c r="AZ8">
        <f>VLOOKUP(B8,[11]Data!$A$9:$C$372,3,0)</f>
        <v>130300</v>
      </c>
      <c r="BA8">
        <f t="shared" si="0"/>
        <v>104761.20000000001</v>
      </c>
      <c r="BB8">
        <f t="shared" si="1"/>
        <v>-5993.8000000000175</v>
      </c>
    </row>
    <row r="9" spans="1:55" x14ac:dyDescent="0.2">
      <c r="A9" t="s">
        <v>69</v>
      </c>
      <c r="B9" t="s">
        <v>70</v>
      </c>
      <c r="C9">
        <v>2019</v>
      </c>
      <c r="D9">
        <v>44098.48</v>
      </c>
      <c r="E9" t="s">
        <v>69</v>
      </c>
      <c r="F9" t="s">
        <v>69</v>
      </c>
      <c r="G9">
        <f>VLOOKUP(A9,[1]B3!$A$7:$T$380,20,0)</f>
        <v>44143.27</v>
      </c>
      <c r="L9">
        <v>76.621763098474602</v>
      </c>
      <c r="M9">
        <v>80.119806588495393</v>
      </c>
      <c r="N9">
        <v>148772</v>
      </c>
      <c r="O9">
        <v>1086</v>
      </c>
      <c r="P9">
        <v>10.11</v>
      </c>
      <c r="Q9" s="2">
        <f>VLOOKUP(B9,[2]Data!$A$9:$D$371,4,0)</f>
        <v>68</v>
      </c>
      <c r="R9" t="s">
        <v>55</v>
      </c>
      <c r="S9" s="2">
        <f>VLOOKUP(B9,[3]Data!$A$9:$D$371,4,0)</f>
        <v>23</v>
      </c>
      <c r="T9">
        <v>842.1845703125</v>
      </c>
      <c r="U9">
        <v>-0.25650792220764634</v>
      </c>
      <c r="V9">
        <f>VLOOKUP(F9,'[4]2019'!$B$8:$E$368,4,0)</f>
        <v>14.339614905597999</v>
      </c>
      <c r="W9">
        <f>VLOOKUP(B9,[5]Data!$A$10:$B$372,2,0)</f>
        <v>0.1</v>
      </c>
      <c r="Y9">
        <f>VLOOKUP(B9,[5]Data!$A$10:$F$372,6,0)</f>
        <v>16.399999999999999</v>
      </c>
      <c r="Z9">
        <f>VLOOKUP($B9,[5]Data!$A$10:$Z$372,8,0)</f>
        <v>0</v>
      </c>
      <c r="AA9">
        <f>VLOOKUP($B9,[5]Data!$A$10:$Z$372,10,0)</f>
        <v>0.5</v>
      </c>
      <c r="AB9">
        <f>VLOOKUP($B9,[5]Data!$A$10:$Z$372,12,0)</f>
        <v>2.6</v>
      </c>
      <c r="AC9">
        <f>VLOOKUP($B9,[5]Data!$A$10:$Z$372,14,0)</f>
        <v>16.399999999999999</v>
      </c>
      <c r="AD9">
        <f>VLOOKUP($B9,[5]Data!$A$10:$Z$372,16,0)</f>
        <v>4.5</v>
      </c>
      <c r="AE9">
        <f>VLOOKUP($B9,[5]Data!$A$10:$Z$372,18,0)</f>
        <v>3.7</v>
      </c>
      <c r="AR9">
        <f>VLOOKUP($B9,[6]LA_CNI_data!$B$2:$H$313,5,0)</f>
        <v>31.29</v>
      </c>
      <c r="AS9">
        <f>VLOOKUP($B9,[6]LA_CNI_data!$B$2:$H$313,6,0)</f>
        <v>8.3000000000000007</v>
      </c>
      <c r="AT9" s="3">
        <f>VLOOKUP($B9,[6]LA_CNI_data!$B$2:$H$313,7,0)</f>
        <v>24.05</v>
      </c>
      <c r="AU9" t="str">
        <f>VLOOKUP(A9,[7]LAS_REGION_EW_2021!$A$6:$D$336,4,0)</f>
        <v>North West</v>
      </c>
      <c r="AV9">
        <f>VLOOKUP(B9,[8]Industrial!$C$7:$D$332,2,0)</f>
        <v>500000</v>
      </c>
      <c r="AW9">
        <f>VLOOKUP(B9,[8]Residential!$C$7:$D$299,2,0)</f>
        <v>450000</v>
      </c>
      <c r="AX9">
        <f>VLOOKUP(A9,[9]Sheet1!$A$414:$M$823,13,0)</f>
        <v>148772</v>
      </c>
      <c r="AY9" s="5">
        <f>VLOOKUP(B9,'[10]Table 2.4'!$D$10:$H$378,5,0)</f>
        <v>450</v>
      </c>
      <c r="AZ9">
        <f>VLOOKUP(B9,[11]Data!$A$9:$C$372,3,0)</f>
        <v>92200</v>
      </c>
      <c r="BA9">
        <f t="shared" si="0"/>
        <v>62696.000000000007</v>
      </c>
      <c r="BB9">
        <f t="shared" si="1"/>
        <v>7191.5999999999985</v>
      </c>
    </row>
    <row r="10" spans="1:55" x14ac:dyDescent="0.2">
      <c r="A10" t="s">
        <v>71</v>
      </c>
      <c r="B10" t="s">
        <v>72</v>
      </c>
      <c r="C10">
        <v>2019</v>
      </c>
      <c r="D10">
        <v>41461.269999999997</v>
      </c>
      <c r="E10" t="s">
        <v>71</v>
      </c>
      <c r="F10" t="s">
        <v>71</v>
      </c>
      <c r="G10">
        <f>VLOOKUP(A10,[1]B3!$A$7:$T$380,20,0)</f>
        <v>39486.54</v>
      </c>
      <c r="L10">
        <v>74.157144709527898</v>
      </c>
      <c r="M10">
        <v>79.559130927305404</v>
      </c>
      <c r="N10">
        <v>139870</v>
      </c>
      <c r="O10">
        <v>4011</v>
      </c>
      <c r="P10">
        <v>9.67</v>
      </c>
      <c r="Q10" s="2">
        <f>VLOOKUP(B10,[2]Data!$A$9:$D$371,4,0)</f>
        <v>72.8</v>
      </c>
      <c r="R10" t="s">
        <v>55</v>
      </c>
      <c r="S10" s="2">
        <f>VLOOKUP(B10,[3]Data!$A$9:$D$371,4,0)</f>
        <v>18.5</v>
      </c>
      <c r="T10">
        <v>905.6221923828125</v>
      </c>
      <c r="U10">
        <v>-0.31921471155904674</v>
      </c>
      <c r="V10">
        <f>VLOOKUP(F10,'[4]2019'!$B$8:$E$368,4,0)</f>
        <v>13.982257316075</v>
      </c>
      <c r="W10">
        <f>VLOOKUP(B10,[5]Data!$A$10:$B$372,2,0)</f>
        <v>0.1</v>
      </c>
      <c r="Y10">
        <f>VLOOKUP(B10,[5]Data!$A$10:$F$372,6,0)</f>
        <v>5.4</v>
      </c>
      <c r="Z10">
        <f>VLOOKUP($B10,[5]Data!$A$10:$Z$372,8,0)</f>
        <v>0.1</v>
      </c>
      <c r="AA10">
        <f>VLOOKUP($B10,[5]Data!$A$10:$Z$372,10,0)</f>
        <v>0.3</v>
      </c>
      <c r="AB10">
        <f>VLOOKUP($B10,[5]Data!$A$10:$Z$372,12,0)</f>
        <v>2.2999999999999998</v>
      </c>
      <c r="AC10">
        <f>VLOOKUP($B10,[5]Data!$A$10:$Z$372,14,0)</f>
        <v>13.8</v>
      </c>
      <c r="AD10">
        <f>VLOOKUP($B10,[5]Data!$A$10:$Z$372,16,0)</f>
        <v>3.8</v>
      </c>
      <c r="AE10">
        <f>VLOOKUP($B10,[5]Data!$A$10:$Z$372,18,0)</f>
        <v>12.3</v>
      </c>
      <c r="AR10">
        <f>VLOOKUP($B10,[6]LA_CNI_data!$B$2:$H$313,5,0)</f>
        <v>27.24</v>
      </c>
      <c r="AS10">
        <f>VLOOKUP($B10,[6]LA_CNI_data!$B$2:$H$313,6,0)</f>
        <v>27.61</v>
      </c>
      <c r="AT10" s="3">
        <f>VLOOKUP($B10,[6]LA_CNI_data!$B$2:$H$313,7,0)</f>
        <v>36.83</v>
      </c>
      <c r="AU10" t="str">
        <f>VLOOKUP(A10,[7]LAS_REGION_EW_2021!$A$6:$D$336,4,0)</f>
        <v>North West</v>
      </c>
      <c r="AV10">
        <f>VLOOKUP(B10,[8]Industrial!$C$7:$D$332,2,0)</f>
        <v>400000</v>
      </c>
      <c r="AW10">
        <f>VLOOKUP(B10,[8]Residential!$C$7:$D$299,2,0)</f>
        <v>1120000</v>
      </c>
      <c r="AX10">
        <f>VLOOKUP(A10,[9]Sheet1!$A$414:$M$823,13,0)</f>
        <v>139870</v>
      </c>
      <c r="AY10" s="5">
        <f>VLOOKUP(B10,'[10]Table 2.4'!$D$10:$H$378,5,0)</f>
        <v>520</v>
      </c>
      <c r="AZ10">
        <f>VLOOKUP(B10,[11]Data!$A$9:$C$372,3,0)</f>
        <v>81900</v>
      </c>
      <c r="BA10">
        <f t="shared" si="0"/>
        <v>59623.199999999997</v>
      </c>
      <c r="BB10">
        <f t="shared" si="1"/>
        <v>2457</v>
      </c>
    </row>
    <row r="11" spans="1:55" x14ac:dyDescent="0.2">
      <c r="A11" t="s">
        <v>73</v>
      </c>
      <c r="B11" t="s">
        <v>74</v>
      </c>
      <c r="C11">
        <v>2019</v>
      </c>
      <c r="D11">
        <v>46630.93</v>
      </c>
      <c r="E11" t="s">
        <v>73</v>
      </c>
      <c r="F11" t="s">
        <v>73</v>
      </c>
      <c r="G11">
        <f>VLOOKUP(A11,[1]B3!$A$7:$T$380,20,0)</f>
        <v>44228.41</v>
      </c>
      <c r="L11">
        <v>75.941796491796296</v>
      </c>
      <c r="M11">
        <v>79.936187377638007</v>
      </c>
      <c r="N11">
        <v>260673</v>
      </c>
      <c r="O11">
        <v>3642</v>
      </c>
      <c r="P11">
        <v>9.85</v>
      </c>
      <c r="Q11" s="2">
        <f>VLOOKUP(B11,[2]Data!$A$9:$D$371,4,0)</f>
        <v>71.099999999999994</v>
      </c>
      <c r="R11" t="s">
        <v>55</v>
      </c>
      <c r="S11" s="2">
        <f>VLOOKUP(B11,[3]Data!$A$9:$D$371,4,0)</f>
        <v>19.8</v>
      </c>
      <c r="T11">
        <v>891.59930419921875</v>
      </c>
      <c r="U11">
        <v>-0.255323497203021</v>
      </c>
      <c r="V11">
        <f>VLOOKUP(F11,'[4]2019'!$B$8:$E$368,4,0)</f>
        <v>15.241494141917</v>
      </c>
      <c r="W11">
        <f>VLOOKUP(B11,[5]Data!$A$10:$B$372,2,0)</f>
        <v>0.1</v>
      </c>
      <c r="Y11">
        <f>VLOOKUP(B11,[5]Data!$A$10:$F$372,6,0)</f>
        <v>16.3</v>
      </c>
      <c r="Z11">
        <f>VLOOKUP($B11,[5]Data!$A$10:$Z$372,8,0)</f>
        <v>0.1</v>
      </c>
      <c r="AA11">
        <f>VLOOKUP($B11,[5]Data!$A$10:$Z$372,10,0)</f>
        <v>0.6</v>
      </c>
      <c r="AB11">
        <f>VLOOKUP($B11,[5]Data!$A$10:$Z$372,12,0)</f>
        <v>5.7</v>
      </c>
      <c r="AC11">
        <f>VLOOKUP($B11,[5]Data!$A$10:$Z$372,14,0)</f>
        <v>15.4</v>
      </c>
      <c r="AD11">
        <f>VLOOKUP($B11,[5]Data!$A$10:$Z$372,16,0)</f>
        <v>4.0999999999999996</v>
      </c>
      <c r="AE11">
        <f>VLOOKUP($B11,[5]Data!$A$10:$Z$372,18,0)</f>
        <v>4.9000000000000004</v>
      </c>
      <c r="AR11">
        <f>VLOOKUP($B11,[6]LA_CNI_data!$B$2:$H$313,5,0)</f>
        <v>39.14</v>
      </c>
      <c r="AS11">
        <f>VLOOKUP($B11,[6]LA_CNI_data!$B$2:$H$313,6,0)</f>
        <v>15.06</v>
      </c>
      <c r="AT11" s="3">
        <f>VLOOKUP($B11,[6]LA_CNI_data!$B$2:$H$313,7,0)</f>
        <v>56.38</v>
      </c>
      <c r="AU11" t="str">
        <f>VLOOKUP(A11,[7]LAS_REGION_EW_2021!$A$6:$D$336,4,0)</f>
        <v>Yorkshire and The Humber</v>
      </c>
      <c r="AV11">
        <f>VLOOKUP(B11,[8]Industrial!$C$7:$D$332,2,0)</f>
        <v>470000</v>
      </c>
      <c r="AW11">
        <f>VLOOKUP(B11,[8]Residential!$C$7:$D$299,2,0)</f>
        <v>550000</v>
      </c>
      <c r="AX11">
        <f>VLOOKUP(A11,[9]Sheet1!$A$414:$M$823,13,0)</f>
        <v>260673</v>
      </c>
      <c r="AY11" s="5" t="e">
        <f>VLOOKUP(B11,'[10]Table 2.4'!$D$10:$H$378,5,0)</f>
        <v>#N/A</v>
      </c>
      <c r="AZ11">
        <f>VLOOKUP(B11,[11]Data!$A$9:$C$372,3,0)</f>
        <v>169000</v>
      </c>
      <c r="BA11">
        <f t="shared" si="0"/>
        <v>120159</v>
      </c>
      <c r="BB11">
        <f t="shared" si="1"/>
        <v>7943</v>
      </c>
    </row>
    <row r="12" spans="1:55" x14ac:dyDescent="0.2">
      <c r="A12" t="s">
        <v>75</v>
      </c>
      <c r="B12" t="s">
        <v>76</v>
      </c>
      <c r="C12">
        <v>2019</v>
      </c>
      <c r="D12">
        <v>46350.57</v>
      </c>
      <c r="E12" t="s">
        <v>75</v>
      </c>
      <c r="F12" t="s">
        <v>75</v>
      </c>
      <c r="G12">
        <f>VLOOKUP(A12,[1]B3!$A$7:$T$380,20,0)</f>
        <v>49705.45</v>
      </c>
      <c r="L12">
        <v>79.997342771811503</v>
      </c>
      <c r="M12">
        <v>83.562868022970804</v>
      </c>
      <c r="N12">
        <v>338061</v>
      </c>
      <c r="O12">
        <v>141</v>
      </c>
      <c r="P12">
        <v>11.74</v>
      </c>
      <c r="Q12" s="2">
        <f>VLOOKUP(B12,[2]Data!$A$9:$D$371,4,0)</f>
        <v>78.900000000000006</v>
      </c>
      <c r="R12" t="s">
        <v>77</v>
      </c>
      <c r="S12" s="2">
        <f>VLOOKUP(B12,[3]Data!$A$9:$D$371,4,0)</f>
        <v>28</v>
      </c>
      <c r="T12">
        <v>683.767333984375</v>
      </c>
      <c r="U12">
        <v>-0.10505461455700106</v>
      </c>
      <c r="V12">
        <f>VLOOKUP(F12,'[4]2019'!$B$8:$E$368,4,0)</f>
        <v>26.4016095168259</v>
      </c>
      <c r="W12">
        <f>VLOOKUP(B12,[5]Data!$A$10:$B$372,2,0)</f>
        <v>2.4</v>
      </c>
      <c r="Y12">
        <f>VLOOKUP(B12,[5]Data!$A$10:$F$372,6,0)</f>
        <v>14.2</v>
      </c>
      <c r="Z12">
        <f>VLOOKUP($B12,[5]Data!$A$10:$Z$372,8,0)</f>
        <v>0.2</v>
      </c>
      <c r="AA12">
        <f>VLOOKUP($B12,[5]Data!$A$10:$Z$372,10,0)</f>
        <v>1.2</v>
      </c>
      <c r="AB12">
        <f>VLOOKUP($B12,[5]Data!$A$10:$Z$372,12,0)</f>
        <v>5.5</v>
      </c>
      <c r="AC12">
        <f>VLOOKUP($B12,[5]Data!$A$10:$Z$372,14,0)</f>
        <v>15.7</v>
      </c>
      <c r="AD12">
        <f>VLOOKUP($B12,[5]Data!$A$10:$Z$372,16,0)</f>
        <v>3.9</v>
      </c>
      <c r="AE12">
        <f>VLOOKUP($B12,[5]Data!$A$10:$Z$372,18,0)</f>
        <v>7.1</v>
      </c>
      <c r="AR12">
        <f>VLOOKUP($B12,[6]LA_CNI_data!$B$2:$H$313,5,0)</f>
        <v>11.25</v>
      </c>
      <c r="AS12">
        <f>VLOOKUP($B12,[6]LA_CNI_data!$B$2:$H$313,6,0)</f>
        <v>27.63</v>
      </c>
      <c r="AT12" s="3">
        <f>VLOOKUP($B12,[6]LA_CNI_data!$B$2:$H$313,7,0)</f>
        <v>31.31</v>
      </c>
      <c r="AU12" t="str">
        <f>VLOOKUP(A12,[7]LAS_REGION_EW_2021!$A$6:$D$336,4,0)</f>
        <v>Yorkshire and The Humber</v>
      </c>
      <c r="AV12">
        <f>VLOOKUP(B12,[8]Industrial!$C$7:$D$332,2,0)</f>
        <v>615000</v>
      </c>
      <c r="AW12">
        <f>VLOOKUP(B12,[8]Residential!$C$7:$D$299,2,0)</f>
        <v>1945000</v>
      </c>
      <c r="AX12">
        <f>VLOOKUP(A12,[9]Sheet1!$A$414:$M$823,13,0)</f>
        <v>338061</v>
      </c>
      <c r="AY12" s="5" t="e">
        <f>VLOOKUP(B12,'[10]Table 2.4'!$D$10:$H$378,5,0)</f>
        <v>#N/A</v>
      </c>
      <c r="AZ12">
        <f>VLOOKUP(B12,[11]Data!$A$9:$C$372,3,0)</f>
        <v>193000</v>
      </c>
      <c r="BA12">
        <f t="shared" si="0"/>
        <v>152277</v>
      </c>
      <c r="BB12">
        <f t="shared" si="1"/>
        <v>-5983</v>
      </c>
    </row>
    <row r="13" spans="1:55" x14ac:dyDescent="0.2">
      <c r="A13" t="s">
        <v>78</v>
      </c>
      <c r="B13" t="s">
        <v>79</v>
      </c>
      <c r="C13">
        <v>2019</v>
      </c>
      <c r="D13">
        <v>43538.04</v>
      </c>
      <c r="E13" t="s">
        <v>78</v>
      </c>
      <c r="F13" t="s">
        <v>78</v>
      </c>
      <c r="G13">
        <f>VLOOKUP(A13,[1]B3!$A$7:$T$380,20,0)</f>
        <v>45148.76</v>
      </c>
      <c r="L13">
        <v>77.212202705484799</v>
      </c>
      <c r="M13">
        <v>82.172963458734401</v>
      </c>
      <c r="N13">
        <v>159826</v>
      </c>
      <c r="O13">
        <v>830</v>
      </c>
      <c r="P13">
        <v>9.84</v>
      </c>
      <c r="Q13" s="2">
        <f>VLOOKUP(B13,[2]Data!$A$9:$D$371,4,0)</f>
        <v>70.8</v>
      </c>
      <c r="R13" t="s">
        <v>55</v>
      </c>
      <c r="S13" s="2">
        <f>VLOOKUP(B13,[3]Data!$A$9:$D$371,4,0)</f>
        <v>15.7</v>
      </c>
      <c r="T13">
        <v>811.22265625</v>
      </c>
      <c r="U13">
        <v>-0.17310546148721132</v>
      </c>
      <c r="V13">
        <f>VLOOKUP(F13,'[4]2019'!$B$8:$E$368,4,0)</f>
        <v>18.4926969989084</v>
      </c>
      <c r="W13">
        <f>VLOOKUP(B13,[5]Data!$A$10:$B$372,2,0)</f>
        <v>0.2</v>
      </c>
      <c r="Y13">
        <f>VLOOKUP(B13,[5]Data!$A$10:$F$372,6,0)</f>
        <v>16.7</v>
      </c>
      <c r="Z13">
        <f>VLOOKUP($B13,[5]Data!$A$10:$Z$372,8,0)</f>
        <v>0.5</v>
      </c>
      <c r="AA13">
        <f>VLOOKUP($B13,[5]Data!$A$10:$Z$372,10,0)</f>
        <v>0.5</v>
      </c>
      <c r="AB13">
        <f>VLOOKUP($B13,[5]Data!$A$10:$Z$372,12,0)</f>
        <v>4.5</v>
      </c>
      <c r="AC13">
        <f>VLOOKUP($B13,[5]Data!$A$10:$Z$372,14,0)</f>
        <v>16.7</v>
      </c>
      <c r="AD13">
        <f>VLOOKUP($B13,[5]Data!$A$10:$Z$372,16,0)</f>
        <v>7.6</v>
      </c>
      <c r="AE13">
        <f>VLOOKUP($B13,[5]Data!$A$10:$Z$372,18,0)</f>
        <v>6.1</v>
      </c>
      <c r="AR13">
        <f>VLOOKUP($B13,[6]LA_CNI_data!$B$2:$H$313,5,0)</f>
        <v>25.72</v>
      </c>
      <c r="AS13">
        <f>VLOOKUP($B13,[6]LA_CNI_data!$B$2:$H$313,6,0)</f>
        <v>21.34</v>
      </c>
      <c r="AT13" s="3">
        <f>VLOOKUP($B13,[6]LA_CNI_data!$B$2:$H$313,7,0)</f>
        <v>13.54</v>
      </c>
      <c r="AU13" t="str">
        <f>VLOOKUP(A13,[7]LAS_REGION_EW_2021!$A$6:$D$336,4,0)</f>
        <v>Yorkshire and The Humber</v>
      </c>
      <c r="AV13">
        <f>VLOOKUP(B13,[8]Industrial!$C$7:$D$332,2,0)</f>
        <v>335000</v>
      </c>
      <c r="AW13">
        <f>VLOOKUP(B13,[8]Residential!$C$7:$D$299,2,0)</f>
        <v>750000</v>
      </c>
      <c r="AX13">
        <f>VLOOKUP(A13,[9]Sheet1!$A$414:$M$823,13,0)</f>
        <v>159826</v>
      </c>
      <c r="AY13" s="5" t="e">
        <f>VLOOKUP(B13,'[10]Table 2.4'!$D$10:$H$378,5,0)</f>
        <v>#N/A</v>
      </c>
      <c r="AZ13">
        <f>VLOOKUP(B13,[11]Data!$A$9:$C$372,3,0)</f>
        <v>95500</v>
      </c>
      <c r="BA13">
        <f t="shared" si="0"/>
        <v>67614</v>
      </c>
      <c r="BB13">
        <f t="shared" si="1"/>
        <v>4775</v>
      </c>
    </row>
    <row r="14" spans="1:55" x14ac:dyDescent="0.2">
      <c r="A14" t="s">
        <v>80</v>
      </c>
      <c r="B14" t="s">
        <v>81</v>
      </c>
      <c r="C14">
        <v>2019</v>
      </c>
      <c r="D14">
        <v>51149.29</v>
      </c>
      <c r="E14" t="s">
        <v>80</v>
      </c>
      <c r="F14" t="s">
        <v>80</v>
      </c>
      <c r="G14">
        <f>VLOOKUP(A14,[1]B3!$A$7:$T$380,20,0)</f>
        <v>58713.45</v>
      </c>
      <c r="L14">
        <v>78.957608773797702</v>
      </c>
      <c r="M14">
        <v>82.575921198883194</v>
      </c>
      <c r="N14">
        <v>171294</v>
      </c>
      <c r="O14">
        <v>202</v>
      </c>
      <c r="P14">
        <v>10.68</v>
      </c>
      <c r="Q14" s="2">
        <f>VLOOKUP(B14,[2]Data!$A$9:$D$371,4,0)</f>
        <v>72.3</v>
      </c>
      <c r="R14" t="s">
        <v>60</v>
      </c>
      <c r="S14" s="2">
        <f>VLOOKUP(B14,[3]Data!$A$9:$D$371,4,0)</f>
        <v>20.2</v>
      </c>
      <c r="T14">
        <v>734.965087890625</v>
      </c>
      <c r="U14">
        <v>-0.14569598254623387</v>
      </c>
      <c r="V14">
        <f>VLOOKUP(F14,'[4]2019'!$B$8:$E$368,4,0)</f>
        <v>16.858043963316401</v>
      </c>
      <c r="W14">
        <f>VLOOKUP(B14,[5]Data!$A$10:$B$372,2,0)</f>
        <v>1.1000000000000001</v>
      </c>
      <c r="Y14">
        <f>VLOOKUP(B14,[5]Data!$A$10:$F$372,6,0)</f>
        <v>23</v>
      </c>
      <c r="Z14">
        <f>VLOOKUP($B14,[5]Data!$A$10:$Z$372,8,0)</f>
        <v>0.3</v>
      </c>
      <c r="AA14">
        <f>VLOOKUP($B14,[5]Data!$A$10:$Z$372,10,0)</f>
        <v>1.2</v>
      </c>
      <c r="AB14">
        <f>VLOOKUP($B14,[5]Data!$A$10:$Z$372,12,0)</f>
        <v>8.1</v>
      </c>
      <c r="AC14">
        <f>VLOOKUP($B14,[5]Data!$A$10:$Z$372,14,0)</f>
        <v>14.9</v>
      </c>
      <c r="AD14">
        <f>VLOOKUP($B14,[5]Data!$A$10:$Z$372,16,0)</f>
        <v>8.1</v>
      </c>
      <c r="AE14">
        <f>VLOOKUP($B14,[5]Data!$A$10:$Z$372,18,0)</f>
        <v>4.7</v>
      </c>
      <c r="AR14">
        <f>VLOOKUP($B14,[6]LA_CNI_data!$B$2:$H$313,5,0)</f>
        <v>32.56</v>
      </c>
      <c r="AS14">
        <f>VLOOKUP($B14,[6]LA_CNI_data!$B$2:$H$313,6,0)</f>
        <v>36.58</v>
      </c>
      <c r="AT14" s="3">
        <f>VLOOKUP($B14,[6]LA_CNI_data!$B$2:$H$313,7,0)</f>
        <v>27.34</v>
      </c>
      <c r="AU14" t="str">
        <f>VLOOKUP(A14,[7]LAS_REGION_EW_2021!$A$6:$D$336,4,0)</f>
        <v>Yorkshire and The Humber</v>
      </c>
      <c r="AV14">
        <f>VLOOKUP(B14,[8]Industrial!$C$7:$D$332,2,0)</f>
        <v>225000</v>
      </c>
      <c r="AW14">
        <f>VLOOKUP(B14,[8]Residential!$C$7:$D$299,2,0)</f>
        <v>370000</v>
      </c>
      <c r="AX14">
        <f>VLOOKUP(A14,[9]Sheet1!$A$414:$M$823,13,0)</f>
        <v>171294</v>
      </c>
      <c r="AY14" s="5" t="e">
        <f>VLOOKUP(B14,'[10]Table 2.4'!$D$10:$H$378,5,0)</f>
        <v>#N/A</v>
      </c>
      <c r="AZ14">
        <f>VLOOKUP(B14,[11]Data!$A$9:$C$372,3,0)</f>
        <v>102400</v>
      </c>
      <c r="BA14">
        <f t="shared" si="0"/>
        <v>74035.199999999997</v>
      </c>
      <c r="BB14">
        <f t="shared" si="1"/>
        <v>3584</v>
      </c>
    </row>
    <row r="15" spans="1:55" x14ac:dyDescent="0.2">
      <c r="A15" t="s">
        <v>82</v>
      </c>
      <c r="B15" t="s">
        <v>83</v>
      </c>
      <c r="C15">
        <v>2019</v>
      </c>
      <c r="D15">
        <v>52937</v>
      </c>
      <c r="E15" t="s">
        <v>82</v>
      </c>
      <c r="F15" t="s">
        <v>82</v>
      </c>
      <c r="G15">
        <f>VLOOKUP(A15,[1]B3!$A$7:$T$380,20,0)</f>
        <v>51884.77</v>
      </c>
      <c r="L15">
        <v>80.166164830807702</v>
      </c>
      <c r="M15">
        <v>83.488347289130104</v>
      </c>
      <c r="N15">
        <v>208163</v>
      </c>
      <c r="O15">
        <v>765</v>
      </c>
      <c r="P15">
        <v>11.86</v>
      </c>
      <c r="Q15" s="2">
        <f>VLOOKUP(B15,[2]Data!$A$9:$D$371,4,0)</f>
        <v>79.2</v>
      </c>
      <c r="R15" t="s">
        <v>55</v>
      </c>
      <c r="S15" s="2">
        <f>VLOOKUP(B15,[3]Data!$A$9:$D$371,4,0)</f>
        <v>39.1</v>
      </c>
      <c r="T15">
        <v>610.28985595703125</v>
      </c>
      <c r="U15">
        <v>-0.16546162442126189</v>
      </c>
      <c r="V15">
        <f>VLOOKUP(F15,'[4]2019'!$B$8:$E$368,4,0)</f>
        <v>17.403834779780802</v>
      </c>
      <c r="W15">
        <f>VLOOKUP(B15,[5]Data!$A$10:$B$372,2,0)</f>
        <v>0.2</v>
      </c>
      <c r="Y15">
        <f>VLOOKUP(B15,[5]Data!$A$10:$F$372,6,0)</f>
        <v>4.5999999999999996</v>
      </c>
      <c r="Z15">
        <f>VLOOKUP($B15,[5]Data!$A$10:$Z$372,8,0)</f>
        <v>0.1</v>
      </c>
      <c r="AA15">
        <f>VLOOKUP($B15,[5]Data!$A$10:$Z$372,10,0)</f>
        <v>0.2</v>
      </c>
      <c r="AB15">
        <f>VLOOKUP($B15,[5]Data!$A$10:$Z$372,12,0)</f>
        <v>4.2</v>
      </c>
      <c r="AC15">
        <f>VLOOKUP($B15,[5]Data!$A$10:$Z$372,14,0)</f>
        <v>15.7</v>
      </c>
      <c r="AD15">
        <f>VLOOKUP($B15,[5]Data!$A$10:$Z$372,16,0)</f>
        <v>4.2</v>
      </c>
      <c r="AE15">
        <f>VLOOKUP($B15,[5]Data!$A$10:$Z$372,18,0)</f>
        <v>10.199999999999999</v>
      </c>
      <c r="AR15">
        <f>VLOOKUP($B15,[6]LA_CNI_data!$B$2:$H$313,5,0)</f>
        <v>11.07</v>
      </c>
      <c r="AS15">
        <f>VLOOKUP($B15,[6]LA_CNI_data!$B$2:$H$313,6,0)</f>
        <v>20.85</v>
      </c>
      <c r="AT15" s="3">
        <f>VLOOKUP($B15,[6]LA_CNI_data!$B$2:$H$313,7,0)</f>
        <v>16.61</v>
      </c>
      <c r="AU15" t="str">
        <f>VLOOKUP(A15,[7]LAS_REGION_EW_2021!$A$6:$D$336,4,0)</f>
        <v>Yorkshire and The Humber</v>
      </c>
      <c r="AV15">
        <f>VLOOKUP(B15,[8]Industrial!$C$7:$D$332,2,0)</f>
        <v>550000</v>
      </c>
      <c r="AW15">
        <f>VLOOKUP(B15,[8]Residential!$C$7:$D$299,2,0)</f>
        <v>2750000</v>
      </c>
      <c r="AX15">
        <f>VLOOKUP(A15,[9]Sheet1!$A$414:$M$823,13,0)</f>
        <v>208163</v>
      </c>
      <c r="AY15" s="5" t="e">
        <f>VLOOKUP(B15,'[10]Table 2.4'!$D$10:$H$378,5,0)</f>
        <v>#N/A</v>
      </c>
      <c r="AZ15">
        <f>VLOOKUP(B15,[11]Data!$A$9:$C$372,3,0)</f>
        <v>134900</v>
      </c>
      <c r="BA15">
        <f t="shared" si="0"/>
        <v>106840.8</v>
      </c>
      <c r="BB15">
        <f t="shared" si="1"/>
        <v>-4586.6000000000058</v>
      </c>
    </row>
    <row r="16" spans="1:55" x14ac:dyDescent="0.2">
      <c r="A16" t="s">
        <v>84</v>
      </c>
      <c r="B16" t="s">
        <v>85</v>
      </c>
      <c r="C16">
        <v>2019</v>
      </c>
      <c r="D16">
        <v>49716.84</v>
      </c>
      <c r="E16" t="s">
        <v>84</v>
      </c>
      <c r="F16" t="s">
        <v>84</v>
      </c>
      <c r="G16">
        <f>VLOOKUP(A16,[1]B3!$A$7:$T$380,20,0)</f>
        <v>49484.14</v>
      </c>
      <c r="L16">
        <v>78.480082728862001</v>
      </c>
      <c r="M16">
        <v>82.665433285358901</v>
      </c>
      <c r="N16">
        <v>257034</v>
      </c>
      <c r="O16">
        <v>3294</v>
      </c>
      <c r="P16">
        <v>12.24</v>
      </c>
      <c r="Q16" s="2">
        <f>VLOOKUP(B16,[2]Data!$A$9:$D$371,4,0)</f>
        <v>74.2</v>
      </c>
      <c r="R16" t="s">
        <v>55</v>
      </c>
      <c r="S16" s="2">
        <f>VLOOKUP(B16,[3]Data!$A$9:$D$371,4,0)</f>
        <v>26.5</v>
      </c>
      <c r="T16">
        <v>835.9163818359375</v>
      </c>
      <c r="U16">
        <v>-0.1463659175987943</v>
      </c>
      <c r="V16">
        <f>VLOOKUP(F16,'[4]2019'!$B$8:$E$368,4,0)</f>
        <v>15.8907107331774</v>
      </c>
      <c r="W16">
        <f>VLOOKUP(B16,[5]Data!$A$10:$B$372,2,0)</f>
        <v>0.1</v>
      </c>
      <c r="Y16">
        <f>VLOOKUP(B16,[5]Data!$A$10:$F$372,6,0)</f>
        <v>19.600000000000001</v>
      </c>
      <c r="Z16">
        <f>VLOOKUP($B16,[5]Data!$A$10:$Z$372,8,0)</f>
        <v>0.2</v>
      </c>
      <c r="AA16">
        <f>VLOOKUP($B16,[5]Data!$A$10:$Z$372,10,0)</f>
        <v>0.7</v>
      </c>
      <c r="AB16">
        <f>VLOOKUP($B16,[5]Data!$A$10:$Z$372,12,0)</f>
        <v>3.1</v>
      </c>
      <c r="AC16">
        <f>VLOOKUP($B16,[5]Data!$A$10:$Z$372,14,0)</f>
        <v>11.9</v>
      </c>
      <c r="AD16">
        <f>VLOOKUP($B16,[5]Data!$A$10:$Z$372,16,0)</f>
        <v>4.2</v>
      </c>
      <c r="AE16">
        <f>VLOOKUP($B16,[5]Data!$A$10:$Z$372,18,0)</f>
        <v>6.3</v>
      </c>
      <c r="AR16">
        <f>VLOOKUP($B16,[6]LA_CNI_data!$B$2:$H$313,5,0)</f>
        <v>19.32</v>
      </c>
      <c r="AS16">
        <f>VLOOKUP($B16,[6]LA_CNI_data!$B$2:$H$313,6,0)</f>
        <v>26.94</v>
      </c>
      <c r="AT16" s="3">
        <f>VLOOKUP($B16,[6]LA_CNI_data!$B$2:$H$313,7,0)</f>
        <v>15.92</v>
      </c>
      <c r="AU16" t="str">
        <f>VLOOKUP(A16,[7]LAS_REGION_EW_2021!$A$6:$D$336,4,0)</f>
        <v>East Midlands</v>
      </c>
      <c r="AV16">
        <f>VLOOKUP(B16,[8]Industrial!$C$7:$D$332,2,0)</f>
        <v>545000</v>
      </c>
      <c r="AW16">
        <f>VLOOKUP(B16,[8]Residential!$C$7:$D$299,2,0)</f>
        <v>1000000</v>
      </c>
      <c r="AX16">
        <f>VLOOKUP(A16,[9]Sheet1!$A$414:$M$823,13,0)</f>
        <v>257034</v>
      </c>
      <c r="AY16" s="5" t="e">
        <f>VLOOKUP(B16,'[10]Table 2.4'!$D$10:$H$378,5,0)</f>
        <v>#N/A</v>
      </c>
      <c r="AZ16">
        <f>VLOOKUP(B16,[11]Data!$A$9:$C$372,3,0)</f>
        <v>161000</v>
      </c>
      <c r="BA16">
        <f t="shared" si="0"/>
        <v>119462</v>
      </c>
      <c r="BB16">
        <f t="shared" si="1"/>
        <v>2576</v>
      </c>
    </row>
    <row r="17" spans="1:54" x14ac:dyDescent="0.2">
      <c r="A17" t="s">
        <v>86</v>
      </c>
      <c r="B17" t="s">
        <v>87</v>
      </c>
      <c r="C17">
        <v>2019</v>
      </c>
      <c r="D17">
        <v>45081.35</v>
      </c>
      <c r="E17" t="s">
        <v>86</v>
      </c>
      <c r="F17" t="s">
        <v>86</v>
      </c>
      <c r="G17">
        <f>VLOOKUP(A17,[1]B3!$A$7:$T$380,20,0)</f>
        <v>48624.77</v>
      </c>
      <c r="L17">
        <v>77.003762586129497</v>
      </c>
      <c r="M17">
        <v>81.854003513779901</v>
      </c>
      <c r="N17">
        <v>353540</v>
      </c>
      <c r="O17">
        <v>4820</v>
      </c>
      <c r="P17">
        <v>9.8800000000000008</v>
      </c>
      <c r="Q17" s="2">
        <f>VLOOKUP(B17,[2]Data!$A$9:$D$371,4,0)</f>
        <v>71.099999999999994</v>
      </c>
      <c r="R17" t="s">
        <v>55</v>
      </c>
      <c r="S17" s="2">
        <f>VLOOKUP(B17,[3]Data!$A$9:$D$371,4,0)</f>
        <v>27</v>
      </c>
      <c r="T17">
        <v>777.90997314453125</v>
      </c>
      <c r="U17">
        <v>-0.23950882108826935</v>
      </c>
      <c r="V17">
        <f>VLOOKUP(F17,'[4]2019'!$B$8:$E$368,4,0)</f>
        <v>14.5333694223965</v>
      </c>
      <c r="W17">
        <f>VLOOKUP(B17,[5]Data!$A$10:$B$372,2,0)</f>
        <v>0</v>
      </c>
      <c r="Y17">
        <f>VLOOKUP(B17,[5]Data!$A$10:$F$372,6,0)</f>
        <v>14.6</v>
      </c>
      <c r="Z17">
        <f>VLOOKUP($B17,[5]Data!$A$10:$Z$372,8,0)</f>
        <v>0.4</v>
      </c>
      <c r="AA17">
        <f>VLOOKUP($B17,[5]Data!$A$10:$Z$372,10,0)</f>
        <v>0.4</v>
      </c>
      <c r="AB17">
        <f>VLOOKUP($B17,[5]Data!$A$10:$Z$372,12,0)</f>
        <v>2.2999999999999998</v>
      </c>
      <c r="AC17">
        <f>VLOOKUP($B17,[5]Data!$A$10:$Z$372,14,0)</f>
        <v>14</v>
      </c>
      <c r="AD17">
        <f>VLOOKUP($B17,[5]Data!$A$10:$Z$372,16,0)</f>
        <v>2.6</v>
      </c>
      <c r="AE17">
        <f>VLOOKUP($B17,[5]Data!$A$10:$Z$372,18,0)</f>
        <v>4.7</v>
      </c>
      <c r="AR17">
        <f>VLOOKUP($B17,[6]LA_CNI_data!$B$2:$H$313,5,0)</f>
        <v>27.8</v>
      </c>
      <c r="AS17">
        <f>VLOOKUP($B17,[6]LA_CNI_data!$B$2:$H$313,6,0)</f>
        <v>19.86</v>
      </c>
      <c r="AT17" s="3">
        <f>VLOOKUP($B17,[6]LA_CNI_data!$B$2:$H$313,7,0)</f>
        <v>17.670000000000002</v>
      </c>
      <c r="AU17" t="str">
        <f>VLOOKUP(A17,[7]LAS_REGION_EW_2021!$A$6:$D$336,4,0)</f>
        <v>East Midlands</v>
      </c>
      <c r="AV17">
        <f>VLOOKUP(B17,[8]Industrial!$C$7:$D$332,2,0)</f>
        <v>650000</v>
      </c>
      <c r="AW17">
        <f>VLOOKUP(B17,[8]Residential!$C$7:$D$299,2,0)</f>
        <v>1460000</v>
      </c>
      <c r="AX17">
        <f>VLOOKUP(A17,[9]Sheet1!$A$414:$M$823,13,0)</f>
        <v>353540</v>
      </c>
      <c r="AY17" s="5" t="e">
        <f>VLOOKUP(B17,'[10]Table 2.4'!$D$10:$H$378,5,0)</f>
        <v>#N/A</v>
      </c>
      <c r="AZ17">
        <f>VLOOKUP(B17,[11]Data!$A$9:$C$372,3,0)</f>
        <v>236700</v>
      </c>
      <c r="BA17">
        <f t="shared" si="0"/>
        <v>168293.69999999998</v>
      </c>
      <c r="BB17">
        <f t="shared" si="1"/>
        <v>11124.900000000023</v>
      </c>
    </row>
    <row r="18" spans="1:54" x14ac:dyDescent="0.2">
      <c r="A18" t="s">
        <v>88</v>
      </c>
      <c r="B18" t="s">
        <v>89</v>
      </c>
      <c r="C18">
        <v>2019</v>
      </c>
      <c r="D18">
        <v>38857.620000000003</v>
      </c>
      <c r="E18" t="s">
        <v>88</v>
      </c>
      <c r="F18" t="s">
        <v>88</v>
      </c>
      <c r="G18">
        <f>VLOOKUP(A18,[1]B3!$A$7:$T$380,20,0)</f>
        <v>42621.11</v>
      </c>
      <c r="L18">
        <v>82.395440675991097</v>
      </c>
      <c r="M18">
        <v>85.791711239032693</v>
      </c>
      <c r="N18">
        <v>39474</v>
      </c>
      <c r="O18">
        <v>103</v>
      </c>
      <c r="P18">
        <v>11.99</v>
      </c>
      <c r="Q18" s="2">
        <f>VLOOKUP(B18,[2]Data!$A$9:$D$371,4,0)</f>
        <v>77.099999999999994</v>
      </c>
      <c r="R18" t="s">
        <v>90</v>
      </c>
      <c r="S18" s="2">
        <f>VLOOKUP(B18,[3]Data!$A$9:$D$371,4,0)</f>
        <v>31.9</v>
      </c>
      <c r="T18">
        <v>784.79193115234375</v>
      </c>
      <c r="U18">
        <v>-5.0966686043885413E-2</v>
      </c>
      <c r="V18">
        <f>VLOOKUP(F18,'[4]2019'!$B$8:$E$368,4,0)</f>
        <v>22.407827914410799</v>
      </c>
      <c r="W18">
        <f>VLOOKUP(B18,[5]Data!$A$10:$B$372,2,0)</f>
        <v>1.7</v>
      </c>
      <c r="Y18">
        <f>VLOOKUP(B18,[5]Data!$A$10:$F$372,6,0)</f>
        <v>10</v>
      </c>
      <c r="Z18">
        <f>VLOOKUP($B18,[5]Data!$A$10:$Z$372,8,0)</f>
        <v>0</v>
      </c>
      <c r="AA18">
        <f>VLOOKUP($B18,[5]Data!$A$10:$Z$372,10,0)</f>
        <v>0.8</v>
      </c>
      <c r="AB18">
        <f>VLOOKUP($B18,[5]Data!$A$10:$Z$372,12,0)</f>
        <v>3.3</v>
      </c>
      <c r="AC18">
        <f>VLOOKUP($B18,[5]Data!$A$10:$Z$372,14,0)</f>
        <v>15</v>
      </c>
      <c r="AD18">
        <f>VLOOKUP($B18,[5]Data!$A$10:$Z$372,16,0)</f>
        <v>3.3</v>
      </c>
      <c r="AE18">
        <f>VLOOKUP($B18,[5]Data!$A$10:$Z$372,18,0)</f>
        <v>13.3</v>
      </c>
      <c r="AR18">
        <f>VLOOKUP($B18,[6]LA_CNI_data!$B$2:$H$313,5,0)</f>
        <v>4.96</v>
      </c>
      <c r="AS18">
        <f>VLOOKUP($B18,[6]LA_CNI_data!$B$2:$H$313,6,0)</f>
        <v>12.85</v>
      </c>
      <c r="AT18" s="3">
        <f>VLOOKUP($B18,[6]LA_CNI_data!$B$2:$H$313,7,0)</f>
        <v>12.8</v>
      </c>
      <c r="AU18" t="str">
        <f>VLOOKUP(A18,[7]LAS_REGION_EW_2021!$A$6:$D$336,4,0)</f>
        <v>East Midlands</v>
      </c>
      <c r="AV18">
        <f>VLOOKUP(B18,[8]Industrial!$C$7:$D$332,2,0)</f>
        <v>400000</v>
      </c>
      <c r="AW18">
        <f>VLOOKUP(B18,[8]Residential!$C$7:$D$299,2,0)</f>
        <v>2000000</v>
      </c>
      <c r="AX18">
        <f>VLOOKUP(A18,[9]Sheet1!$A$414:$M$823,13,0)</f>
        <v>39474</v>
      </c>
      <c r="AY18" s="5" t="e">
        <f>VLOOKUP(B18,'[10]Table 2.4'!$D$10:$H$378,5,0)</f>
        <v>#N/A</v>
      </c>
      <c r="AZ18">
        <f>VLOOKUP(B18,[11]Data!$A$9:$C$372,3,0)</f>
        <v>20300</v>
      </c>
      <c r="BA18">
        <f t="shared" si="0"/>
        <v>15651.299999999997</v>
      </c>
      <c r="BB18">
        <f t="shared" si="1"/>
        <v>-263.89999999999782</v>
      </c>
    </row>
    <row r="19" spans="1:54" x14ac:dyDescent="0.2">
      <c r="A19" t="s">
        <v>91</v>
      </c>
      <c r="B19" t="s">
        <v>92</v>
      </c>
      <c r="C19">
        <v>2019</v>
      </c>
      <c r="D19">
        <v>46024.69</v>
      </c>
      <c r="E19" t="s">
        <v>91</v>
      </c>
      <c r="F19" t="s">
        <v>91</v>
      </c>
      <c r="G19">
        <f>VLOOKUP(A19,[1]B3!$A$7:$T$380,20,0)</f>
        <v>48336.02</v>
      </c>
      <c r="L19">
        <v>77.024908748110306</v>
      </c>
      <c r="M19">
        <v>81.0758575754041</v>
      </c>
      <c r="N19">
        <v>329209</v>
      </c>
      <c r="O19">
        <v>4412</v>
      </c>
      <c r="P19">
        <v>10.25</v>
      </c>
      <c r="Q19" s="2">
        <f>VLOOKUP(B19,[2]Data!$A$9:$D$371,4,0)</f>
        <v>63.9</v>
      </c>
      <c r="R19" t="s">
        <v>93</v>
      </c>
      <c r="S19" s="2">
        <f>VLOOKUP(B19,[3]Data!$A$9:$D$371,4,0)</f>
        <v>30.2</v>
      </c>
      <c r="T19">
        <v>1011.635986328125</v>
      </c>
      <c r="U19">
        <v>-0.21929431545501682</v>
      </c>
      <c r="V19">
        <f>VLOOKUP(F19,'[4]2019'!$B$8:$E$368,4,0)</f>
        <v>15.7231476589404</v>
      </c>
      <c r="W19">
        <f>VLOOKUP(B19,[5]Data!$A$10:$B$372,2,0)</f>
        <v>0</v>
      </c>
      <c r="Y19">
        <f>VLOOKUP(B19,[5]Data!$A$10:$F$372,6,0)</f>
        <v>4.5999999999999996</v>
      </c>
      <c r="Z19">
        <f>VLOOKUP($B19,[5]Data!$A$10:$Z$372,8,0)</f>
        <v>2</v>
      </c>
      <c r="AA19">
        <f>VLOOKUP($B19,[5]Data!$A$10:$Z$372,10,0)</f>
        <v>0.4</v>
      </c>
      <c r="AB19">
        <f>VLOOKUP($B19,[5]Data!$A$10:$Z$372,12,0)</f>
        <v>2.5</v>
      </c>
      <c r="AC19">
        <f>VLOOKUP($B19,[5]Data!$A$10:$Z$372,14,0)</f>
        <v>16.8</v>
      </c>
      <c r="AD19">
        <f>VLOOKUP($B19,[5]Data!$A$10:$Z$372,16,0)</f>
        <v>3.6</v>
      </c>
      <c r="AE19">
        <f>VLOOKUP($B19,[5]Data!$A$10:$Z$372,18,0)</f>
        <v>6.1</v>
      </c>
      <c r="AR19">
        <f>VLOOKUP($B19,[6]LA_CNI_data!$B$2:$H$313,5,0)</f>
        <v>22.85</v>
      </c>
      <c r="AS19">
        <f>VLOOKUP($B19,[6]LA_CNI_data!$B$2:$H$313,6,0)</f>
        <v>12.91</v>
      </c>
      <c r="AT19" s="3">
        <f>VLOOKUP($B19,[6]LA_CNI_data!$B$2:$H$313,7,0)</f>
        <v>28.89</v>
      </c>
      <c r="AU19" t="str">
        <f>VLOOKUP(A19,[7]LAS_REGION_EW_2021!$A$6:$D$336,4,0)</f>
        <v>East Midlands</v>
      </c>
      <c r="AV19">
        <f>VLOOKUP(B19,[8]Industrial!$C$7:$D$332,2,0)</f>
        <v>500000</v>
      </c>
      <c r="AW19">
        <f>VLOOKUP(B19,[8]Residential!$C$7:$D$299,2,0)</f>
        <v>1200000</v>
      </c>
      <c r="AX19">
        <f>VLOOKUP(A19,[9]Sheet1!$A$414:$M$823,13,0)</f>
        <v>329209</v>
      </c>
      <c r="AY19" s="5" t="e">
        <f>VLOOKUP(B19,'[10]Table 2.4'!$D$10:$H$378,5,0)</f>
        <v>#N/A</v>
      </c>
      <c r="AZ19">
        <f>VLOOKUP(B19,[11]Data!$A$9:$C$372,3,0)</f>
        <v>224500</v>
      </c>
      <c r="BA19">
        <f t="shared" si="0"/>
        <v>143455.5</v>
      </c>
      <c r="BB19">
        <f t="shared" si="1"/>
        <v>26715.5</v>
      </c>
    </row>
    <row r="20" spans="1:54" x14ac:dyDescent="0.2">
      <c r="A20" t="s">
        <v>94</v>
      </c>
      <c r="B20" t="s">
        <v>95</v>
      </c>
      <c r="C20">
        <v>2019</v>
      </c>
      <c r="D20">
        <v>39848.519999999997</v>
      </c>
      <c r="E20" t="s">
        <v>94</v>
      </c>
      <c r="F20" t="s">
        <v>94</v>
      </c>
      <c r="G20">
        <f>VLOOKUP(A20,[1]B3!$A$7:$T$380,20,0)</f>
        <v>39386.5</v>
      </c>
      <c r="L20">
        <v>79.771341770258104</v>
      </c>
      <c r="M20">
        <v>83.634255865468205</v>
      </c>
      <c r="N20">
        <v>191041</v>
      </c>
      <c r="O20">
        <v>88</v>
      </c>
      <c r="P20">
        <v>10.43</v>
      </c>
      <c r="Q20" s="2">
        <f>VLOOKUP(B20,[2]Data!$A$9:$D$371,4,0)</f>
        <v>83</v>
      </c>
      <c r="R20" t="s">
        <v>77</v>
      </c>
      <c r="S20" s="2">
        <f>VLOOKUP(B20,[3]Data!$A$9:$D$371,4,0)</f>
        <v>29.3</v>
      </c>
      <c r="T20">
        <v>679.70318603515625</v>
      </c>
      <c r="U20">
        <v>-0.23414773634191158</v>
      </c>
      <c r="V20">
        <f>VLOOKUP(F20,'[4]2019'!$B$8:$E$368,4,0)</f>
        <v>28.052165166514499</v>
      </c>
      <c r="W20">
        <f>VLOOKUP(B20,[5]Data!$A$10:$B$372,2,0)</f>
        <v>7.4</v>
      </c>
      <c r="Y20">
        <f>VLOOKUP(B20,[5]Data!$A$10:$F$372,6,0)</f>
        <v>14.8</v>
      </c>
      <c r="Z20">
        <f>VLOOKUP($B20,[5]Data!$A$10:$Z$372,8,0)</f>
        <v>0.2</v>
      </c>
      <c r="AA20">
        <f>VLOOKUP($B20,[5]Data!$A$10:$Z$372,10,0)</f>
        <v>0.7</v>
      </c>
      <c r="AB20">
        <f>VLOOKUP($B20,[5]Data!$A$10:$Z$372,12,0)</f>
        <v>4.9000000000000004</v>
      </c>
      <c r="AC20">
        <f>VLOOKUP($B20,[5]Data!$A$10:$Z$372,14,0)</f>
        <v>17.3</v>
      </c>
      <c r="AD20">
        <f>VLOOKUP($B20,[5]Data!$A$10:$Z$372,16,0)</f>
        <v>2.5</v>
      </c>
      <c r="AE20">
        <f>VLOOKUP($B20,[5]Data!$A$10:$Z$372,18,0)</f>
        <v>9.9</v>
      </c>
      <c r="AR20">
        <f>VLOOKUP($B20,[6]LA_CNI_data!$B$2:$H$313,5,0)</f>
        <v>6.3</v>
      </c>
      <c r="AS20">
        <f>VLOOKUP($B20,[6]LA_CNI_data!$B$2:$H$313,6,0)</f>
        <v>8.64</v>
      </c>
      <c r="AT20" s="3">
        <f>VLOOKUP($B20,[6]LA_CNI_data!$B$2:$H$313,7,0)</f>
        <v>33.270000000000003</v>
      </c>
      <c r="AU20" t="str">
        <f>VLOOKUP(A20,[7]LAS_REGION_EW_2021!$A$6:$D$336,4,0)</f>
        <v>West Midlands</v>
      </c>
      <c r="AV20">
        <f>VLOOKUP(B20,[8]Industrial!$C$7:$D$332,2,0)</f>
        <v>550000</v>
      </c>
      <c r="AW20">
        <f>VLOOKUP(B20,[8]Residential!$C$7:$D$299,2,0)</f>
        <v>2300000</v>
      </c>
      <c r="AX20">
        <f>VLOOKUP(A20,[9]Sheet1!$A$414:$M$823,13,0)</f>
        <v>191041</v>
      </c>
      <c r="AY20" s="5" t="e">
        <f>VLOOKUP(B20,'[10]Table 2.4'!$D$10:$H$378,5,0)</f>
        <v>#N/A</v>
      </c>
      <c r="AZ20">
        <f>VLOOKUP(B20,[11]Data!$A$9:$C$372,3,0)</f>
        <v>109400</v>
      </c>
      <c r="BA20">
        <f t="shared" si="0"/>
        <v>90802</v>
      </c>
      <c r="BB20">
        <f t="shared" si="1"/>
        <v>-7876.8000000000029</v>
      </c>
    </row>
    <row r="21" spans="1:54" x14ac:dyDescent="0.2">
      <c r="A21" t="s">
        <v>96</v>
      </c>
      <c r="B21" t="s">
        <v>97</v>
      </c>
      <c r="C21">
        <v>2019</v>
      </c>
      <c r="D21">
        <v>49569.56</v>
      </c>
      <c r="E21" t="s">
        <v>96</v>
      </c>
      <c r="F21" t="s">
        <v>96</v>
      </c>
      <c r="G21">
        <f>VLOOKUP(A21,[1]B3!$A$7:$T$380,20,0)</f>
        <v>49684.44</v>
      </c>
      <c r="J21">
        <v>180438.67256637168</v>
      </c>
      <c r="L21">
        <v>78.500304945553196</v>
      </c>
      <c r="M21">
        <v>81.889230728468704</v>
      </c>
      <c r="N21">
        <v>175768</v>
      </c>
      <c r="O21">
        <v>605</v>
      </c>
      <c r="P21">
        <v>10.92</v>
      </c>
      <c r="Q21" s="2">
        <f>VLOOKUP(B21,[2]Data!$A$9:$D$371,4,0)</f>
        <v>76.8</v>
      </c>
      <c r="R21" t="s">
        <v>55</v>
      </c>
      <c r="S21" s="2">
        <f>VLOOKUP(B21,[3]Data!$A$9:$D$371,4,0)</f>
        <v>22</v>
      </c>
      <c r="T21">
        <v>771.67730712890625</v>
      </c>
      <c r="U21">
        <v>-0.16774292160972781</v>
      </c>
      <c r="V21">
        <f>VLOOKUP(F21,'[4]2019'!$B$8:$E$368,4,0)</f>
        <v>18.777648951600298</v>
      </c>
      <c r="W21">
        <f>VLOOKUP(B21,[5]Data!$A$10:$B$372,2,0)</f>
        <v>0.3</v>
      </c>
      <c r="Y21">
        <f>VLOOKUP(B21,[5]Data!$A$10:$F$372,6,0)</f>
        <v>17.2</v>
      </c>
      <c r="Z21">
        <f>VLOOKUP($B21,[5]Data!$A$10:$Z$372,8,0)</f>
        <v>0.2</v>
      </c>
      <c r="AA21">
        <f>VLOOKUP($B21,[5]Data!$A$10:$Z$372,10,0)</f>
        <v>1</v>
      </c>
      <c r="AB21">
        <f>VLOOKUP($B21,[5]Data!$A$10:$Z$372,12,0)</f>
        <v>2.9</v>
      </c>
      <c r="AC21">
        <f>VLOOKUP($B21,[5]Data!$A$10:$Z$372,14,0)</f>
        <v>17.2</v>
      </c>
      <c r="AD21">
        <f>VLOOKUP($B21,[5]Data!$A$10:$Z$372,16,0)</f>
        <v>4.5999999999999996</v>
      </c>
      <c r="AE21">
        <f>VLOOKUP($B21,[5]Data!$A$10:$Z$372,18,0)</f>
        <v>5.7</v>
      </c>
      <c r="AR21">
        <f>VLOOKUP($B21,[6]LA_CNI_data!$B$2:$H$313,5,0)</f>
        <v>30.85</v>
      </c>
      <c r="AS21">
        <f>VLOOKUP($B21,[6]LA_CNI_data!$B$2:$H$313,6,0)</f>
        <v>21.07</v>
      </c>
      <c r="AT21" s="3">
        <f>VLOOKUP($B21,[6]LA_CNI_data!$B$2:$H$313,7,0)</f>
        <v>11.16</v>
      </c>
      <c r="AU21" t="str">
        <f>VLOOKUP(A21,[7]LAS_REGION_EW_2021!$A$6:$D$336,4,0)</f>
        <v>West Midlands</v>
      </c>
      <c r="AV21">
        <f>VLOOKUP(B21,[8]Industrial!$C$7:$D$332,2,0)</f>
        <v>500000</v>
      </c>
      <c r="AW21">
        <f>VLOOKUP(B21,[8]Residential!$C$7:$D$299,2,0)</f>
        <v>1230000</v>
      </c>
      <c r="AX21">
        <f>VLOOKUP(A21,[9]Sheet1!$A$414:$M$823,13,0)</f>
        <v>175768</v>
      </c>
      <c r="AY21" s="5" t="e">
        <f>VLOOKUP(B21,'[10]Table 2.4'!$D$10:$H$378,5,0)</f>
        <v>#N/A</v>
      </c>
      <c r="AZ21">
        <f>VLOOKUP(B21,[11]Data!$A$9:$C$372,3,0)</f>
        <v>109800</v>
      </c>
      <c r="BA21">
        <f t="shared" si="0"/>
        <v>84326.400000000009</v>
      </c>
      <c r="BB21">
        <f t="shared" si="1"/>
        <v>-1098.0000000000146</v>
      </c>
    </row>
    <row r="22" spans="1:54" x14ac:dyDescent="0.2">
      <c r="A22" t="s">
        <v>98</v>
      </c>
      <c r="B22" t="s">
        <v>99</v>
      </c>
      <c r="C22">
        <v>2019</v>
      </c>
      <c r="D22">
        <v>42985.14</v>
      </c>
      <c r="E22" t="s">
        <v>98</v>
      </c>
      <c r="F22" t="s">
        <v>98</v>
      </c>
      <c r="G22">
        <f>VLOOKUP(A22,[1]B3!$A$7:$T$380,20,0)</f>
        <v>45091.519999999997</v>
      </c>
      <c r="L22">
        <v>76.495714044350905</v>
      </c>
      <c r="M22">
        <v>80.771620573247205</v>
      </c>
      <c r="N22">
        <v>255378</v>
      </c>
      <c r="O22">
        <v>2733</v>
      </c>
      <c r="P22">
        <v>10.71</v>
      </c>
      <c r="Q22" s="2">
        <f>VLOOKUP(B22,[2]Data!$A$9:$D$371,4,0)</f>
        <v>72.5</v>
      </c>
      <c r="R22" t="s">
        <v>55</v>
      </c>
      <c r="S22" s="2">
        <f>VLOOKUP(B22,[3]Data!$A$9:$D$371,4,0)</f>
        <v>20.9</v>
      </c>
      <c r="T22">
        <v>883.17205810546875</v>
      </c>
      <c r="U22">
        <v>-0.24723516810608664</v>
      </c>
      <c r="V22">
        <f>VLOOKUP(F22,'[4]2019'!$B$8:$E$368,4,0)</f>
        <v>18.1445642067434</v>
      </c>
      <c r="W22">
        <f>VLOOKUP(B22,[5]Data!$A$10:$B$372,2,0)</f>
        <v>0</v>
      </c>
      <c r="Y22">
        <f>VLOOKUP(B22,[5]Data!$A$10:$F$372,6,0)</f>
        <v>12.5</v>
      </c>
      <c r="Z22">
        <f>VLOOKUP($B22,[5]Data!$A$10:$Z$372,8,0)</f>
        <v>0.2</v>
      </c>
      <c r="AA22">
        <f>VLOOKUP($B22,[5]Data!$A$10:$Z$372,10,0)</f>
        <v>1</v>
      </c>
      <c r="AB22">
        <f>VLOOKUP($B22,[5]Data!$A$10:$Z$372,12,0)</f>
        <v>4.2</v>
      </c>
      <c r="AC22">
        <f>VLOOKUP($B22,[5]Data!$A$10:$Z$372,14,0)</f>
        <v>15</v>
      </c>
      <c r="AD22">
        <f>VLOOKUP($B22,[5]Data!$A$10:$Z$372,16,0)</f>
        <v>9.1999999999999993</v>
      </c>
      <c r="AE22">
        <f>VLOOKUP($B22,[5]Data!$A$10:$Z$372,18,0)</f>
        <v>5</v>
      </c>
      <c r="AR22">
        <f>VLOOKUP($B22,[6]LA_CNI_data!$B$2:$H$313,5,0)</f>
        <v>46.32</v>
      </c>
      <c r="AS22">
        <f>VLOOKUP($B22,[6]LA_CNI_data!$B$2:$H$313,6,0)</f>
        <v>16.53</v>
      </c>
      <c r="AT22" s="3">
        <f>VLOOKUP($B22,[6]LA_CNI_data!$B$2:$H$313,7,0)</f>
        <v>35.619999999999997</v>
      </c>
      <c r="AU22" t="str">
        <f>VLOOKUP(A22,[7]LAS_REGION_EW_2021!$A$6:$D$336,4,0)</f>
        <v>West Midlands</v>
      </c>
      <c r="AV22">
        <f>VLOOKUP(B22,[8]Industrial!$C$7:$D$332,2,0)</f>
        <v>475000</v>
      </c>
      <c r="AW22">
        <f>VLOOKUP(B22,[8]Residential!$C$7:$D$299,2,0)</f>
        <v>820000</v>
      </c>
      <c r="AX22">
        <f>VLOOKUP(A22,[9]Sheet1!$A$414:$M$823,13,0)</f>
        <v>255378</v>
      </c>
      <c r="AY22" s="5" t="e">
        <f>VLOOKUP(B22,'[10]Table 2.4'!$D$10:$H$378,5,0)</f>
        <v>#N/A</v>
      </c>
      <c r="AZ22">
        <f>VLOOKUP(B22,[11]Data!$A$9:$C$372,3,0)</f>
        <v>159100</v>
      </c>
      <c r="BA22">
        <f t="shared" si="0"/>
        <v>115347.5</v>
      </c>
      <c r="BB22">
        <f t="shared" si="1"/>
        <v>5250.3000000000029</v>
      </c>
    </row>
    <row r="23" spans="1:54" x14ac:dyDescent="0.2">
      <c r="A23" t="s">
        <v>100</v>
      </c>
      <c r="B23" t="s">
        <v>101</v>
      </c>
      <c r="C23">
        <v>2019</v>
      </c>
      <c r="D23">
        <v>41960.67</v>
      </c>
      <c r="E23" t="s">
        <v>100</v>
      </c>
      <c r="F23" t="s">
        <v>100</v>
      </c>
      <c r="G23">
        <f>VLOOKUP(A23,[1]B3!$A$7:$T$380,20,0)</f>
        <v>41993.87</v>
      </c>
      <c r="L23">
        <v>80.558358961270301</v>
      </c>
      <c r="M23">
        <v>84.482069127573197</v>
      </c>
      <c r="N23">
        <v>188678</v>
      </c>
      <c r="O23">
        <v>546</v>
      </c>
      <c r="P23">
        <v>12.9</v>
      </c>
      <c r="Q23" s="2">
        <f>VLOOKUP(B23,[2]Data!$A$9:$D$371,4,0)</f>
        <v>77.5</v>
      </c>
      <c r="R23" t="s">
        <v>60</v>
      </c>
      <c r="S23" s="2">
        <f>VLOOKUP(B23,[3]Data!$A$9:$D$371,4,0)</f>
        <v>40.700000000000003</v>
      </c>
      <c r="T23">
        <v>761.41546630859375</v>
      </c>
      <c r="U23">
        <v>-0.10543332988654126</v>
      </c>
      <c r="V23">
        <f>VLOOKUP(F23,'[4]2019'!$B$8:$E$368,4,0)</f>
        <v>18.5024605328131</v>
      </c>
      <c r="W23">
        <f>VLOOKUP(B23,[5]Data!$A$10:$B$372,2,0)</f>
        <v>0.3</v>
      </c>
      <c r="Y23">
        <f>VLOOKUP(B23,[5]Data!$A$10:$F$372,6,0)</f>
        <v>4.5</v>
      </c>
      <c r="Z23">
        <f>VLOOKUP($B23,[5]Data!$A$10:$Z$372,8,0)</f>
        <v>0.1</v>
      </c>
      <c r="AA23">
        <f>VLOOKUP($B23,[5]Data!$A$10:$Z$372,10,0)</f>
        <v>2.2000000000000002</v>
      </c>
      <c r="AB23">
        <f>VLOOKUP($B23,[5]Data!$A$10:$Z$372,12,0)</f>
        <v>5.0999999999999996</v>
      </c>
      <c r="AC23">
        <f>VLOOKUP($B23,[5]Data!$A$10:$Z$372,14,0)</f>
        <v>15.7</v>
      </c>
      <c r="AD23">
        <f>VLOOKUP($B23,[5]Data!$A$10:$Z$372,16,0)</f>
        <v>1.7</v>
      </c>
      <c r="AE23">
        <f>VLOOKUP($B23,[5]Data!$A$10:$Z$372,18,0)</f>
        <v>10.1</v>
      </c>
      <c r="AR23">
        <f>VLOOKUP($B23,[6]LA_CNI_data!$B$2:$H$313,5,0)</f>
        <v>9.1300000000000008</v>
      </c>
      <c r="AS23">
        <f>VLOOKUP($B23,[6]LA_CNI_data!$B$2:$H$313,6,0)</f>
        <v>10.26</v>
      </c>
      <c r="AT23" s="3">
        <f>VLOOKUP($B23,[6]LA_CNI_data!$B$2:$H$313,7,0)</f>
        <v>20.82</v>
      </c>
      <c r="AU23" t="str">
        <f>VLOOKUP(A23,[7]LAS_REGION_EW_2021!$A$6:$D$336,4,0)</f>
        <v>South West</v>
      </c>
      <c r="AV23">
        <f>VLOOKUP(B23,[8]Industrial!$C$7:$D$332,2,0)</f>
        <v>1175000</v>
      </c>
      <c r="AW23">
        <f>VLOOKUP(B23,[8]Residential!$C$7:$D$299,2,0)</f>
        <v>3000000</v>
      </c>
      <c r="AX23">
        <f>VLOOKUP(A23,[9]Sheet1!$A$414:$M$823,13,0)</f>
        <v>188678</v>
      </c>
      <c r="AY23" s="5" t="e">
        <f>VLOOKUP(B23,'[10]Table 2.4'!$D$10:$H$378,5,0)</f>
        <v>#N/A</v>
      </c>
      <c r="AZ23">
        <f>VLOOKUP(B23,[11]Data!$A$9:$C$372,3,0)</f>
        <v>120500</v>
      </c>
      <c r="BA23">
        <f t="shared" si="0"/>
        <v>93387.5</v>
      </c>
      <c r="BB23">
        <f t="shared" si="1"/>
        <v>-2048.5</v>
      </c>
    </row>
    <row r="24" spans="1:54" x14ac:dyDescent="0.2">
      <c r="A24" t="s">
        <v>102</v>
      </c>
      <c r="B24" t="s">
        <v>103</v>
      </c>
      <c r="C24">
        <v>2019</v>
      </c>
      <c r="D24">
        <v>49361.98</v>
      </c>
      <c r="E24" t="s">
        <v>102</v>
      </c>
      <c r="F24" t="s">
        <v>102</v>
      </c>
      <c r="G24">
        <f>VLOOKUP(A24,[1]B3!$A$7:$T$380,20,0)</f>
        <v>51234.25</v>
      </c>
      <c r="L24">
        <v>78.724914985566997</v>
      </c>
      <c r="M24">
        <v>82.754870835867294</v>
      </c>
      <c r="N24">
        <v>459252</v>
      </c>
      <c r="O24">
        <v>4186</v>
      </c>
      <c r="P24">
        <v>12.91</v>
      </c>
      <c r="Q24" s="2">
        <f>VLOOKUP(B24,[2]Data!$A$9:$D$371,4,0)</f>
        <v>76.7</v>
      </c>
      <c r="R24" t="s">
        <v>55</v>
      </c>
      <c r="S24" s="2">
        <f>VLOOKUP(B24,[3]Data!$A$9:$D$371,4,0)</f>
        <v>44.9</v>
      </c>
      <c r="T24">
        <v>847.93408203125</v>
      </c>
      <c r="U24">
        <v>-0.20564638785878861</v>
      </c>
      <c r="V24">
        <f>VLOOKUP(F24,'[4]2019'!$B$8:$E$368,4,0)</f>
        <v>15.067799093621399</v>
      </c>
      <c r="W24">
        <f>VLOOKUP(B24,[5]Data!$A$10:$B$372,2,0)</f>
        <v>0</v>
      </c>
      <c r="Y24">
        <f>VLOOKUP(B24,[5]Data!$A$10:$F$372,6,0)</f>
        <v>3.6</v>
      </c>
      <c r="Z24">
        <f>VLOOKUP($B24,[5]Data!$A$10:$Z$372,8,0)</f>
        <v>0.6</v>
      </c>
      <c r="AA24">
        <f>VLOOKUP($B24,[5]Data!$A$10:$Z$372,10,0)</f>
        <v>0.6</v>
      </c>
      <c r="AB24">
        <f>VLOOKUP($B24,[5]Data!$A$10:$Z$372,12,0)</f>
        <v>4.3</v>
      </c>
      <c r="AC24">
        <f>VLOOKUP($B24,[5]Data!$A$10:$Z$372,14,0)</f>
        <v>12.9</v>
      </c>
      <c r="AD24">
        <f>VLOOKUP($B24,[5]Data!$A$10:$Z$372,16,0)</f>
        <v>4</v>
      </c>
      <c r="AE24">
        <f>VLOOKUP($B24,[5]Data!$A$10:$Z$372,18,0)</f>
        <v>6.5</v>
      </c>
      <c r="AR24">
        <f>VLOOKUP($B24,[6]LA_CNI_data!$B$2:$H$313,5,0)</f>
        <v>8.86</v>
      </c>
      <c r="AS24">
        <f>VLOOKUP($B24,[6]LA_CNI_data!$B$2:$H$313,6,0)</f>
        <v>12.53</v>
      </c>
      <c r="AT24" s="3">
        <f>VLOOKUP($B24,[6]LA_CNI_data!$B$2:$H$313,7,0)</f>
        <v>7.76</v>
      </c>
      <c r="AU24" t="str">
        <f>VLOOKUP(A24,[7]LAS_REGION_EW_2021!$A$6:$D$336,4,0)</f>
        <v>South West</v>
      </c>
      <c r="AV24">
        <f>VLOOKUP(B24,[8]Industrial!$C$7:$D$332,2,0)</f>
        <v>1075000</v>
      </c>
      <c r="AW24">
        <f>VLOOKUP(B24,[8]Residential!$C$7:$D$299,2,0)</f>
        <v>3250000</v>
      </c>
      <c r="AX24">
        <f>VLOOKUP(A24,[9]Sheet1!$A$414:$M$823,13,0)</f>
        <v>459252</v>
      </c>
      <c r="AY24" s="5" t="e">
        <f>VLOOKUP(B24,'[10]Table 2.4'!$D$10:$H$378,5,0)</f>
        <v>#N/A</v>
      </c>
      <c r="AZ24">
        <f>VLOOKUP(B24,[11]Data!$A$9:$C$372,3,0)</f>
        <v>319500</v>
      </c>
      <c r="BA24">
        <f t="shared" si="0"/>
        <v>245056.5</v>
      </c>
      <c r="BB24">
        <f t="shared" si="1"/>
        <v>-2875.5</v>
      </c>
    </row>
    <row r="25" spans="1:54" x14ac:dyDescent="0.2">
      <c r="A25" t="s">
        <v>104</v>
      </c>
      <c r="B25" t="s">
        <v>105</v>
      </c>
      <c r="C25">
        <v>2019</v>
      </c>
      <c r="D25">
        <v>46655.71</v>
      </c>
      <c r="E25" t="s">
        <v>104</v>
      </c>
      <c r="F25" t="s">
        <v>104</v>
      </c>
      <c r="G25">
        <f>VLOOKUP(A25,[1]B3!$A$7:$T$380,20,0)</f>
        <v>45704</v>
      </c>
      <c r="L25">
        <v>80.046214534932901</v>
      </c>
      <c r="M25">
        <v>83.582190383652502</v>
      </c>
      <c r="N25">
        <v>212834</v>
      </c>
      <c r="O25">
        <v>570</v>
      </c>
      <c r="P25">
        <v>12.93</v>
      </c>
      <c r="Q25" s="2">
        <f>VLOOKUP(B25,[2]Data!$A$9:$D$371,4,0)</f>
        <v>80.7</v>
      </c>
      <c r="R25" t="s">
        <v>60</v>
      </c>
      <c r="S25" s="2">
        <f>VLOOKUP(B25,[3]Data!$A$9:$D$371,4,0)</f>
        <v>32.299999999999997</v>
      </c>
      <c r="T25">
        <v>698.88909912109375</v>
      </c>
      <c r="U25">
        <v>-0.13961260548116997</v>
      </c>
      <c r="V25">
        <f>VLOOKUP(F25,'[4]2019'!$B$8:$E$368,4,0)</f>
        <v>20.1763890537012</v>
      </c>
      <c r="W25">
        <f>VLOOKUP(B25,[5]Data!$A$10:$B$372,2,0)</f>
        <v>0.5</v>
      </c>
      <c r="Y25">
        <f>VLOOKUP(B25,[5]Data!$A$10:$F$372,6,0)</f>
        <v>8.1</v>
      </c>
      <c r="Z25">
        <f>VLOOKUP($B25,[5]Data!$A$10:$Z$372,8,0)</f>
        <v>0.1</v>
      </c>
      <c r="AA25">
        <f>VLOOKUP($B25,[5]Data!$A$10:$Z$372,10,0)</f>
        <v>1.7</v>
      </c>
      <c r="AB25">
        <f>VLOOKUP($B25,[5]Data!$A$10:$Z$372,12,0)</f>
        <v>5.2</v>
      </c>
      <c r="AC25">
        <f>VLOOKUP($B25,[5]Data!$A$10:$Z$372,14,0)</f>
        <v>15.1</v>
      </c>
      <c r="AD25">
        <f>VLOOKUP($B25,[5]Data!$A$10:$Z$372,16,0)</f>
        <v>5.8</v>
      </c>
      <c r="AE25">
        <f>VLOOKUP($B25,[5]Data!$A$10:$Z$372,18,0)</f>
        <v>9.3000000000000007</v>
      </c>
      <c r="AR25">
        <f>VLOOKUP($B25,[6]LA_CNI_data!$B$2:$H$313,5,0)</f>
        <v>10.5</v>
      </c>
      <c r="AS25">
        <f>VLOOKUP($B25,[6]LA_CNI_data!$B$2:$H$313,6,0)</f>
        <v>15.15</v>
      </c>
      <c r="AT25" s="3">
        <f>VLOOKUP($B25,[6]LA_CNI_data!$B$2:$H$313,7,0)</f>
        <v>32.51</v>
      </c>
      <c r="AU25" t="str">
        <f>VLOOKUP(A25,[7]LAS_REGION_EW_2021!$A$6:$D$336,4,0)</f>
        <v>South West</v>
      </c>
      <c r="AV25">
        <f>VLOOKUP(B25,[8]Industrial!$C$7:$D$332,2,0)</f>
        <v>725000</v>
      </c>
      <c r="AW25">
        <f>VLOOKUP(B25,[8]Residential!$C$7:$D$299,2,0)</f>
        <v>2310000</v>
      </c>
      <c r="AX25">
        <f>VLOOKUP(A25,[9]Sheet1!$A$414:$M$823,13,0)</f>
        <v>212834</v>
      </c>
      <c r="AY25" s="5" t="e">
        <f>VLOOKUP(B25,'[10]Table 2.4'!$D$10:$H$378,5,0)</f>
        <v>#N/A</v>
      </c>
      <c r="AZ25">
        <f>VLOOKUP(B25,[11]Data!$A$9:$C$372,3,0)</f>
        <v>123800</v>
      </c>
      <c r="BA25">
        <f t="shared" si="0"/>
        <v>99906.6</v>
      </c>
      <c r="BB25">
        <f t="shared" si="1"/>
        <v>-6066.2000000000116</v>
      </c>
    </row>
    <row r="26" spans="1:54" x14ac:dyDescent="0.2">
      <c r="A26" t="s">
        <v>106</v>
      </c>
      <c r="B26" t="s">
        <v>107</v>
      </c>
      <c r="C26">
        <v>2019</v>
      </c>
      <c r="D26">
        <v>71028.41</v>
      </c>
      <c r="E26" t="s">
        <v>106</v>
      </c>
      <c r="F26" t="s">
        <v>106</v>
      </c>
      <c r="G26">
        <f>VLOOKUP(A26,[1]B3!$A$7:$T$380,20,0)</f>
        <v>73711.899999999994</v>
      </c>
      <c r="L26">
        <v>81.112641523223502</v>
      </c>
      <c r="M26">
        <v>84.625416129101396</v>
      </c>
      <c r="N26">
        <v>279027</v>
      </c>
      <c r="O26">
        <v>561</v>
      </c>
      <c r="P26">
        <v>12.81</v>
      </c>
      <c r="Q26" s="2">
        <f>VLOOKUP(B26,[2]Data!$A$9:$D$371,4,0)</f>
        <v>82.2</v>
      </c>
      <c r="R26" t="s">
        <v>55</v>
      </c>
      <c r="S26" s="2">
        <f>VLOOKUP(B26,[3]Data!$A$9:$D$371,4,0)</f>
        <v>32.299999999999997</v>
      </c>
      <c r="T26">
        <v>737.8857421875</v>
      </c>
      <c r="U26">
        <v>-6.4267411876845273E-2</v>
      </c>
      <c r="V26">
        <f>VLOOKUP(F26,'[4]2019'!$B$8:$E$368,4,0)</f>
        <v>16.887623979607799</v>
      </c>
      <c r="W26">
        <f>VLOOKUP(B26,[5]Data!$A$10:$B$372,2,0)</f>
        <v>0.4</v>
      </c>
      <c r="Y26">
        <f>VLOOKUP(B26,[5]Data!$A$10:$F$372,6,0)</f>
        <v>11</v>
      </c>
      <c r="Z26">
        <f>VLOOKUP($B26,[5]Data!$A$10:$Z$372,8,0)</f>
        <v>0.1</v>
      </c>
      <c r="AA26">
        <f>VLOOKUP($B26,[5]Data!$A$10:$Z$372,10,0)</f>
        <v>0.6</v>
      </c>
      <c r="AB26">
        <f>VLOOKUP($B26,[5]Data!$A$10:$Z$372,12,0)</f>
        <v>6.5</v>
      </c>
      <c r="AC26">
        <f>VLOOKUP($B26,[5]Data!$A$10:$Z$372,14,0)</f>
        <v>13.5</v>
      </c>
      <c r="AD26">
        <f>VLOOKUP($B26,[5]Data!$A$10:$Z$372,16,0)</f>
        <v>6.5</v>
      </c>
      <c r="AE26">
        <f>VLOOKUP($B26,[5]Data!$A$10:$Z$372,18,0)</f>
        <v>6.5</v>
      </c>
      <c r="AR26">
        <f>VLOOKUP($B26,[6]LA_CNI_data!$B$2:$H$313,5,0)</f>
        <v>26.41</v>
      </c>
      <c r="AS26">
        <f>VLOOKUP($B26,[6]LA_CNI_data!$B$2:$H$313,6,0)</f>
        <v>26.24</v>
      </c>
      <c r="AT26" s="3">
        <f>VLOOKUP($B26,[6]LA_CNI_data!$B$2:$H$313,7,0)</f>
        <v>2.63</v>
      </c>
      <c r="AU26" t="str">
        <f>VLOOKUP(A26,[7]LAS_REGION_EW_2021!$A$6:$D$336,4,0)</f>
        <v>South West</v>
      </c>
      <c r="AV26">
        <f>VLOOKUP(B26,[8]Industrial!$C$7:$D$332,2,0)</f>
        <v>1075000</v>
      </c>
      <c r="AW26">
        <f>VLOOKUP(B26,[8]Residential!$C$7:$D$299,2,0)</f>
        <v>2900000</v>
      </c>
      <c r="AX26">
        <f>VLOOKUP(A26,[9]Sheet1!$A$414:$M$823,13,0)</f>
        <v>279027</v>
      </c>
      <c r="AY26" s="5" t="e">
        <f>VLOOKUP(B26,'[10]Table 2.4'!$D$10:$H$378,5,0)</f>
        <v>#N/A</v>
      </c>
      <c r="AZ26">
        <f>VLOOKUP(B26,[11]Data!$A$9:$C$372,3,0)</f>
        <v>173600</v>
      </c>
      <c r="BA26">
        <f t="shared" si="0"/>
        <v>142699.20000000001</v>
      </c>
      <c r="BB26">
        <f t="shared" si="1"/>
        <v>-11110.400000000023</v>
      </c>
    </row>
    <row r="27" spans="1:54" x14ac:dyDescent="0.2">
      <c r="A27" t="s">
        <v>108</v>
      </c>
      <c r="B27" t="s">
        <v>109</v>
      </c>
      <c r="C27">
        <v>2019</v>
      </c>
      <c r="D27">
        <v>42906.28</v>
      </c>
      <c r="E27" t="s">
        <v>108</v>
      </c>
      <c r="F27" t="s">
        <v>108</v>
      </c>
      <c r="G27">
        <f>VLOOKUP(A27,[1]B3!$A$7:$T$380,20,0)</f>
        <v>45627.49</v>
      </c>
      <c r="L27">
        <v>78.9507653154606</v>
      </c>
      <c r="M27">
        <v>82.194082858000598</v>
      </c>
      <c r="N27">
        <v>263070</v>
      </c>
      <c r="O27">
        <v>3295</v>
      </c>
      <c r="P27">
        <v>11.34</v>
      </c>
      <c r="Q27" s="2">
        <f>VLOOKUP(B27,[2]Data!$A$9:$D$371,4,0)</f>
        <v>74</v>
      </c>
      <c r="R27" t="s">
        <v>55</v>
      </c>
      <c r="S27" s="2">
        <f>VLOOKUP(B27,[3]Data!$A$9:$D$371,4,0)</f>
        <v>25</v>
      </c>
      <c r="T27">
        <v>776.59417724609375</v>
      </c>
      <c r="U27">
        <v>-0.17509056926296501</v>
      </c>
      <c r="V27">
        <f>VLOOKUP(F27,'[4]2019'!$B$8:$E$368,4,0)</f>
        <v>14.6136091475807</v>
      </c>
      <c r="W27">
        <f>VLOOKUP(B27,[5]Data!$A$10:$B$372,2,0)</f>
        <v>0.1</v>
      </c>
      <c r="Y27">
        <f>VLOOKUP(B27,[5]Data!$A$10:$F$372,6,0)</f>
        <v>12.5</v>
      </c>
      <c r="Z27">
        <f>VLOOKUP($B27,[5]Data!$A$10:$Z$372,8,0)</f>
        <v>0.5</v>
      </c>
      <c r="AA27">
        <f>VLOOKUP($B27,[5]Data!$A$10:$Z$372,10,0)</f>
        <v>0.4</v>
      </c>
      <c r="AB27">
        <f>VLOOKUP($B27,[5]Data!$A$10:$Z$372,12,0)</f>
        <v>4</v>
      </c>
      <c r="AC27">
        <f>VLOOKUP($B27,[5]Data!$A$10:$Z$372,14,0)</f>
        <v>14.3</v>
      </c>
      <c r="AD27">
        <f>VLOOKUP($B27,[5]Data!$A$10:$Z$372,16,0)</f>
        <v>4.5</v>
      </c>
      <c r="AE27">
        <f>VLOOKUP($B27,[5]Data!$A$10:$Z$372,18,0)</f>
        <v>8</v>
      </c>
      <c r="AR27">
        <f>VLOOKUP($B27,[6]LA_CNI_data!$B$2:$H$313,5,0)</f>
        <v>16.27</v>
      </c>
      <c r="AS27">
        <f>VLOOKUP($B27,[6]LA_CNI_data!$B$2:$H$313,6,0)</f>
        <v>42.42</v>
      </c>
      <c r="AT27" s="3">
        <f>VLOOKUP($B27,[6]LA_CNI_data!$B$2:$H$313,7,0)</f>
        <v>12.36</v>
      </c>
      <c r="AU27" t="str">
        <f>VLOOKUP(A27,[7]LAS_REGION_EW_2021!$A$6:$D$336,4,0)</f>
        <v>South West</v>
      </c>
      <c r="AV27">
        <f>VLOOKUP(B27,[8]Industrial!$C$7:$D$332,2,0)</f>
        <v>400000</v>
      </c>
      <c r="AW27">
        <f>VLOOKUP(B27,[8]Residential!$C$7:$D$299,2,0)</f>
        <v>1600000</v>
      </c>
      <c r="AX27">
        <f>VLOOKUP(A27,[9]Sheet1!$A$414:$M$823,13,0)</f>
        <v>263070</v>
      </c>
      <c r="AY27" s="5" t="e">
        <f>VLOOKUP(B27,'[10]Table 2.4'!$D$10:$H$378,5,0)</f>
        <v>#N/A</v>
      </c>
      <c r="AZ27">
        <f>VLOOKUP(B27,[11]Data!$A$9:$C$372,3,0)</f>
        <v>166700</v>
      </c>
      <c r="BA27">
        <f t="shared" si="0"/>
        <v>123358</v>
      </c>
      <c r="BB27">
        <f t="shared" si="1"/>
        <v>3000.6000000000058</v>
      </c>
    </row>
    <row r="28" spans="1:54" ht="17" customHeight="1" x14ac:dyDescent="0.2">
      <c r="A28" t="s">
        <v>110</v>
      </c>
      <c r="B28" t="s">
        <v>111</v>
      </c>
      <c r="C28">
        <v>2019</v>
      </c>
      <c r="D28">
        <v>37552.730000000003</v>
      </c>
      <c r="E28" t="s">
        <v>110</v>
      </c>
      <c r="F28" t="s">
        <v>110</v>
      </c>
      <c r="G28">
        <f>VLOOKUP(A28,[1]B3!$A$7:$T$380,20,0)</f>
        <v>34884.120000000003</v>
      </c>
      <c r="L28">
        <v>78.660944770535593</v>
      </c>
      <c r="M28">
        <v>82.750846676619403</v>
      </c>
      <c r="N28">
        <v>135247</v>
      </c>
      <c r="O28">
        <v>2151</v>
      </c>
      <c r="P28">
        <v>10.6</v>
      </c>
      <c r="Q28" s="2">
        <f>VLOOKUP(B28,[2]Data!$A$9:$D$371,4,0)</f>
        <v>74.900000000000006</v>
      </c>
      <c r="R28" t="s">
        <v>55</v>
      </c>
      <c r="S28" s="2">
        <f>VLOOKUP(B28,[3]Data!$A$9:$D$371,4,0)</f>
        <v>22.6</v>
      </c>
      <c r="T28">
        <v>843.32562255859375</v>
      </c>
      <c r="U28">
        <v>-0.22661623335792047</v>
      </c>
      <c r="V28">
        <f>VLOOKUP(F28,'[4]2019'!$B$8:$E$368,4,0)</f>
        <v>18.223244087739101</v>
      </c>
      <c r="W28">
        <f>VLOOKUP(B28,[5]Data!$A$10:$B$372,2,0)</f>
        <v>0.4</v>
      </c>
      <c r="Y28">
        <f>VLOOKUP(B28,[5]Data!$A$10:$F$372,6,0)</f>
        <v>4.8</v>
      </c>
      <c r="Z28">
        <f>VLOOKUP($B28,[5]Data!$A$10:$Z$372,8,0)</f>
        <v>0.2</v>
      </c>
      <c r="AA28">
        <f>VLOOKUP($B28,[5]Data!$A$10:$Z$372,10,0)</f>
        <v>0.4</v>
      </c>
      <c r="AB28">
        <f>VLOOKUP($B28,[5]Data!$A$10:$Z$372,12,0)</f>
        <v>3.7</v>
      </c>
      <c r="AC28">
        <f>VLOOKUP($B28,[5]Data!$A$10:$Z$372,14,0)</f>
        <v>17</v>
      </c>
      <c r="AD28">
        <f>VLOOKUP($B28,[5]Data!$A$10:$Z$372,16,0)</f>
        <v>2.7</v>
      </c>
      <c r="AE28">
        <f>VLOOKUP($B28,[5]Data!$A$10:$Z$372,18,0)</f>
        <v>14.9</v>
      </c>
      <c r="AR28">
        <f>VLOOKUP($B28,[6]LA_CNI_data!$B$2:$H$313,5,0)</f>
        <v>8.6199999999999992</v>
      </c>
      <c r="AS28">
        <f>VLOOKUP($B28,[6]LA_CNI_data!$B$2:$H$313,6,0)</f>
        <v>32.39</v>
      </c>
      <c r="AT28" s="3">
        <f>VLOOKUP($B28,[6]LA_CNI_data!$B$2:$H$313,7,0)</f>
        <v>37.71</v>
      </c>
      <c r="AU28" t="str">
        <f>VLOOKUP(A28,[7]LAS_REGION_EW_2021!$A$6:$D$336,4,0)</f>
        <v>South West</v>
      </c>
      <c r="AV28">
        <f>VLOOKUP(B28,[8]Industrial!$C$7:$D$332,2,0)</f>
        <v>400000</v>
      </c>
      <c r="AW28">
        <f>VLOOKUP(B28,[8]Residential!$C$7:$D$299,2,0)</f>
        <v>1500000</v>
      </c>
      <c r="AX28">
        <f>VLOOKUP(A28,[9]Sheet1!$A$414:$M$823,13,0)</f>
        <v>135247</v>
      </c>
      <c r="AY28" s="5" t="e">
        <f>VLOOKUP(B28,'[10]Table 2.4'!$D$10:$H$378,5,0)</f>
        <v>#N/A</v>
      </c>
      <c r="AZ28">
        <f>VLOOKUP(B28,[11]Data!$A$9:$C$372,3,0)</f>
        <v>76000</v>
      </c>
      <c r="BA28">
        <f t="shared" si="0"/>
        <v>56924.000000000007</v>
      </c>
      <c r="BB28">
        <f t="shared" si="1"/>
        <v>683.99999999999272</v>
      </c>
    </row>
    <row r="29" spans="1:54" x14ac:dyDescent="0.2">
      <c r="A29" t="s">
        <v>112</v>
      </c>
      <c r="B29" t="s">
        <v>113</v>
      </c>
      <c r="C29">
        <v>2019</v>
      </c>
      <c r="D29">
        <v>79109.73</v>
      </c>
      <c r="E29" t="s">
        <v>112</v>
      </c>
      <c r="F29" t="s">
        <v>112</v>
      </c>
      <c r="G29">
        <f>VLOOKUP(A29,[1]B3!$A$7:$T$380,20,0)</f>
        <v>80072.08</v>
      </c>
      <c r="L29">
        <v>79.763248110353899</v>
      </c>
      <c r="M29">
        <v>83.009745598751493</v>
      </c>
      <c r="N29">
        <v>220363</v>
      </c>
      <c r="O29">
        <v>958</v>
      </c>
      <c r="P29">
        <v>12.48</v>
      </c>
      <c r="Q29" s="2">
        <f>VLOOKUP(B29,[2]Data!$A$9:$D$371,4,0)</f>
        <v>80.099999999999994</v>
      </c>
      <c r="R29" t="s">
        <v>55</v>
      </c>
      <c r="S29" s="2">
        <f>VLOOKUP(B29,[3]Data!$A$9:$D$371,4,0)</f>
        <v>25.5</v>
      </c>
      <c r="T29">
        <v>722.5294189453125</v>
      </c>
      <c r="U29">
        <v>-0.1401285225054574</v>
      </c>
      <c r="V29">
        <f>VLOOKUP(F29,'[4]2019'!$B$8:$E$368,4,0)</f>
        <v>15.925857272316501</v>
      </c>
      <c r="W29">
        <f>VLOOKUP(B29,[5]Data!$A$10:$B$372,2,0)</f>
        <v>0.1</v>
      </c>
      <c r="Y29">
        <f>VLOOKUP(B29,[5]Data!$A$10:$F$372,6,0)</f>
        <v>8.6999999999999993</v>
      </c>
      <c r="Z29">
        <f>VLOOKUP($B29,[5]Data!$A$10:$Z$372,8,0)</f>
        <v>0.4</v>
      </c>
      <c r="AA29">
        <f>VLOOKUP($B29,[5]Data!$A$10:$Z$372,10,0)</f>
        <v>1.3</v>
      </c>
      <c r="AB29">
        <f>VLOOKUP($B29,[5]Data!$A$10:$Z$372,12,0)</f>
        <v>3.9</v>
      </c>
      <c r="AC29">
        <f>VLOOKUP($B29,[5]Data!$A$10:$Z$372,14,0)</f>
        <v>15.7</v>
      </c>
      <c r="AD29">
        <f>VLOOKUP($B29,[5]Data!$A$10:$Z$372,16,0)</f>
        <v>8.6999999999999993</v>
      </c>
      <c r="AE29">
        <f>VLOOKUP($B29,[5]Data!$A$10:$Z$372,18,0)</f>
        <v>6.1</v>
      </c>
      <c r="AR29">
        <f>VLOOKUP($B29,[6]LA_CNI_data!$B$2:$H$313,5,0)</f>
        <v>29.1</v>
      </c>
      <c r="AS29">
        <f>VLOOKUP($B29,[6]LA_CNI_data!$B$2:$H$313,6,0)</f>
        <v>20.37</v>
      </c>
      <c r="AT29" s="3">
        <f>VLOOKUP($B29,[6]LA_CNI_data!$B$2:$H$313,7,0)</f>
        <v>9.4</v>
      </c>
      <c r="AU29" t="str">
        <f>VLOOKUP(A29,[7]LAS_REGION_EW_2021!$A$6:$D$336,4,0)</f>
        <v>South West</v>
      </c>
      <c r="AV29">
        <f>VLOOKUP(B29,[8]Industrial!$C$7:$D$332,2,0)</f>
        <v>850000</v>
      </c>
      <c r="AW29">
        <f>VLOOKUP(B29,[8]Residential!$C$7:$D$299,2,0)</f>
        <v>2000000</v>
      </c>
      <c r="AX29">
        <f>VLOOKUP(A29,[9]Sheet1!$A$414:$M$823,13,0)</f>
        <v>220363</v>
      </c>
      <c r="AY29" s="5" t="e">
        <f>VLOOKUP(B29,'[10]Table 2.4'!$D$10:$H$378,5,0)</f>
        <v>#N/A</v>
      </c>
      <c r="AZ29">
        <f>VLOOKUP(B29,[11]Data!$A$9:$C$372,3,0)</f>
        <v>139400</v>
      </c>
      <c r="BA29">
        <f t="shared" si="0"/>
        <v>111659.4</v>
      </c>
      <c r="BB29">
        <f t="shared" si="1"/>
        <v>-5994.1999999999971</v>
      </c>
    </row>
    <row r="30" spans="1:54" x14ac:dyDescent="0.2">
      <c r="A30" t="s">
        <v>114</v>
      </c>
      <c r="B30" t="s">
        <v>115</v>
      </c>
      <c r="C30">
        <v>2019</v>
      </c>
      <c r="D30">
        <v>48883.98</v>
      </c>
      <c r="E30" t="s">
        <v>114</v>
      </c>
      <c r="F30" t="s">
        <v>114</v>
      </c>
      <c r="G30">
        <f>VLOOKUP(A30,[1]B3!$A$7:$T$380,20,0)</f>
        <v>54365.87</v>
      </c>
      <c r="L30">
        <v>78.319446927927899</v>
      </c>
      <c r="M30">
        <v>82.410466996929301</v>
      </c>
      <c r="N30">
        <v>198914</v>
      </c>
      <c r="O30">
        <v>579</v>
      </c>
      <c r="P30">
        <v>10.43</v>
      </c>
      <c r="Q30" s="2">
        <f>VLOOKUP(B30,[2]Data!$A$9:$D$371,4,0)</f>
        <v>74.7</v>
      </c>
      <c r="R30" t="s">
        <v>55</v>
      </c>
      <c r="S30" s="2">
        <f>VLOOKUP(B30,[3]Data!$A$9:$D$371,4,0)</f>
        <v>23.2</v>
      </c>
      <c r="T30">
        <v>723.45904541015625</v>
      </c>
      <c r="U30">
        <v>-0.19752004193721157</v>
      </c>
      <c r="V30">
        <f>VLOOKUP(F30,'[4]2019'!$B$8:$E$368,4,0)</f>
        <v>18.390927385747801</v>
      </c>
      <c r="W30">
        <f>VLOOKUP(B30,[5]Data!$A$10:$B$372,2,0)</f>
        <v>0.3</v>
      </c>
      <c r="Y30">
        <f>VLOOKUP(B30,[5]Data!$A$10:$F$372,6,0)</f>
        <v>7.2</v>
      </c>
      <c r="Z30">
        <f>VLOOKUP($B30,[5]Data!$A$10:$Z$372,8,0)</f>
        <v>0.2</v>
      </c>
      <c r="AA30">
        <f>VLOOKUP($B30,[5]Data!$A$10:$Z$372,10,0)</f>
        <v>0.8</v>
      </c>
      <c r="AB30">
        <f>VLOOKUP($B30,[5]Data!$A$10:$Z$372,12,0)</f>
        <v>3.6</v>
      </c>
      <c r="AC30">
        <f>VLOOKUP($B30,[5]Data!$A$10:$Z$372,14,0)</f>
        <v>19.8</v>
      </c>
      <c r="AD30">
        <f>VLOOKUP($B30,[5]Data!$A$10:$Z$372,16,0)</f>
        <v>7.2</v>
      </c>
      <c r="AE30">
        <f>VLOOKUP($B30,[5]Data!$A$10:$Z$372,18,0)</f>
        <v>5.4</v>
      </c>
      <c r="AR30">
        <f>VLOOKUP($B30,[6]LA_CNI_data!$B$2:$H$313,5,0)</f>
        <v>31.52</v>
      </c>
      <c r="AS30">
        <f>VLOOKUP($B30,[6]LA_CNI_data!$B$2:$H$313,6,0)</f>
        <v>17.41</v>
      </c>
      <c r="AT30" s="3">
        <f>VLOOKUP($B30,[6]LA_CNI_data!$B$2:$H$313,7,0)</f>
        <v>9.59</v>
      </c>
      <c r="AU30" t="str">
        <f>VLOOKUP(A30,[7]LAS_REGION_EW_2021!$A$6:$D$336,4,0)</f>
        <v>East</v>
      </c>
      <c r="AV30">
        <f>VLOOKUP(B30,[8]Industrial!$C$7:$D$332,2,0)</f>
        <v>800000</v>
      </c>
      <c r="AW30">
        <f>VLOOKUP(B30,[8]Residential!$C$7:$D$299,2,0)</f>
        <v>1600000</v>
      </c>
      <c r="AX30">
        <f>VLOOKUP(A30,[9]Sheet1!$A$414:$M$823,13,0)</f>
        <v>198914</v>
      </c>
      <c r="AY30" s="5" t="e">
        <f>VLOOKUP(B30,'[10]Table 2.4'!$D$10:$H$378,5,0)</f>
        <v>#N/A</v>
      </c>
      <c r="AZ30">
        <f>VLOOKUP(B30,[11]Data!$A$9:$C$372,3,0)</f>
        <v>123800</v>
      </c>
      <c r="BA30">
        <f t="shared" si="0"/>
        <v>92478.6</v>
      </c>
      <c r="BB30">
        <f t="shared" si="1"/>
        <v>1361.7999999999884</v>
      </c>
    </row>
    <row r="31" spans="1:54" x14ac:dyDescent="0.2">
      <c r="A31" t="s">
        <v>116</v>
      </c>
      <c r="B31" t="s">
        <v>117</v>
      </c>
      <c r="C31">
        <v>2019</v>
      </c>
      <c r="D31">
        <v>59762.91</v>
      </c>
      <c r="E31" t="s">
        <v>116</v>
      </c>
      <c r="F31" t="s">
        <v>116</v>
      </c>
      <c r="G31">
        <f>VLOOKUP(A31,[1]B3!$A$7:$T$380,20,0)</f>
        <v>57213.23</v>
      </c>
      <c r="L31">
        <v>78.295630860151405</v>
      </c>
      <c r="M31">
        <v>82.250931169435006</v>
      </c>
      <c r="N31">
        <v>214658</v>
      </c>
      <c r="O31">
        <v>4951</v>
      </c>
      <c r="P31">
        <v>11.79</v>
      </c>
      <c r="Q31" s="2">
        <f>VLOOKUP(B31,[2]Data!$A$9:$D$371,4,0)</f>
        <v>70.400000000000006</v>
      </c>
      <c r="R31" t="s">
        <v>55</v>
      </c>
      <c r="S31" s="2">
        <f>VLOOKUP(B31,[3]Data!$A$9:$D$371,4,0)</f>
        <v>25.9</v>
      </c>
      <c r="T31">
        <v>803.76214599609375</v>
      </c>
      <c r="U31">
        <v>-8.4988062106230514E-2</v>
      </c>
      <c r="V31">
        <f>VLOOKUP(F31,'[4]2019'!$B$8:$E$368,4,0)</f>
        <v>14.306926075476801</v>
      </c>
      <c r="W31">
        <f>VLOOKUP(B31,[5]Data!$A$10:$B$372,2,0)</f>
        <v>0</v>
      </c>
      <c r="Y31">
        <f>VLOOKUP(B31,[5]Data!$A$10:$F$372,6,0)</f>
        <v>7.7</v>
      </c>
      <c r="Z31">
        <f>VLOOKUP($B31,[5]Data!$A$10:$Z$372,8,0)</f>
        <v>0</v>
      </c>
      <c r="AA31">
        <f>VLOOKUP($B31,[5]Data!$A$10:$Z$372,10,0)</f>
        <v>0.3</v>
      </c>
      <c r="AB31">
        <f>VLOOKUP($B31,[5]Data!$A$10:$Z$372,12,0)</f>
        <v>4.9000000000000004</v>
      </c>
      <c r="AC31">
        <f>VLOOKUP($B31,[5]Data!$A$10:$Z$372,14,0)</f>
        <v>13.2</v>
      </c>
      <c r="AD31">
        <f>VLOOKUP($B31,[5]Data!$A$10:$Z$372,16,0)</f>
        <v>9.9</v>
      </c>
      <c r="AE31">
        <f>VLOOKUP($B31,[5]Data!$A$10:$Z$372,18,0)</f>
        <v>4.9000000000000004</v>
      </c>
      <c r="AR31">
        <f>VLOOKUP($B31,[6]LA_CNI_data!$B$2:$H$313,5,0)</f>
        <v>32.57</v>
      </c>
      <c r="AS31">
        <f>VLOOKUP($B31,[6]LA_CNI_data!$B$2:$H$313,6,0)</f>
        <v>35.42</v>
      </c>
      <c r="AT31" s="3">
        <f>VLOOKUP($B31,[6]LA_CNI_data!$B$2:$H$313,7,0)</f>
        <v>6.21</v>
      </c>
      <c r="AU31" t="str">
        <f>VLOOKUP(A31,[7]LAS_REGION_EW_2021!$A$6:$D$336,4,0)</f>
        <v>East</v>
      </c>
      <c r="AV31">
        <f>VLOOKUP(B31,[8]Industrial!$C$7:$D$332,2,0)</f>
        <v>1365000</v>
      </c>
      <c r="AW31">
        <f>VLOOKUP(B31,[8]Residential!$C$7:$D$299,2,0)</f>
        <v>3060000</v>
      </c>
      <c r="AX31">
        <f>VLOOKUP(A31,[9]Sheet1!$A$414:$M$823,13,0)</f>
        <v>214658</v>
      </c>
      <c r="AY31" s="5" t="e">
        <f>VLOOKUP(B31,'[10]Table 2.4'!$D$10:$H$378,5,0)</f>
        <v>#N/A</v>
      </c>
      <c r="AZ31">
        <f>VLOOKUP(B31,[11]Data!$A$9:$C$372,3,0)</f>
        <v>139100</v>
      </c>
      <c r="BA31">
        <f t="shared" si="0"/>
        <v>97926.400000000009</v>
      </c>
      <c r="BB31">
        <f t="shared" si="1"/>
        <v>7511.3999999999942</v>
      </c>
    </row>
    <row r="32" spans="1:54" x14ac:dyDescent="0.2">
      <c r="A32" t="s">
        <v>118</v>
      </c>
      <c r="B32" t="s">
        <v>119</v>
      </c>
      <c r="C32">
        <v>2019</v>
      </c>
      <c r="D32">
        <v>38087.230000000003</v>
      </c>
      <c r="E32" t="s">
        <v>118</v>
      </c>
      <c r="F32" t="s">
        <v>118</v>
      </c>
      <c r="G32">
        <f>VLOOKUP(A32,[1]B3!$A$7:$T$380,20,0)</f>
        <v>39088.71</v>
      </c>
      <c r="L32">
        <v>78.701414219838</v>
      </c>
      <c r="M32">
        <v>82.352592124843497</v>
      </c>
      <c r="N32">
        <v>181808</v>
      </c>
      <c r="O32">
        <v>4363</v>
      </c>
      <c r="P32">
        <v>13.01</v>
      </c>
      <c r="Q32" s="2">
        <f>VLOOKUP(B32,[2]Data!$A$9:$D$371,4,0)</f>
        <v>77.3</v>
      </c>
      <c r="R32" t="s">
        <v>55</v>
      </c>
      <c r="S32" s="2">
        <f>VLOOKUP(B32,[3]Data!$A$9:$D$371,4,0)</f>
        <v>25.6</v>
      </c>
      <c r="T32">
        <v>701.2900390625</v>
      </c>
      <c r="U32">
        <v>-0.23596645761023208</v>
      </c>
      <c r="V32">
        <f>VLOOKUP(F32,'[4]2019'!$B$8:$E$368,4,0)</f>
        <v>13.948504087095101</v>
      </c>
      <c r="W32">
        <f>VLOOKUP(B32,[5]Data!$A$10:$B$372,2,0)</f>
        <v>0.2</v>
      </c>
      <c r="Y32">
        <f>VLOOKUP(B32,[5]Data!$A$10:$F$372,6,0)</f>
        <v>6.2</v>
      </c>
      <c r="Z32">
        <f>VLOOKUP($B32,[5]Data!$A$10:$Z$372,8,0)</f>
        <v>0</v>
      </c>
      <c r="AA32">
        <f>VLOOKUP($B32,[5]Data!$A$10:$Z$372,10,0)</f>
        <v>0.2</v>
      </c>
      <c r="AB32">
        <f>VLOOKUP($B32,[5]Data!$A$10:$Z$372,12,0)</f>
        <v>4.7</v>
      </c>
      <c r="AC32">
        <f>VLOOKUP($B32,[5]Data!$A$10:$Z$372,14,0)</f>
        <v>14.1</v>
      </c>
      <c r="AD32">
        <f>VLOOKUP($B32,[5]Data!$A$10:$Z$372,16,0)</f>
        <v>2.2999999999999998</v>
      </c>
      <c r="AE32">
        <f>VLOOKUP($B32,[5]Data!$A$10:$Z$372,18,0)</f>
        <v>9.4</v>
      </c>
      <c r="AR32">
        <f>VLOOKUP($B32,[6]LA_CNI_data!$B$2:$H$313,5,0)</f>
        <v>29.11</v>
      </c>
      <c r="AS32">
        <f>VLOOKUP($B32,[6]LA_CNI_data!$B$2:$H$313,6,0)</f>
        <v>18.59</v>
      </c>
      <c r="AT32" s="3">
        <f>VLOOKUP($B32,[6]LA_CNI_data!$B$2:$H$313,7,0)</f>
        <v>28.46</v>
      </c>
      <c r="AU32" t="str">
        <f>VLOOKUP(A32,[7]LAS_REGION_EW_2021!$A$6:$D$336,4,0)</f>
        <v>East</v>
      </c>
      <c r="AV32">
        <f>VLOOKUP(B32,[8]Industrial!$C$7:$D$332,2,0)</f>
        <v>1350000</v>
      </c>
      <c r="AW32">
        <f>VLOOKUP(B32,[8]Residential!$C$7:$D$299,2,0)</f>
        <v>3650000</v>
      </c>
      <c r="AX32">
        <f>VLOOKUP(A32,[9]Sheet1!$A$414:$M$823,13,0)</f>
        <v>181808</v>
      </c>
      <c r="AY32" s="5" t="e">
        <f>VLOOKUP(B32,'[10]Table 2.4'!$D$10:$H$378,5,0)</f>
        <v>#N/A</v>
      </c>
      <c r="AZ32">
        <f>VLOOKUP(B32,[11]Data!$A$9:$C$372,3,0)</f>
        <v>112000</v>
      </c>
      <c r="BA32">
        <f t="shared" si="0"/>
        <v>86576</v>
      </c>
      <c r="BB32">
        <f t="shared" si="1"/>
        <v>-1680</v>
      </c>
    </row>
    <row r="33" spans="1:54" x14ac:dyDescent="0.2">
      <c r="A33" t="s">
        <v>120</v>
      </c>
      <c r="B33" t="s">
        <v>121</v>
      </c>
      <c r="C33">
        <v>2019</v>
      </c>
      <c r="D33">
        <v>56368.68</v>
      </c>
      <c r="E33" t="s">
        <v>120</v>
      </c>
      <c r="F33" t="s">
        <v>120</v>
      </c>
      <c r="G33">
        <f>VLOOKUP(A33,[1]B3!$A$7:$T$380,20,0)</f>
        <v>58025.96</v>
      </c>
      <c r="L33">
        <v>78.819905205305105</v>
      </c>
      <c r="M33">
        <v>82.283812912467198</v>
      </c>
      <c r="N33">
        <v>170394</v>
      </c>
      <c r="O33">
        <v>1040</v>
      </c>
      <c r="P33">
        <v>12.67</v>
      </c>
      <c r="Q33" s="2">
        <f>VLOOKUP(B33,[2]Data!$A$9:$D$371,4,0)</f>
        <v>77.099999999999994</v>
      </c>
      <c r="R33" t="s">
        <v>122</v>
      </c>
      <c r="S33" s="2">
        <f>VLOOKUP(B33,[3]Data!$A$9:$D$371,4,0)</f>
        <v>21</v>
      </c>
      <c r="T33">
        <v>701.6112060546875</v>
      </c>
      <c r="U33">
        <v>-0.11870505003591436</v>
      </c>
      <c r="V33">
        <f>VLOOKUP(F33,'[4]2019'!$B$8:$E$368,4,0)</f>
        <v>15.2006428998563</v>
      </c>
      <c r="W33">
        <f>VLOOKUP(B33,[5]Data!$A$10:$B$372,2,0)</f>
        <v>0.2</v>
      </c>
      <c r="Y33">
        <f>VLOOKUP(B33,[5]Data!$A$10:$F$372,6,0)</f>
        <v>4.5</v>
      </c>
      <c r="Z33">
        <f>VLOOKUP($B33,[5]Data!$A$10:$Z$372,8,0)</f>
        <v>0.3</v>
      </c>
      <c r="AA33">
        <f>VLOOKUP($B33,[5]Data!$A$10:$Z$372,10,0)</f>
        <v>1.2</v>
      </c>
      <c r="AB33">
        <f>VLOOKUP($B33,[5]Data!$A$10:$Z$372,12,0)</f>
        <v>7.6</v>
      </c>
      <c r="AC33">
        <f>VLOOKUP($B33,[5]Data!$A$10:$Z$372,14,0)</f>
        <v>25.8</v>
      </c>
      <c r="AD33">
        <f>VLOOKUP($B33,[5]Data!$A$10:$Z$372,16,0)</f>
        <v>16.7</v>
      </c>
      <c r="AE33">
        <f>VLOOKUP($B33,[5]Data!$A$10:$Z$372,18,0)</f>
        <v>6.8</v>
      </c>
      <c r="AR33">
        <f>VLOOKUP($B33,[6]LA_CNI_data!$B$2:$H$313,5,0)</f>
        <v>51.04</v>
      </c>
      <c r="AS33">
        <f>VLOOKUP($B33,[6]LA_CNI_data!$B$2:$H$313,6,0)</f>
        <v>29.37</v>
      </c>
      <c r="AT33" s="3">
        <f>VLOOKUP($B33,[6]LA_CNI_data!$B$2:$H$313,7,0)</f>
        <v>8.98</v>
      </c>
      <c r="AU33" t="str">
        <f>VLOOKUP(A33,[7]LAS_REGION_EW_2021!$A$6:$D$336,4,0)</f>
        <v>East</v>
      </c>
      <c r="AV33">
        <f>VLOOKUP(B33,[8]Industrial!$C$7:$D$332,2,0)</f>
        <v>1900000</v>
      </c>
      <c r="AW33">
        <f>VLOOKUP(B33,[8]Residential!$C$7:$D$299,2,0)</f>
        <v>3510000</v>
      </c>
      <c r="AX33">
        <f>VLOOKUP(A33,[9]Sheet1!$A$414:$M$823,13,0)</f>
        <v>170394</v>
      </c>
      <c r="AY33" s="5" t="e">
        <f>VLOOKUP(B33,'[10]Table 2.4'!$D$10:$H$378,5,0)</f>
        <v>#N/A</v>
      </c>
      <c r="AZ33">
        <f>VLOOKUP(B33,[11]Data!$A$9:$C$372,3,0)</f>
        <v>109500</v>
      </c>
      <c r="BA33">
        <f t="shared" si="0"/>
        <v>84424.499999999985</v>
      </c>
      <c r="BB33">
        <f t="shared" si="1"/>
        <v>-1423.4999999999854</v>
      </c>
    </row>
    <row r="34" spans="1:54" x14ac:dyDescent="0.2">
      <c r="A34" t="s">
        <v>123</v>
      </c>
      <c r="B34" t="s">
        <v>124</v>
      </c>
      <c r="C34">
        <v>2019</v>
      </c>
      <c r="D34">
        <v>51357.91</v>
      </c>
      <c r="E34" t="s">
        <v>123</v>
      </c>
      <c r="F34" t="s">
        <v>123</v>
      </c>
      <c r="G34">
        <f>VLOOKUP(A34,[1]B3!$A$7:$T$380,20,0)</f>
        <v>55914.42</v>
      </c>
      <c r="L34">
        <v>78.759515626019606</v>
      </c>
      <c r="M34">
        <v>82.453129500199694</v>
      </c>
      <c r="N34">
        <v>277616</v>
      </c>
      <c r="O34">
        <v>1433</v>
      </c>
      <c r="P34">
        <v>12.89</v>
      </c>
      <c r="Q34" s="2">
        <f>VLOOKUP(B34,[2]Data!$A$9:$D$371,4,0)</f>
        <v>77.900000000000006</v>
      </c>
      <c r="R34" t="s">
        <v>55</v>
      </c>
      <c r="S34" s="2">
        <f>VLOOKUP(B34,[3]Data!$A$9:$D$371,4,0)</f>
        <v>25.1</v>
      </c>
      <c r="T34">
        <v>665.40673828125</v>
      </c>
      <c r="U34">
        <v>-0.21452198811237627</v>
      </c>
      <c r="V34">
        <f>VLOOKUP(F34,'[4]2019'!$B$8:$E$368,4,0)</f>
        <v>17.467430669951199</v>
      </c>
      <c r="W34">
        <f>VLOOKUP(B34,[5]Data!$A$10:$B$372,2,0)</f>
        <v>1.3</v>
      </c>
      <c r="Y34">
        <f>VLOOKUP(B34,[5]Data!$A$10:$F$372,6,0)</f>
        <v>8.4</v>
      </c>
      <c r="Z34">
        <f>VLOOKUP($B34,[5]Data!$A$10:$Z$372,8,0)</f>
        <v>0.7</v>
      </c>
      <c r="AA34">
        <f>VLOOKUP($B34,[5]Data!$A$10:$Z$372,10,0)</f>
        <v>1.1000000000000001</v>
      </c>
      <c r="AB34">
        <f>VLOOKUP($B34,[5]Data!$A$10:$Z$372,12,0)</f>
        <v>6.3</v>
      </c>
      <c r="AC34">
        <f>VLOOKUP($B34,[5]Data!$A$10:$Z$372,14,0)</f>
        <v>14.7</v>
      </c>
      <c r="AD34">
        <f>VLOOKUP($B34,[5]Data!$A$10:$Z$372,16,0)</f>
        <v>5.3</v>
      </c>
      <c r="AE34">
        <f>VLOOKUP($B34,[5]Data!$A$10:$Z$372,18,0)</f>
        <v>6.3</v>
      </c>
      <c r="AR34">
        <f>VLOOKUP($B34,[6]LA_CNI_data!$B$2:$H$313,5,0)</f>
        <v>43.54</v>
      </c>
      <c r="AS34">
        <f>VLOOKUP($B34,[6]LA_CNI_data!$B$2:$H$313,6,0)</f>
        <v>16.399999999999999</v>
      </c>
      <c r="AT34" s="3">
        <f>VLOOKUP($B34,[6]LA_CNI_data!$B$2:$H$313,7,0)</f>
        <v>13.91</v>
      </c>
      <c r="AU34" t="str">
        <f>VLOOKUP(A34,[7]LAS_REGION_EW_2021!$A$6:$D$336,4,0)</f>
        <v>South East</v>
      </c>
      <c r="AV34">
        <f>VLOOKUP(B34,[8]Industrial!$C$7:$D$332,2,0)</f>
        <v>1500000</v>
      </c>
      <c r="AW34">
        <f>VLOOKUP(B34,[8]Residential!$C$7:$D$299,2,0)</f>
        <v>3370000</v>
      </c>
      <c r="AX34">
        <f>VLOOKUP(A34,[9]Sheet1!$A$414:$M$823,13,0)</f>
        <v>277616</v>
      </c>
      <c r="AY34" s="5" t="e">
        <f>VLOOKUP(B34,'[10]Table 2.4'!$D$10:$H$378,5,0)</f>
        <v>#N/A</v>
      </c>
      <c r="AZ34">
        <f>VLOOKUP(B34,[11]Data!$A$9:$C$372,3,0)</f>
        <v>176200</v>
      </c>
      <c r="BA34">
        <f t="shared" si="0"/>
        <v>137259.80000000002</v>
      </c>
      <c r="BB34">
        <f t="shared" si="1"/>
        <v>-3700.2000000000116</v>
      </c>
    </row>
    <row r="35" spans="1:54" x14ac:dyDescent="0.2">
      <c r="A35" t="s">
        <v>125</v>
      </c>
      <c r="B35" t="s">
        <v>126</v>
      </c>
      <c r="C35">
        <v>2019</v>
      </c>
      <c r="D35">
        <v>80909.36</v>
      </c>
      <c r="E35" t="s">
        <v>125</v>
      </c>
      <c r="F35" t="s">
        <v>125</v>
      </c>
      <c r="G35">
        <f>VLOOKUP(A35,[1]B3!$A$7:$T$380,20,0)</f>
        <v>77409.52</v>
      </c>
      <c r="L35">
        <v>81.663183495127299</v>
      </c>
      <c r="M35">
        <v>84.511215311847096</v>
      </c>
      <c r="N35">
        <v>120377</v>
      </c>
      <c r="O35">
        <v>1100</v>
      </c>
      <c r="P35">
        <v>14.39</v>
      </c>
      <c r="Q35" s="2">
        <f>VLOOKUP(B35,[2]Data!$A$9:$D$371,4,0)</f>
        <v>84.1</v>
      </c>
      <c r="R35" t="s">
        <v>55</v>
      </c>
      <c r="S35" s="2">
        <f>VLOOKUP(B35,[3]Data!$A$9:$D$371,4,0)</f>
        <v>35.299999999999997</v>
      </c>
      <c r="T35">
        <v>741.08599853515625</v>
      </c>
      <c r="U35">
        <v>-0.104409102077031</v>
      </c>
      <c r="V35">
        <f>VLOOKUP(F35,'[4]2019'!$B$8:$E$368,4,0)</f>
        <v>16.640216227249699</v>
      </c>
      <c r="W35">
        <f>VLOOKUP(B35,[5]Data!$A$10:$B$372,2,0)</f>
        <v>0.1</v>
      </c>
      <c r="Y35">
        <f>VLOOKUP(B35,[5]Data!$A$10:$F$372,6,0)</f>
        <v>2.5</v>
      </c>
      <c r="Z35">
        <f>VLOOKUP($B35,[5]Data!$A$10:$Z$372,8,0)</f>
        <v>0</v>
      </c>
      <c r="AA35">
        <f>VLOOKUP($B35,[5]Data!$A$10:$Z$372,10,0)</f>
        <v>0.4</v>
      </c>
      <c r="AB35">
        <f>VLOOKUP($B35,[5]Data!$A$10:$Z$372,12,0)</f>
        <v>2.9</v>
      </c>
      <c r="AC35">
        <f>VLOOKUP($B35,[5]Data!$A$10:$Z$372,14,0)</f>
        <v>21.7</v>
      </c>
      <c r="AD35">
        <f>VLOOKUP($B35,[5]Data!$A$10:$Z$372,16,0)</f>
        <v>1.5</v>
      </c>
      <c r="AE35">
        <f>VLOOKUP($B35,[5]Data!$A$10:$Z$372,18,0)</f>
        <v>5.8</v>
      </c>
      <c r="AR35">
        <f>VLOOKUP($B35,[6]LA_CNI_data!$B$2:$H$313,5,0)</f>
        <v>43.45</v>
      </c>
      <c r="AS35">
        <f>VLOOKUP($B35,[6]LA_CNI_data!$B$2:$H$313,6,0)</f>
        <v>19.96</v>
      </c>
      <c r="AT35" s="3">
        <f>VLOOKUP($B35,[6]LA_CNI_data!$B$2:$H$313,7,0)</f>
        <v>3.2</v>
      </c>
      <c r="AU35" t="str">
        <f>VLOOKUP(A35,[7]LAS_REGION_EW_2021!$A$6:$D$336,4,0)</f>
        <v>South East</v>
      </c>
      <c r="AV35">
        <f>VLOOKUP(B35,[8]Industrial!$C$7:$D$332,2,0)</f>
        <v>1900000</v>
      </c>
      <c r="AW35">
        <f>VLOOKUP(B35,[8]Residential!$C$7:$D$299,2,0)</f>
        <v>5100000</v>
      </c>
      <c r="AX35">
        <f>VLOOKUP(A35,[9]Sheet1!$A$414:$M$823,13,0)</f>
        <v>120377</v>
      </c>
      <c r="AY35" s="5" t="e">
        <f>VLOOKUP(B35,'[10]Table 2.4'!$D$10:$H$378,5,0)</f>
        <v>#N/A</v>
      </c>
      <c r="AZ35">
        <f>VLOOKUP(B35,[11]Data!$A$9:$C$372,3,0)</f>
        <v>76400</v>
      </c>
      <c r="BA35">
        <f t="shared" si="0"/>
        <v>64252.399999999994</v>
      </c>
      <c r="BB35">
        <f t="shared" si="1"/>
        <v>-6341.1999999999971</v>
      </c>
    </row>
    <row r="36" spans="1:54" x14ac:dyDescent="0.2">
      <c r="A36" t="s">
        <v>127</v>
      </c>
      <c r="B36" t="s">
        <v>128</v>
      </c>
      <c r="C36">
        <v>2019</v>
      </c>
      <c r="D36">
        <v>71288.679999999993</v>
      </c>
      <c r="E36" t="s">
        <v>127</v>
      </c>
      <c r="F36" t="s">
        <v>127</v>
      </c>
      <c r="G36">
        <f>VLOOKUP(A36,[1]B3!$A$7:$T$380,20,0)</f>
        <v>77076.02</v>
      </c>
      <c r="L36">
        <v>81.348759087728595</v>
      </c>
      <c r="M36">
        <v>84.358968453110805</v>
      </c>
      <c r="N36">
        <v>158473</v>
      </c>
      <c r="O36">
        <v>225</v>
      </c>
      <c r="P36">
        <v>14.41</v>
      </c>
      <c r="Q36" s="2">
        <f>VLOOKUP(B36,[2]Data!$A$9:$D$371,4,0)</f>
        <v>83.5</v>
      </c>
      <c r="R36" t="s">
        <v>60</v>
      </c>
      <c r="S36" s="2">
        <f>VLOOKUP(B36,[3]Data!$A$9:$D$371,4,0)</f>
        <v>37.4</v>
      </c>
      <c r="T36">
        <v>734.7340087890625</v>
      </c>
      <c r="U36">
        <v>-0.1655878050689201</v>
      </c>
      <c r="V36">
        <f>VLOOKUP(F36,'[4]2019'!$B$8:$E$368,4,0)</f>
        <v>23.168870172875799</v>
      </c>
      <c r="W36">
        <f>VLOOKUP(B36,[5]Data!$A$10:$B$372,2,0)</f>
        <v>0.7</v>
      </c>
      <c r="Y36">
        <f>VLOOKUP(B36,[5]Data!$A$10:$F$372,6,0)</f>
        <v>11.1</v>
      </c>
      <c r="Z36">
        <f>VLOOKUP($B36,[5]Data!$A$10:$Z$372,8,0)</f>
        <v>0.9</v>
      </c>
      <c r="AA36">
        <f>VLOOKUP($B36,[5]Data!$A$10:$Z$372,10,0)</f>
        <v>0.7</v>
      </c>
      <c r="AB36">
        <f>VLOOKUP($B36,[5]Data!$A$10:$Z$372,12,0)</f>
        <v>5.0999999999999996</v>
      </c>
      <c r="AC36">
        <f>VLOOKUP($B36,[5]Data!$A$10:$Z$372,14,0)</f>
        <v>15.2</v>
      </c>
      <c r="AD36">
        <f>VLOOKUP($B36,[5]Data!$A$10:$Z$372,16,0)</f>
        <v>2.5</v>
      </c>
      <c r="AE36">
        <f>VLOOKUP($B36,[5]Data!$A$10:$Z$372,18,0)</f>
        <v>6.1</v>
      </c>
      <c r="AR36">
        <f>VLOOKUP($B36,[6]LA_CNI_data!$B$2:$H$313,5,0)</f>
        <v>15.08</v>
      </c>
      <c r="AS36">
        <f>VLOOKUP($B36,[6]LA_CNI_data!$B$2:$H$313,6,0)</f>
        <v>13.92</v>
      </c>
      <c r="AT36" s="3">
        <f>VLOOKUP($B36,[6]LA_CNI_data!$B$2:$H$313,7,0)</f>
        <v>3.6</v>
      </c>
      <c r="AU36" t="str">
        <f>VLOOKUP(A36,[7]LAS_REGION_EW_2021!$A$6:$D$336,4,0)</f>
        <v>South East</v>
      </c>
      <c r="AV36">
        <f>VLOOKUP(B36,[8]Industrial!$C$7:$D$332,2,0)</f>
        <v>1400000</v>
      </c>
      <c r="AW36">
        <f>VLOOKUP(B36,[8]Residential!$C$7:$D$299,2,0)</f>
        <v>4250000</v>
      </c>
      <c r="AX36">
        <f>VLOOKUP(A36,[9]Sheet1!$A$414:$M$823,13,0)</f>
        <v>158473</v>
      </c>
      <c r="AY36" s="5" t="e">
        <f>VLOOKUP(B36,'[10]Table 2.4'!$D$10:$H$378,5,0)</f>
        <v>#N/A</v>
      </c>
      <c r="AZ36">
        <f>VLOOKUP(B36,[11]Data!$A$9:$C$372,3,0)</f>
        <v>96900</v>
      </c>
      <c r="BA36">
        <f t="shared" si="0"/>
        <v>80911.5</v>
      </c>
      <c r="BB36">
        <f t="shared" si="1"/>
        <v>-7461.3000000000029</v>
      </c>
    </row>
    <row r="37" spans="1:54" x14ac:dyDescent="0.2">
      <c r="A37" t="s">
        <v>129</v>
      </c>
      <c r="B37" t="s">
        <v>130</v>
      </c>
      <c r="C37">
        <v>2019</v>
      </c>
      <c r="D37">
        <v>68990.490000000005</v>
      </c>
      <c r="E37" t="s">
        <v>129</v>
      </c>
      <c r="F37" t="s">
        <v>129</v>
      </c>
      <c r="G37">
        <f>VLOOKUP(A37,[1]B3!$A$7:$T$380,20,0)</f>
        <v>71358.259999999995</v>
      </c>
      <c r="L37">
        <v>78.567678762770399</v>
      </c>
      <c r="M37">
        <v>83.194650966870299</v>
      </c>
      <c r="N37">
        <v>163075</v>
      </c>
      <c r="O37">
        <v>4037</v>
      </c>
      <c r="P37">
        <v>13.43</v>
      </c>
      <c r="Q37" s="2">
        <f>VLOOKUP(B37,[2]Data!$A$9:$D$371,4,0)</f>
        <v>79.2</v>
      </c>
      <c r="R37" t="s">
        <v>55</v>
      </c>
      <c r="S37" s="2">
        <f>VLOOKUP(B37,[3]Data!$A$9:$D$371,4,0)</f>
        <v>42.3</v>
      </c>
      <c r="T37">
        <v>855.202880859375</v>
      </c>
      <c r="U37">
        <v>-0.14228275748040933</v>
      </c>
      <c r="V37">
        <f>VLOOKUP(F37,'[4]2019'!$B$8:$E$368,4,0)</f>
        <v>15.988821390489999</v>
      </c>
      <c r="W37">
        <f>VLOOKUP(B37,[5]Data!$A$10:$B$372,2,0)</f>
        <v>0.1</v>
      </c>
      <c r="Y37">
        <f>VLOOKUP(B37,[5]Data!$A$10:$F$372,6,0)</f>
        <v>2.1</v>
      </c>
      <c r="Z37">
        <f>VLOOKUP($B37,[5]Data!$A$10:$Z$372,8,0)</f>
        <v>1.4</v>
      </c>
      <c r="AA37">
        <f>VLOOKUP($B37,[5]Data!$A$10:$Z$372,10,0)</f>
        <v>2.1</v>
      </c>
      <c r="AB37">
        <f>VLOOKUP($B37,[5]Data!$A$10:$Z$372,12,0)</f>
        <v>2.1</v>
      </c>
      <c r="AC37">
        <f>VLOOKUP($B37,[5]Data!$A$10:$Z$372,14,0)</f>
        <v>14.7</v>
      </c>
      <c r="AD37">
        <f>VLOOKUP($B37,[5]Data!$A$10:$Z$372,16,0)</f>
        <v>4.0999999999999996</v>
      </c>
      <c r="AE37">
        <f>VLOOKUP($B37,[5]Data!$A$10:$Z$372,18,0)</f>
        <v>6.4</v>
      </c>
      <c r="AR37">
        <f>VLOOKUP($B37,[6]LA_CNI_data!$B$2:$H$313,5,0)</f>
        <v>18.61</v>
      </c>
      <c r="AS37">
        <f>VLOOKUP($B37,[6]LA_CNI_data!$B$2:$H$313,6,0)</f>
        <v>19.260000000000002</v>
      </c>
      <c r="AT37" s="3">
        <f>VLOOKUP($B37,[6]LA_CNI_data!$B$2:$H$313,7,0)</f>
        <v>4.6399999999999997</v>
      </c>
      <c r="AU37" t="str">
        <f>VLOOKUP(A37,[7]LAS_REGION_EW_2021!$A$6:$D$336,4,0)</f>
        <v>South East</v>
      </c>
      <c r="AV37">
        <f>VLOOKUP(B37,[8]Industrial!$C$7:$D$332,2,0)</f>
        <v>2000000</v>
      </c>
      <c r="AW37">
        <f>VLOOKUP(B37,[8]Residential!$C$7:$D$299,2,0)</f>
        <v>4800000</v>
      </c>
      <c r="AX37">
        <f>VLOOKUP(A37,[9]Sheet1!$A$414:$M$823,13,0)</f>
        <v>163075</v>
      </c>
      <c r="AY37" s="5" t="e">
        <f>VLOOKUP(B37,'[10]Table 2.4'!$D$10:$H$378,5,0)</f>
        <v>#N/A</v>
      </c>
      <c r="AZ37">
        <f>VLOOKUP(B37,[11]Data!$A$9:$C$372,3,0)</f>
        <v>110900</v>
      </c>
      <c r="BA37">
        <f t="shared" si="0"/>
        <v>87832.8</v>
      </c>
      <c r="BB37">
        <f t="shared" si="1"/>
        <v>-3770.6000000000058</v>
      </c>
    </row>
    <row r="38" spans="1:54" x14ac:dyDescent="0.2">
      <c r="A38" t="s">
        <v>131</v>
      </c>
      <c r="B38" t="s">
        <v>132</v>
      </c>
      <c r="C38">
        <v>2019</v>
      </c>
      <c r="D38">
        <v>90461.29</v>
      </c>
      <c r="E38" t="s">
        <v>131</v>
      </c>
      <c r="F38" t="s">
        <v>131</v>
      </c>
      <c r="G38">
        <f>VLOOKUP(A38,[1]B3!$A$7:$T$380,20,0)</f>
        <v>96646.51</v>
      </c>
      <c r="L38">
        <v>78.391387063975102</v>
      </c>
      <c r="M38">
        <v>82.451868172420205</v>
      </c>
      <c r="N38">
        <v>148768</v>
      </c>
      <c r="O38">
        <v>4572</v>
      </c>
      <c r="P38">
        <v>12.66</v>
      </c>
      <c r="Q38" s="2">
        <f>VLOOKUP(B38,[2]Data!$A$9:$D$371,4,0)</f>
        <v>75.099999999999994</v>
      </c>
      <c r="R38" t="s">
        <v>55</v>
      </c>
      <c r="S38" s="2">
        <f>VLOOKUP(B38,[3]Data!$A$9:$D$371,4,0)</f>
        <v>33.200000000000003</v>
      </c>
      <c r="T38">
        <v>563.7314453125</v>
      </c>
      <c r="U38">
        <v>-0.3895492909395864</v>
      </c>
      <c r="V38">
        <f>VLOOKUP(F38,'[4]2019'!$B$8:$E$368,4,0)</f>
        <v>13.7115113696478</v>
      </c>
      <c r="W38">
        <f>VLOOKUP(B38,[5]Data!$A$10:$B$372,2,0)</f>
        <v>0</v>
      </c>
      <c r="Y38">
        <f>VLOOKUP(B38,[5]Data!$A$10:$F$372,6,0)</f>
        <v>6</v>
      </c>
      <c r="Z38">
        <f>VLOOKUP($B38,[5]Data!$A$10:$Z$372,8,0)</f>
        <v>0.5</v>
      </c>
      <c r="AA38">
        <f>VLOOKUP($B38,[5]Data!$A$10:$Z$372,10,0)</f>
        <v>2.4</v>
      </c>
      <c r="AB38">
        <f>VLOOKUP($B38,[5]Data!$A$10:$Z$372,12,0)</f>
        <v>3.6</v>
      </c>
      <c r="AC38">
        <f>VLOOKUP($B38,[5]Data!$A$10:$Z$372,14,0)</f>
        <v>15.7</v>
      </c>
      <c r="AD38">
        <f>VLOOKUP($B38,[5]Data!$A$10:$Z$372,16,0)</f>
        <v>12</v>
      </c>
      <c r="AE38">
        <f>VLOOKUP($B38,[5]Data!$A$10:$Z$372,18,0)</f>
        <v>4.8</v>
      </c>
      <c r="AR38">
        <f>VLOOKUP($B38,[6]LA_CNI_data!$B$2:$H$313,5,0)</f>
        <v>37.99</v>
      </c>
      <c r="AS38">
        <f>VLOOKUP($B38,[6]LA_CNI_data!$B$2:$H$313,6,0)</f>
        <v>39.85</v>
      </c>
      <c r="AT38" s="3">
        <f>VLOOKUP($B38,[6]LA_CNI_data!$B$2:$H$313,7,0)</f>
        <v>8.06</v>
      </c>
      <c r="AU38" t="str">
        <f>VLOOKUP(A38,[7]LAS_REGION_EW_2021!$A$6:$D$336,4,0)</f>
        <v>South East</v>
      </c>
      <c r="AV38">
        <f>VLOOKUP(B38,[8]Industrial!$C$7:$D$332,2,0)</f>
        <v>2250000</v>
      </c>
      <c r="AW38">
        <f>VLOOKUP(B38,[8]Residential!$C$7:$D$299,2,0)</f>
        <v>5450000</v>
      </c>
      <c r="AX38">
        <f>VLOOKUP(A38,[9]Sheet1!$A$414:$M$823,13,0)</f>
        <v>148768</v>
      </c>
      <c r="AY38" s="5" t="e">
        <f>VLOOKUP(B38,'[10]Table 2.4'!$D$10:$H$378,5,0)</f>
        <v>#N/A</v>
      </c>
      <c r="AZ38">
        <f>VLOOKUP(B38,[11]Data!$A$9:$C$372,3,0)</f>
        <v>96600</v>
      </c>
      <c r="BA38">
        <f t="shared" si="0"/>
        <v>72546.599999999991</v>
      </c>
      <c r="BB38">
        <f t="shared" si="1"/>
        <v>676.20000000001164</v>
      </c>
    </row>
    <row r="39" spans="1:54" x14ac:dyDescent="0.2">
      <c r="A39" t="s">
        <v>133</v>
      </c>
      <c r="B39" t="s">
        <v>134</v>
      </c>
      <c r="C39">
        <v>2019</v>
      </c>
      <c r="D39">
        <v>81408.759999999995</v>
      </c>
      <c r="E39" t="s">
        <v>133</v>
      </c>
      <c r="F39" t="s">
        <v>133</v>
      </c>
      <c r="G39">
        <f>VLOOKUP(A39,[1]B3!$A$7:$T$380,20,0)</f>
        <v>83871.929999999993</v>
      </c>
      <c r="L39">
        <v>81.487075221932002</v>
      </c>
      <c r="M39">
        <v>84.693261948956703</v>
      </c>
      <c r="N39">
        <v>150140</v>
      </c>
      <c r="O39">
        <v>764</v>
      </c>
      <c r="P39">
        <v>15.93</v>
      </c>
      <c r="Q39" s="2">
        <f>VLOOKUP(B39,[2]Data!$A$9:$D$371,4,0)</f>
        <v>81.2</v>
      </c>
      <c r="R39" t="s">
        <v>55</v>
      </c>
      <c r="S39" s="2">
        <f>VLOOKUP(B39,[3]Data!$A$9:$D$371,4,0)</f>
        <v>48.9</v>
      </c>
      <c r="T39">
        <v>627.48089599609375</v>
      </c>
      <c r="U39">
        <v>-0.15089875592196392</v>
      </c>
      <c r="V39">
        <f>VLOOKUP(F39,'[4]2019'!$B$8:$E$368,4,0)</f>
        <v>18.990921456998901</v>
      </c>
      <c r="W39">
        <f>VLOOKUP(B39,[5]Data!$A$10:$B$372,2,0)</f>
        <v>0.2</v>
      </c>
      <c r="Y39">
        <f>VLOOKUP(B39,[5]Data!$A$10:$F$372,6,0)</f>
        <v>3</v>
      </c>
      <c r="Z39">
        <f>VLOOKUP($B39,[5]Data!$A$10:$Z$372,8,0)</f>
        <v>0.7</v>
      </c>
      <c r="AA39">
        <f>VLOOKUP($B39,[5]Data!$A$10:$Z$372,10,0)</f>
        <v>0.5</v>
      </c>
      <c r="AB39">
        <f>VLOOKUP($B39,[5]Data!$A$10:$Z$372,12,0)</f>
        <v>7.2</v>
      </c>
      <c r="AC39">
        <f>VLOOKUP($B39,[5]Data!$A$10:$Z$372,14,0)</f>
        <v>15.7</v>
      </c>
      <c r="AD39">
        <f>VLOOKUP($B39,[5]Data!$A$10:$Z$372,16,0)</f>
        <v>1.5</v>
      </c>
      <c r="AE39">
        <f>VLOOKUP($B39,[5]Data!$A$10:$Z$372,18,0)</f>
        <v>9.6</v>
      </c>
      <c r="AR39">
        <f>VLOOKUP($B39,[6]LA_CNI_data!$B$2:$H$313,5,0)</f>
        <v>19.16</v>
      </c>
      <c r="AS39">
        <f>VLOOKUP($B39,[6]LA_CNI_data!$B$2:$H$313,6,0)</f>
        <v>12.2</v>
      </c>
      <c r="AT39" s="3">
        <f>VLOOKUP($B39,[6]LA_CNI_data!$B$2:$H$313,7,0)</f>
        <v>7.74</v>
      </c>
      <c r="AU39" t="str">
        <f>VLOOKUP(A39,[7]LAS_REGION_EW_2021!$A$6:$D$336,4,0)</f>
        <v>South East</v>
      </c>
      <c r="AV39">
        <f>VLOOKUP(B39,[8]Industrial!$C$7:$D$332,2,0)</f>
        <v>2200000</v>
      </c>
      <c r="AW39">
        <f>VLOOKUP(B39,[8]Residential!$C$7:$D$299,2,0)</f>
        <v>7050000</v>
      </c>
      <c r="AX39">
        <f>VLOOKUP(A39,[9]Sheet1!$A$414:$M$823,13,0)</f>
        <v>150140</v>
      </c>
      <c r="AY39" s="5" t="e">
        <f>VLOOKUP(B39,'[10]Table 2.4'!$D$10:$H$378,5,0)</f>
        <v>#N/A</v>
      </c>
      <c r="AZ39">
        <f>VLOOKUP(B39,[11]Data!$A$9:$C$372,3,0)</f>
        <v>91200</v>
      </c>
      <c r="BA39">
        <f t="shared" si="0"/>
        <v>74054.400000000009</v>
      </c>
      <c r="BB39">
        <f t="shared" si="1"/>
        <v>-4924.8000000000029</v>
      </c>
    </row>
    <row r="40" spans="1:54" x14ac:dyDescent="0.2">
      <c r="A40" t="s">
        <v>135</v>
      </c>
      <c r="B40" t="s">
        <v>136</v>
      </c>
      <c r="C40">
        <v>2019</v>
      </c>
      <c r="D40">
        <v>74440.89</v>
      </c>
      <c r="E40" t="s">
        <v>135</v>
      </c>
      <c r="F40" t="s">
        <v>135</v>
      </c>
      <c r="G40">
        <f>VLOOKUP(A40,[1]B3!$A$7:$T$380,20,0)</f>
        <v>86404.61</v>
      </c>
      <c r="L40">
        <v>81.5089931909218</v>
      </c>
      <c r="M40">
        <v>85.611550224561</v>
      </c>
      <c r="N40">
        <v>164980</v>
      </c>
      <c r="O40">
        <v>922</v>
      </c>
      <c r="P40">
        <v>16.07</v>
      </c>
      <c r="Q40" s="2">
        <f>VLOOKUP(B40,[2]Data!$A$9:$D$371,4,0)</f>
        <v>81.099999999999994</v>
      </c>
      <c r="R40" t="s">
        <v>55</v>
      </c>
      <c r="S40" s="2">
        <f>VLOOKUP(B40,[3]Data!$A$9:$D$371,4,0)</f>
        <v>46.4</v>
      </c>
      <c r="T40">
        <v>629.0679931640625</v>
      </c>
      <c r="U40">
        <v>-0.13484706242608974</v>
      </c>
      <c r="V40">
        <f>VLOOKUP(F40,'[4]2019'!$B$8:$E$368,4,0)</f>
        <v>19.038850620539499</v>
      </c>
      <c r="W40">
        <f>VLOOKUP(B40,[5]Data!$A$10:$B$372,2,0)</f>
        <v>0.7</v>
      </c>
      <c r="Y40">
        <f>VLOOKUP(B40,[5]Data!$A$10:$F$372,6,0)</f>
        <v>5.0999999999999996</v>
      </c>
      <c r="Z40">
        <f>VLOOKUP($B40,[5]Data!$A$10:$Z$372,8,0)</f>
        <v>0.7</v>
      </c>
      <c r="AA40">
        <f>VLOOKUP($B40,[5]Data!$A$10:$Z$372,10,0)</f>
        <v>1.1000000000000001</v>
      </c>
      <c r="AB40">
        <f>VLOOKUP($B40,[5]Data!$A$10:$Z$372,12,0)</f>
        <v>3.9</v>
      </c>
      <c r="AC40">
        <f>VLOOKUP($B40,[5]Data!$A$10:$Z$372,14,0)</f>
        <v>13.5</v>
      </c>
      <c r="AD40">
        <f>VLOOKUP($B40,[5]Data!$A$10:$Z$372,16,0)</f>
        <v>1.7</v>
      </c>
      <c r="AE40">
        <f>VLOOKUP($B40,[5]Data!$A$10:$Z$372,18,0)</f>
        <v>5.6</v>
      </c>
      <c r="AR40">
        <f>VLOOKUP($B40,[6]LA_CNI_data!$B$2:$H$313,5,0)</f>
        <v>12.57</v>
      </c>
      <c r="AS40">
        <f>VLOOKUP($B40,[6]LA_CNI_data!$B$2:$H$313,6,0)</f>
        <v>19.41</v>
      </c>
      <c r="AT40" s="3">
        <f>VLOOKUP($B40,[6]LA_CNI_data!$B$2:$H$313,7,0)</f>
        <v>0.96</v>
      </c>
      <c r="AU40" t="str">
        <f>VLOOKUP(A40,[7]LAS_REGION_EW_2021!$A$6:$D$336,4,0)</f>
        <v>South East</v>
      </c>
      <c r="AV40">
        <f>VLOOKUP(B40,[8]Industrial!$C$7:$D$332,2,0)</f>
        <v>1800000</v>
      </c>
      <c r="AW40">
        <f>VLOOKUP(B40,[8]Residential!$C$7:$D$299,2,0)</f>
        <v>5370000</v>
      </c>
      <c r="AX40">
        <f>VLOOKUP(A40,[9]Sheet1!$A$414:$M$823,13,0)</f>
        <v>164980</v>
      </c>
      <c r="AY40" s="5" t="e">
        <f>VLOOKUP(B40,'[10]Table 2.4'!$D$10:$H$378,5,0)</f>
        <v>#N/A</v>
      </c>
      <c r="AZ40">
        <f>VLOOKUP(B40,[11]Data!$A$9:$C$372,3,0)</f>
        <v>100900</v>
      </c>
      <c r="BA40">
        <f t="shared" si="0"/>
        <v>81829.899999999994</v>
      </c>
      <c r="BB40">
        <f t="shared" si="1"/>
        <v>-5347.6999999999971</v>
      </c>
    </row>
    <row r="41" spans="1:54" x14ac:dyDescent="0.2">
      <c r="A41" t="s">
        <v>137</v>
      </c>
      <c r="B41" t="s">
        <v>138</v>
      </c>
      <c r="C41">
        <v>2019</v>
      </c>
      <c r="D41">
        <v>71655.710000000006</v>
      </c>
      <c r="E41" t="s">
        <v>137</v>
      </c>
      <c r="F41" t="s">
        <v>137</v>
      </c>
      <c r="G41">
        <f>VLOOKUP(A41,[1]B3!$A$7:$T$380,20,0)</f>
        <v>73904.72</v>
      </c>
      <c r="L41">
        <v>79.104977796891902</v>
      </c>
      <c r="M41">
        <v>83.124493845551498</v>
      </c>
      <c r="N41">
        <v>267521</v>
      </c>
      <c r="O41">
        <v>867</v>
      </c>
      <c r="P41">
        <v>13.48</v>
      </c>
      <c r="Q41" s="2">
        <f>VLOOKUP(B41,[2]Data!$A$9:$D$371,4,0)</f>
        <v>78.3</v>
      </c>
      <c r="R41" t="s">
        <v>55</v>
      </c>
      <c r="S41" s="2">
        <f>VLOOKUP(B41,[3]Data!$A$9:$D$371,4,0)</f>
        <v>34.5</v>
      </c>
      <c r="T41">
        <v>705.3822021484375</v>
      </c>
      <c r="U41">
        <v>-0.14736395096091945</v>
      </c>
      <c r="V41">
        <f>VLOOKUP(F41,'[4]2019'!$B$8:$E$368,4,0)</f>
        <v>17.298699431468702</v>
      </c>
      <c r="W41">
        <f>VLOOKUP(B41,[5]Data!$A$10:$B$372,2,0)</f>
        <v>0.1</v>
      </c>
      <c r="Y41">
        <f>VLOOKUP(B41,[5]Data!$A$10:$F$372,6,0)</f>
        <v>6</v>
      </c>
      <c r="Z41">
        <f>VLOOKUP($B41,[5]Data!$A$10:$Z$372,8,0)</f>
        <v>0.2</v>
      </c>
      <c r="AA41">
        <f>VLOOKUP($B41,[5]Data!$A$10:$Z$372,10,0)</f>
        <v>0.2</v>
      </c>
      <c r="AB41">
        <f>VLOOKUP($B41,[5]Data!$A$10:$Z$372,12,0)</f>
        <v>2.7</v>
      </c>
      <c r="AC41">
        <f>VLOOKUP($B41,[5]Data!$A$10:$Z$372,14,0)</f>
        <v>16.899999999999999</v>
      </c>
      <c r="AD41">
        <f>VLOOKUP($B41,[5]Data!$A$10:$Z$372,16,0)</f>
        <v>9.8000000000000007</v>
      </c>
      <c r="AE41">
        <f>VLOOKUP($B41,[5]Data!$A$10:$Z$372,18,0)</f>
        <v>6</v>
      </c>
      <c r="AR41">
        <f>VLOOKUP($B41,[6]LA_CNI_data!$B$2:$H$313,5,0)</f>
        <v>25.49</v>
      </c>
      <c r="AS41">
        <f>VLOOKUP($B41,[6]LA_CNI_data!$B$2:$H$313,6,0)</f>
        <v>40.83</v>
      </c>
      <c r="AT41" s="3">
        <f>VLOOKUP($B41,[6]LA_CNI_data!$B$2:$H$313,7,0)</f>
        <v>4.96</v>
      </c>
      <c r="AU41" t="str">
        <f>VLOOKUP(A41,[7]LAS_REGION_EW_2021!$A$6:$D$336,4,0)</f>
        <v>South East</v>
      </c>
      <c r="AV41">
        <f>VLOOKUP(B41,[8]Industrial!$C$7:$D$332,2,0)</f>
        <v>1050000</v>
      </c>
      <c r="AW41">
        <f>VLOOKUP(B41,[8]Residential!$C$7:$D$299,2,0)</f>
        <v>3050000</v>
      </c>
      <c r="AX41">
        <f>VLOOKUP(A41,[9]Sheet1!$A$414:$M$823,13,0)</f>
        <v>267521</v>
      </c>
      <c r="AY41" s="5" t="e">
        <f>VLOOKUP(B41,'[10]Table 2.4'!$D$10:$H$378,5,0)</f>
        <v>#N/A</v>
      </c>
      <c r="AZ41">
        <f>VLOOKUP(B41,[11]Data!$A$9:$C$372,3,0)</f>
        <v>170700</v>
      </c>
      <c r="BA41">
        <f t="shared" si="0"/>
        <v>133658.09999999998</v>
      </c>
      <c r="BB41">
        <f t="shared" si="1"/>
        <v>-4267.4999999999709</v>
      </c>
    </row>
    <row r="42" spans="1:54" x14ac:dyDescent="0.2">
      <c r="A42" t="s">
        <v>139</v>
      </c>
      <c r="B42" t="s">
        <v>140</v>
      </c>
      <c r="C42">
        <v>2019</v>
      </c>
      <c r="D42">
        <v>49138.2</v>
      </c>
      <c r="E42" t="s">
        <v>139</v>
      </c>
      <c r="F42" t="s">
        <v>139</v>
      </c>
      <c r="G42">
        <f>VLOOKUP(A42,[1]B3!$A$7:$T$380,20,0)</f>
        <v>53415.71</v>
      </c>
      <c r="L42">
        <v>79.116901829779806</v>
      </c>
      <c r="M42">
        <v>83.030690662658898</v>
      </c>
      <c r="N42">
        <v>288155</v>
      </c>
      <c r="O42">
        <v>3479</v>
      </c>
      <c r="P42">
        <v>13.58</v>
      </c>
      <c r="Q42" s="2">
        <f>VLOOKUP(B42,[2]Data!$A$9:$D$371,4,0)</f>
        <v>76.2</v>
      </c>
      <c r="R42" t="s">
        <v>55</v>
      </c>
      <c r="S42" s="2">
        <f>VLOOKUP(B42,[3]Data!$A$9:$D$371,4,0)</f>
        <v>50.1</v>
      </c>
      <c r="T42">
        <v>805.7230224609375</v>
      </c>
      <c r="U42">
        <v>-0.2648659948776047</v>
      </c>
      <c r="V42">
        <f>VLOOKUP(F42,'[4]2019'!$B$8:$E$368,4,0)</f>
        <v>17.179301759123799</v>
      </c>
      <c r="W42">
        <f>VLOOKUP(B42,[5]Data!$A$10:$B$372,2,0)</f>
        <v>0.1</v>
      </c>
      <c r="Y42">
        <f>VLOOKUP(B42,[5]Data!$A$10:$F$372,6,0)</f>
        <v>2.1</v>
      </c>
      <c r="Z42">
        <f>VLOOKUP($B42,[5]Data!$A$10:$Z$372,8,0)</f>
        <v>0.9</v>
      </c>
      <c r="AA42">
        <f>VLOOKUP($B42,[5]Data!$A$10:$Z$372,10,0)</f>
        <v>0.4</v>
      </c>
      <c r="AB42">
        <f>VLOOKUP($B42,[5]Data!$A$10:$Z$372,12,0)</f>
        <v>2.8</v>
      </c>
      <c r="AC42">
        <f>VLOOKUP($B42,[5]Data!$A$10:$Z$372,14,0)</f>
        <v>14</v>
      </c>
      <c r="AD42">
        <f>VLOOKUP($B42,[5]Data!$A$10:$Z$372,16,0)</f>
        <v>2.4</v>
      </c>
      <c r="AE42">
        <f>VLOOKUP($B42,[5]Data!$A$10:$Z$372,18,0)</f>
        <v>10.5</v>
      </c>
      <c r="AR42">
        <f>VLOOKUP($B42,[6]LA_CNI_data!$B$2:$H$313,5,0)</f>
        <v>6.72</v>
      </c>
      <c r="AS42">
        <f>VLOOKUP($B42,[6]LA_CNI_data!$B$2:$H$313,6,0)</f>
        <v>14.93</v>
      </c>
      <c r="AT42" s="3">
        <f>VLOOKUP($B42,[6]LA_CNI_data!$B$2:$H$313,7,0)</f>
        <v>22.76</v>
      </c>
      <c r="AU42" t="str">
        <f>VLOOKUP(A42,[7]LAS_REGION_EW_2021!$A$6:$D$336,4,0)</f>
        <v>South East</v>
      </c>
      <c r="AV42">
        <f>VLOOKUP(B42,[8]Industrial!$C$7:$D$332,2,0)</f>
        <v>1750000</v>
      </c>
      <c r="AW42">
        <f>VLOOKUP(B42,[8]Residential!$C$7:$D$299,2,0)</f>
        <v>7160000</v>
      </c>
      <c r="AX42">
        <f>VLOOKUP(A42,[9]Sheet1!$A$414:$M$823,13,0)</f>
        <v>288155</v>
      </c>
      <c r="AY42" s="5" t="e">
        <f>VLOOKUP(B42,'[10]Table 2.4'!$D$10:$H$378,5,0)</f>
        <v>#N/A</v>
      </c>
      <c r="AZ42">
        <f>VLOOKUP(B42,[11]Data!$A$9:$C$372,3,0)</f>
        <v>206600</v>
      </c>
      <c r="BA42">
        <f t="shared" si="0"/>
        <v>157429.20000000001</v>
      </c>
      <c r="BB42">
        <f t="shared" si="1"/>
        <v>-826.40000000002328</v>
      </c>
    </row>
    <row r="43" spans="1:54" x14ac:dyDescent="0.2">
      <c r="A43" t="s">
        <v>141</v>
      </c>
      <c r="B43" t="s">
        <v>142</v>
      </c>
      <c r="C43">
        <v>2019</v>
      </c>
      <c r="D43">
        <v>46346.39</v>
      </c>
      <c r="E43" t="s">
        <v>141</v>
      </c>
      <c r="F43" t="s">
        <v>141</v>
      </c>
      <c r="G43">
        <f>VLOOKUP(A43,[1]B3!$A$7:$T$380,20,0)</f>
        <v>52264.800000000003</v>
      </c>
      <c r="L43">
        <v>78.053351227410204</v>
      </c>
      <c r="M43">
        <v>82.231602334293498</v>
      </c>
      <c r="N43">
        <v>214718</v>
      </c>
      <c r="O43">
        <v>5316</v>
      </c>
      <c r="P43">
        <v>11.5</v>
      </c>
      <c r="Q43" s="2">
        <f>VLOOKUP(B43,[2]Data!$A$9:$D$371,4,0)</f>
        <v>70.8</v>
      </c>
      <c r="R43" t="s">
        <v>55</v>
      </c>
      <c r="S43" s="2">
        <f>VLOOKUP(B43,[3]Data!$A$9:$D$371,4,0)</f>
        <v>26.3</v>
      </c>
      <c r="T43">
        <v>661.76031494140625</v>
      </c>
      <c r="U43">
        <v>-0.27220254986981612</v>
      </c>
      <c r="V43">
        <f>VLOOKUP(F43,'[4]2019'!$B$8:$E$368,4,0)</f>
        <v>12.8948263186912</v>
      </c>
      <c r="W43">
        <f>VLOOKUP(B43,[5]Data!$A$10:$B$372,2,0)</f>
        <v>0.2</v>
      </c>
      <c r="Y43">
        <f>VLOOKUP(B43,[5]Data!$A$10:$F$372,6,0)</f>
        <v>8.5</v>
      </c>
      <c r="Z43">
        <f>VLOOKUP($B43,[5]Data!$A$10:$Z$372,8,0)</f>
        <v>1.4</v>
      </c>
      <c r="AA43">
        <f>VLOOKUP($B43,[5]Data!$A$10:$Z$372,10,0)</f>
        <v>0.6</v>
      </c>
      <c r="AB43">
        <f>VLOOKUP($B43,[5]Data!$A$10:$Z$372,12,0)</f>
        <v>3.3</v>
      </c>
      <c r="AC43">
        <f>VLOOKUP($B43,[5]Data!$A$10:$Z$372,14,0)</f>
        <v>15.1</v>
      </c>
      <c r="AD43">
        <f>VLOOKUP($B43,[5]Data!$A$10:$Z$372,16,0)</f>
        <v>3.8</v>
      </c>
      <c r="AE43">
        <f>VLOOKUP($B43,[5]Data!$A$10:$Z$372,18,0)</f>
        <v>9.4</v>
      </c>
      <c r="AR43">
        <f>VLOOKUP($B43,[6]LA_CNI_data!$B$2:$H$313,5,0)</f>
        <v>39.47</v>
      </c>
      <c r="AS43">
        <f>VLOOKUP($B43,[6]LA_CNI_data!$B$2:$H$313,6,0)</f>
        <v>24.01</v>
      </c>
      <c r="AT43" s="3">
        <f>VLOOKUP($B43,[6]LA_CNI_data!$B$2:$H$313,7,0)</f>
        <v>15.18</v>
      </c>
      <c r="AU43" t="str">
        <f>VLOOKUP(A43,[7]LAS_REGION_EW_2021!$A$6:$D$336,4,0)</f>
        <v>South East</v>
      </c>
      <c r="AV43">
        <f>VLOOKUP(B43,[8]Industrial!$C$7:$D$332,2,0)</f>
        <v>1500000</v>
      </c>
      <c r="AW43">
        <f>VLOOKUP(B43,[8]Residential!$C$7:$D$299,2,0)</f>
        <v>3000000</v>
      </c>
      <c r="AX43">
        <f>VLOOKUP(A43,[9]Sheet1!$A$414:$M$823,13,0)</f>
        <v>214718</v>
      </c>
      <c r="AY43" s="5" t="e">
        <f>VLOOKUP(B43,'[10]Table 2.4'!$D$10:$H$378,5,0)</f>
        <v>#N/A</v>
      </c>
      <c r="AZ43">
        <f>VLOOKUP(B43,[11]Data!$A$9:$C$372,3,0)</f>
        <v>144500</v>
      </c>
      <c r="BA43">
        <f t="shared" si="0"/>
        <v>102306</v>
      </c>
      <c r="BB43">
        <f t="shared" si="1"/>
        <v>7225</v>
      </c>
    </row>
    <row r="44" spans="1:54" x14ac:dyDescent="0.2">
      <c r="A44" t="s">
        <v>143</v>
      </c>
      <c r="B44" t="s">
        <v>144</v>
      </c>
      <c r="C44">
        <v>2019</v>
      </c>
      <c r="D44">
        <v>60519.95</v>
      </c>
      <c r="E44" t="s">
        <v>143</v>
      </c>
      <c r="F44" t="s">
        <v>143</v>
      </c>
      <c r="G44">
        <f>VLOOKUP(A44,[1]B3!$A$7:$T$380,20,0)</f>
        <v>57996.79</v>
      </c>
      <c r="L44">
        <v>78.336862079135301</v>
      </c>
      <c r="M44">
        <v>82.438593960344505</v>
      </c>
      <c r="N44">
        <v>252359</v>
      </c>
      <c r="O44">
        <v>5059</v>
      </c>
      <c r="P44">
        <v>11.68</v>
      </c>
      <c r="Q44" s="2">
        <f>VLOOKUP(B44,[2]Data!$A$9:$D$371,4,0)</f>
        <v>75</v>
      </c>
      <c r="R44" t="s">
        <v>55</v>
      </c>
      <c r="S44" s="2">
        <f>VLOOKUP(B44,[3]Data!$A$9:$D$371,4,0)</f>
        <v>32.1</v>
      </c>
      <c r="T44">
        <v>723.84771728515625</v>
      </c>
      <c r="U44">
        <v>-0.2575572735375275</v>
      </c>
      <c r="V44">
        <f>VLOOKUP(F44,'[4]2019'!$B$8:$E$368,4,0)</f>
        <v>14.6723836333371</v>
      </c>
      <c r="W44">
        <f>VLOOKUP(B44,[5]Data!$A$10:$B$372,2,0)</f>
        <v>0</v>
      </c>
      <c r="Y44">
        <f>VLOOKUP(B44,[5]Data!$A$10:$F$372,6,0)</f>
        <v>4.4000000000000004</v>
      </c>
      <c r="Z44">
        <f>VLOOKUP($B44,[5]Data!$A$10:$Z$372,8,0)</f>
        <v>0</v>
      </c>
      <c r="AA44">
        <f>VLOOKUP($B44,[5]Data!$A$10:$Z$372,10,0)</f>
        <v>0.5</v>
      </c>
      <c r="AB44">
        <f>VLOOKUP($B44,[5]Data!$A$10:$Z$372,12,0)</f>
        <v>3.1</v>
      </c>
      <c r="AC44">
        <f>VLOOKUP($B44,[5]Data!$A$10:$Z$372,14,0)</f>
        <v>13.2</v>
      </c>
      <c r="AD44">
        <f>VLOOKUP($B44,[5]Data!$A$10:$Z$372,16,0)</f>
        <v>7</v>
      </c>
      <c r="AE44">
        <f>VLOOKUP($B44,[5]Data!$A$10:$Z$372,18,0)</f>
        <v>7</v>
      </c>
      <c r="AR44">
        <f>VLOOKUP($B44,[6]LA_CNI_data!$B$2:$H$313,5,0)</f>
        <v>33.01</v>
      </c>
      <c r="AS44">
        <f>VLOOKUP($B44,[6]LA_CNI_data!$B$2:$H$313,6,0)</f>
        <v>16.77</v>
      </c>
      <c r="AT44" s="3">
        <f>VLOOKUP($B44,[6]LA_CNI_data!$B$2:$H$313,7,0)</f>
        <v>15.6</v>
      </c>
      <c r="AU44" t="str">
        <f>VLOOKUP(A44,[7]LAS_REGION_EW_2021!$A$6:$D$336,4,0)</f>
        <v>South East</v>
      </c>
      <c r="AV44">
        <f>VLOOKUP(B44,[8]Industrial!$C$7:$D$332,2,0)</f>
        <v>1500000</v>
      </c>
      <c r="AW44">
        <f>VLOOKUP(B44,[8]Residential!$C$7:$D$299,2,0)</f>
        <v>2700000</v>
      </c>
      <c r="AX44">
        <f>VLOOKUP(A44,[9]Sheet1!$A$414:$M$823,13,0)</f>
        <v>252359</v>
      </c>
      <c r="AY44" s="5" t="e">
        <f>VLOOKUP(B44,'[10]Table 2.4'!$D$10:$H$378,5,0)</f>
        <v>#N/A</v>
      </c>
      <c r="AZ44">
        <f>VLOOKUP(B44,[11]Data!$A$9:$C$372,3,0)</f>
        <v>173500</v>
      </c>
      <c r="BA44">
        <f t="shared" si="0"/>
        <v>130125</v>
      </c>
      <c r="BB44">
        <f t="shared" si="1"/>
        <v>1388</v>
      </c>
    </row>
    <row r="45" spans="1:54" x14ac:dyDescent="0.2">
      <c r="A45" t="s">
        <v>145</v>
      </c>
      <c r="B45" t="s">
        <v>146</v>
      </c>
      <c r="C45">
        <v>2019</v>
      </c>
      <c r="D45">
        <v>40838.93</v>
      </c>
      <c r="E45" t="s">
        <v>145</v>
      </c>
      <c r="F45" t="s">
        <v>145</v>
      </c>
      <c r="G45">
        <f>VLOOKUP(A45,[1]B3!$A$7:$T$380,20,0)</f>
        <v>43408.12</v>
      </c>
      <c r="L45">
        <v>79.818820094103799</v>
      </c>
      <c r="M45">
        <v>83.630176278564093</v>
      </c>
      <c r="N45">
        <v>140984</v>
      </c>
      <c r="O45">
        <v>371</v>
      </c>
      <c r="P45">
        <v>10.95</v>
      </c>
      <c r="Q45" s="2">
        <f>VLOOKUP(B45,[2]Data!$A$9:$D$371,4,0)</f>
        <v>73.8</v>
      </c>
      <c r="R45" t="s">
        <v>90</v>
      </c>
      <c r="S45" s="2">
        <f>VLOOKUP(B45,[3]Data!$A$9:$D$371,4,0)</f>
        <v>22.8</v>
      </c>
      <c r="T45">
        <v>891.64599609375</v>
      </c>
      <c r="U45">
        <v>-0.12447863436980076</v>
      </c>
      <c r="V45">
        <f>VLOOKUP(F45,'[4]2019'!$B$8:$E$368,4,0)</f>
        <v>20.921587457583101</v>
      </c>
      <c r="W45">
        <f>VLOOKUP(B45,[5]Data!$A$10:$B$372,2,0)</f>
        <v>2.4</v>
      </c>
      <c r="Y45">
        <f>VLOOKUP(B45,[5]Data!$A$10:$F$372,6,0)</f>
        <v>8.6999999999999993</v>
      </c>
      <c r="Z45">
        <f>VLOOKUP($B45,[5]Data!$A$10:$Z$372,8,0)</f>
        <v>0.1</v>
      </c>
      <c r="AA45">
        <f>VLOOKUP($B45,[5]Data!$A$10:$Z$372,10,0)</f>
        <v>0.4</v>
      </c>
      <c r="AB45">
        <f>VLOOKUP($B45,[5]Data!$A$10:$Z$372,12,0)</f>
        <v>4.3</v>
      </c>
      <c r="AC45">
        <f>VLOOKUP($B45,[5]Data!$A$10:$Z$372,14,0)</f>
        <v>15.4</v>
      </c>
      <c r="AD45">
        <f>VLOOKUP($B45,[5]Data!$A$10:$Z$372,16,0)</f>
        <v>3.4</v>
      </c>
      <c r="AE45">
        <f>VLOOKUP($B45,[5]Data!$A$10:$Z$372,18,0)</f>
        <v>15.4</v>
      </c>
      <c r="AR45">
        <f>VLOOKUP($B45,[6]LA_CNI_data!$B$2:$H$313,5,0)</f>
        <v>11.57</v>
      </c>
      <c r="AS45">
        <f>VLOOKUP($B45,[6]LA_CNI_data!$B$2:$H$313,6,0)</f>
        <v>15.64</v>
      </c>
      <c r="AT45" s="3">
        <f>VLOOKUP($B45,[6]LA_CNI_data!$B$2:$H$313,7,0)</f>
        <v>49.54</v>
      </c>
      <c r="AU45" t="str">
        <f>VLOOKUP(A45,[7]LAS_REGION_EW_2021!$A$6:$D$336,4,0)</f>
        <v>South East</v>
      </c>
      <c r="AV45">
        <f>VLOOKUP(B45,[8]Industrial!$C$7:$D$332,2,0)</f>
        <v>750000</v>
      </c>
      <c r="AW45">
        <f>VLOOKUP(B45,[8]Residential!$C$7:$D$299,2,0)</f>
        <v>1600000</v>
      </c>
      <c r="AX45">
        <f>VLOOKUP(A45,[9]Sheet1!$A$414:$M$823,13,0)</f>
        <v>140984</v>
      </c>
      <c r="AY45" s="5" t="e">
        <f>VLOOKUP(B45,'[10]Table 2.4'!$D$10:$H$378,5,0)</f>
        <v>#N/A</v>
      </c>
      <c r="AZ45">
        <f>VLOOKUP(B45,[11]Data!$A$9:$C$372,3,0)</f>
        <v>76500</v>
      </c>
      <c r="BA45">
        <f t="shared" si="0"/>
        <v>56457</v>
      </c>
      <c r="BB45">
        <f t="shared" si="1"/>
        <v>1530</v>
      </c>
    </row>
    <row r="46" spans="1:54" x14ac:dyDescent="0.2">
      <c r="A46" t="s">
        <v>147</v>
      </c>
      <c r="B46" t="s">
        <v>148</v>
      </c>
      <c r="C46">
        <v>2019</v>
      </c>
      <c r="D46">
        <v>45862.23</v>
      </c>
      <c r="E46" t="s">
        <v>147</v>
      </c>
      <c r="F46" t="s">
        <v>147</v>
      </c>
      <c r="G46">
        <f>VLOOKUP(A46,[1]B3!$A$7:$T$380,20,0)</f>
        <v>45883.05</v>
      </c>
      <c r="L46">
        <v>78.259905776565304</v>
      </c>
      <c r="M46">
        <v>81.355102265297006</v>
      </c>
      <c r="N46">
        <v>523662</v>
      </c>
      <c r="O46">
        <v>235</v>
      </c>
      <c r="P46">
        <v>11.78</v>
      </c>
      <c r="Q46" s="2">
        <f>VLOOKUP(B46,[2]Data!$A$9:$D$371,4,0)</f>
        <v>71.2</v>
      </c>
      <c r="R46" t="s">
        <v>77</v>
      </c>
      <c r="S46" s="2">
        <f>VLOOKUP(B46,[3]Data!$A$9:$D$371,4,0)</f>
        <v>24.1</v>
      </c>
      <c r="T46">
        <v>775.93328857421875</v>
      </c>
      <c r="U46">
        <v>-0.25225422609678066</v>
      </c>
      <c r="V46">
        <f>VLOOKUP(F46,'[4]2019'!$B$8:$E$368,4,0)</f>
        <v>19.026772756686999</v>
      </c>
      <c r="W46">
        <f>VLOOKUP(B46,[5]Data!$A$10:$B$372,2,0)</f>
        <v>0.7</v>
      </c>
      <c r="Y46">
        <f>VLOOKUP(B46,[5]Data!$A$10:$F$372,6,0)</f>
        <v>14.3</v>
      </c>
      <c r="Z46">
        <f>VLOOKUP($B46,[5]Data!$A$10:$Z$372,8,0)</f>
        <v>1</v>
      </c>
      <c r="AA46">
        <f>VLOOKUP($B46,[5]Data!$A$10:$Z$372,10,0)</f>
        <v>0.9</v>
      </c>
      <c r="AB46">
        <f>VLOOKUP($B46,[5]Data!$A$10:$Z$372,12,0)</f>
        <v>5.0999999999999996</v>
      </c>
      <c r="AC46">
        <f>VLOOKUP($B46,[5]Data!$A$10:$Z$372,14,0)</f>
        <v>14.9</v>
      </c>
      <c r="AD46">
        <f>VLOOKUP($B46,[5]Data!$A$10:$Z$372,16,0)</f>
        <v>4.5999999999999996</v>
      </c>
      <c r="AE46">
        <f>VLOOKUP($B46,[5]Data!$A$10:$Z$372,18,0)</f>
        <v>6.9</v>
      </c>
      <c r="AR46">
        <f>VLOOKUP($B46,[6]LA_CNI_data!$B$2:$H$313,5,0)</f>
        <v>31.02</v>
      </c>
      <c r="AS46">
        <f>VLOOKUP($B46,[6]LA_CNI_data!$B$2:$H$313,6,0)</f>
        <v>17.61</v>
      </c>
      <c r="AT46" s="3">
        <f>VLOOKUP($B46,[6]LA_CNI_data!$B$2:$H$313,7,0)</f>
        <v>63.61</v>
      </c>
      <c r="AU46" t="str">
        <f>VLOOKUP(A46,[7]LAS_REGION_EW_2021!$A$6:$D$336,4,0)</f>
        <v>North East</v>
      </c>
      <c r="AV46">
        <f>VLOOKUP(B46,[8]Industrial!$C$7:$D$332,2,0)</f>
        <v>180000</v>
      </c>
      <c r="AW46">
        <f>VLOOKUP(B46,[8]Residential!$C$7:$D$299,2,0)</f>
        <v>700000</v>
      </c>
      <c r="AX46">
        <f>VLOOKUP(A46,[9]Sheet1!$A$414:$M$823,13,0)</f>
        <v>523662</v>
      </c>
      <c r="AY46" s="5">
        <f>VLOOKUP(B46,'[10]Table 2.4'!$D$10:$H$378,5,0)</f>
        <v>425</v>
      </c>
      <c r="AZ46">
        <f>VLOOKUP(B46,[11]Data!$A$9:$C$372,3,0)</f>
        <v>324400</v>
      </c>
      <c r="BA46">
        <f t="shared" si="0"/>
        <v>230972.80000000002</v>
      </c>
      <c r="BB46">
        <f t="shared" si="1"/>
        <v>14922.399999999994</v>
      </c>
    </row>
    <row r="47" spans="1:54" x14ac:dyDescent="0.2">
      <c r="A47" t="s">
        <v>149</v>
      </c>
      <c r="B47" t="s">
        <v>150</v>
      </c>
      <c r="C47">
        <v>2019</v>
      </c>
      <c r="D47">
        <v>70403.199999999997</v>
      </c>
      <c r="E47" t="s">
        <v>149</v>
      </c>
      <c r="F47" t="s">
        <v>149</v>
      </c>
      <c r="G47">
        <f>VLOOKUP(A47,[1]B3!$A$7:$T$380,20,0)</f>
        <v>67410.2</v>
      </c>
      <c r="L47">
        <v>80.327457664453107</v>
      </c>
      <c r="M47">
        <v>83.727446322884703</v>
      </c>
      <c r="N47">
        <v>378846</v>
      </c>
      <c r="O47">
        <v>325</v>
      </c>
      <c r="P47">
        <v>12.25</v>
      </c>
      <c r="Q47" s="2">
        <f>VLOOKUP(B47,[2]Data!$A$9:$D$371,4,0)</f>
        <v>80.900000000000006</v>
      </c>
      <c r="R47" t="s">
        <v>60</v>
      </c>
      <c r="S47" s="2">
        <f>VLOOKUP(B47,[3]Data!$A$9:$D$371,4,0)</f>
        <v>34.6</v>
      </c>
      <c r="T47">
        <v>742.1785888671875</v>
      </c>
      <c r="U47">
        <v>-1.0047729135385984E-2</v>
      </c>
      <c r="V47">
        <f>VLOOKUP(F47,'[4]2019'!$B$8:$E$368,4,0)</f>
        <v>20.697706472529699</v>
      </c>
      <c r="W47">
        <f>VLOOKUP(B47,[5]Data!$A$10:$B$372,2,0)</f>
        <v>1.1000000000000001</v>
      </c>
      <c r="Y47">
        <f>VLOOKUP(B47,[5]Data!$A$10:$F$372,6,0)</f>
        <v>11.6</v>
      </c>
      <c r="Z47">
        <f>VLOOKUP($B47,[5]Data!$A$10:$Z$372,8,0)</f>
        <v>0.2</v>
      </c>
      <c r="AA47">
        <f>VLOOKUP($B47,[5]Data!$A$10:$Z$372,10,0)</f>
        <v>0.8</v>
      </c>
      <c r="AB47">
        <f>VLOOKUP($B47,[5]Data!$A$10:$Z$372,12,0)</f>
        <v>4</v>
      </c>
      <c r="AC47">
        <f>VLOOKUP($B47,[5]Data!$A$10:$Z$372,14,0)</f>
        <v>15.7</v>
      </c>
      <c r="AD47">
        <f>VLOOKUP($B47,[5]Data!$A$10:$Z$372,16,0)</f>
        <v>5.0999999999999996</v>
      </c>
      <c r="AE47">
        <f>VLOOKUP($B47,[5]Data!$A$10:$Z$372,18,0)</f>
        <v>7.1</v>
      </c>
      <c r="AR47">
        <f>VLOOKUP($B47,[6]LA_CNI_data!$B$2:$H$313,5,0)</f>
        <v>14.51</v>
      </c>
      <c r="AS47">
        <f>VLOOKUP($B47,[6]LA_CNI_data!$B$2:$H$313,6,0)</f>
        <v>27.83</v>
      </c>
      <c r="AT47" s="3">
        <f>VLOOKUP($B47,[6]LA_CNI_data!$B$2:$H$313,7,0)</f>
        <v>17</v>
      </c>
      <c r="AU47" t="str">
        <f>VLOOKUP(A47,[7]LAS_REGION_EW_2021!$A$6:$D$336,4,0)</f>
        <v>North West</v>
      </c>
      <c r="AV47">
        <f>VLOOKUP(B47,[8]Industrial!$C$7:$D$332,2,0)</f>
        <v>425000</v>
      </c>
      <c r="AW47">
        <f>VLOOKUP(B47,[8]Residential!$C$7:$D$299,2,0)</f>
        <v>1300000</v>
      </c>
      <c r="AX47">
        <f>VLOOKUP(A47,[9]Sheet1!$A$414:$M$823,13,0)</f>
        <v>378846</v>
      </c>
      <c r="AY47" s="5">
        <f>VLOOKUP(B47,'[10]Table 2.4'!$D$10:$H$378,5,0)</f>
        <v>625</v>
      </c>
      <c r="AZ47">
        <f>VLOOKUP(B47,[11]Data!$A$9:$C$372,3,0)</f>
        <v>224500</v>
      </c>
      <c r="BA47">
        <f t="shared" si="0"/>
        <v>181620.5</v>
      </c>
      <c r="BB47">
        <f t="shared" si="1"/>
        <v>-11449.5</v>
      </c>
    </row>
    <row r="48" spans="1:54" x14ac:dyDescent="0.2">
      <c r="A48" t="s">
        <v>151</v>
      </c>
      <c r="B48" t="s">
        <v>152</v>
      </c>
      <c r="C48">
        <v>2019</v>
      </c>
      <c r="D48">
        <v>52203.46</v>
      </c>
      <c r="E48" t="s">
        <v>151</v>
      </c>
      <c r="F48" t="s">
        <v>151</v>
      </c>
      <c r="G48">
        <f>VLOOKUP(A48,[1]B3!$A$7:$T$380,20,0)</f>
        <v>59054.080000000002</v>
      </c>
      <c r="L48">
        <v>79.875810674002693</v>
      </c>
      <c r="M48">
        <v>82.783401405700204</v>
      </c>
      <c r="N48">
        <v>337986</v>
      </c>
      <c r="O48">
        <v>367</v>
      </c>
      <c r="P48">
        <v>12.36</v>
      </c>
      <c r="Q48" s="2">
        <f>VLOOKUP(B48,[2]Data!$A$9:$D$371,4,0)</f>
        <v>76.900000000000006</v>
      </c>
      <c r="R48" t="s">
        <v>60</v>
      </c>
      <c r="S48" s="2">
        <f>VLOOKUP(B48,[3]Data!$A$9:$D$371,4,0)</f>
        <v>35.299999999999997</v>
      </c>
      <c r="T48">
        <v>709.6287841796875</v>
      </c>
      <c r="U48">
        <v>-0.21712705883984823</v>
      </c>
      <c r="V48">
        <f>VLOOKUP(F48,'[4]2019'!$B$8:$E$368,4,0)</f>
        <v>21.423406143604598</v>
      </c>
      <c r="W48">
        <f>VLOOKUP(B48,[5]Data!$A$10:$B$372,2,0)</f>
        <v>0.7</v>
      </c>
      <c r="Y48">
        <f>VLOOKUP(B48,[5]Data!$A$10:$F$372,6,0)</f>
        <v>8.3000000000000007</v>
      </c>
      <c r="Z48">
        <f>VLOOKUP($B48,[5]Data!$A$10:$Z$372,8,0)</f>
        <v>0.1</v>
      </c>
      <c r="AA48">
        <f>VLOOKUP($B48,[5]Data!$A$10:$Z$372,10,0)</f>
        <v>0.9</v>
      </c>
      <c r="AB48">
        <f>VLOOKUP($B48,[5]Data!$A$10:$Z$372,12,0)</f>
        <v>3.6</v>
      </c>
      <c r="AC48">
        <f>VLOOKUP($B48,[5]Data!$A$10:$Z$372,14,0)</f>
        <v>18.899999999999999</v>
      </c>
      <c r="AD48">
        <f>VLOOKUP($B48,[5]Data!$A$10:$Z$372,16,0)</f>
        <v>4.7</v>
      </c>
      <c r="AE48">
        <f>VLOOKUP($B48,[5]Data!$A$10:$Z$372,18,0)</f>
        <v>8.3000000000000007</v>
      </c>
      <c r="AR48">
        <f>VLOOKUP($B48,[6]LA_CNI_data!$B$2:$H$313,5,0)</f>
        <v>16.07</v>
      </c>
      <c r="AS48">
        <f>VLOOKUP($B48,[6]LA_CNI_data!$B$2:$H$313,6,0)</f>
        <v>21.43</v>
      </c>
      <c r="AT48" s="3">
        <f>VLOOKUP($B48,[6]LA_CNI_data!$B$2:$H$313,7,0)</f>
        <v>16.59</v>
      </c>
      <c r="AU48" t="str">
        <f>VLOOKUP(A48,[7]LAS_REGION_EW_2021!$A$6:$D$336,4,0)</f>
        <v>North West</v>
      </c>
      <c r="AV48">
        <f>VLOOKUP(B48,[8]Industrial!$C$7:$D$332,2,0)</f>
        <v>325000</v>
      </c>
      <c r="AW48">
        <f>VLOOKUP(B48,[8]Residential!$C$7:$D$299,2,0)</f>
        <v>2760000</v>
      </c>
      <c r="AX48">
        <f>VLOOKUP(A48,[9]Sheet1!$A$414:$M$823,13,0)</f>
        <v>337986</v>
      </c>
      <c r="AY48" s="5">
        <f>VLOOKUP(B48,'[10]Table 2.4'!$D$10:$H$378,5,0)</f>
        <v>595</v>
      </c>
      <c r="AZ48">
        <f>VLOOKUP(B48,[11]Data!$A$9:$C$372,3,0)</f>
        <v>203600</v>
      </c>
      <c r="BA48">
        <f t="shared" si="0"/>
        <v>156568.4</v>
      </c>
      <c r="BB48">
        <f t="shared" si="1"/>
        <v>-2239.6000000000058</v>
      </c>
    </row>
    <row r="49" spans="1:54" x14ac:dyDescent="0.2">
      <c r="A49" t="s">
        <v>153</v>
      </c>
      <c r="B49" t="s">
        <v>154</v>
      </c>
      <c r="C49">
        <v>2019</v>
      </c>
      <c r="D49">
        <v>40744.35</v>
      </c>
      <c r="E49" t="s">
        <v>153</v>
      </c>
      <c r="F49" t="s">
        <v>153</v>
      </c>
      <c r="G49">
        <f>VLOOKUP(A49,[1]B3!$A$7:$T$380,20,0)</f>
        <v>41645.980000000003</v>
      </c>
      <c r="L49">
        <v>80.365243387848196</v>
      </c>
      <c r="M49">
        <v>83.421775966366994</v>
      </c>
      <c r="N49">
        <v>317459</v>
      </c>
      <c r="O49">
        <v>99</v>
      </c>
      <c r="P49">
        <v>11.51</v>
      </c>
      <c r="Q49" s="2">
        <f>VLOOKUP(B49,[2]Data!$A$9:$D$371,4,0)</f>
        <v>80.7</v>
      </c>
      <c r="R49" t="s">
        <v>77</v>
      </c>
      <c r="S49" s="2">
        <f>VLOOKUP(B49,[3]Data!$A$9:$D$371,4,0)</f>
        <v>30.2</v>
      </c>
      <c r="T49">
        <v>690.04461669921875</v>
      </c>
      <c r="U49">
        <v>-0.10743081393150208</v>
      </c>
      <c r="V49">
        <f>VLOOKUP(F49,'[4]2019'!$B$8:$E$368,4,0)</f>
        <v>28.2528094878842</v>
      </c>
      <c r="W49">
        <f>VLOOKUP(B49,[5]Data!$A$10:$B$372,2,0)</f>
        <v>3.2</v>
      </c>
      <c r="Y49">
        <f>VLOOKUP(B49,[5]Data!$A$10:$F$372,6,0)</f>
        <v>9.6</v>
      </c>
      <c r="Z49">
        <f>VLOOKUP($B49,[5]Data!$A$10:$Z$372,8,0)</f>
        <v>0.1</v>
      </c>
      <c r="AA49">
        <f>VLOOKUP($B49,[5]Data!$A$10:$Z$372,10,0)</f>
        <v>1</v>
      </c>
      <c r="AB49">
        <f>VLOOKUP($B49,[5]Data!$A$10:$Z$372,12,0)</f>
        <v>5.6</v>
      </c>
      <c r="AC49">
        <f>VLOOKUP($B49,[5]Data!$A$10:$Z$372,14,0)</f>
        <v>16.8</v>
      </c>
      <c r="AD49">
        <f>VLOOKUP($B49,[5]Data!$A$10:$Z$372,16,0)</f>
        <v>4</v>
      </c>
      <c r="AE49">
        <f>VLOOKUP($B49,[5]Data!$A$10:$Z$372,18,0)</f>
        <v>9.6</v>
      </c>
      <c r="AR49">
        <f>VLOOKUP($B49,[6]LA_CNI_data!$B$2:$H$313,5,0)</f>
        <v>5.6</v>
      </c>
      <c r="AS49">
        <f>VLOOKUP($B49,[6]LA_CNI_data!$B$2:$H$313,6,0)</f>
        <v>17.579999999999998</v>
      </c>
      <c r="AT49" s="3">
        <f>VLOOKUP($B49,[6]LA_CNI_data!$B$2:$H$313,7,0)</f>
        <v>33.97</v>
      </c>
      <c r="AU49" t="str">
        <f>VLOOKUP(A49,[7]LAS_REGION_EW_2021!$A$6:$D$336,4,0)</f>
        <v>West Midlands</v>
      </c>
      <c r="AV49">
        <f>VLOOKUP(B49,[8]Industrial!$C$7:$D$332,2,0)</f>
        <v>500000</v>
      </c>
      <c r="AW49">
        <f>VLOOKUP(B49,[8]Residential!$C$7:$D$299,2,0)</f>
        <v>1500000</v>
      </c>
      <c r="AX49">
        <f>VLOOKUP(A49,[9]Sheet1!$A$414:$M$823,13,0)</f>
        <v>317459</v>
      </c>
      <c r="AY49" s="5" t="e">
        <f>VLOOKUP(B49,'[10]Table 2.4'!$D$10:$H$378,5,0)</f>
        <v>#N/A</v>
      </c>
      <c r="AZ49">
        <f>VLOOKUP(B49,[11]Data!$A$9:$C$372,3,0)</f>
        <v>182300</v>
      </c>
      <c r="BA49">
        <f t="shared" si="0"/>
        <v>147116.1</v>
      </c>
      <c r="BB49">
        <f t="shared" si="1"/>
        <v>-8932.7000000000116</v>
      </c>
    </row>
    <row r="50" spans="1:54" x14ac:dyDescent="0.2">
      <c r="A50" t="s">
        <v>155</v>
      </c>
      <c r="B50" t="s">
        <v>156</v>
      </c>
      <c r="C50">
        <v>2019</v>
      </c>
      <c r="D50">
        <v>39734.839999999997</v>
      </c>
      <c r="E50" t="s">
        <v>155</v>
      </c>
      <c r="F50" t="s">
        <v>155</v>
      </c>
      <c r="G50">
        <f>VLOOKUP(A50,[1]B3!$A$7:$T$380,20,0)</f>
        <v>41678.67</v>
      </c>
      <c r="L50">
        <v>79.756949808219005</v>
      </c>
      <c r="M50">
        <v>83.308456543071998</v>
      </c>
      <c r="N50">
        <v>561349</v>
      </c>
      <c r="O50">
        <v>158</v>
      </c>
      <c r="P50">
        <v>10.5</v>
      </c>
      <c r="Q50" s="2">
        <f>VLOOKUP(B50,[2]Data!$A$9:$D$371,4,0)</f>
        <v>77.400000000000006</v>
      </c>
      <c r="R50" t="s">
        <v>90</v>
      </c>
      <c r="S50" s="2">
        <f>VLOOKUP(B50,[3]Data!$A$9:$D$371,4,0)</f>
        <v>26.7</v>
      </c>
      <c r="T50">
        <v>765.7572021484375</v>
      </c>
      <c r="U50">
        <v>-0.11629865751863101</v>
      </c>
      <c r="V50">
        <f>VLOOKUP(F50,'[4]2019'!$B$8:$E$368,4,0)</f>
        <v>26.316654646529098</v>
      </c>
      <c r="W50">
        <f>VLOOKUP(B50,[5]Data!$A$10:$B$372,2,0)</f>
        <v>2.1</v>
      </c>
      <c r="Y50">
        <f>VLOOKUP(B50,[5]Data!$A$10:$F$372,6,0)</f>
        <v>7</v>
      </c>
      <c r="Z50">
        <f>VLOOKUP($B50,[5]Data!$A$10:$Z$372,8,0)</f>
        <v>0.3</v>
      </c>
      <c r="AA50">
        <f>VLOOKUP($B50,[5]Data!$A$10:$Z$372,10,0)</f>
        <v>0.7</v>
      </c>
      <c r="AB50">
        <f>VLOOKUP($B50,[5]Data!$A$10:$Z$372,12,0)</f>
        <v>6.5</v>
      </c>
      <c r="AC50">
        <f>VLOOKUP($B50,[5]Data!$A$10:$Z$372,14,0)</f>
        <v>19.100000000000001</v>
      </c>
      <c r="AD50">
        <f>VLOOKUP($B50,[5]Data!$A$10:$Z$372,16,0)</f>
        <v>2.8</v>
      </c>
      <c r="AE50">
        <f>VLOOKUP($B50,[5]Data!$A$10:$Z$372,18,0)</f>
        <v>15.3</v>
      </c>
      <c r="AR50">
        <f>VLOOKUP($B50,[6]LA_CNI_data!$B$2:$H$313,5,0)</f>
        <v>2.52</v>
      </c>
      <c r="AS50">
        <f>VLOOKUP($B50,[6]LA_CNI_data!$B$2:$H$313,6,0)</f>
        <v>13.99</v>
      </c>
      <c r="AT50" s="3">
        <f>VLOOKUP($B50,[6]LA_CNI_data!$B$2:$H$313,7,0)</f>
        <v>38.83</v>
      </c>
      <c r="AU50" t="str">
        <f>VLOOKUP(A50,[7]LAS_REGION_EW_2021!$A$6:$D$336,4,0)</f>
        <v>South West</v>
      </c>
      <c r="AV50">
        <f>VLOOKUP(B50,[8]Industrial!$C$7:$D$332,2,0)</f>
        <v>350000</v>
      </c>
      <c r="AW50">
        <f>VLOOKUP(B50,[8]Residential!$C$7:$D$299,2,0)</f>
        <v>1995000</v>
      </c>
      <c r="AX50">
        <f>VLOOKUP(A50,[9]Sheet1!$A$414:$M$823,13,0)</f>
        <v>561349</v>
      </c>
      <c r="AY50" s="5" t="e">
        <f>VLOOKUP(B50,'[10]Table 2.4'!$D$10:$H$378,5,0)</f>
        <v>#N/A</v>
      </c>
      <c r="AZ50">
        <f>VLOOKUP(B50,[11]Data!$A$9:$C$372,3,0)</f>
        <v>327000</v>
      </c>
      <c r="BA50">
        <f t="shared" si="0"/>
        <v>253098</v>
      </c>
      <c r="BB50">
        <f t="shared" si="1"/>
        <v>-5232</v>
      </c>
    </row>
    <row r="51" spans="1:54" x14ac:dyDescent="0.2">
      <c r="A51" t="s">
        <v>157</v>
      </c>
      <c r="B51" t="s">
        <v>158</v>
      </c>
      <c r="C51">
        <v>2019</v>
      </c>
      <c r="D51">
        <v>59992.01</v>
      </c>
      <c r="E51" t="s">
        <v>157</v>
      </c>
      <c r="F51" t="s">
        <v>157</v>
      </c>
      <c r="G51">
        <f>VLOOKUP(A51,[1]B3!$A$7:$T$380,20,0)</f>
        <v>58155.98</v>
      </c>
      <c r="L51">
        <v>0</v>
      </c>
      <c r="M51">
        <v>0</v>
      </c>
      <c r="N51">
        <v>2259</v>
      </c>
      <c r="O51">
        <v>138</v>
      </c>
      <c r="P51" t="s">
        <v>159</v>
      </c>
      <c r="Q51" s="2"/>
      <c r="R51" t="s">
        <v>90</v>
      </c>
      <c r="S51" s="2"/>
      <c r="T51">
        <v>1592.3782958984375</v>
      </c>
      <c r="U51">
        <v>-0.32222688338619837</v>
      </c>
      <c r="V51">
        <f>VLOOKUP(F51,'[4]2019'!$B$8:$E$368,4,0)</f>
        <v>40.057912218701702</v>
      </c>
      <c r="W51">
        <f>VLOOKUP(B51,[5]Data!$A$10:$B$372,2,0)</f>
        <v>6</v>
      </c>
      <c r="Y51">
        <f>VLOOKUP(B51,[5]Data!$A$10:$F$372,6,0)</f>
        <v>3.2</v>
      </c>
      <c r="Z51">
        <f>VLOOKUP($B51,[5]Data!$A$10:$Z$372,8,0)</f>
        <v>0</v>
      </c>
      <c r="AA51">
        <f>VLOOKUP($B51,[5]Data!$A$10:$Z$372,10,0)</f>
        <v>0.7</v>
      </c>
      <c r="AB51">
        <f>VLOOKUP($B51,[5]Data!$A$10:$Z$372,12,0)</f>
        <v>2</v>
      </c>
      <c r="AC51">
        <f>VLOOKUP($B51,[5]Data!$A$10:$Z$372,14,0)</f>
        <v>12</v>
      </c>
      <c r="AD51">
        <f>VLOOKUP($B51,[5]Data!$A$10:$Z$372,16,0)</f>
        <v>8</v>
      </c>
      <c r="AE51">
        <f>VLOOKUP($B51,[5]Data!$A$10:$Z$372,18,0)</f>
        <v>40</v>
      </c>
      <c r="AR51" t="e">
        <f>VLOOKUP($B51,[6]LA_CNI_data!$B$2:$H$313,5,0)</f>
        <v>#N/A</v>
      </c>
      <c r="AS51" t="e">
        <f>VLOOKUP($B51,[6]LA_CNI_data!$B$2:$H$313,6,0)</f>
        <v>#N/A</v>
      </c>
      <c r="AT51" s="3" t="e">
        <f>VLOOKUP($B51,[6]LA_CNI_data!$B$2:$H$313,7,0)</f>
        <v>#N/A</v>
      </c>
      <c r="AU51" t="str">
        <f>VLOOKUP(A51,[7]LAS_REGION_EW_2021!$A$6:$D$336,4,0)</f>
        <v>South West</v>
      </c>
      <c r="AV51">
        <f>VLOOKUP(B51,[8]Industrial!$C$7:$D$332,2,0)</f>
        <v>370000</v>
      </c>
      <c r="AW51">
        <f>VLOOKUP(B51,[8]Residential!$C$7:$D$299,2,0)</f>
        <v>3480000</v>
      </c>
      <c r="AX51">
        <f>VLOOKUP(A51,[9]Sheet1!$A$414:$M$823,13,0)</f>
        <v>2259</v>
      </c>
      <c r="AY51" s="5" t="e">
        <f>VLOOKUP(B51,'[10]Table 2.4'!$D$10:$H$378,5,0)</f>
        <v>#N/A</v>
      </c>
      <c r="BA51">
        <f t="shared" si="0"/>
        <v>0</v>
      </c>
      <c r="BB51">
        <f t="shared" si="1"/>
        <v>0</v>
      </c>
    </row>
    <row r="52" spans="1:54" x14ac:dyDescent="0.2">
      <c r="A52" t="s">
        <v>160</v>
      </c>
      <c r="B52" t="s">
        <v>161</v>
      </c>
      <c r="C52">
        <v>2019</v>
      </c>
      <c r="D52">
        <v>47158.41</v>
      </c>
      <c r="E52" t="s">
        <v>160</v>
      </c>
      <c r="F52" t="s">
        <v>160</v>
      </c>
      <c r="G52">
        <f>VLOOKUP(A52,[1]B3!$A$7:$T$380,20,0)</f>
        <v>48341.98</v>
      </c>
      <c r="L52">
        <v>80.844696178970295</v>
      </c>
      <c r="M52">
        <v>84.039775838649703</v>
      </c>
      <c r="N52">
        <v>496043</v>
      </c>
      <c r="O52">
        <v>152</v>
      </c>
      <c r="P52">
        <v>12.33</v>
      </c>
      <c r="Q52" s="2">
        <f>VLOOKUP(B52,[2]Data!$A$9:$D$371,4,0)</f>
        <v>78.8</v>
      </c>
      <c r="R52" t="s">
        <v>77</v>
      </c>
      <c r="S52" s="2">
        <f>VLOOKUP(B52,[3]Data!$A$9:$D$371,4,0)</f>
        <v>30.6</v>
      </c>
      <c r="T52">
        <v>721.09405517578125</v>
      </c>
      <c r="U52">
        <v>-2.924235266973441E-2</v>
      </c>
      <c r="V52">
        <f>VLOOKUP(F52,'[4]2019'!$B$8:$E$368,4,0)</f>
        <v>22.687902901318001</v>
      </c>
      <c r="W52">
        <f>VLOOKUP(B52,[5]Data!$A$10:$B$372,2,0)</f>
        <v>1.4</v>
      </c>
      <c r="Y52">
        <f>VLOOKUP(B52,[5]Data!$A$10:$F$372,6,0)</f>
        <v>9.6</v>
      </c>
      <c r="Z52">
        <f>VLOOKUP($B52,[5]Data!$A$10:$Z$372,8,0)</f>
        <v>0.2</v>
      </c>
      <c r="AA52">
        <f>VLOOKUP($B52,[5]Data!$A$10:$Z$372,10,0)</f>
        <v>0.7</v>
      </c>
      <c r="AB52">
        <f>VLOOKUP($B52,[5]Data!$A$10:$Z$372,12,0)</f>
        <v>5.7</v>
      </c>
      <c r="AC52">
        <f>VLOOKUP($B52,[5]Data!$A$10:$Z$372,14,0)</f>
        <v>16.7</v>
      </c>
      <c r="AD52">
        <f>VLOOKUP($B52,[5]Data!$A$10:$Z$372,16,0)</f>
        <v>2.9</v>
      </c>
      <c r="AE52">
        <f>VLOOKUP($B52,[5]Data!$A$10:$Z$372,18,0)</f>
        <v>8.6</v>
      </c>
      <c r="AR52">
        <f>VLOOKUP($B52,[6]LA_CNI_data!$B$2:$H$313,5,0)</f>
        <v>10.8</v>
      </c>
      <c r="AS52">
        <f>VLOOKUP($B52,[6]LA_CNI_data!$B$2:$H$313,6,0)</f>
        <v>22.43</v>
      </c>
      <c r="AT52" s="3">
        <f>VLOOKUP($B52,[6]LA_CNI_data!$B$2:$H$313,7,0)</f>
        <v>10.92</v>
      </c>
      <c r="AU52" t="str">
        <f>VLOOKUP(A52,[7]LAS_REGION_EW_2021!$A$6:$D$336,4,0)</f>
        <v>South West</v>
      </c>
      <c r="AV52">
        <f>VLOOKUP(B52,[8]Industrial!$C$7:$D$332,2,0)</f>
        <v>775000</v>
      </c>
      <c r="AW52">
        <f>VLOOKUP(B52,[8]Residential!$C$7:$D$299,2,0)</f>
        <v>1920000</v>
      </c>
      <c r="AX52">
        <f>VLOOKUP(A52,[9]Sheet1!$A$414:$M$823,13,0)</f>
        <v>496043</v>
      </c>
      <c r="AY52" s="5" t="e">
        <f>VLOOKUP(B52,'[10]Table 2.4'!$D$10:$H$378,5,0)</f>
        <v>#N/A</v>
      </c>
      <c r="AZ52">
        <f>VLOOKUP(B52,[11]Data!$A$9:$C$372,3,0)</f>
        <v>290900</v>
      </c>
      <c r="BA52">
        <f t="shared" si="0"/>
        <v>229229.19999999998</v>
      </c>
      <c r="BB52">
        <f t="shared" si="1"/>
        <v>-8726.9999999999709</v>
      </c>
    </row>
    <row r="53" spans="1:54" x14ac:dyDescent="0.2">
      <c r="A53" t="s">
        <v>162</v>
      </c>
      <c r="B53" t="s">
        <v>163</v>
      </c>
      <c r="C53">
        <v>2019</v>
      </c>
      <c r="D53">
        <v>49812.73</v>
      </c>
      <c r="E53" t="s">
        <v>162</v>
      </c>
      <c r="F53" t="s">
        <v>162</v>
      </c>
      <c r="G53">
        <f>VLOOKUP(A53,[1]B3!$A$7:$T$380,20,0)</f>
        <v>50318.47</v>
      </c>
      <c r="L53">
        <v>79.893734611434198</v>
      </c>
      <c r="M53">
        <v>83.236089930354396</v>
      </c>
      <c r="N53">
        <v>169912</v>
      </c>
      <c r="O53">
        <v>357</v>
      </c>
      <c r="P53">
        <v>12.78</v>
      </c>
      <c r="Q53" s="2">
        <f>VLOOKUP(B53,[2]Data!$A$9:$D$371,4,0)</f>
        <v>76.900000000000006</v>
      </c>
      <c r="R53" t="s">
        <v>60</v>
      </c>
      <c r="S53" s="2">
        <f>VLOOKUP(B53,[3]Data!$A$9:$D$371,4,0)</f>
        <v>36.6</v>
      </c>
      <c r="T53">
        <v>797.0845947265625</v>
      </c>
      <c r="U53">
        <v>-0.26271471400672414</v>
      </c>
      <c r="V53">
        <f>VLOOKUP(F53,'[4]2019'!$B$8:$E$368,4,0)</f>
        <v>17.629549845791999</v>
      </c>
      <c r="W53">
        <f>VLOOKUP(B53,[5]Data!$A$10:$B$372,2,0)</f>
        <v>0.5</v>
      </c>
      <c r="Y53">
        <f>VLOOKUP(B53,[5]Data!$A$10:$F$372,6,0)</f>
        <v>6.6</v>
      </c>
      <c r="Z53">
        <f>VLOOKUP($B53,[5]Data!$A$10:$Z$372,8,0)</f>
        <v>0.7</v>
      </c>
      <c r="AA53">
        <f>VLOOKUP($B53,[5]Data!$A$10:$Z$372,10,0)</f>
        <v>0.7</v>
      </c>
      <c r="AB53">
        <f>VLOOKUP($B53,[5]Data!$A$10:$Z$372,12,0)</f>
        <v>5.3</v>
      </c>
      <c r="AC53">
        <f>VLOOKUP($B53,[5]Data!$A$10:$Z$372,14,0)</f>
        <v>17.100000000000001</v>
      </c>
      <c r="AD53">
        <f>VLOOKUP($B53,[5]Data!$A$10:$Z$372,16,0)</f>
        <v>5.9</v>
      </c>
      <c r="AE53">
        <f>VLOOKUP($B53,[5]Data!$A$10:$Z$372,18,0)</f>
        <v>6.6</v>
      </c>
      <c r="AR53">
        <f>VLOOKUP($B53,[6]LA_CNI_data!$B$2:$H$313,5,0)</f>
        <v>18.760000000000002</v>
      </c>
      <c r="AS53">
        <f>VLOOKUP($B53,[6]LA_CNI_data!$B$2:$H$313,6,0)</f>
        <v>17.7</v>
      </c>
      <c r="AT53" s="3">
        <f>VLOOKUP($B53,[6]LA_CNI_data!$B$2:$H$313,7,0)</f>
        <v>10.64</v>
      </c>
      <c r="AU53" t="str">
        <f>VLOOKUP(A53,[7]LAS_REGION_EW_2021!$A$6:$D$336,4,0)</f>
        <v>East</v>
      </c>
      <c r="AV53">
        <f>VLOOKUP(B53,[8]Industrial!$C$7:$D$332,2,0)</f>
        <v>825000</v>
      </c>
      <c r="AW53">
        <f>VLOOKUP(B53,[8]Residential!$C$7:$D$299,2,0)</f>
        <v>3190000</v>
      </c>
      <c r="AX53">
        <f>VLOOKUP(A53,[9]Sheet1!$A$414:$M$823,13,0)</f>
        <v>169912</v>
      </c>
      <c r="AY53" s="5" t="e">
        <f>VLOOKUP(B53,'[10]Table 2.4'!$D$10:$H$378,5,0)</f>
        <v>#N/A</v>
      </c>
      <c r="AZ53">
        <f>VLOOKUP(B53,[11]Data!$A$9:$C$372,3,0)</f>
        <v>106200</v>
      </c>
      <c r="BA53">
        <f t="shared" si="0"/>
        <v>81667.8</v>
      </c>
      <c r="BB53">
        <f t="shared" si="1"/>
        <v>-1168.1999999999971</v>
      </c>
    </row>
    <row r="54" spans="1:54" x14ac:dyDescent="0.2">
      <c r="A54" t="s">
        <v>164</v>
      </c>
      <c r="B54" t="s">
        <v>165</v>
      </c>
      <c r="C54">
        <v>2019</v>
      </c>
      <c r="D54">
        <v>61458.09</v>
      </c>
      <c r="E54" t="s">
        <v>164</v>
      </c>
      <c r="F54" t="s">
        <v>164</v>
      </c>
      <c r="G54">
        <f>VLOOKUP(A54,[1]B3!$A$7:$T$380,20,0)</f>
        <v>54534.55</v>
      </c>
      <c r="L54">
        <v>81.408290735934401</v>
      </c>
      <c r="M54">
        <v>84.386754660468497</v>
      </c>
      <c r="N54">
        <v>280030</v>
      </c>
      <c r="O54">
        <v>391</v>
      </c>
      <c r="P54">
        <v>13.86</v>
      </c>
      <c r="Q54" s="2">
        <f>VLOOKUP(B54,[2]Data!$A$9:$D$371,4,0)</f>
        <v>80.8</v>
      </c>
      <c r="R54" t="s">
        <v>77</v>
      </c>
      <c r="S54" s="2">
        <f>VLOOKUP(B54,[3]Data!$A$9:$D$371,4,0)</f>
        <v>34.9</v>
      </c>
      <c r="T54">
        <v>659.9471435546875</v>
      </c>
      <c r="U54">
        <v>-0.21923049039138362</v>
      </c>
      <c r="V54">
        <f>VLOOKUP(F54,'[4]2019'!$B$8:$E$368,4,0)</f>
        <v>20.575697790267199</v>
      </c>
      <c r="W54">
        <f>VLOOKUP(B54,[5]Data!$A$10:$B$372,2,0)</f>
        <v>0.8</v>
      </c>
      <c r="Y54">
        <f>VLOOKUP(B54,[5]Data!$A$10:$F$372,6,0)</f>
        <v>9.6</v>
      </c>
      <c r="Z54">
        <f>VLOOKUP($B54,[5]Data!$A$10:$Z$372,8,0)</f>
        <v>0</v>
      </c>
      <c r="AA54">
        <f>VLOOKUP($B54,[5]Data!$A$10:$Z$372,10,0)</f>
        <v>0.5</v>
      </c>
      <c r="AB54">
        <f>VLOOKUP($B54,[5]Data!$A$10:$Z$372,12,0)</f>
        <v>5.8</v>
      </c>
      <c r="AC54">
        <f>VLOOKUP($B54,[5]Data!$A$10:$Z$372,14,0)</f>
        <v>18.3</v>
      </c>
      <c r="AD54">
        <f>VLOOKUP($B54,[5]Data!$A$10:$Z$372,16,0)</f>
        <v>6.7</v>
      </c>
      <c r="AE54">
        <f>VLOOKUP($B54,[5]Data!$A$10:$Z$372,18,0)</f>
        <v>8.6999999999999993</v>
      </c>
      <c r="AR54">
        <f>VLOOKUP($B54,[6]LA_CNI_data!$B$2:$H$313,5,0)</f>
        <v>19.59</v>
      </c>
      <c r="AS54">
        <f>VLOOKUP($B54,[6]LA_CNI_data!$B$2:$H$313,6,0)</f>
        <v>47.91</v>
      </c>
      <c r="AT54" s="3">
        <f>VLOOKUP($B54,[6]LA_CNI_data!$B$2:$H$313,7,0)</f>
        <v>6.85</v>
      </c>
      <c r="AU54" t="str">
        <f>VLOOKUP(A54,[7]LAS_REGION_EW_2021!$A$6:$D$336,4,0)</f>
        <v>East</v>
      </c>
      <c r="AV54">
        <f>VLOOKUP(B54,[8]Industrial!$C$7:$D$332,2,0)</f>
        <v>825000</v>
      </c>
      <c r="AW54">
        <f>VLOOKUP(B54,[8]Residential!$C$7:$D$299,2,0)</f>
        <v>3700000</v>
      </c>
      <c r="AX54">
        <f>VLOOKUP(A54,[9]Sheet1!$A$414:$M$823,13,0)</f>
        <v>280030</v>
      </c>
      <c r="AY54" s="5" t="e">
        <f>VLOOKUP(B54,'[10]Table 2.4'!$D$10:$H$378,5,0)</f>
        <v>#N/A</v>
      </c>
      <c r="AZ54">
        <f>VLOOKUP(B54,[11]Data!$A$9:$C$372,3,0)</f>
        <v>179400</v>
      </c>
      <c r="BA54">
        <f t="shared" si="0"/>
        <v>144955.19999999998</v>
      </c>
      <c r="BB54">
        <f t="shared" si="1"/>
        <v>-8969.9999999999709</v>
      </c>
    </row>
    <row r="55" spans="1:54" x14ac:dyDescent="0.2">
      <c r="A55" t="s">
        <v>166</v>
      </c>
      <c r="B55" t="s">
        <v>167</v>
      </c>
      <c r="C55">
        <v>2019</v>
      </c>
      <c r="D55">
        <v>42398.35</v>
      </c>
      <c r="E55" t="s">
        <v>166</v>
      </c>
      <c r="F55" t="s">
        <v>0</v>
      </c>
      <c r="G55">
        <f>VLOOKUP(A55,[1]B3!$A$7:$T$380,20,0)</f>
        <v>43762.73</v>
      </c>
      <c r="L55">
        <v>79.423959578895406</v>
      </c>
      <c r="M55">
        <v>82.703033090772607</v>
      </c>
      <c r="N55">
        <v>319030</v>
      </c>
      <c r="O55">
        <v>64</v>
      </c>
      <c r="P55">
        <v>11.49</v>
      </c>
      <c r="Q55" s="2">
        <f>VLOOKUP(B55,[2]Data!$A$9:$D$371,4,0)</f>
        <v>72.3</v>
      </c>
      <c r="R55" t="s">
        <v>77</v>
      </c>
      <c r="S55" s="2">
        <f>VLOOKUP(B55,[3]Data!$A$9:$D$371,4,0)</f>
        <v>25.7</v>
      </c>
      <c r="T55">
        <v>678.03436279296875</v>
      </c>
      <c r="U55">
        <v>-0.25320196560844033</v>
      </c>
      <c r="V55" s="1">
        <f>'[4]2019'!$E$12</f>
        <v>24.899800939283701</v>
      </c>
      <c r="W55">
        <f>VLOOKUP(B55,[5]Data!$A$10:$B$372,2,0)</f>
        <v>2.2000000000000002</v>
      </c>
      <c r="Y55">
        <f>VLOOKUP(B55,[5]Data!$A$10:$F$372,6,0)</f>
        <v>11.5</v>
      </c>
      <c r="Z55">
        <f>VLOOKUP($B55,[5]Data!$A$10:$Z$372,8,0)</f>
        <v>1.4</v>
      </c>
      <c r="AA55">
        <f>VLOOKUP($B55,[5]Data!$A$10:$Z$372,10,0)</f>
        <v>1.4</v>
      </c>
      <c r="AB55">
        <f>VLOOKUP($B55,[5]Data!$A$10:$Z$372,12,0)</f>
        <v>5.8</v>
      </c>
      <c r="AC55">
        <f>VLOOKUP($B55,[5]Data!$A$10:$Z$372,14,0)</f>
        <v>16.3</v>
      </c>
      <c r="AD55">
        <f>VLOOKUP($B55,[5]Data!$A$10:$Z$372,16,0)</f>
        <v>3.8</v>
      </c>
      <c r="AE55">
        <f>VLOOKUP($B55,[5]Data!$A$10:$Z$372,18,0)</f>
        <v>9.6</v>
      </c>
      <c r="AR55">
        <f>VLOOKUP($B55,[6]LA_CNI_data!$B$2:$H$313,5,0)</f>
        <v>13.71</v>
      </c>
      <c r="AS55">
        <f>VLOOKUP($B55,[6]LA_CNI_data!$B$2:$H$313,6,0)</f>
        <v>10.220000000000001</v>
      </c>
      <c r="AT55" s="3">
        <f>VLOOKUP($B55,[6]LA_CNI_data!$B$2:$H$313,7,0)</f>
        <v>59.64</v>
      </c>
      <c r="AU55" t="str">
        <f>VLOOKUP(A55,[7]LAS_REGION_EW_2021!$A$6:$D$336,4,0)</f>
        <v>North East</v>
      </c>
      <c r="AV55">
        <f>VLOOKUP(B55,[8]Industrial!$C$7:$D$332,2,0)</f>
        <v>135000</v>
      </c>
      <c r="AW55">
        <f>VLOOKUP(B55,[8]Residential!$C$7:$D$299,2,0)</f>
        <v>650000</v>
      </c>
      <c r="AX55">
        <f>VLOOKUP(A55,[9]Sheet1!$A$414:$M$823,13,0)</f>
        <v>319030</v>
      </c>
      <c r="AY55" s="5">
        <f>VLOOKUP(B55,'[10]Table 2.4'!$D$10:$H$378,5,0)</f>
        <v>450</v>
      </c>
      <c r="AZ55">
        <f>VLOOKUP(B55,[11]Data!$A$9:$C$372,3,0)</f>
        <v>183400</v>
      </c>
      <c r="BA55">
        <f t="shared" si="0"/>
        <v>132598.19999999998</v>
      </c>
      <c r="BB55">
        <f t="shared" si="1"/>
        <v>6419.0000000000291</v>
      </c>
    </row>
    <row r="56" spans="1:54" x14ac:dyDescent="0.2">
      <c r="A56" t="s">
        <v>166</v>
      </c>
      <c r="B56" t="s">
        <v>167</v>
      </c>
      <c r="C56">
        <v>2019</v>
      </c>
      <c r="D56">
        <v>42398.35</v>
      </c>
      <c r="E56" t="s">
        <v>166</v>
      </c>
      <c r="F56" t="s">
        <v>166</v>
      </c>
      <c r="G56">
        <f>VLOOKUP(A56,[1]B3!$A$7:$T$380,20,0)</f>
        <v>43762.73</v>
      </c>
      <c r="L56">
        <v>79.423959578895406</v>
      </c>
      <c r="M56">
        <v>82.703033090772607</v>
      </c>
      <c r="N56">
        <v>319030</v>
      </c>
      <c r="O56">
        <v>64</v>
      </c>
      <c r="P56">
        <v>11.49</v>
      </c>
      <c r="Q56" s="2">
        <f>VLOOKUP(B56,[2]Data!$A$9:$D$371,4,0)</f>
        <v>72.3</v>
      </c>
      <c r="R56" t="s">
        <v>77</v>
      </c>
      <c r="S56" s="2">
        <f>VLOOKUP(B56,[3]Data!$A$9:$D$371,4,0)</f>
        <v>25.7</v>
      </c>
      <c r="T56">
        <v>678.03436279296875</v>
      </c>
      <c r="U56">
        <v>-0.25320196560844033</v>
      </c>
      <c r="V56" t="e">
        <f>VLOOKUP(F56,'[4]2019'!$B$8:$E$368,4,0)</f>
        <v>#N/A</v>
      </c>
      <c r="W56">
        <f>VLOOKUP(B56,[5]Data!$A$10:$B$372,2,0)</f>
        <v>2.2000000000000002</v>
      </c>
      <c r="Y56">
        <f>VLOOKUP(B56,[5]Data!$A$10:$F$372,6,0)</f>
        <v>11.5</v>
      </c>
      <c r="Z56">
        <f>VLOOKUP($B56,[5]Data!$A$10:$Z$372,8,0)</f>
        <v>1.4</v>
      </c>
      <c r="AA56">
        <f>VLOOKUP($B56,[5]Data!$A$10:$Z$372,10,0)</f>
        <v>1.4</v>
      </c>
      <c r="AB56">
        <f>VLOOKUP($B56,[5]Data!$A$10:$Z$372,12,0)</f>
        <v>5.8</v>
      </c>
      <c r="AC56">
        <f>VLOOKUP($B56,[5]Data!$A$10:$Z$372,14,0)</f>
        <v>16.3</v>
      </c>
      <c r="AD56">
        <f>VLOOKUP($B56,[5]Data!$A$10:$Z$372,16,0)</f>
        <v>3.8</v>
      </c>
      <c r="AE56">
        <f>VLOOKUP($B56,[5]Data!$A$10:$Z$372,18,0)</f>
        <v>9.6</v>
      </c>
      <c r="AR56">
        <f>VLOOKUP($B56,[6]LA_CNI_data!$B$2:$H$313,5,0)</f>
        <v>13.71</v>
      </c>
      <c r="AS56">
        <f>VLOOKUP($B56,[6]LA_CNI_data!$B$2:$H$313,6,0)</f>
        <v>10.220000000000001</v>
      </c>
      <c r="AT56" s="3">
        <f>VLOOKUP($B56,[6]LA_CNI_data!$B$2:$H$313,7,0)</f>
        <v>59.64</v>
      </c>
      <c r="AU56" t="str">
        <f>VLOOKUP(A56,[7]LAS_REGION_EW_2021!$A$6:$D$336,4,0)</f>
        <v>North East</v>
      </c>
      <c r="AV56">
        <f>VLOOKUP(B56,[8]Industrial!$C$7:$D$332,2,0)</f>
        <v>135000</v>
      </c>
      <c r="AW56">
        <f>VLOOKUP(B56,[8]Residential!$C$7:$D$299,2,0)</f>
        <v>650000</v>
      </c>
      <c r="AX56">
        <f>VLOOKUP(A56,[9]Sheet1!$A$414:$M$823,13,0)</f>
        <v>319030</v>
      </c>
      <c r="AY56" s="5">
        <f>VLOOKUP(B56,'[10]Table 2.4'!$D$10:$H$378,5,0)</f>
        <v>450</v>
      </c>
      <c r="AZ56">
        <f>VLOOKUP(B56,[11]Data!$A$9:$C$372,3,0)</f>
        <v>183400</v>
      </c>
      <c r="BA56">
        <f t="shared" si="0"/>
        <v>132598.19999999998</v>
      </c>
      <c r="BB56">
        <f t="shared" si="1"/>
        <v>6419.0000000000291</v>
      </c>
    </row>
    <row r="57" spans="1:54" x14ac:dyDescent="0.2">
      <c r="A57" t="s">
        <v>2</v>
      </c>
      <c r="B57" t="s">
        <v>3</v>
      </c>
      <c r="C57">
        <v>2019</v>
      </c>
      <c r="D57">
        <v>50026.8</v>
      </c>
      <c r="E57" t="s">
        <v>2</v>
      </c>
      <c r="F57" t="s">
        <v>1</v>
      </c>
      <c r="G57">
        <f>VLOOKUP(A57,[1]B3!$A$7:$T$380,20,0)</f>
        <v>50157.760000000002</v>
      </c>
      <c r="L57">
        <v>80.139278875683303</v>
      </c>
      <c r="M57">
        <v>83.244283920333899</v>
      </c>
      <c r="N57">
        <v>395638</v>
      </c>
      <c r="O57">
        <v>2441</v>
      </c>
      <c r="Q57" s="2">
        <f>VLOOKUP(B57,[2]Data!$A$9:$D$371,4,0)</f>
        <v>81</v>
      </c>
      <c r="R57" t="s">
        <v>55</v>
      </c>
      <c r="S57" s="2">
        <f>VLOOKUP(B57,[3]Data!$A$9:$D$371,4,0)</f>
        <v>31.3</v>
      </c>
      <c r="T57">
        <v>1457.6339111328125</v>
      </c>
      <c r="U57">
        <v>-0.19218927265531716</v>
      </c>
      <c r="V57">
        <f>VLOOKUP(F57,'[4]2019'!$B$8:$E$368,4,0)</f>
        <v>18.314002371906799</v>
      </c>
      <c r="W57">
        <f>VLOOKUP(B57,[5]Data!$A$10:$B$372,2,0)</f>
        <v>0</v>
      </c>
      <c r="Y57">
        <f>VLOOKUP(B57,[5]Data!$A$10:$F$372,6,0)</f>
        <v>7.4</v>
      </c>
      <c r="Z57">
        <f>VLOOKUP($B57,[5]Data!$A$10:$Z$372,8,0)</f>
        <v>0.4</v>
      </c>
      <c r="AA57">
        <f>VLOOKUP($B57,[5]Data!$A$10:$Z$372,10,0)</f>
        <v>0.5</v>
      </c>
      <c r="AB57">
        <f>VLOOKUP($B57,[5]Data!$A$10:$Z$372,12,0)</f>
        <v>5.3</v>
      </c>
      <c r="AC57">
        <f>VLOOKUP($B57,[5]Data!$A$10:$Z$372,14,0)</f>
        <v>15.4</v>
      </c>
      <c r="AD57">
        <f>VLOOKUP($B57,[5]Data!$A$10:$Z$372,16,0)</f>
        <v>2.7</v>
      </c>
      <c r="AE57">
        <f>VLOOKUP($B57,[5]Data!$A$10:$Z$372,18,0)</f>
        <v>9</v>
      </c>
      <c r="AR57">
        <f>VLOOKUP($B57,[6]LA_CNI_data!$B$2:$H$313,5,0)</f>
        <v>23.92</v>
      </c>
      <c r="AS57">
        <f>VLOOKUP($B57,[6]LA_CNI_data!$B$2:$H$313,6,0)</f>
        <v>16.97</v>
      </c>
      <c r="AT57" s="3">
        <f>VLOOKUP($B57,[6]LA_CNI_data!$B$2:$H$313,7,0)</f>
        <v>17.41</v>
      </c>
      <c r="AU57" t="str">
        <f>VLOOKUP(A57,[7]LAS_REGION_EW_2021!$A$6:$D$336,4,0)</f>
        <v>South West</v>
      </c>
      <c r="AV57" t="e">
        <f>VLOOKUP(B57,[8]Industrial!$C$7:$D$332,2,0)</f>
        <v>#N/A</v>
      </c>
      <c r="AW57" t="e">
        <f>VLOOKUP(B57,[8]Residential!$C$7:$D$299,2,0)</f>
        <v>#N/A</v>
      </c>
      <c r="AX57">
        <f>VLOOKUP(A57,[9]Sheet1!$A$414:$M$823,13,0)</f>
        <v>395638</v>
      </c>
      <c r="AY57" s="5" t="e">
        <f>VLOOKUP(B57,'[10]Table 2.4'!$D$10:$H$378,5,0)</f>
        <v>#N/A</v>
      </c>
      <c r="AZ57">
        <f>VLOOKUP(B57,[11]Data!$A$9:$C$372,3,0)</f>
        <v>243800</v>
      </c>
      <c r="BA57">
        <f t="shared" si="0"/>
        <v>197478</v>
      </c>
      <c r="BB57">
        <f t="shared" si="1"/>
        <v>-12677.600000000006</v>
      </c>
    </row>
    <row r="58" spans="1:54" x14ac:dyDescent="0.2">
      <c r="A58" t="s">
        <v>2</v>
      </c>
      <c r="B58" t="s">
        <v>3</v>
      </c>
      <c r="C58">
        <v>2019</v>
      </c>
      <c r="D58">
        <v>50026.8</v>
      </c>
      <c r="E58" t="s">
        <v>2</v>
      </c>
      <c r="F58" t="s">
        <v>4</v>
      </c>
      <c r="G58">
        <f>VLOOKUP(A58,[1]B3!$A$7:$T$380,20,0)</f>
        <v>50157.760000000002</v>
      </c>
      <c r="L58">
        <v>80.139278875683303</v>
      </c>
      <c r="M58">
        <v>83.244283920333899</v>
      </c>
      <c r="N58">
        <v>395638</v>
      </c>
      <c r="O58">
        <v>2441</v>
      </c>
      <c r="Q58" s="2">
        <f>VLOOKUP(B58,[2]Data!$A$9:$D$371,4,0)</f>
        <v>81</v>
      </c>
      <c r="R58" t="s">
        <v>55</v>
      </c>
      <c r="S58" s="2">
        <f>VLOOKUP(B58,[3]Data!$A$9:$D$371,4,0)</f>
        <v>31.3</v>
      </c>
      <c r="T58">
        <v>1457.6339111328125</v>
      </c>
      <c r="U58">
        <v>-0.19218927265531716</v>
      </c>
      <c r="V58">
        <f>VLOOKUP(F58,'[4]2019'!$B$8:$E$368,4,0)</f>
        <v>19.454523210051001</v>
      </c>
      <c r="W58">
        <f>VLOOKUP(B58,[5]Data!$A$10:$B$372,2,0)</f>
        <v>0</v>
      </c>
      <c r="Y58">
        <f>VLOOKUP(B58,[5]Data!$A$10:$F$372,6,0)</f>
        <v>7.4</v>
      </c>
      <c r="Z58">
        <f>VLOOKUP($B58,[5]Data!$A$10:$Z$372,8,0)</f>
        <v>0.4</v>
      </c>
      <c r="AA58">
        <f>VLOOKUP($B58,[5]Data!$A$10:$Z$372,10,0)</f>
        <v>0.5</v>
      </c>
      <c r="AB58">
        <f>VLOOKUP($B58,[5]Data!$A$10:$Z$372,12,0)</f>
        <v>5.3</v>
      </c>
      <c r="AC58">
        <f>VLOOKUP($B58,[5]Data!$A$10:$Z$372,14,0)</f>
        <v>15.4</v>
      </c>
      <c r="AD58">
        <f>VLOOKUP($B58,[5]Data!$A$10:$Z$372,16,0)</f>
        <v>2.7</v>
      </c>
      <c r="AE58">
        <f>VLOOKUP($B58,[5]Data!$A$10:$Z$372,18,0)</f>
        <v>9</v>
      </c>
      <c r="AR58">
        <f>VLOOKUP($B58,[6]LA_CNI_data!$B$2:$H$313,5,0)</f>
        <v>23.92</v>
      </c>
      <c r="AS58">
        <f>VLOOKUP($B58,[6]LA_CNI_data!$B$2:$H$313,6,0)</f>
        <v>16.97</v>
      </c>
      <c r="AT58" s="3">
        <f>VLOOKUP($B58,[6]LA_CNI_data!$B$2:$H$313,7,0)</f>
        <v>17.41</v>
      </c>
      <c r="AU58" t="str">
        <f>VLOOKUP(A58,[7]LAS_REGION_EW_2021!$A$6:$D$336,4,0)</f>
        <v>South West</v>
      </c>
      <c r="AV58" t="e">
        <f>VLOOKUP(B58,[8]Industrial!$C$7:$D$332,2,0)</f>
        <v>#N/A</v>
      </c>
      <c r="AW58" t="e">
        <f>VLOOKUP(B58,[8]Residential!$C$7:$D$299,2,0)</f>
        <v>#N/A</v>
      </c>
      <c r="AX58">
        <f>VLOOKUP(A58,[9]Sheet1!$A$414:$M$823,13,0)</f>
        <v>395638</v>
      </c>
      <c r="AY58" s="5" t="e">
        <f>VLOOKUP(B58,'[10]Table 2.4'!$D$10:$H$378,5,0)</f>
        <v>#N/A</v>
      </c>
      <c r="AZ58">
        <f>VLOOKUP(B58,[11]Data!$A$9:$C$372,3,0)</f>
        <v>243800</v>
      </c>
      <c r="BA58">
        <f t="shared" si="0"/>
        <v>197478</v>
      </c>
      <c r="BB58">
        <f t="shared" si="1"/>
        <v>-12677.600000000006</v>
      </c>
    </row>
    <row r="59" spans="1:54" x14ac:dyDescent="0.2">
      <c r="A59" t="s">
        <v>2</v>
      </c>
      <c r="B59" t="s">
        <v>3</v>
      </c>
      <c r="C59">
        <v>2019</v>
      </c>
      <c r="D59">
        <v>50026.8</v>
      </c>
      <c r="E59" t="s">
        <v>2</v>
      </c>
      <c r="F59" t="s">
        <v>5</v>
      </c>
      <c r="G59">
        <f>VLOOKUP(A59,[1]B3!$A$7:$T$380,20,0)</f>
        <v>50157.760000000002</v>
      </c>
      <c r="L59">
        <v>80.139278875683303</v>
      </c>
      <c r="M59">
        <v>83.244283920333899</v>
      </c>
      <c r="N59">
        <v>395638</v>
      </c>
      <c r="O59">
        <v>2441</v>
      </c>
      <c r="Q59" s="2">
        <f>VLOOKUP(B59,[2]Data!$A$9:$D$371,4,0)</f>
        <v>81</v>
      </c>
      <c r="R59" t="s">
        <v>55</v>
      </c>
      <c r="S59" s="2">
        <f>VLOOKUP(B59,[3]Data!$A$9:$D$371,4,0)</f>
        <v>31.3</v>
      </c>
      <c r="T59">
        <v>1457.6339111328125</v>
      </c>
      <c r="U59">
        <v>-0.19218927265531716</v>
      </c>
      <c r="V59">
        <f>VLOOKUP(F59,'[4]2019'!$B$8:$E$368,4,0)</f>
        <v>16.596690620707101</v>
      </c>
      <c r="W59">
        <f>VLOOKUP(B59,[5]Data!$A$10:$B$372,2,0)</f>
        <v>0</v>
      </c>
      <c r="Y59">
        <f>VLOOKUP(B59,[5]Data!$A$10:$F$372,6,0)</f>
        <v>7.4</v>
      </c>
      <c r="Z59">
        <f>VLOOKUP($B59,[5]Data!$A$10:$Z$372,8,0)</f>
        <v>0.4</v>
      </c>
      <c r="AA59">
        <f>VLOOKUP($B59,[5]Data!$A$10:$Z$372,10,0)</f>
        <v>0.5</v>
      </c>
      <c r="AB59">
        <f>VLOOKUP($B59,[5]Data!$A$10:$Z$372,12,0)</f>
        <v>5.3</v>
      </c>
      <c r="AC59">
        <f>VLOOKUP($B59,[5]Data!$A$10:$Z$372,14,0)</f>
        <v>15.4</v>
      </c>
      <c r="AD59">
        <f>VLOOKUP($B59,[5]Data!$A$10:$Z$372,16,0)</f>
        <v>2.7</v>
      </c>
      <c r="AE59">
        <f>VLOOKUP($B59,[5]Data!$A$10:$Z$372,18,0)</f>
        <v>9</v>
      </c>
      <c r="AR59">
        <f>VLOOKUP($B59,[6]LA_CNI_data!$B$2:$H$313,5,0)</f>
        <v>23.92</v>
      </c>
      <c r="AS59">
        <f>VLOOKUP($B59,[6]LA_CNI_data!$B$2:$H$313,6,0)</f>
        <v>16.97</v>
      </c>
      <c r="AT59" s="3">
        <f>VLOOKUP($B59,[6]LA_CNI_data!$B$2:$H$313,7,0)</f>
        <v>17.41</v>
      </c>
      <c r="AU59" t="str">
        <f>VLOOKUP(A59,[7]LAS_REGION_EW_2021!$A$6:$D$336,4,0)</f>
        <v>South West</v>
      </c>
      <c r="AV59" t="e">
        <f>VLOOKUP(B59,[8]Industrial!$C$7:$D$332,2,0)</f>
        <v>#N/A</v>
      </c>
      <c r="AW59" t="e">
        <f>VLOOKUP(B59,[8]Residential!$C$7:$D$299,2,0)</f>
        <v>#N/A</v>
      </c>
      <c r="AX59">
        <f>VLOOKUP(A59,[9]Sheet1!$A$414:$M$823,13,0)</f>
        <v>395638</v>
      </c>
      <c r="AY59" s="5" t="e">
        <f>VLOOKUP(B59,'[10]Table 2.4'!$D$10:$H$378,5,0)</f>
        <v>#N/A</v>
      </c>
      <c r="AZ59">
        <f>VLOOKUP(B59,[11]Data!$A$9:$C$372,3,0)</f>
        <v>243800</v>
      </c>
      <c r="BA59">
        <f t="shared" si="0"/>
        <v>197478</v>
      </c>
      <c r="BB59">
        <f t="shared" si="1"/>
        <v>-12677.600000000006</v>
      </c>
    </row>
    <row r="60" spans="1:54" x14ac:dyDescent="0.2">
      <c r="A60" t="s">
        <v>2</v>
      </c>
      <c r="B60" t="s">
        <v>3</v>
      </c>
      <c r="C60">
        <v>2019</v>
      </c>
      <c r="D60">
        <v>50026.8</v>
      </c>
      <c r="E60" t="s">
        <v>2</v>
      </c>
      <c r="F60" t="s">
        <v>2</v>
      </c>
      <c r="G60">
        <f>VLOOKUP(A60,[1]B3!$A$7:$T$380,20,0)</f>
        <v>50157.760000000002</v>
      </c>
      <c r="L60">
        <v>80.139278875683303</v>
      </c>
      <c r="M60">
        <v>83.244283920333899</v>
      </c>
      <c r="N60">
        <v>395638</v>
      </c>
      <c r="O60">
        <v>2441</v>
      </c>
      <c r="Q60" s="2">
        <f>VLOOKUP(B60,[2]Data!$A$9:$D$371,4,0)</f>
        <v>81</v>
      </c>
      <c r="R60" t="e">
        <v>#N/A</v>
      </c>
      <c r="S60" s="2">
        <f>VLOOKUP(B60,[3]Data!$A$9:$D$371,4,0)</f>
        <v>31.3</v>
      </c>
      <c r="T60">
        <v>1457.6339111328125</v>
      </c>
      <c r="U60">
        <v>-0.19218927265531716</v>
      </c>
      <c r="V60" t="e">
        <f>VLOOKUP(F60,'[4]2019'!$B$8:$E$368,4,0)</f>
        <v>#N/A</v>
      </c>
      <c r="W60">
        <f>VLOOKUP(B60,[5]Data!$A$10:$B$372,2,0)</f>
        <v>0</v>
      </c>
      <c r="Y60">
        <f>VLOOKUP(B60,[5]Data!$A$10:$F$372,6,0)</f>
        <v>7.4</v>
      </c>
      <c r="Z60">
        <f>VLOOKUP($B60,[5]Data!$A$10:$Z$372,8,0)</f>
        <v>0.4</v>
      </c>
      <c r="AA60">
        <f>VLOOKUP($B60,[5]Data!$A$10:$Z$372,10,0)</f>
        <v>0.5</v>
      </c>
      <c r="AB60">
        <f>VLOOKUP($B60,[5]Data!$A$10:$Z$372,12,0)</f>
        <v>5.3</v>
      </c>
      <c r="AC60">
        <f>VLOOKUP($B60,[5]Data!$A$10:$Z$372,14,0)</f>
        <v>15.4</v>
      </c>
      <c r="AD60">
        <f>VLOOKUP($B60,[5]Data!$A$10:$Z$372,16,0)</f>
        <v>2.7</v>
      </c>
      <c r="AE60">
        <f>VLOOKUP($B60,[5]Data!$A$10:$Z$372,18,0)</f>
        <v>9</v>
      </c>
      <c r="AR60">
        <f>VLOOKUP($B60,[6]LA_CNI_data!$B$2:$H$313,5,0)</f>
        <v>23.92</v>
      </c>
      <c r="AS60">
        <f>VLOOKUP($B60,[6]LA_CNI_data!$B$2:$H$313,6,0)</f>
        <v>16.97</v>
      </c>
      <c r="AT60" s="3">
        <f>VLOOKUP($B60,[6]LA_CNI_data!$B$2:$H$313,7,0)</f>
        <v>17.41</v>
      </c>
      <c r="AU60" t="str">
        <f>VLOOKUP(A60,[7]LAS_REGION_EW_2021!$A$6:$D$336,4,0)</f>
        <v>South West</v>
      </c>
      <c r="AV60" t="e">
        <f>VLOOKUP(B60,[8]Industrial!$C$7:$D$332,2,0)</f>
        <v>#N/A</v>
      </c>
      <c r="AW60" t="e">
        <f>VLOOKUP(B60,[8]Residential!$C$7:$D$299,2,0)</f>
        <v>#N/A</v>
      </c>
      <c r="AX60">
        <f>VLOOKUP(A60,[9]Sheet1!$A$414:$M$823,13,0)</f>
        <v>395638</v>
      </c>
      <c r="AY60" s="5" t="e">
        <f>VLOOKUP(B60,'[10]Table 2.4'!$D$10:$H$378,5,0)</f>
        <v>#N/A</v>
      </c>
      <c r="AZ60">
        <f>VLOOKUP(B60,[11]Data!$A$9:$C$372,3,0)</f>
        <v>243800</v>
      </c>
      <c r="BA60">
        <f t="shared" si="0"/>
        <v>197478</v>
      </c>
      <c r="BB60">
        <f t="shared" si="1"/>
        <v>-12677.600000000006</v>
      </c>
    </row>
    <row r="61" spans="1:54" x14ac:dyDescent="0.2">
      <c r="A61" t="s">
        <v>7</v>
      </c>
      <c r="B61" t="s">
        <v>8</v>
      </c>
      <c r="C61">
        <v>2019</v>
      </c>
      <c r="D61">
        <v>45398.51</v>
      </c>
      <c r="E61" t="s">
        <v>7</v>
      </c>
      <c r="F61" t="s">
        <v>6</v>
      </c>
      <c r="G61">
        <f>VLOOKUP(A61,[1]B3!$A$7:$T$380,20,0)</f>
        <v>45694.87</v>
      </c>
      <c r="L61">
        <v>80.917641739485106</v>
      </c>
      <c r="M61">
        <v>84.512350447159506</v>
      </c>
      <c r="N61">
        <v>375051</v>
      </c>
      <c r="O61">
        <v>151</v>
      </c>
      <c r="Q61" s="2">
        <f>VLOOKUP(B61,[2]Data!$A$9:$D$371,4,0)</f>
        <v>75.8</v>
      </c>
      <c r="R61" t="s">
        <v>60</v>
      </c>
      <c r="S61" s="2">
        <f>VLOOKUP(B61,[3]Data!$A$9:$D$371,4,0)</f>
        <v>28.6</v>
      </c>
      <c r="T61">
        <v>679.11114501953125</v>
      </c>
      <c r="U61">
        <v>-0.13641231507838961</v>
      </c>
      <c r="V61">
        <f>VLOOKUP(F61,'[4]2019'!$B$8:$E$368,4,0)</f>
        <v>30.691008738790401</v>
      </c>
      <c r="W61">
        <f>VLOOKUP(B61,[5]Data!$A$10:$B$372,2,0)</f>
        <v>2</v>
      </c>
      <c r="Y61">
        <f>VLOOKUP(B61,[5]Data!$A$10:$F$372,6,0)</f>
        <v>10.199999999999999</v>
      </c>
      <c r="Z61">
        <f>VLOOKUP($B61,[5]Data!$A$10:$Z$372,8,0)</f>
        <v>0.1</v>
      </c>
      <c r="AA61">
        <f>VLOOKUP($B61,[5]Data!$A$10:$Z$372,10,0)</f>
        <v>0.7</v>
      </c>
      <c r="AB61">
        <f>VLOOKUP($B61,[5]Data!$A$10:$Z$372,12,0)</f>
        <v>6.8</v>
      </c>
      <c r="AC61">
        <f>VLOOKUP($B61,[5]Data!$A$10:$Z$372,14,0)</f>
        <v>16.3</v>
      </c>
      <c r="AD61">
        <f>VLOOKUP($B61,[5]Data!$A$10:$Z$372,16,0)</f>
        <v>1.7</v>
      </c>
      <c r="AE61">
        <f>VLOOKUP($B61,[5]Data!$A$10:$Z$372,18,0)</f>
        <v>10.9</v>
      </c>
      <c r="AR61">
        <f>VLOOKUP($B61,[6]LA_CNI_data!$B$2:$H$313,5,0)</f>
        <v>11.41</v>
      </c>
      <c r="AS61">
        <f>VLOOKUP($B61,[6]LA_CNI_data!$B$2:$H$313,6,0)</f>
        <v>18.66</v>
      </c>
      <c r="AT61" s="3">
        <f>VLOOKUP($B61,[6]LA_CNI_data!$B$2:$H$313,7,0)</f>
        <v>27.11</v>
      </c>
      <c r="AU61" t="str">
        <f>VLOOKUP(A61,[7]LAS_REGION_EW_2021!$A$6:$D$336,4,0)</f>
        <v>South West</v>
      </c>
      <c r="AV61" t="e">
        <f>VLOOKUP(B61,[8]Industrial!$C$7:$D$332,2,0)</f>
        <v>#N/A</v>
      </c>
      <c r="AW61" t="e">
        <f>VLOOKUP(B61,[8]Residential!$C$7:$D$299,2,0)</f>
        <v>#N/A</v>
      </c>
      <c r="AX61">
        <f>VLOOKUP(A61,[9]Sheet1!$A$414:$M$823,13,0)</f>
        <v>375051</v>
      </c>
      <c r="AY61" s="5">
        <f>VLOOKUP(B61,'[10]Table 2.4'!$D$10:$H$378,5,0)</f>
        <v>750</v>
      </c>
      <c r="AZ61">
        <f>VLOOKUP(B61,[11]Data!$A$9:$C$372,3,0)</f>
        <v>202000</v>
      </c>
      <c r="BA61">
        <f t="shared" si="0"/>
        <v>153116</v>
      </c>
      <c r="BB61">
        <f t="shared" si="1"/>
        <v>0</v>
      </c>
    </row>
    <row r="62" spans="1:54" x14ac:dyDescent="0.2">
      <c r="A62" t="s">
        <v>7</v>
      </c>
      <c r="B62" t="s">
        <v>8</v>
      </c>
      <c r="C62">
        <v>2019</v>
      </c>
      <c r="D62">
        <v>45398.51</v>
      </c>
      <c r="E62" t="s">
        <v>7</v>
      </c>
      <c r="F62" t="s">
        <v>9</v>
      </c>
      <c r="G62">
        <f>VLOOKUP(A62,[1]B3!$A$7:$T$380,20,0)</f>
        <v>45694.87</v>
      </c>
      <c r="L62">
        <v>80.917641739485106</v>
      </c>
      <c r="M62">
        <v>84.512350447159506</v>
      </c>
      <c r="N62">
        <v>375051</v>
      </c>
      <c r="O62">
        <v>151</v>
      </c>
      <c r="Q62" s="2">
        <f>VLOOKUP(B62,[2]Data!$A$9:$D$371,4,0)</f>
        <v>75.8</v>
      </c>
      <c r="R62" t="s">
        <v>90</v>
      </c>
      <c r="S62" s="2">
        <f>VLOOKUP(B62,[3]Data!$A$9:$D$371,4,0)</f>
        <v>28.6</v>
      </c>
      <c r="T62">
        <v>679.11114501953125</v>
      </c>
      <c r="U62">
        <v>-0.13641231507838961</v>
      </c>
      <c r="V62">
        <f>VLOOKUP(F62,'[4]2019'!$B$8:$E$368,4,0)</f>
        <v>30.764455737383201</v>
      </c>
      <c r="W62">
        <f>VLOOKUP(B62,[5]Data!$A$10:$B$372,2,0)</f>
        <v>2</v>
      </c>
      <c r="Y62">
        <f>VLOOKUP(B62,[5]Data!$A$10:$F$372,6,0)</f>
        <v>10.199999999999999</v>
      </c>
      <c r="Z62">
        <f>VLOOKUP($B62,[5]Data!$A$10:$Z$372,8,0)</f>
        <v>0.1</v>
      </c>
      <c r="AA62">
        <f>VLOOKUP($B62,[5]Data!$A$10:$Z$372,10,0)</f>
        <v>0.7</v>
      </c>
      <c r="AB62">
        <f>VLOOKUP($B62,[5]Data!$A$10:$Z$372,12,0)</f>
        <v>6.8</v>
      </c>
      <c r="AC62">
        <f>VLOOKUP($B62,[5]Data!$A$10:$Z$372,14,0)</f>
        <v>16.3</v>
      </c>
      <c r="AD62">
        <f>VLOOKUP($B62,[5]Data!$A$10:$Z$372,16,0)</f>
        <v>1.7</v>
      </c>
      <c r="AE62">
        <f>VLOOKUP($B62,[5]Data!$A$10:$Z$372,18,0)</f>
        <v>10.9</v>
      </c>
      <c r="AR62">
        <f>VLOOKUP($B62,[6]LA_CNI_data!$B$2:$H$313,5,0)</f>
        <v>11.41</v>
      </c>
      <c r="AS62">
        <f>VLOOKUP($B62,[6]LA_CNI_data!$B$2:$H$313,6,0)</f>
        <v>18.66</v>
      </c>
      <c r="AT62" s="3">
        <f>VLOOKUP($B62,[6]LA_CNI_data!$B$2:$H$313,7,0)</f>
        <v>27.11</v>
      </c>
      <c r="AU62" t="str">
        <f>VLOOKUP(A62,[7]LAS_REGION_EW_2021!$A$6:$D$336,4,0)</f>
        <v>South West</v>
      </c>
      <c r="AV62" t="e">
        <f>VLOOKUP(B62,[8]Industrial!$C$7:$D$332,2,0)</f>
        <v>#N/A</v>
      </c>
      <c r="AW62" t="e">
        <f>VLOOKUP(B62,[8]Residential!$C$7:$D$299,2,0)</f>
        <v>#N/A</v>
      </c>
      <c r="AX62">
        <f>VLOOKUP(A62,[9]Sheet1!$A$414:$M$823,13,0)</f>
        <v>375051</v>
      </c>
      <c r="AY62" s="5">
        <f>VLOOKUP(B62,'[10]Table 2.4'!$D$10:$H$378,5,0)</f>
        <v>750</v>
      </c>
      <c r="AZ62">
        <f>VLOOKUP(B62,[11]Data!$A$9:$C$372,3,0)</f>
        <v>202000</v>
      </c>
      <c r="BA62">
        <f t="shared" si="0"/>
        <v>153116</v>
      </c>
      <c r="BB62">
        <f t="shared" si="1"/>
        <v>0</v>
      </c>
    </row>
    <row r="63" spans="1:54" x14ac:dyDescent="0.2">
      <c r="A63" t="s">
        <v>7</v>
      </c>
      <c r="B63" t="s">
        <v>8</v>
      </c>
      <c r="C63">
        <v>2019</v>
      </c>
      <c r="D63">
        <v>45398.51</v>
      </c>
      <c r="E63" t="s">
        <v>7</v>
      </c>
      <c r="F63" t="s">
        <v>10</v>
      </c>
      <c r="G63">
        <f>VLOOKUP(A63,[1]B3!$A$7:$T$380,20,0)</f>
        <v>45694.87</v>
      </c>
      <c r="L63">
        <v>80.917641739485106</v>
      </c>
      <c r="M63">
        <v>84.512350447159506</v>
      </c>
      <c r="N63">
        <v>375051</v>
      </c>
      <c r="O63">
        <v>151</v>
      </c>
      <c r="Q63" s="2">
        <f>VLOOKUP(B63,[2]Data!$A$9:$D$371,4,0)</f>
        <v>75.8</v>
      </c>
      <c r="R63" t="s">
        <v>90</v>
      </c>
      <c r="S63" s="2">
        <f>VLOOKUP(B63,[3]Data!$A$9:$D$371,4,0)</f>
        <v>28.6</v>
      </c>
      <c r="T63">
        <v>679.11114501953125</v>
      </c>
      <c r="U63">
        <v>-0.13641231507838961</v>
      </c>
      <c r="V63">
        <f>VLOOKUP(F63,'[4]2019'!$B$8:$E$368,4,0)</f>
        <v>35.810137207468898</v>
      </c>
      <c r="W63">
        <f>VLOOKUP(B63,[5]Data!$A$10:$B$372,2,0)</f>
        <v>2</v>
      </c>
      <c r="Y63">
        <f>VLOOKUP(B63,[5]Data!$A$10:$F$372,6,0)</f>
        <v>10.199999999999999</v>
      </c>
      <c r="Z63">
        <f>VLOOKUP($B63,[5]Data!$A$10:$Z$372,8,0)</f>
        <v>0.1</v>
      </c>
      <c r="AA63">
        <f>VLOOKUP($B63,[5]Data!$A$10:$Z$372,10,0)</f>
        <v>0.7</v>
      </c>
      <c r="AB63">
        <f>VLOOKUP($B63,[5]Data!$A$10:$Z$372,12,0)</f>
        <v>6.8</v>
      </c>
      <c r="AC63">
        <f>VLOOKUP($B63,[5]Data!$A$10:$Z$372,14,0)</f>
        <v>16.3</v>
      </c>
      <c r="AD63">
        <f>VLOOKUP($B63,[5]Data!$A$10:$Z$372,16,0)</f>
        <v>1.7</v>
      </c>
      <c r="AE63">
        <f>VLOOKUP($B63,[5]Data!$A$10:$Z$372,18,0)</f>
        <v>10.9</v>
      </c>
      <c r="AR63">
        <f>VLOOKUP($B63,[6]LA_CNI_data!$B$2:$H$313,5,0)</f>
        <v>11.41</v>
      </c>
      <c r="AS63">
        <f>VLOOKUP($B63,[6]LA_CNI_data!$B$2:$H$313,6,0)</f>
        <v>18.66</v>
      </c>
      <c r="AT63" s="3">
        <f>VLOOKUP($B63,[6]LA_CNI_data!$B$2:$H$313,7,0)</f>
        <v>27.11</v>
      </c>
      <c r="AU63" t="str">
        <f>VLOOKUP(A63,[7]LAS_REGION_EW_2021!$A$6:$D$336,4,0)</f>
        <v>South West</v>
      </c>
      <c r="AV63" t="e">
        <f>VLOOKUP(B63,[8]Industrial!$C$7:$D$332,2,0)</f>
        <v>#N/A</v>
      </c>
      <c r="AW63" t="e">
        <f>VLOOKUP(B63,[8]Residential!$C$7:$D$299,2,0)</f>
        <v>#N/A</v>
      </c>
      <c r="AX63">
        <f>VLOOKUP(A63,[9]Sheet1!$A$414:$M$823,13,0)</f>
        <v>375051</v>
      </c>
      <c r="AY63" s="5">
        <f>VLOOKUP(B63,'[10]Table 2.4'!$D$10:$H$378,5,0)</f>
        <v>750</v>
      </c>
      <c r="AZ63">
        <f>VLOOKUP(B63,[11]Data!$A$9:$C$372,3,0)</f>
        <v>202000</v>
      </c>
      <c r="BA63">
        <f t="shared" si="0"/>
        <v>153116</v>
      </c>
      <c r="BB63">
        <f t="shared" si="1"/>
        <v>0</v>
      </c>
    </row>
    <row r="64" spans="1:54" x14ac:dyDescent="0.2">
      <c r="A64" t="s">
        <v>7</v>
      </c>
      <c r="B64" t="s">
        <v>8</v>
      </c>
      <c r="C64">
        <v>2019</v>
      </c>
      <c r="D64">
        <v>45398.51</v>
      </c>
      <c r="E64" t="s">
        <v>7</v>
      </c>
      <c r="F64" t="s">
        <v>11</v>
      </c>
      <c r="G64">
        <f>VLOOKUP(A64,[1]B3!$A$7:$T$380,20,0)</f>
        <v>45694.87</v>
      </c>
      <c r="L64">
        <v>80.917641739485106</v>
      </c>
      <c r="M64">
        <v>84.512350447159506</v>
      </c>
      <c r="N64">
        <v>375051</v>
      </c>
      <c r="O64">
        <v>151</v>
      </c>
      <c r="Q64" s="2">
        <f>VLOOKUP(B64,[2]Data!$A$9:$D$371,4,0)</f>
        <v>75.8</v>
      </c>
      <c r="R64" t="s">
        <v>90</v>
      </c>
      <c r="S64" s="2">
        <f>VLOOKUP(B64,[3]Data!$A$9:$D$371,4,0)</f>
        <v>28.6</v>
      </c>
      <c r="T64">
        <v>679.11114501953125</v>
      </c>
      <c r="U64">
        <v>-0.13641231507838961</v>
      </c>
      <c r="V64">
        <f>VLOOKUP(F64,'[4]2019'!$B$8:$E$368,4,0)</f>
        <v>33.219842134553502</v>
      </c>
      <c r="W64">
        <f>VLOOKUP(B64,[5]Data!$A$10:$B$372,2,0)</f>
        <v>2</v>
      </c>
      <c r="Y64">
        <f>VLOOKUP(B64,[5]Data!$A$10:$F$372,6,0)</f>
        <v>10.199999999999999</v>
      </c>
      <c r="Z64">
        <f>VLOOKUP($B64,[5]Data!$A$10:$Z$372,8,0)</f>
        <v>0.1</v>
      </c>
      <c r="AA64">
        <f>VLOOKUP($B64,[5]Data!$A$10:$Z$372,10,0)</f>
        <v>0.7</v>
      </c>
      <c r="AB64">
        <f>VLOOKUP($B64,[5]Data!$A$10:$Z$372,12,0)</f>
        <v>6.8</v>
      </c>
      <c r="AC64">
        <f>VLOOKUP($B64,[5]Data!$A$10:$Z$372,14,0)</f>
        <v>16.3</v>
      </c>
      <c r="AD64">
        <f>VLOOKUP($B64,[5]Data!$A$10:$Z$372,16,0)</f>
        <v>1.7</v>
      </c>
      <c r="AE64">
        <f>VLOOKUP($B64,[5]Data!$A$10:$Z$372,18,0)</f>
        <v>10.9</v>
      </c>
      <c r="AR64">
        <f>VLOOKUP($B64,[6]LA_CNI_data!$B$2:$H$313,5,0)</f>
        <v>11.41</v>
      </c>
      <c r="AS64">
        <f>VLOOKUP($B64,[6]LA_CNI_data!$B$2:$H$313,6,0)</f>
        <v>18.66</v>
      </c>
      <c r="AT64" s="3">
        <f>VLOOKUP($B64,[6]LA_CNI_data!$B$2:$H$313,7,0)</f>
        <v>27.11</v>
      </c>
      <c r="AU64" t="str">
        <f>VLOOKUP(A64,[7]LAS_REGION_EW_2021!$A$6:$D$336,4,0)</f>
        <v>South West</v>
      </c>
      <c r="AV64" t="e">
        <f>VLOOKUP(B64,[8]Industrial!$C$7:$D$332,2,0)</f>
        <v>#N/A</v>
      </c>
      <c r="AW64" t="e">
        <f>VLOOKUP(B64,[8]Residential!$C$7:$D$299,2,0)</f>
        <v>#N/A</v>
      </c>
      <c r="AX64">
        <f>VLOOKUP(A64,[9]Sheet1!$A$414:$M$823,13,0)</f>
        <v>375051</v>
      </c>
      <c r="AY64" s="5">
        <f>VLOOKUP(B64,'[10]Table 2.4'!$D$10:$H$378,5,0)</f>
        <v>750</v>
      </c>
      <c r="AZ64">
        <f>VLOOKUP(B64,[11]Data!$A$9:$C$372,3,0)</f>
        <v>202000</v>
      </c>
      <c r="BA64">
        <f t="shared" si="0"/>
        <v>153116</v>
      </c>
      <c r="BB64">
        <f t="shared" si="1"/>
        <v>0</v>
      </c>
    </row>
    <row r="65" spans="1:54" x14ac:dyDescent="0.2">
      <c r="A65" t="s">
        <v>7</v>
      </c>
      <c r="B65" t="s">
        <v>8</v>
      </c>
      <c r="C65">
        <v>2019</v>
      </c>
      <c r="D65">
        <v>45398.51</v>
      </c>
      <c r="E65" t="s">
        <v>7</v>
      </c>
      <c r="F65" t="s">
        <v>12</v>
      </c>
      <c r="G65">
        <f>VLOOKUP(A65,[1]B3!$A$7:$T$380,20,0)</f>
        <v>45694.87</v>
      </c>
      <c r="L65">
        <v>80.917641739485106</v>
      </c>
      <c r="M65">
        <v>84.512350447159506</v>
      </c>
      <c r="N65">
        <v>375051</v>
      </c>
      <c r="O65">
        <v>151</v>
      </c>
      <c r="Q65" s="2">
        <f>VLOOKUP(B65,[2]Data!$A$9:$D$371,4,0)</f>
        <v>75.8</v>
      </c>
      <c r="R65" t="s">
        <v>55</v>
      </c>
      <c r="S65" s="2">
        <f>VLOOKUP(B65,[3]Data!$A$9:$D$371,4,0)</f>
        <v>28.6</v>
      </c>
      <c r="T65">
        <v>679.11114501953125</v>
      </c>
      <c r="U65">
        <v>-0.13641231507838961</v>
      </c>
      <c r="V65">
        <f>VLOOKUP(F65,'[4]2019'!$B$8:$E$368,4,0)</f>
        <v>17.952266834276799</v>
      </c>
      <c r="W65">
        <f>VLOOKUP(B65,[5]Data!$A$10:$B$372,2,0)</f>
        <v>2</v>
      </c>
      <c r="Y65">
        <f>VLOOKUP(B65,[5]Data!$A$10:$F$372,6,0)</f>
        <v>10.199999999999999</v>
      </c>
      <c r="Z65">
        <f>VLOOKUP($B65,[5]Data!$A$10:$Z$372,8,0)</f>
        <v>0.1</v>
      </c>
      <c r="AA65">
        <f>VLOOKUP($B65,[5]Data!$A$10:$Z$372,10,0)</f>
        <v>0.7</v>
      </c>
      <c r="AB65">
        <f>VLOOKUP($B65,[5]Data!$A$10:$Z$372,12,0)</f>
        <v>6.8</v>
      </c>
      <c r="AC65">
        <f>VLOOKUP($B65,[5]Data!$A$10:$Z$372,14,0)</f>
        <v>16.3</v>
      </c>
      <c r="AD65">
        <f>VLOOKUP($B65,[5]Data!$A$10:$Z$372,16,0)</f>
        <v>1.7</v>
      </c>
      <c r="AE65">
        <f>VLOOKUP($B65,[5]Data!$A$10:$Z$372,18,0)</f>
        <v>10.9</v>
      </c>
      <c r="AR65">
        <f>VLOOKUP($B65,[6]LA_CNI_data!$B$2:$H$313,5,0)</f>
        <v>11.41</v>
      </c>
      <c r="AS65">
        <f>VLOOKUP($B65,[6]LA_CNI_data!$B$2:$H$313,6,0)</f>
        <v>18.66</v>
      </c>
      <c r="AT65" s="3">
        <f>VLOOKUP($B65,[6]LA_CNI_data!$B$2:$H$313,7,0)</f>
        <v>27.11</v>
      </c>
      <c r="AU65" t="str">
        <f>VLOOKUP(A65,[7]LAS_REGION_EW_2021!$A$6:$D$336,4,0)</f>
        <v>South West</v>
      </c>
      <c r="AV65" t="e">
        <f>VLOOKUP(B65,[8]Industrial!$C$7:$D$332,2,0)</f>
        <v>#N/A</v>
      </c>
      <c r="AW65" t="e">
        <f>VLOOKUP(B65,[8]Residential!$C$7:$D$299,2,0)</f>
        <v>#N/A</v>
      </c>
      <c r="AX65">
        <f>VLOOKUP(A65,[9]Sheet1!$A$414:$M$823,13,0)</f>
        <v>375051</v>
      </c>
      <c r="AY65" s="5">
        <f>VLOOKUP(B65,'[10]Table 2.4'!$D$10:$H$378,5,0)</f>
        <v>750</v>
      </c>
      <c r="AZ65">
        <f>VLOOKUP(B65,[11]Data!$A$9:$C$372,3,0)</f>
        <v>202000</v>
      </c>
      <c r="BA65">
        <f t="shared" si="0"/>
        <v>153116</v>
      </c>
      <c r="BB65">
        <f t="shared" si="1"/>
        <v>0</v>
      </c>
    </row>
    <row r="66" spans="1:54" x14ac:dyDescent="0.2">
      <c r="A66" t="s">
        <v>7</v>
      </c>
      <c r="B66" t="s">
        <v>8</v>
      </c>
      <c r="C66">
        <v>2019</v>
      </c>
      <c r="D66">
        <v>45398.51</v>
      </c>
      <c r="E66" t="s">
        <v>7</v>
      </c>
      <c r="F66" t="s">
        <v>7</v>
      </c>
      <c r="G66">
        <f>VLOOKUP(A66,[1]B3!$A$7:$T$380,20,0)</f>
        <v>45694.87</v>
      </c>
      <c r="L66">
        <v>80.917641739485106</v>
      </c>
      <c r="M66">
        <v>84.512350447159506</v>
      </c>
      <c r="N66">
        <v>375051</v>
      </c>
      <c r="O66">
        <v>151</v>
      </c>
      <c r="Q66" s="2">
        <f>VLOOKUP(B66,[2]Data!$A$9:$D$371,4,0)</f>
        <v>75.8</v>
      </c>
      <c r="R66" t="e">
        <v>#N/A</v>
      </c>
      <c r="S66" s="2">
        <f>VLOOKUP(B66,[3]Data!$A$9:$D$371,4,0)</f>
        <v>28.6</v>
      </c>
      <c r="T66">
        <v>679.11114501953125</v>
      </c>
      <c r="U66">
        <v>-0.13641231507838961</v>
      </c>
      <c r="V66" t="e">
        <f>VLOOKUP(F66,'[4]2019'!$B$8:$E$368,4,0)</f>
        <v>#N/A</v>
      </c>
      <c r="W66">
        <f>VLOOKUP(B66,[5]Data!$A$10:$B$372,2,0)</f>
        <v>2</v>
      </c>
      <c r="Y66">
        <f>VLOOKUP(B66,[5]Data!$A$10:$F$372,6,0)</f>
        <v>10.199999999999999</v>
      </c>
      <c r="Z66">
        <f>VLOOKUP($B66,[5]Data!$A$10:$Z$372,8,0)</f>
        <v>0.1</v>
      </c>
      <c r="AA66">
        <f>VLOOKUP($B66,[5]Data!$A$10:$Z$372,10,0)</f>
        <v>0.7</v>
      </c>
      <c r="AB66">
        <f>VLOOKUP($B66,[5]Data!$A$10:$Z$372,12,0)</f>
        <v>6.8</v>
      </c>
      <c r="AC66">
        <f>VLOOKUP($B66,[5]Data!$A$10:$Z$372,14,0)</f>
        <v>16.3</v>
      </c>
      <c r="AD66">
        <f>VLOOKUP($B66,[5]Data!$A$10:$Z$372,16,0)</f>
        <v>1.7</v>
      </c>
      <c r="AE66">
        <f>VLOOKUP($B66,[5]Data!$A$10:$Z$372,18,0)</f>
        <v>10.9</v>
      </c>
      <c r="AR66">
        <f>VLOOKUP($B66,[6]LA_CNI_data!$B$2:$H$313,5,0)</f>
        <v>11.41</v>
      </c>
      <c r="AS66">
        <f>VLOOKUP($B66,[6]LA_CNI_data!$B$2:$H$313,6,0)</f>
        <v>18.66</v>
      </c>
      <c r="AT66" s="3">
        <f>VLOOKUP($B66,[6]LA_CNI_data!$B$2:$H$313,7,0)</f>
        <v>27.11</v>
      </c>
      <c r="AU66" t="str">
        <f>VLOOKUP(A66,[7]LAS_REGION_EW_2021!$A$6:$D$336,4,0)</f>
        <v>South West</v>
      </c>
      <c r="AV66" t="e">
        <f>VLOOKUP(B66,[8]Industrial!$C$7:$D$332,2,0)</f>
        <v>#N/A</v>
      </c>
      <c r="AW66" t="e">
        <f>VLOOKUP(B66,[8]Residential!$C$7:$D$299,2,0)</f>
        <v>#N/A</v>
      </c>
      <c r="AX66">
        <f>VLOOKUP(A66,[9]Sheet1!$A$414:$M$823,13,0)</f>
        <v>375051</v>
      </c>
      <c r="AY66" s="5">
        <f>VLOOKUP(B66,'[10]Table 2.4'!$D$10:$H$378,5,0)</f>
        <v>750</v>
      </c>
      <c r="AZ66">
        <f>VLOOKUP(B66,[11]Data!$A$9:$C$372,3,0)</f>
        <v>202000</v>
      </c>
      <c r="BA66">
        <f t="shared" si="0"/>
        <v>153116</v>
      </c>
      <c r="BB66">
        <f t="shared" si="1"/>
        <v>0</v>
      </c>
    </row>
    <row r="67" spans="1:54" x14ac:dyDescent="0.2">
      <c r="A67" t="s">
        <v>168</v>
      </c>
      <c r="B67" t="s">
        <v>169</v>
      </c>
      <c r="C67">
        <v>2019</v>
      </c>
      <c r="D67">
        <v>48727.81</v>
      </c>
      <c r="E67" t="s">
        <v>168</v>
      </c>
      <c r="F67" t="s">
        <v>168</v>
      </c>
      <c r="G67" t="e">
        <f>VLOOKUP(A67,[1]B3!$A$7:$T$380,20,0)</f>
        <v>#N/A</v>
      </c>
      <c r="L67">
        <v>80.935475084844995</v>
      </c>
      <c r="M67">
        <v>84.190276736134606</v>
      </c>
      <c r="N67">
        <v>196020</v>
      </c>
      <c r="O67">
        <v>217</v>
      </c>
      <c r="P67">
        <v>13.65</v>
      </c>
      <c r="Q67" s="2" t="e">
        <f>VLOOKUP(B67,[2]Data!$A$9:$D$371,4,0)</f>
        <v>#N/A</v>
      </c>
      <c r="R67" t="s">
        <v>77</v>
      </c>
      <c r="S67" s="2" t="e">
        <f>VLOOKUP(B67,[3]Data!$A$9:$D$371,4,0)</f>
        <v>#N/A</v>
      </c>
      <c r="T67">
        <v>658.06390380859375</v>
      </c>
      <c r="U67">
        <v>-0.13415954108456613</v>
      </c>
      <c r="V67">
        <f>VLOOKUP(F67,'[4]2019'!$B$8:$E$368,4,0)</f>
        <v>25.129243144529699</v>
      </c>
      <c r="W67" t="e">
        <f>VLOOKUP(B67,[5]Data!$A$10:$B$372,2,0)</f>
        <v>#N/A</v>
      </c>
      <c r="Y67" t="e">
        <f>VLOOKUP(B67,[5]Data!$A$10:$F$372,6,0)</f>
        <v>#N/A</v>
      </c>
      <c r="Z67" t="e">
        <f>VLOOKUP($B67,[5]Data!$A$10:$Z$372,8,0)</f>
        <v>#N/A</v>
      </c>
      <c r="AA67" t="e">
        <f>VLOOKUP($B67,[5]Data!$A$10:$Z$372,10,0)</f>
        <v>#N/A</v>
      </c>
      <c r="AB67" t="e">
        <f>VLOOKUP($B67,[5]Data!$A$10:$Z$372,12,0)</f>
        <v>#N/A</v>
      </c>
      <c r="AC67" t="e">
        <f>VLOOKUP($B67,[5]Data!$A$10:$Z$372,14,0)</f>
        <v>#N/A</v>
      </c>
      <c r="AD67" t="e">
        <f>VLOOKUP($B67,[5]Data!$A$10:$Z$372,16,0)</f>
        <v>#N/A</v>
      </c>
      <c r="AE67" t="e">
        <f>VLOOKUP($B67,[5]Data!$A$10:$Z$372,18,0)</f>
        <v>#N/A</v>
      </c>
      <c r="AR67" t="e">
        <f>VLOOKUP($B67,[6]LA_CNI_data!$B$2:$H$313,5,0)</f>
        <v>#N/A</v>
      </c>
      <c r="AS67" t="e">
        <f>VLOOKUP($B67,[6]LA_CNI_data!$B$2:$H$313,6,0)</f>
        <v>#N/A</v>
      </c>
      <c r="AT67" s="3" t="e">
        <f>VLOOKUP($B67,[6]LA_CNI_data!$B$2:$H$313,7,0)</f>
        <v>#N/A</v>
      </c>
      <c r="AU67" t="e">
        <f>VLOOKUP(A67,[7]LAS_REGION_EW_2021!$A$6:$D$336,4,0)</f>
        <v>#N/A</v>
      </c>
      <c r="AV67">
        <f>VLOOKUP(B67,[8]Industrial!$C$7:$D$332,2,0)</f>
        <v>900000</v>
      </c>
      <c r="AW67">
        <f>VLOOKUP(B67,[8]Residential!$C$7:$D$299,2,0)</f>
        <v>3450000</v>
      </c>
      <c r="AX67">
        <f>VLOOKUP(A67,[9]Sheet1!$A$414:$M$823,13,0)</f>
        <v>196020</v>
      </c>
      <c r="AY67" s="5">
        <f>VLOOKUP(B67,'[10]Table 2.4'!$D$10:$H$378,5,0)</f>
        <v>850</v>
      </c>
      <c r="AZ67" t="e">
        <f>VLOOKUP(B67,[11]Data!$A$9:$C$372,3,0)</f>
        <v>#N/A</v>
      </c>
      <c r="BA67" t="e">
        <f t="shared" ref="BA67:BA130" si="2">AZ67*(Q67/100)</f>
        <v>#N/A</v>
      </c>
      <c r="BB67" t="e">
        <f t="shared" ref="BB67:BB130" si="3">(AZ67*0.758)-BA67</f>
        <v>#N/A</v>
      </c>
    </row>
    <row r="68" spans="1:54" x14ac:dyDescent="0.2">
      <c r="A68" t="s">
        <v>170</v>
      </c>
      <c r="B68" t="s">
        <v>171</v>
      </c>
      <c r="C68">
        <v>2019</v>
      </c>
      <c r="D68">
        <v>64790.32</v>
      </c>
      <c r="E68" t="s">
        <v>170</v>
      </c>
      <c r="F68" t="s">
        <v>170</v>
      </c>
      <c r="G68" t="e">
        <f>VLOOKUP(A68,[1]B3!$A$7:$T$380,20,0)</f>
        <v>#N/A</v>
      </c>
      <c r="L68">
        <v>82.930241159008602</v>
      </c>
      <c r="M68">
        <v>85.962925223649407</v>
      </c>
      <c r="N68">
        <v>95355</v>
      </c>
      <c r="O68">
        <v>486</v>
      </c>
      <c r="P68">
        <v>16.3</v>
      </c>
      <c r="Q68" s="2" t="e">
        <f>VLOOKUP(B68,[2]Data!$A$9:$D$371,4,0)</f>
        <v>#N/A</v>
      </c>
      <c r="R68" t="s">
        <v>60</v>
      </c>
      <c r="S68" s="2" t="e">
        <f>VLOOKUP(B68,[3]Data!$A$9:$D$371,4,0)</f>
        <v>#N/A</v>
      </c>
      <c r="T68">
        <v>658.06390380859375</v>
      </c>
      <c r="U68">
        <v>-0.13415954108456613</v>
      </c>
      <c r="V68">
        <f>VLOOKUP(F68,'[4]2019'!$B$8:$E$368,4,0)</f>
        <v>20.903838452014</v>
      </c>
      <c r="W68" t="e">
        <f>VLOOKUP(B68,[5]Data!$A$10:$B$372,2,0)</f>
        <v>#N/A</v>
      </c>
      <c r="Y68" t="e">
        <f>VLOOKUP(B68,[5]Data!$A$10:$F$372,6,0)</f>
        <v>#N/A</v>
      </c>
      <c r="Z68" t="e">
        <f>VLOOKUP($B68,[5]Data!$A$10:$Z$372,8,0)</f>
        <v>#N/A</v>
      </c>
      <c r="AA68" t="e">
        <f>VLOOKUP($B68,[5]Data!$A$10:$Z$372,10,0)</f>
        <v>#N/A</v>
      </c>
      <c r="AB68" t="e">
        <f>VLOOKUP($B68,[5]Data!$A$10:$Z$372,12,0)</f>
        <v>#N/A</v>
      </c>
      <c r="AC68" t="e">
        <f>VLOOKUP($B68,[5]Data!$A$10:$Z$372,14,0)</f>
        <v>#N/A</v>
      </c>
      <c r="AD68" t="e">
        <f>VLOOKUP($B68,[5]Data!$A$10:$Z$372,16,0)</f>
        <v>#N/A</v>
      </c>
      <c r="AE68" t="e">
        <f>VLOOKUP($B68,[5]Data!$A$10:$Z$372,18,0)</f>
        <v>#N/A</v>
      </c>
      <c r="AR68" t="e">
        <f>VLOOKUP($B68,[6]LA_CNI_data!$B$2:$H$313,5,0)</f>
        <v>#N/A</v>
      </c>
      <c r="AS68" t="e">
        <f>VLOOKUP($B68,[6]LA_CNI_data!$B$2:$H$313,6,0)</f>
        <v>#N/A</v>
      </c>
      <c r="AT68" s="3" t="e">
        <f>VLOOKUP($B68,[6]LA_CNI_data!$B$2:$H$313,7,0)</f>
        <v>#N/A</v>
      </c>
      <c r="AU68" t="e">
        <f>VLOOKUP(A68,[7]LAS_REGION_EW_2021!$A$6:$D$336,4,0)</f>
        <v>#N/A</v>
      </c>
      <c r="AV68">
        <f>VLOOKUP(B68,[8]Industrial!$C$7:$D$332,2,0)</f>
        <v>925000</v>
      </c>
      <c r="AW68">
        <f>VLOOKUP(B68,[8]Residential!$C$7:$D$299,2,0)</f>
        <v>8210000</v>
      </c>
      <c r="AX68">
        <f>VLOOKUP(A68,[9]Sheet1!$A$414:$M$823,13,0)</f>
        <v>95355</v>
      </c>
      <c r="AY68" s="5">
        <f>VLOOKUP(B68,'[10]Table 2.4'!$D$10:$H$378,5,0)</f>
        <v>1163</v>
      </c>
      <c r="AZ68" t="e">
        <f>VLOOKUP(B68,[11]Data!$A$9:$C$372,3,0)</f>
        <v>#N/A</v>
      </c>
      <c r="BA68" t="e">
        <f t="shared" si="2"/>
        <v>#N/A</v>
      </c>
      <c r="BB68" t="e">
        <f t="shared" si="3"/>
        <v>#N/A</v>
      </c>
    </row>
    <row r="69" spans="1:54" x14ac:dyDescent="0.2">
      <c r="A69" t="s">
        <v>172</v>
      </c>
      <c r="B69" t="s">
        <v>173</v>
      </c>
      <c r="C69">
        <v>2019</v>
      </c>
      <c r="D69">
        <v>54747.33</v>
      </c>
      <c r="E69" t="s">
        <v>172</v>
      </c>
      <c r="F69" t="s">
        <v>172</v>
      </c>
      <c r="G69" t="e">
        <f>VLOOKUP(A69,[1]B3!$A$7:$T$380,20,0)</f>
        <v>#N/A</v>
      </c>
      <c r="L69">
        <v>81.836415859539301</v>
      </c>
      <c r="M69">
        <v>84.406428162866007</v>
      </c>
      <c r="N69">
        <v>69785</v>
      </c>
      <c r="O69">
        <v>494</v>
      </c>
      <c r="P69">
        <v>17.02</v>
      </c>
      <c r="Q69" s="2" t="e">
        <f>VLOOKUP(B69,[2]Data!$A$9:$D$371,4,0)</f>
        <v>#N/A</v>
      </c>
      <c r="R69" t="s">
        <v>60</v>
      </c>
      <c r="S69" s="2" t="e">
        <f>VLOOKUP(B69,[3]Data!$A$9:$D$371,4,0)</f>
        <v>#N/A</v>
      </c>
      <c r="T69">
        <v>658.06390380859375</v>
      </c>
      <c r="U69">
        <v>-0.13415954108456613</v>
      </c>
      <c r="V69">
        <f>VLOOKUP(F69,'[4]2019'!$B$8:$E$368,4,0)</f>
        <v>23.749073424092501</v>
      </c>
      <c r="W69" t="e">
        <f>VLOOKUP(B69,[5]Data!$A$10:$B$372,2,0)</f>
        <v>#N/A</v>
      </c>
      <c r="Y69" t="e">
        <f>VLOOKUP(B69,[5]Data!$A$10:$F$372,6,0)</f>
        <v>#N/A</v>
      </c>
      <c r="Z69" t="e">
        <f>VLOOKUP($B69,[5]Data!$A$10:$Z$372,8,0)</f>
        <v>#N/A</v>
      </c>
      <c r="AA69" t="e">
        <f>VLOOKUP($B69,[5]Data!$A$10:$Z$372,10,0)</f>
        <v>#N/A</v>
      </c>
      <c r="AB69" t="e">
        <f>VLOOKUP($B69,[5]Data!$A$10:$Z$372,12,0)</f>
        <v>#N/A</v>
      </c>
      <c r="AC69" t="e">
        <f>VLOOKUP($B69,[5]Data!$A$10:$Z$372,14,0)</f>
        <v>#N/A</v>
      </c>
      <c r="AD69" t="e">
        <f>VLOOKUP($B69,[5]Data!$A$10:$Z$372,16,0)</f>
        <v>#N/A</v>
      </c>
      <c r="AE69" t="e">
        <f>VLOOKUP($B69,[5]Data!$A$10:$Z$372,18,0)</f>
        <v>#N/A</v>
      </c>
      <c r="AR69" t="e">
        <f>VLOOKUP($B69,[6]LA_CNI_data!$B$2:$H$313,5,0)</f>
        <v>#N/A</v>
      </c>
      <c r="AS69" t="e">
        <f>VLOOKUP($B69,[6]LA_CNI_data!$B$2:$H$313,6,0)</f>
        <v>#N/A</v>
      </c>
      <c r="AT69" s="3" t="e">
        <f>VLOOKUP($B69,[6]LA_CNI_data!$B$2:$H$313,7,0)</f>
        <v>#N/A</v>
      </c>
      <c r="AU69" t="e">
        <f>VLOOKUP(A69,[7]LAS_REGION_EW_2021!$A$6:$D$336,4,0)</f>
        <v>#N/A</v>
      </c>
      <c r="AV69">
        <f>VLOOKUP(B69,[8]Industrial!$C$7:$D$332,2,0)</f>
        <v>2500000</v>
      </c>
      <c r="AW69">
        <f>VLOOKUP(B69,[8]Residential!$C$7:$D$299,2,0)</f>
        <v>6150000</v>
      </c>
      <c r="AX69">
        <f>VLOOKUP(A69,[9]Sheet1!$A$414:$M$823,13,0)</f>
        <v>69785</v>
      </c>
      <c r="AY69" s="5">
        <f>VLOOKUP(B69,'[10]Table 2.4'!$D$10:$H$378,5,0)</f>
        <v>1200</v>
      </c>
      <c r="AZ69" t="e">
        <f>VLOOKUP(B69,[11]Data!$A$9:$C$372,3,0)</f>
        <v>#N/A</v>
      </c>
      <c r="BA69" t="e">
        <f t="shared" si="2"/>
        <v>#N/A</v>
      </c>
      <c r="BB69" t="e">
        <f t="shared" si="3"/>
        <v>#N/A</v>
      </c>
    </row>
    <row r="70" spans="1:54" x14ac:dyDescent="0.2">
      <c r="A70" t="s">
        <v>174</v>
      </c>
      <c r="B70" t="s">
        <v>175</v>
      </c>
      <c r="C70">
        <v>2019</v>
      </c>
      <c r="D70">
        <v>56988.03</v>
      </c>
      <c r="E70" t="s">
        <v>174</v>
      </c>
      <c r="F70" t="s">
        <v>174</v>
      </c>
      <c r="G70" t="e">
        <f>VLOOKUP(A70,[1]B3!$A$7:$T$380,20,0)</f>
        <v>#N/A</v>
      </c>
      <c r="L70">
        <v>81.975600766245606</v>
      </c>
      <c r="M70">
        <v>85.071889157670299</v>
      </c>
      <c r="N70">
        <v>174758</v>
      </c>
      <c r="O70">
        <v>538</v>
      </c>
      <c r="P70">
        <v>13.8</v>
      </c>
      <c r="Q70" s="2" t="e">
        <f>VLOOKUP(B70,[2]Data!$A$9:$D$371,4,0)</f>
        <v>#N/A</v>
      </c>
      <c r="R70" t="s">
        <v>60</v>
      </c>
      <c r="S70" s="2" t="e">
        <f>VLOOKUP(B70,[3]Data!$A$9:$D$371,4,0)</f>
        <v>#N/A</v>
      </c>
      <c r="T70">
        <v>658.06390380859375</v>
      </c>
      <c r="U70">
        <v>-0.13415954108456613</v>
      </c>
      <c r="V70">
        <f>VLOOKUP(F70,'[4]2019'!$B$8:$E$368,4,0)</f>
        <v>20.969153224391</v>
      </c>
      <c r="W70" t="e">
        <f>VLOOKUP(B70,[5]Data!$A$10:$B$372,2,0)</f>
        <v>#N/A</v>
      </c>
      <c r="Y70" t="e">
        <f>VLOOKUP(B70,[5]Data!$A$10:$F$372,6,0)</f>
        <v>#N/A</v>
      </c>
      <c r="Z70" t="e">
        <f>VLOOKUP($B70,[5]Data!$A$10:$Z$372,8,0)</f>
        <v>#N/A</v>
      </c>
      <c r="AA70" t="e">
        <f>VLOOKUP($B70,[5]Data!$A$10:$Z$372,10,0)</f>
        <v>#N/A</v>
      </c>
      <c r="AB70" t="e">
        <f>VLOOKUP($B70,[5]Data!$A$10:$Z$372,12,0)</f>
        <v>#N/A</v>
      </c>
      <c r="AC70" t="e">
        <f>VLOOKUP($B70,[5]Data!$A$10:$Z$372,14,0)</f>
        <v>#N/A</v>
      </c>
      <c r="AD70" t="e">
        <f>VLOOKUP($B70,[5]Data!$A$10:$Z$372,16,0)</f>
        <v>#N/A</v>
      </c>
      <c r="AE70" t="e">
        <f>VLOOKUP($B70,[5]Data!$A$10:$Z$372,18,0)</f>
        <v>#N/A</v>
      </c>
      <c r="AR70" t="e">
        <f>VLOOKUP($B70,[6]LA_CNI_data!$B$2:$H$313,5,0)</f>
        <v>#N/A</v>
      </c>
      <c r="AS70" t="e">
        <f>VLOOKUP($B70,[6]LA_CNI_data!$B$2:$H$313,6,0)</f>
        <v>#N/A</v>
      </c>
      <c r="AT70" s="3" t="e">
        <f>VLOOKUP($B70,[6]LA_CNI_data!$B$2:$H$313,7,0)</f>
        <v>#N/A</v>
      </c>
      <c r="AU70" t="e">
        <f>VLOOKUP(A70,[7]LAS_REGION_EW_2021!$A$6:$D$336,4,0)</f>
        <v>#N/A</v>
      </c>
      <c r="AV70">
        <f>VLOOKUP(B70,[8]Industrial!$C$7:$D$332,2,0)</f>
        <v>2000000</v>
      </c>
      <c r="AW70">
        <f>VLOOKUP(B70,[8]Residential!$C$7:$D$299,2,0)</f>
        <v>5540000</v>
      </c>
      <c r="AX70">
        <f>VLOOKUP(A70,[9]Sheet1!$A$414:$M$823,13,0)</f>
        <v>174758</v>
      </c>
      <c r="AY70" s="5">
        <f>VLOOKUP(B70,'[10]Table 2.4'!$D$10:$H$378,5,0)</f>
        <v>995</v>
      </c>
      <c r="AZ70" t="e">
        <f>VLOOKUP(B70,[11]Data!$A$9:$C$372,3,0)</f>
        <v>#N/A</v>
      </c>
      <c r="BA70" t="e">
        <f t="shared" si="2"/>
        <v>#N/A</v>
      </c>
      <c r="BB70" t="e">
        <f t="shared" si="3"/>
        <v>#N/A</v>
      </c>
    </row>
    <row r="71" spans="1:54" x14ac:dyDescent="0.2">
      <c r="A71" t="s">
        <v>176</v>
      </c>
      <c r="B71" t="s">
        <v>177</v>
      </c>
      <c r="C71">
        <v>2019</v>
      </c>
      <c r="D71">
        <v>53181.55</v>
      </c>
      <c r="E71" t="s">
        <v>176</v>
      </c>
      <c r="F71" t="s">
        <v>176</v>
      </c>
      <c r="G71">
        <f>VLOOKUP(A71,[1]B3!$A$7:$T$380,20,0)</f>
        <v>55595.46</v>
      </c>
      <c r="L71">
        <v>80.847579448710903</v>
      </c>
      <c r="M71">
        <v>83.545559130153094</v>
      </c>
      <c r="N71">
        <v>124919</v>
      </c>
      <c r="O71">
        <v>3069</v>
      </c>
      <c r="P71">
        <v>14.86</v>
      </c>
      <c r="Q71" s="2">
        <f>VLOOKUP(B71,[2]Data!$A$9:$D$371,4,0)</f>
        <v>80.599999999999994</v>
      </c>
      <c r="R71" t="s">
        <v>55</v>
      </c>
      <c r="S71" s="2">
        <f>VLOOKUP(B71,[3]Data!$A$9:$D$371,4,0)</f>
        <v>64.3</v>
      </c>
      <c r="T71">
        <v>672.7498779296875</v>
      </c>
      <c r="U71">
        <v>-0.18260643351262498</v>
      </c>
      <c r="V71">
        <f>VLOOKUP(F71,'[4]2019'!$B$8:$E$368,4,0)</f>
        <v>16.2358934446817</v>
      </c>
      <c r="W71">
        <f>VLOOKUP(B71,[5]Data!$A$10:$B$372,2,0)</f>
        <v>0</v>
      </c>
      <c r="Y71">
        <f>VLOOKUP(B71,[5]Data!$A$10:$F$372,6,0)</f>
        <v>1.4</v>
      </c>
      <c r="Z71">
        <f>VLOOKUP($B71,[5]Data!$A$10:$Z$372,8,0)</f>
        <v>0</v>
      </c>
      <c r="AA71">
        <f>VLOOKUP($B71,[5]Data!$A$10:$Z$372,10,0)</f>
        <v>0.3</v>
      </c>
      <c r="AB71">
        <f>VLOOKUP($B71,[5]Data!$A$10:$Z$372,12,0)</f>
        <v>1.4</v>
      </c>
      <c r="AC71">
        <f>VLOOKUP($B71,[5]Data!$A$10:$Z$372,14,0)</f>
        <v>9.1</v>
      </c>
      <c r="AD71">
        <f>VLOOKUP($B71,[5]Data!$A$10:$Z$372,16,0)</f>
        <v>1.4</v>
      </c>
      <c r="AE71">
        <f>VLOOKUP($B71,[5]Data!$A$10:$Z$372,18,0)</f>
        <v>9.1</v>
      </c>
      <c r="AR71">
        <f>VLOOKUP($B71,[6]LA_CNI_data!$B$2:$H$313,5,0)</f>
        <v>7.32</v>
      </c>
      <c r="AS71">
        <f>VLOOKUP($B71,[6]LA_CNI_data!$B$2:$H$313,6,0)</f>
        <v>5.67</v>
      </c>
      <c r="AT71" s="3">
        <f>VLOOKUP($B71,[6]LA_CNI_data!$B$2:$H$313,7,0)</f>
        <v>14.36</v>
      </c>
      <c r="AU71" t="str">
        <f>VLOOKUP(A71,[7]LAS_REGION_EW_2021!$A$6:$D$336,4,0)</f>
        <v>East</v>
      </c>
      <c r="AV71">
        <f>VLOOKUP(B71,[8]Industrial!$C$7:$D$332,2,0)</f>
        <v>1100000</v>
      </c>
      <c r="AW71">
        <f>VLOOKUP(B71,[8]Residential!$C$7:$D$299,2,0)</f>
        <v>6250000</v>
      </c>
      <c r="AX71">
        <f>VLOOKUP(A71,[9]Sheet1!$A$414:$M$823,13,0)</f>
        <v>124919</v>
      </c>
      <c r="AY71" s="5">
        <f>VLOOKUP(B71,'[10]Table 2.4'!$D$10:$H$378,5,0)</f>
        <v>1219</v>
      </c>
      <c r="AZ71">
        <f>VLOOKUP(B71,[11]Data!$A$9:$C$372,3,0)</f>
        <v>84800</v>
      </c>
      <c r="BA71">
        <f t="shared" si="2"/>
        <v>68348.799999999988</v>
      </c>
      <c r="BB71">
        <f t="shared" si="3"/>
        <v>-4070.3999999999869</v>
      </c>
    </row>
    <row r="72" spans="1:54" x14ac:dyDescent="0.2">
      <c r="A72" t="s">
        <v>178</v>
      </c>
      <c r="B72" t="s">
        <v>179</v>
      </c>
      <c r="C72">
        <v>2019</v>
      </c>
      <c r="D72">
        <v>50088.77</v>
      </c>
      <c r="E72" t="s">
        <v>178</v>
      </c>
      <c r="F72" t="s">
        <v>178</v>
      </c>
      <c r="G72">
        <f>VLOOKUP(A72,[1]B3!$A$7:$T$380,20,0)</f>
        <v>53353.75</v>
      </c>
      <c r="L72">
        <v>81.396119717843604</v>
      </c>
      <c r="M72">
        <v>85.087309637459398</v>
      </c>
      <c r="N72">
        <v>88858</v>
      </c>
      <c r="O72">
        <v>136</v>
      </c>
      <c r="P72">
        <v>13.07</v>
      </c>
      <c r="Q72" s="2">
        <f>VLOOKUP(B72,[2]Data!$A$9:$D$371,4,0)</f>
        <v>86</v>
      </c>
      <c r="R72" t="s">
        <v>90</v>
      </c>
      <c r="S72" s="2">
        <f>VLOOKUP(B72,[3]Data!$A$9:$D$371,4,0)</f>
        <v>37</v>
      </c>
      <c r="T72">
        <v>672.7498779296875</v>
      </c>
      <c r="U72">
        <v>-0.18260643351262498</v>
      </c>
      <c r="V72">
        <f>VLOOKUP(F72,'[4]2019'!$B$8:$E$368,4,0)</f>
        <v>25.8569275585727</v>
      </c>
      <c r="W72">
        <f>VLOOKUP(B72,[5]Data!$A$10:$B$372,2,0)</f>
        <v>3.8</v>
      </c>
      <c r="Y72">
        <f>VLOOKUP(B72,[5]Data!$A$10:$F$372,6,0)</f>
        <v>12.1</v>
      </c>
      <c r="Z72">
        <f>VLOOKUP($B72,[5]Data!$A$10:$Z$372,8,0)</f>
        <v>0.1</v>
      </c>
      <c r="AA72">
        <f>VLOOKUP($B72,[5]Data!$A$10:$Z$372,10,0)</f>
        <v>1.4</v>
      </c>
      <c r="AB72">
        <f>VLOOKUP($B72,[5]Data!$A$10:$Z$372,12,0)</f>
        <v>6.8</v>
      </c>
      <c r="AC72">
        <f>VLOOKUP($B72,[5]Data!$A$10:$Z$372,14,0)</f>
        <v>13.6</v>
      </c>
      <c r="AD72">
        <f>VLOOKUP($B72,[5]Data!$A$10:$Z$372,16,0)</f>
        <v>6.8</v>
      </c>
      <c r="AE72">
        <f>VLOOKUP($B72,[5]Data!$A$10:$Z$372,18,0)</f>
        <v>6.1</v>
      </c>
      <c r="AR72">
        <f>VLOOKUP($B72,[6]LA_CNI_data!$B$2:$H$313,5,0)</f>
        <v>13.2</v>
      </c>
      <c r="AS72">
        <f>VLOOKUP($B72,[6]LA_CNI_data!$B$2:$H$313,6,0)</f>
        <v>19.87</v>
      </c>
      <c r="AT72" s="3">
        <f>VLOOKUP($B72,[6]LA_CNI_data!$B$2:$H$313,7,0)</f>
        <v>14.28</v>
      </c>
      <c r="AU72" t="str">
        <f>VLOOKUP(A72,[7]LAS_REGION_EW_2021!$A$6:$D$336,4,0)</f>
        <v>East</v>
      </c>
      <c r="AV72">
        <f>VLOOKUP(B72,[8]Industrial!$C$7:$D$332,2,0)</f>
        <v>475000</v>
      </c>
      <c r="AW72">
        <f>VLOOKUP(B72,[8]Residential!$C$7:$D$299,2,0)</f>
        <v>2300000</v>
      </c>
      <c r="AX72">
        <f>VLOOKUP(A72,[9]Sheet1!$A$414:$M$823,13,0)</f>
        <v>88858</v>
      </c>
      <c r="AY72" s="5">
        <f>VLOOKUP(B72,'[10]Table 2.4'!$D$10:$H$378,5,0)</f>
        <v>748</v>
      </c>
      <c r="AZ72">
        <f>VLOOKUP(B72,[11]Data!$A$9:$C$372,3,0)</f>
        <v>51400</v>
      </c>
      <c r="BA72">
        <f t="shared" si="2"/>
        <v>44204</v>
      </c>
      <c r="BB72">
        <f t="shared" si="3"/>
        <v>-5242.8000000000029</v>
      </c>
    </row>
    <row r="73" spans="1:54" x14ac:dyDescent="0.2">
      <c r="A73" t="s">
        <v>180</v>
      </c>
      <c r="B73" t="s">
        <v>181</v>
      </c>
      <c r="C73">
        <v>2019</v>
      </c>
      <c r="D73">
        <v>45036.15</v>
      </c>
      <c r="E73" t="s">
        <v>180</v>
      </c>
      <c r="F73" t="s">
        <v>180</v>
      </c>
      <c r="G73">
        <f>VLOOKUP(A73,[1]B3!$A$7:$T$380,20,0)</f>
        <v>44975</v>
      </c>
      <c r="L73">
        <v>78.1753117508635</v>
      </c>
      <c r="M73">
        <v>82.3152709881536</v>
      </c>
      <c r="N73">
        <v>100776</v>
      </c>
      <c r="O73">
        <v>184</v>
      </c>
      <c r="P73">
        <v>11.02</v>
      </c>
      <c r="Q73" s="2">
        <f>VLOOKUP(B73,[2]Data!$A$9:$D$371,4,0)</f>
        <v>69.8</v>
      </c>
      <c r="R73" t="s">
        <v>77</v>
      </c>
      <c r="S73" s="2">
        <f>VLOOKUP(B73,[3]Data!$A$9:$D$371,4,0)</f>
        <v>16.5</v>
      </c>
      <c r="T73">
        <v>672.7498779296875</v>
      </c>
      <c r="U73">
        <v>-0.18260643351262498</v>
      </c>
      <c r="V73">
        <f>VLOOKUP(F73,'[4]2019'!$B$8:$E$368,4,0)</f>
        <v>27.275152249153798</v>
      </c>
      <c r="W73">
        <f>VLOOKUP(B73,[5]Data!$A$10:$B$372,2,0)</f>
        <v>5.4</v>
      </c>
      <c r="Y73">
        <f>VLOOKUP(B73,[5]Data!$A$10:$F$372,6,0)</f>
        <v>16.2</v>
      </c>
      <c r="Z73">
        <f>VLOOKUP($B73,[5]Data!$A$10:$Z$372,8,0)</f>
        <v>0.1</v>
      </c>
      <c r="AA73">
        <f>VLOOKUP($B73,[5]Data!$A$10:$Z$372,10,0)</f>
        <v>1.1000000000000001</v>
      </c>
      <c r="AB73">
        <f>VLOOKUP($B73,[5]Data!$A$10:$Z$372,12,0)</f>
        <v>4.7</v>
      </c>
      <c r="AC73">
        <f>VLOOKUP($B73,[5]Data!$A$10:$Z$372,14,0)</f>
        <v>16.2</v>
      </c>
      <c r="AD73">
        <f>VLOOKUP($B73,[5]Data!$A$10:$Z$372,16,0)</f>
        <v>8.1</v>
      </c>
      <c r="AE73">
        <f>VLOOKUP($B73,[5]Data!$A$10:$Z$372,18,0)</f>
        <v>4.0999999999999996</v>
      </c>
      <c r="AR73">
        <f>VLOOKUP($B73,[6]LA_CNI_data!$B$2:$H$313,5,0)</f>
        <v>41.99</v>
      </c>
      <c r="AS73">
        <f>VLOOKUP($B73,[6]LA_CNI_data!$B$2:$H$313,6,0)</f>
        <v>18.649999999999999</v>
      </c>
      <c r="AT73" s="3">
        <f>VLOOKUP($B73,[6]LA_CNI_data!$B$2:$H$313,7,0)</f>
        <v>48.15</v>
      </c>
      <c r="AU73" t="str">
        <f>VLOOKUP(A73,[7]LAS_REGION_EW_2021!$A$6:$D$336,4,0)</f>
        <v>East</v>
      </c>
      <c r="AV73">
        <f>VLOOKUP(B73,[8]Industrial!$C$7:$D$332,2,0)</f>
        <v>325000</v>
      </c>
      <c r="AW73">
        <f>VLOOKUP(B73,[8]Residential!$C$7:$D$299,2,0)</f>
        <v>370000</v>
      </c>
      <c r="AX73">
        <f>VLOOKUP(A73,[9]Sheet1!$A$414:$M$823,13,0)</f>
        <v>100776</v>
      </c>
      <c r="AY73" s="5">
        <f>VLOOKUP(B73,'[10]Table 2.4'!$D$10:$H$378,5,0)</f>
        <v>600</v>
      </c>
      <c r="AZ73">
        <f>VLOOKUP(B73,[11]Data!$A$9:$C$372,3,0)</f>
        <v>61500</v>
      </c>
      <c r="BA73">
        <f t="shared" si="2"/>
        <v>42927</v>
      </c>
      <c r="BB73">
        <f t="shared" si="3"/>
        <v>3690</v>
      </c>
    </row>
    <row r="74" spans="1:54" x14ac:dyDescent="0.2">
      <c r="A74" t="s">
        <v>182</v>
      </c>
      <c r="B74" t="s">
        <v>183</v>
      </c>
      <c r="C74">
        <v>2019</v>
      </c>
      <c r="D74">
        <v>53412.22</v>
      </c>
      <c r="E74" t="s">
        <v>182</v>
      </c>
      <c r="F74" t="s">
        <v>182</v>
      </c>
      <c r="G74">
        <f>VLOOKUP(A74,[1]B3!$A$7:$T$380,20,0)</f>
        <v>56263.63</v>
      </c>
      <c r="L74">
        <v>81.308490454388405</v>
      </c>
      <c r="M74">
        <v>84.596758795176001</v>
      </c>
      <c r="N74">
        <v>176979</v>
      </c>
      <c r="O74">
        <v>195</v>
      </c>
      <c r="P74">
        <v>13.5</v>
      </c>
      <c r="Q74" s="2">
        <f>VLOOKUP(B74,[2]Data!$A$9:$D$371,4,0)</f>
        <v>79.3</v>
      </c>
      <c r="R74" t="s">
        <v>90</v>
      </c>
      <c r="S74" s="2">
        <f>VLOOKUP(B74,[3]Data!$A$9:$D$371,4,0)</f>
        <v>28</v>
      </c>
      <c r="T74">
        <v>672.7498779296875</v>
      </c>
      <c r="U74">
        <v>-0.18260643351262498</v>
      </c>
      <c r="V74">
        <f>VLOOKUP(F74,'[4]2019'!$B$8:$E$368,4,0)</f>
        <v>31.1774039119226</v>
      </c>
      <c r="W74">
        <f>VLOOKUP(B74,[5]Data!$A$10:$B$372,2,0)</f>
        <v>0.8</v>
      </c>
      <c r="Y74">
        <f>VLOOKUP(B74,[5]Data!$A$10:$F$372,6,0)</f>
        <v>14.3</v>
      </c>
      <c r="Z74">
        <f>VLOOKUP($B74,[5]Data!$A$10:$Z$372,8,0)</f>
        <v>0.1</v>
      </c>
      <c r="AA74">
        <f>VLOOKUP($B74,[5]Data!$A$10:$Z$372,10,0)</f>
        <v>2.6</v>
      </c>
      <c r="AB74">
        <f>VLOOKUP($B74,[5]Data!$A$10:$Z$372,12,0)</f>
        <v>5.2</v>
      </c>
      <c r="AC74">
        <f>VLOOKUP($B74,[5]Data!$A$10:$Z$372,14,0)</f>
        <v>14.3</v>
      </c>
      <c r="AD74">
        <f>VLOOKUP($B74,[5]Data!$A$10:$Z$372,16,0)</f>
        <v>4.5</v>
      </c>
      <c r="AE74">
        <f>VLOOKUP($B74,[5]Data!$A$10:$Z$372,18,0)</f>
        <v>5.8</v>
      </c>
      <c r="AR74">
        <f>VLOOKUP($B74,[6]LA_CNI_data!$B$2:$H$313,5,0)</f>
        <v>27.95</v>
      </c>
      <c r="AS74">
        <f>VLOOKUP($B74,[6]LA_CNI_data!$B$2:$H$313,6,0)</f>
        <v>18.75</v>
      </c>
      <c r="AT74" s="3">
        <f>VLOOKUP($B74,[6]LA_CNI_data!$B$2:$H$313,7,0)</f>
        <v>10.55</v>
      </c>
      <c r="AU74" t="str">
        <f>VLOOKUP(A74,[7]LAS_REGION_EW_2021!$A$6:$D$336,4,0)</f>
        <v>East</v>
      </c>
      <c r="AV74">
        <f>VLOOKUP(B74,[8]Industrial!$C$7:$D$332,2,0)</f>
        <v>960000</v>
      </c>
      <c r="AW74">
        <f>VLOOKUP(B74,[8]Residential!$C$7:$D$299,2,0)</f>
        <v>2700000</v>
      </c>
      <c r="AX74">
        <f>VLOOKUP(A74,[9]Sheet1!$A$414:$M$823,13,0)</f>
        <v>176979</v>
      </c>
      <c r="AY74" s="5">
        <f>VLOOKUP(B74,'[10]Table 2.4'!$D$10:$H$378,5,0)</f>
        <v>725</v>
      </c>
      <c r="AZ74">
        <f>VLOOKUP(B74,[11]Data!$A$9:$C$372,3,0)</f>
        <v>107800</v>
      </c>
      <c r="BA74">
        <f t="shared" si="2"/>
        <v>85485.4</v>
      </c>
      <c r="BB74">
        <f t="shared" si="3"/>
        <v>-3773</v>
      </c>
    </row>
    <row r="75" spans="1:54" x14ac:dyDescent="0.2">
      <c r="A75" t="s">
        <v>184</v>
      </c>
      <c r="B75" t="s">
        <v>185</v>
      </c>
      <c r="C75">
        <v>2019</v>
      </c>
      <c r="D75">
        <v>58501.72</v>
      </c>
      <c r="E75" t="s">
        <v>184</v>
      </c>
      <c r="F75" t="s">
        <v>184</v>
      </c>
      <c r="G75">
        <f>VLOOKUP(A75,[1]B3!$A$7:$T$380,20,0)</f>
        <v>59172.9</v>
      </c>
      <c r="L75">
        <v>82.341189294870802</v>
      </c>
      <c r="M75">
        <v>85.363218297422904</v>
      </c>
      <c r="N75">
        <v>156705</v>
      </c>
      <c r="O75">
        <v>174</v>
      </c>
      <c r="P75">
        <v>16.14</v>
      </c>
      <c r="Q75" s="2">
        <f>VLOOKUP(B75,[2]Data!$A$9:$D$371,4,0)</f>
        <v>82.4</v>
      </c>
      <c r="R75" t="s">
        <v>77</v>
      </c>
      <c r="S75" s="2">
        <f>VLOOKUP(B75,[3]Data!$A$9:$D$371,4,0)</f>
        <v>49</v>
      </c>
      <c r="T75">
        <v>672.7498779296875</v>
      </c>
      <c r="U75">
        <v>-0.18260643351262498</v>
      </c>
      <c r="V75">
        <f>VLOOKUP(F75,'[4]2019'!$B$8:$E$368,4,0)</f>
        <v>28.009200628776501</v>
      </c>
      <c r="W75">
        <f>VLOOKUP(B75,[5]Data!$A$10:$B$372,2,0)</f>
        <v>1.1000000000000001</v>
      </c>
      <c r="Y75">
        <f>VLOOKUP(B75,[5]Data!$A$10:$F$372,6,0)</f>
        <v>12.5</v>
      </c>
      <c r="Z75">
        <f>VLOOKUP($B75,[5]Data!$A$10:$Z$372,8,0)</f>
        <v>0.1</v>
      </c>
      <c r="AA75">
        <f>VLOOKUP($B75,[5]Data!$A$10:$Z$372,10,0)</f>
        <v>0.6</v>
      </c>
      <c r="AB75">
        <f>VLOOKUP($B75,[5]Data!$A$10:$Z$372,12,0)</f>
        <v>5.7</v>
      </c>
      <c r="AC75">
        <f>VLOOKUP($B75,[5]Data!$A$10:$Z$372,14,0)</f>
        <v>10.199999999999999</v>
      </c>
      <c r="AD75">
        <f>VLOOKUP($B75,[5]Data!$A$10:$Z$372,16,0)</f>
        <v>1.7</v>
      </c>
      <c r="AE75">
        <f>VLOOKUP($B75,[5]Data!$A$10:$Z$372,18,0)</f>
        <v>4.5</v>
      </c>
      <c r="AR75">
        <f>VLOOKUP($B75,[6]LA_CNI_data!$B$2:$H$313,5,0)</f>
        <v>6.45</v>
      </c>
      <c r="AS75">
        <f>VLOOKUP($B75,[6]LA_CNI_data!$B$2:$H$313,6,0)</f>
        <v>32.340000000000003</v>
      </c>
      <c r="AT75" s="3">
        <f>VLOOKUP($B75,[6]LA_CNI_data!$B$2:$H$313,7,0)</f>
        <v>7.73</v>
      </c>
      <c r="AU75" t="str">
        <f>VLOOKUP(A75,[7]LAS_REGION_EW_2021!$A$6:$D$336,4,0)</f>
        <v>East</v>
      </c>
      <c r="AV75">
        <f>VLOOKUP(B75,[8]Industrial!$C$7:$D$332,2,0)</f>
        <v>1100000</v>
      </c>
      <c r="AW75">
        <f>VLOOKUP(B75,[8]Residential!$C$7:$D$299,2,0)</f>
        <v>5390000</v>
      </c>
      <c r="AX75">
        <f>VLOOKUP(A75,[9]Sheet1!$A$414:$M$823,13,0)</f>
        <v>156705</v>
      </c>
      <c r="AY75" s="5">
        <f>VLOOKUP(B75,'[10]Table 2.4'!$D$10:$H$378,5,0)</f>
        <v>900</v>
      </c>
      <c r="AZ75">
        <f>VLOOKUP(B75,[11]Data!$A$9:$C$372,3,0)</f>
        <v>96600</v>
      </c>
      <c r="BA75">
        <f t="shared" si="2"/>
        <v>79598.400000000009</v>
      </c>
      <c r="BB75">
        <f t="shared" si="3"/>
        <v>-6375.6000000000058</v>
      </c>
    </row>
    <row r="76" spans="1:54" x14ac:dyDescent="0.2">
      <c r="A76" t="s">
        <v>186</v>
      </c>
      <c r="B76" t="s">
        <v>187</v>
      </c>
      <c r="C76">
        <v>2019</v>
      </c>
      <c r="D76">
        <v>44477.07</v>
      </c>
      <c r="E76" t="s">
        <v>186</v>
      </c>
      <c r="F76" t="s">
        <v>186</v>
      </c>
      <c r="G76">
        <f>VLOOKUP(A76,[1]B3!$A$7:$T$380,20,0)</f>
        <v>42161.7</v>
      </c>
      <c r="L76">
        <v>79.022861114732805</v>
      </c>
      <c r="M76">
        <v>81.992467354525402</v>
      </c>
      <c r="N76">
        <v>97213</v>
      </c>
      <c r="O76">
        <v>78</v>
      </c>
      <c r="P76">
        <v>10.98</v>
      </c>
      <c r="Q76" s="2">
        <f>VLOOKUP(B76,[2]Data!$A$9:$D$371,4,0)</f>
        <v>83.7</v>
      </c>
      <c r="R76" t="s">
        <v>90</v>
      </c>
      <c r="S76" s="2">
        <f>VLOOKUP(B76,[3]Data!$A$9:$D$371,4,0)</f>
        <v>25</v>
      </c>
      <c r="T76">
        <v>826.70733642578125</v>
      </c>
      <c r="U76">
        <v>-0.12795039541625791</v>
      </c>
      <c r="V76">
        <f>VLOOKUP(F76,'[4]2019'!$B$8:$E$368,4,0)</f>
        <v>25.900085130435901</v>
      </c>
      <c r="W76">
        <f>VLOOKUP(B76,[5]Data!$A$10:$B$372,2,0)</f>
        <v>1.8</v>
      </c>
      <c r="Y76">
        <f>VLOOKUP(B76,[5]Data!$A$10:$F$372,6,0)</f>
        <v>13.2</v>
      </c>
      <c r="Z76">
        <f>VLOOKUP($B76,[5]Data!$A$10:$Z$372,8,0)</f>
        <v>0.2</v>
      </c>
      <c r="AA76">
        <f>VLOOKUP($B76,[5]Data!$A$10:$Z$372,10,0)</f>
        <v>0.7</v>
      </c>
      <c r="AB76">
        <f>VLOOKUP($B76,[5]Data!$A$10:$Z$372,12,0)</f>
        <v>5.9</v>
      </c>
      <c r="AC76">
        <f>VLOOKUP($B76,[5]Data!$A$10:$Z$372,14,0)</f>
        <v>18.399999999999999</v>
      </c>
      <c r="AD76">
        <f>VLOOKUP($B76,[5]Data!$A$10:$Z$372,16,0)</f>
        <v>4.5999999999999996</v>
      </c>
      <c r="AE76">
        <f>VLOOKUP($B76,[5]Data!$A$10:$Z$372,18,0)</f>
        <v>11.8</v>
      </c>
      <c r="AR76">
        <f>VLOOKUP($B76,[6]LA_CNI_data!$B$2:$H$313,5,0)</f>
        <v>17.97</v>
      </c>
      <c r="AS76">
        <f>VLOOKUP($B76,[6]LA_CNI_data!$B$2:$H$313,6,0)</f>
        <v>14.81</v>
      </c>
      <c r="AT76" s="3">
        <f>VLOOKUP($B76,[6]LA_CNI_data!$B$2:$H$313,7,0)</f>
        <v>43.86</v>
      </c>
      <c r="AU76" t="str">
        <f>VLOOKUP(A76,[7]LAS_REGION_EW_2021!$A$6:$D$336,4,0)</f>
        <v>North West</v>
      </c>
      <c r="AV76">
        <f>VLOOKUP(B76,[8]Industrial!$C$7:$D$332,2,0)</f>
        <v>150000</v>
      </c>
      <c r="AW76">
        <f>VLOOKUP(B76,[8]Residential!$C$7:$D$299,2,0)</f>
        <v>370000</v>
      </c>
      <c r="AX76">
        <f>VLOOKUP(A76,[9]Sheet1!$A$414:$M$823,13,0)</f>
        <v>97213</v>
      </c>
      <c r="AY76" s="5">
        <f>VLOOKUP(B76,'[10]Table 2.4'!$D$10:$H$378,5,0)</f>
        <v>450</v>
      </c>
      <c r="AZ76">
        <f>VLOOKUP(B76,[11]Data!$A$9:$C$372,3,0)</f>
        <v>56400</v>
      </c>
      <c r="BA76">
        <f t="shared" si="2"/>
        <v>47206.8</v>
      </c>
      <c r="BB76">
        <f t="shared" si="3"/>
        <v>-4455.6000000000058</v>
      </c>
    </row>
    <row r="77" spans="1:54" x14ac:dyDescent="0.2">
      <c r="A77" t="s">
        <v>188</v>
      </c>
      <c r="B77" t="s">
        <v>189</v>
      </c>
      <c r="C77">
        <v>2019</v>
      </c>
      <c r="D77">
        <v>52359.29</v>
      </c>
      <c r="E77" t="s">
        <v>188</v>
      </c>
      <c r="F77" t="s">
        <v>188</v>
      </c>
      <c r="G77">
        <f>VLOOKUP(A77,[1]B3!$A$7:$T$380,20,0)</f>
        <v>57481.93</v>
      </c>
      <c r="L77">
        <v>77.231025122459599</v>
      </c>
      <c r="M77">
        <v>81.051107963830205</v>
      </c>
      <c r="N77">
        <v>67099</v>
      </c>
      <c r="O77">
        <v>861</v>
      </c>
      <c r="P77">
        <v>12.32</v>
      </c>
      <c r="Q77" s="2">
        <f>VLOOKUP(B77,[2]Data!$A$9:$D$371,4,0)</f>
        <v>63.3</v>
      </c>
      <c r="R77" t="s">
        <v>60</v>
      </c>
      <c r="S77" s="2">
        <f>VLOOKUP(B77,[3]Data!$A$9:$D$371,4,0)</f>
        <v>16.5</v>
      </c>
      <c r="T77">
        <v>826.70733642578125</v>
      </c>
      <c r="U77">
        <v>-0.12795039541625791</v>
      </c>
      <c r="V77">
        <f>VLOOKUP(F77,'[4]2019'!$B$8:$E$368,4,0)</f>
        <v>15.9638914546797</v>
      </c>
      <c r="W77">
        <f>VLOOKUP(B77,[5]Data!$A$10:$B$372,2,0)</f>
        <v>0.2</v>
      </c>
      <c r="Y77">
        <f>VLOOKUP(B77,[5]Data!$A$10:$F$372,6,0)</f>
        <v>30</v>
      </c>
      <c r="Z77">
        <f>VLOOKUP($B77,[5]Data!$A$10:$Z$372,8,0)</f>
        <v>0.7</v>
      </c>
      <c r="AA77">
        <f>VLOOKUP($B77,[5]Data!$A$10:$Z$372,10,0)</f>
        <v>0.8</v>
      </c>
      <c r="AB77">
        <f>VLOOKUP($B77,[5]Data!$A$10:$Z$372,12,0)</f>
        <v>3.3</v>
      </c>
      <c r="AC77">
        <f>VLOOKUP($B77,[5]Data!$A$10:$Z$372,14,0)</f>
        <v>15</v>
      </c>
      <c r="AD77">
        <f>VLOOKUP($B77,[5]Data!$A$10:$Z$372,16,0)</f>
        <v>3</v>
      </c>
      <c r="AE77">
        <f>VLOOKUP($B77,[5]Data!$A$10:$Z$372,18,0)</f>
        <v>5.8</v>
      </c>
      <c r="AR77">
        <f>VLOOKUP($B77,[6]LA_CNI_data!$B$2:$H$313,5,0)</f>
        <v>35.96</v>
      </c>
      <c r="AS77">
        <f>VLOOKUP($B77,[6]LA_CNI_data!$B$2:$H$313,6,0)</f>
        <v>17.22</v>
      </c>
      <c r="AT77" s="3">
        <f>VLOOKUP($B77,[6]LA_CNI_data!$B$2:$H$313,7,0)</f>
        <v>29.26</v>
      </c>
      <c r="AU77" t="str">
        <f>VLOOKUP(A77,[7]LAS_REGION_EW_2021!$A$6:$D$336,4,0)</f>
        <v>North West</v>
      </c>
      <c r="AV77">
        <f>VLOOKUP(B77,[8]Industrial!$C$7:$D$332,2,0)</f>
        <v>275000</v>
      </c>
      <c r="AW77">
        <f>VLOOKUP(B77,[8]Residential!$C$7:$D$299,2,0)</f>
        <v>1100000</v>
      </c>
      <c r="AX77">
        <f>VLOOKUP(A77,[9]Sheet1!$A$414:$M$823,13,0)</f>
        <v>67099</v>
      </c>
      <c r="AY77" s="5">
        <f>VLOOKUP(B77,'[10]Table 2.4'!$D$10:$H$378,5,0)</f>
        <v>465</v>
      </c>
      <c r="AZ77">
        <f>VLOOKUP(B77,[11]Data!$A$9:$C$372,3,0)</f>
        <v>39900</v>
      </c>
      <c r="BA77">
        <f t="shared" si="2"/>
        <v>25256.7</v>
      </c>
      <c r="BB77">
        <f t="shared" si="3"/>
        <v>4987.5</v>
      </c>
    </row>
    <row r="78" spans="1:54" x14ac:dyDescent="0.2">
      <c r="A78" t="s">
        <v>190</v>
      </c>
      <c r="B78" t="s">
        <v>191</v>
      </c>
      <c r="C78">
        <v>2019</v>
      </c>
      <c r="D78">
        <v>46355.360000000001</v>
      </c>
      <c r="E78" t="s">
        <v>190</v>
      </c>
      <c r="F78" t="s">
        <v>190</v>
      </c>
      <c r="G78">
        <f>VLOOKUP(A78,[1]B3!$A$7:$T$380,20,0)</f>
        <v>46931.08</v>
      </c>
      <c r="L78">
        <v>78.282171033080601</v>
      </c>
      <c r="M78">
        <v>82.597471948073704</v>
      </c>
      <c r="N78">
        <v>108274</v>
      </c>
      <c r="O78">
        <v>104</v>
      </c>
      <c r="P78">
        <v>10.27</v>
      </c>
      <c r="Q78" s="2">
        <f>VLOOKUP(B78,[2]Data!$A$9:$D$371,4,0)</f>
        <v>79.2</v>
      </c>
      <c r="R78" t="s">
        <v>60</v>
      </c>
      <c r="S78" s="2">
        <f>VLOOKUP(B78,[3]Data!$A$9:$D$371,4,0)</f>
        <v>22.6</v>
      </c>
      <c r="T78">
        <v>826.70733642578125</v>
      </c>
      <c r="U78">
        <v>-0.12795039541625791</v>
      </c>
      <c r="V78">
        <f>VLOOKUP(F78,'[4]2019'!$B$8:$E$368,4,0)</f>
        <v>25.240421404968298</v>
      </c>
      <c r="W78">
        <f>VLOOKUP(B78,[5]Data!$A$10:$B$372,2,0)</f>
        <v>1</v>
      </c>
      <c r="Y78">
        <f>VLOOKUP(B78,[5]Data!$A$10:$F$372,6,0)</f>
        <v>10.3</v>
      </c>
      <c r="Z78">
        <f>VLOOKUP($B78,[5]Data!$A$10:$Z$372,8,0)</f>
        <v>0.2</v>
      </c>
      <c r="AA78">
        <f>VLOOKUP($B78,[5]Data!$A$10:$Z$372,10,0)</f>
        <v>0.5</v>
      </c>
      <c r="AB78">
        <f>VLOOKUP($B78,[5]Data!$A$10:$Z$372,12,0)</f>
        <v>5.2</v>
      </c>
      <c r="AC78">
        <f>VLOOKUP($B78,[5]Data!$A$10:$Z$372,14,0)</f>
        <v>19</v>
      </c>
      <c r="AD78">
        <f>VLOOKUP($B78,[5]Data!$A$10:$Z$372,16,0)</f>
        <v>8.6</v>
      </c>
      <c r="AE78">
        <f>VLOOKUP($B78,[5]Data!$A$10:$Z$372,18,0)</f>
        <v>6.9</v>
      </c>
      <c r="AR78">
        <f>VLOOKUP($B78,[6]LA_CNI_data!$B$2:$H$313,5,0)</f>
        <v>32.450000000000003</v>
      </c>
      <c r="AS78">
        <f>VLOOKUP($B78,[6]LA_CNI_data!$B$2:$H$313,6,0)</f>
        <v>10.87</v>
      </c>
      <c r="AT78" s="3">
        <f>VLOOKUP($B78,[6]LA_CNI_data!$B$2:$H$313,7,0)</f>
        <v>23.15</v>
      </c>
      <c r="AU78" t="str">
        <f>VLOOKUP(A78,[7]LAS_REGION_EW_2021!$A$6:$D$336,4,0)</f>
        <v>North West</v>
      </c>
      <c r="AV78">
        <f>VLOOKUP(B78,[8]Industrial!$C$7:$D$332,2,0)</f>
        <v>400000</v>
      </c>
      <c r="AW78">
        <f>VLOOKUP(B78,[8]Residential!$C$7:$D$299,2,0)</f>
        <v>370000</v>
      </c>
      <c r="AX78">
        <f>VLOOKUP(A78,[9]Sheet1!$A$414:$M$823,13,0)</f>
        <v>108274</v>
      </c>
      <c r="AY78" s="5">
        <f>VLOOKUP(B78,'[10]Table 2.4'!$D$10:$H$378,5,0)</f>
        <v>450</v>
      </c>
      <c r="AZ78">
        <f>VLOOKUP(B78,[11]Data!$A$9:$C$372,3,0)</f>
        <v>65300</v>
      </c>
      <c r="BA78">
        <f t="shared" si="2"/>
        <v>51717.600000000006</v>
      </c>
      <c r="BB78">
        <f t="shared" si="3"/>
        <v>-2220.2000000000044</v>
      </c>
    </row>
    <row r="79" spans="1:54" x14ac:dyDescent="0.2">
      <c r="A79" t="s">
        <v>192</v>
      </c>
      <c r="B79" t="s">
        <v>193</v>
      </c>
      <c r="C79">
        <v>2019</v>
      </c>
      <c r="D79">
        <v>46075.16</v>
      </c>
      <c r="E79" t="s">
        <v>192</v>
      </c>
      <c r="F79" t="s">
        <v>192</v>
      </c>
      <c r="G79">
        <f>VLOOKUP(A79,[1]B3!$A$7:$T$380,20,0)</f>
        <v>39601.86</v>
      </c>
      <c r="L79">
        <v>78.156472308376394</v>
      </c>
      <c r="M79">
        <v>81.481255794522795</v>
      </c>
      <c r="N79">
        <v>68689</v>
      </c>
      <c r="O79">
        <v>94</v>
      </c>
      <c r="P79">
        <v>14.79</v>
      </c>
      <c r="Q79" s="2">
        <f>VLOOKUP(B79,[2]Data!$A$9:$D$371,4,0)</f>
        <v>70.7</v>
      </c>
      <c r="R79" t="s">
        <v>90</v>
      </c>
      <c r="S79" s="2">
        <f>VLOOKUP(B79,[3]Data!$A$9:$D$371,4,0)</f>
        <v>28.3</v>
      </c>
      <c r="T79">
        <v>826.70733642578125</v>
      </c>
      <c r="U79">
        <v>-0.12795039541625791</v>
      </c>
      <c r="V79">
        <f>VLOOKUP(F79,'[4]2019'!$B$8:$E$368,4,0)</f>
        <v>24.745807309162402</v>
      </c>
      <c r="W79">
        <f>VLOOKUP(B79,[5]Data!$A$10:$B$372,2,0)</f>
        <v>1.5</v>
      </c>
      <c r="Y79">
        <f>VLOOKUP(B79,[5]Data!$A$10:$F$372,6,0)</f>
        <v>35.299999999999997</v>
      </c>
      <c r="Z79">
        <f>VLOOKUP($B79,[5]Data!$A$10:$Z$372,8,0)</f>
        <v>0.1</v>
      </c>
      <c r="AA79">
        <f>VLOOKUP($B79,[5]Data!$A$10:$Z$372,10,0)</f>
        <v>0.9</v>
      </c>
      <c r="AB79">
        <f>VLOOKUP($B79,[5]Data!$A$10:$Z$372,12,0)</f>
        <v>7.6</v>
      </c>
      <c r="AC79">
        <f>VLOOKUP($B79,[5]Data!$A$10:$Z$372,14,0)</f>
        <v>9.1</v>
      </c>
      <c r="AD79">
        <f>VLOOKUP($B79,[5]Data!$A$10:$Z$372,16,0)</f>
        <v>2.4</v>
      </c>
      <c r="AE79">
        <f>VLOOKUP($B79,[5]Data!$A$10:$Z$372,18,0)</f>
        <v>6.1</v>
      </c>
      <c r="AR79">
        <f>VLOOKUP($B79,[6]LA_CNI_data!$B$2:$H$313,5,0)</f>
        <v>23.69</v>
      </c>
      <c r="AS79">
        <f>VLOOKUP($B79,[6]LA_CNI_data!$B$2:$H$313,6,0)</f>
        <v>7.36</v>
      </c>
      <c r="AT79" s="3">
        <f>VLOOKUP($B79,[6]LA_CNI_data!$B$2:$H$313,7,0)</f>
        <v>33.29</v>
      </c>
      <c r="AU79" t="str">
        <f>VLOOKUP(A79,[7]LAS_REGION_EW_2021!$A$6:$D$336,4,0)</f>
        <v>North West</v>
      </c>
      <c r="AV79">
        <f>VLOOKUP(B79,[8]Industrial!$C$7:$D$332,2,0)</f>
        <v>150000</v>
      </c>
      <c r="AW79">
        <f>VLOOKUP(B79,[8]Residential!$C$7:$D$299,2,0)</f>
        <v>370000</v>
      </c>
      <c r="AX79">
        <f>VLOOKUP(A79,[9]Sheet1!$A$414:$M$823,13,0)</f>
        <v>68689</v>
      </c>
      <c r="AY79" s="5">
        <f>VLOOKUP(B79,'[10]Table 2.4'!$D$10:$H$378,5,0)</f>
        <v>475</v>
      </c>
      <c r="AZ79">
        <f>VLOOKUP(B79,[11]Data!$A$9:$C$372,3,0)</f>
        <v>39600</v>
      </c>
      <c r="BA79">
        <f t="shared" si="2"/>
        <v>27997.200000000004</v>
      </c>
      <c r="BB79">
        <f t="shared" si="3"/>
        <v>2019.5999999999949</v>
      </c>
    </row>
    <row r="80" spans="1:54" x14ac:dyDescent="0.2">
      <c r="A80" t="s">
        <v>194</v>
      </c>
      <c r="B80" t="s">
        <v>195</v>
      </c>
      <c r="C80">
        <v>2019</v>
      </c>
      <c r="D80">
        <v>48090.13</v>
      </c>
      <c r="E80" t="s">
        <v>194</v>
      </c>
      <c r="F80" t="s">
        <v>194</v>
      </c>
      <c r="G80">
        <f>VLOOKUP(A80,[1]B3!$A$7:$T$380,20,0)</f>
        <v>47343.56</v>
      </c>
      <c r="L80">
        <v>81.292924396669704</v>
      </c>
      <c r="M80">
        <v>84.609822171188398</v>
      </c>
      <c r="N80">
        <v>52779</v>
      </c>
      <c r="O80">
        <v>25</v>
      </c>
      <c r="P80">
        <v>10.28</v>
      </c>
      <c r="Q80" s="2">
        <f>VLOOKUP(B80,[2]Data!$A$9:$D$371,4,0)</f>
        <v>89.2</v>
      </c>
      <c r="R80" t="s">
        <v>90</v>
      </c>
      <c r="S80" s="2">
        <f>VLOOKUP(B80,[3]Data!$A$9:$D$371,4,0)</f>
        <v>23.9</v>
      </c>
      <c r="T80">
        <v>826.70733642578125</v>
      </c>
      <c r="U80">
        <v>-0.12795039541625791</v>
      </c>
      <c r="V80">
        <f>VLOOKUP(F80,'[4]2019'!$B$8:$E$368,4,0)</f>
        <v>51.640153566598897</v>
      </c>
      <c r="W80">
        <f>VLOOKUP(B80,[5]Data!$A$10:$B$372,2,0)</f>
        <v>3.8</v>
      </c>
      <c r="Y80">
        <f>VLOOKUP(B80,[5]Data!$A$10:$F$372,6,0)</f>
        <v>8.6999999999999993</v>
      </c>
      <c r="Z80">
        <f>VLOOKUP($B80,[5]Data!$A$10:$Z$372,8,0)</f>
        <v>0.1</v>
      </c>
      <c r="AA80">
        <f>VLOOKUP($B80,[5]Data!$A$10:$Z$372,10,0)</f>
        <v>0.8</v>
      </c>
      <c r="AB80">
        <f>VLOOKUP($B80,[5]Data!$A$10:$Z$372,12,0)</f>
        <v>5.8</v>
      </c>
      <c r="AC80">
        <f>VLOOKUP($B80,[5]Data!$A$10:$Z$372,14,0)</f>
        <v>15.4</v>
      </c>
      <c r="AD80">
        <f>VLOOKUP($B80,[5]Data!$A$10:$Z$372,16,0)</f>
        <v>7.7</v>
      </c>
      <c r="AE80">
        <f>VLOOKUP($B80,[5]Data!$A$10:$Z$372,18,0)</f>
        <v>19.2</v>
      </c>
      <c r="AR80">
        <f>VLOOKUP($B80,[6]LA_CNI_data!$B$2:$H$313,5,0)</f>
        <v>4.54</v>
      </c>
      <c r="AS80">
        <f>VLOOKUP($B80,[6]LA_CNI_data!$B$2:$H$313,6,0)</f>
        <v>10.85</v>
      </c>
      <c r="AT80" s="3">
        <f>VLOOKUP($B80,[6]LA_CNI_data!$B$2:$H$313,7,0)</f>
        <v>16.399999999999999</v>
      </c>
      <c r="AU80" t="str">
        <f>VLOOKUP(A80,[7]LAS_REGION_EW_2021!$A$6:$D$336,4,0)</f>
        <v>North West</v>
      </c>
      <c r="AV80">
        <f>VLOOKUP(B80,[8]Industrial!$C$7:$D$332,2,0)</f>
        <v>300000</v>
      </c>
      <c r="AW80">
        <f>VLOOKUP(B80,[8]Residential!$C$7:$D$299,2,0)</f>
        <v>1430000</v>
      </c>
      <c r="AX80">
        <f>VLOOKUP(A80,[9]Sheet1!$A$414:$M$823,13,0)</f>
        <v>52779</v>
      </c>
      <c r="AY80" s="5">
        <f>VLOOKUP(B80,'[10]Table 2.4'!$D$10:$H$378,5,0)</f>
        <v>530</v>
      </c>
      <c r="AZ80">
        <f>VLOOKUP(B80,[11]Data!$A$9:$C$372,3,0)</f>
        <v>30500</v>
      </c>
      <c r="BA80">
        <f t="shared" si="2"/>
        <v>27206</v>
      </c>
      <c r="BB80">
        <f t="shared" si="3"/>
        <v>-4087</v>
      </c>
    </row>
    <row r="81" spans="1:54" x14ac:dyDescent="0.2">
      <c r="A81" t="s">
        <v>196</v>
      </c>
      <c r="B81" t="s">
        <v>197</v>
      </c>
      <c r="C81">
        <v>2019</v>
      </c>
      <c r="D81">
        <v>42977.01</v>
      </c>
      <c r="E81" t="s">
        <v>196</v>
      </c>
      <c r="F81" t="s">
        <v>196</v>
      </c>
      <c r="G81">
        <f>VLOOKUP(A81,[1]B3!$A$7:$T$380,20,0)</f>
        <v>43692.51</v>
      </c>
      <c r="L81">
        <v>82.214579207000099</v>
      </c>
      <c r="M81">
        <v>84.9811981855391</v>
      </c>
      <c r="N81">
        <v>104321</v>
      </c>
      <c r="O81">
        <v>68</v>
      </c>
      <c r="P81">
        <v>11.36</v>
      </c>
      <c r="Q81" s="2">
        <f>VLOOKUP(B81,[2]Data!$A$9:$D$371,4,0)</f>
        <v>83.4</v>
      </c>
      <c r="R81" t="s">
        <v>90</v>
      </c>
      <c r="S81" s="2">
        <f>VLOOKUP(B81,[3]Data!$A$9:$D$371,4,0)</f>
        <v>32</v>
      </c>
      <c r="T81">
        <v>826.70733642578125</v>
      </c>
      <c r="U81">
        <v>-0.12795039541625791</v>
      </c>
      <c r="V81">
        <f>VLOOKUP(F81,'[4]2019'!$B$8:$E$368,4,0)</f>
        <v>25.6005968101138</v>
      </c>
      <c r="W81">
        <f>VLOOKUP(B81,[5]Data!$A$10:$B$372,2,0)</f>
        <v>1.5</v>
      </c>
      <c r="Y81">
        <f>VLOOKUP(B81,[5]Data!$A$10:$F$372,6,0)</f>
        <v>9.4</v>
      </c>
      <c r="Z81">
        <f>VLOOKUP($B81,[5]Data!$A$10:$Z$372,8,0)</f>
        <v>0.3</v>
      </c>
      <c r="AA81">
        <f>VLOOKUP($B81,[5]Data!$A$10:$Z$372,10,0)</f>
        <v>0.7</v>
      </c>
      <c r="AB81">
        <f>VLOOKUP($B81,[5]Data!$A$10:$Z$372,12,0)</f>
        <v>4.7</v>
      </c>
      <c r="AC81">
        <f>VLOOKUP($B81,[5]Data!$A$10:$Z$372,14,0)</f>
        <v>18.899999999999999</v>
      </c>
      <c r="AD81">
        <f>VLOOKUP($B81,[5]Data!$A$10:$Z$372,16,0)</f>
        <v>2.8</v>
      </c>
      <c r="AE81">
        <f>VLOOKUP($B81,[5]Data!$A$10:$Z$372,18,0)</f>
        <v>18.899999999999999</v>
      </c>
      <c r="AR81">
        <f>VLOOKUP($B81,[6]LA_CNI_data!$B$2:$H$313,5,0)</f>
        <v>1.1599999999999999</v>
      </c>
      <c r="AS81">
        <f>VLOOKUP($B81,[6]LA_CNI_data!$B$2:$H$313,6,0)</f>
        <v>13.19</v>
      </c>
      <c r="AT81" s="3">
        <f>VLOOKUP($B81,[6]LA_CNI_data!$B$2:$H$313,7,0)</f>
        <v>15.05</v>
      </c>
      <c r="AU81" t="str">
        <f>VLOOKUP(A81,[7]LAS_REGION_EW_2021!$A$6:$D$336,4,0)</f>
        <v>North West</v>
      </c>
      <c r="AV81">
        <f>VLOOKUP(B81,[8]Industrial!$C$7:$D$332,2,0)</f>
        <v>500000</v>
      </c>
      <c r="AW81">
        <f>VLOOKUP(B81,[8]Residential!$C$7:$D$299,2,0)</f>
        <v>1750000</v>
      </c>
      <c r="AX81">
        <f>VLOOKUP(A81,[9]Sheet1!$A$414:$M$823,13,0)</f>
        <v>104321</v>
      </c>
      <c r="AY81" s="5">
        <f>VLOOKUP(B81,'[10]Table 2.4'!$D$10:$H$378,5,0)</f>
        <v>650</v>
      </c>
      <c r="AZ81">
        <f>VLOOKUP(B81,[11]Data!$A$9:$C$372,3,0)</f>
        <v>57600</v>
      </c>
      <c r="BA81">
        <f t="shared" si="2"/>
        <v>48038.400000000001</v>
      </c>
      <c r="BB81">
        <f t="shared" si="3"/>
        <v>-4377.5999999999985</v>
      </c>
    </row>
    <row r="82" spans="1:54" x14ac:dyDescent="0.2">
      <c r="A82" t="s">
        <v>198</v>
      </c>
      <c r="B82" t="s">
        <v>199</v>
      </c>
      <c r="C82">
        <v>2019</v>
      </c>
      <c r="D82">
        <v>46113.55</v>
      </c>
      <c r="E82" t="s">
        <v>198</v>
      </c>
      <c r="F82" t="s">
        <v>198</v>
      </c>
      <c r="G82">
        <f>VLOOKUP(A82,[1]B3!$A$7:$T$380,20,0)</f>
        <v>51316.94</v>
      </c>
      <c r="L82">
        <v>79.565343736840802</v>
      </c>
      <c r="M82">
        <v>82.625188646817605</v>
      </c>
      <c r="N82">
        <v>125898</v>
      </c>
      <c r="O82">
        <v>474</v>
      </c>
      <c r="P82">
        <v>11.95</v>
      </c>
      <c r="Q82" s="2">
        <f>VLOOKUP(B82,[2]Data!$A$9:$D$371,4,0)</f>
        <v>84.2</v>
      </c>
      <c r="R82" t="s">
        <v>93</v>
      </c>
      <c r="S82" s="2">
        <f>VLOOKUP(B82,[3]Data!$A$9:$D$371,4,0)</f>
        <v>22.8</v>
      </c>
      <c r="T82">
        <v>688.0093994140625</v>
      </c>
      <c r="U82">
        <v>-0.24392436551325075</v>
      </c>
      <c r="V82">
        <f>VLOOKUP(F82,'[4]2019'!$B$8:$E$368,4,0)</f>
        <v>16.789913129954002</v>
      </c>
      <c r="W82">
        <f>VLOOKUP(B82,[5]Data!$A$10:$B$372,2,0)</f>
        <v>0.4</v>
      </c>
      <c r="Y82">
        <f>VLOOKUP(B82,[5]Data!$A$10:$F$372,6,0)</f>
        <v>22</v>
      </c>
      <c r="Z82">
        <f>VLOOKUP($B82,[5]Data!$A$10:$Z$372,8,0)</f>
        <v>0</v>
      </c>
      <c r="AA82">
        <f>VLOOKUP($B82,[5]Data!$A$10:$Z$372,10,0)</f>
        <v>0.5</v>
      </c>
      <c r="AB82">
        <f>VLOOKUP($B82,[5]Data!$A$10:$Z$372,12,0)</f>
        <v>8</v>
      </c>
      <c r="AC82">
        <f>VLOOKUP($B82,[5]Data!$A$10:$Z$372,14,0)</f>
        <v>16</v>
      </c>
      <c r="AD82">
        <f>VLOOKUP($B82,[5]Data!$A$10:$Z$372,16,0)</f>
        <v>7</v>
      </c>
      <c r="AE82">
        <f>VLOOKUP($B82,[5]Data!$A$10:$Z$372,18,0)</f>
        <v>7</v>
      </c>
      <c r="AR82">
        <f>VLOOKUP($B82,[6]LA_CNI_data!$B$2:$H$313,5,0)</f>
        <v>20.52</v>
      </c>
      <c r="AS82">
        <f>VLOOKUP($B82,[6]LA_CNI_data!$B$2:$H$313,6,0)</f>
        <v>18.13</v>
      </c>
      <c r="AT82" s="3">
        <f>VLOOKUP($B82,[6]LA_CNI_data!$B$2:$H$313,7,0)</f>
        <v>23.57</v>
      </c>
      <c r="AU82" t="str">
        <f>VLOOKUP(A82,[7]LAS_REGION_EW_2021!$A$6:$D$336,4,0)</f>
        <v>East Midlands</v>
      </c>
      <c r="AV82">
        <f>VLOOKUP(B82,[8]Industrial!$C$7:$D$332,2,0)</f>
        <v>300000</v>
      </c>
      <c r="AW82">
        <f>VLOOKUP(B82,[8]Residential!$C$7:$D$299,2,0)</f>
        <v>550000</v>
      </c>
      <c r="AX82">
        <f>VLOOKUP(A82,[9]Sheet1!$A$414:$M$823,13,0)</f>
        <v>125898</v>
      </c>
      <c r="AY82" s="5">
        <f>VLOOKUP(B82,'[10]Table 2.4'!$D$10:$H$378,5,0)</f>
        <v>525</v>
      </c>
      <c r="AZ82">
        <f>VLOOKUP(B82,[11]Data!$A$9:$C$372,3,0)</f>
        <v>76700</v>
      </c>
      <c r="BA82">
        <f t="shared" si="2"/>
        <v>64581.400000000009</v>
      </c>
      <c r="BB82">
        <f t="shared" si="3"/>
        <v>-6442.8000000000102</v>
      </c>
    </row>
    <row r="83" spans="1:54" x14ac:dyDescent="0.2">
      <c r="A83" t="s">
        <v>200</v>
      </c>
      <c r="B83" t="s">
        <v>201</v>
      </c>
      <c r="C83">
        <v>2019</v>
      </c>
      <c r="D83">
        <v>60318.75</v>
      </c>
      <c r="E83" t="s">
        <v>200</v>
      </c>
      <c r="F83" t="s">
        <v>200</v>
      </c>
      <c r="G83">
        <f>VLOOKUP(A83,[1]B3!$A$7:$T$380,20,0)</f>
        <v>66257.399999999994</v>
      </c>
      <c r="L83">
        <v>77.917610149711194</v>
      </c>
      <c r="M83">
        <v>81.542322240567202</v>
      </c>
      <c r="N83">
        <v>79098</v>
      </c>
      <c r="O83">
        <v>493</v>
      </c>
      <c r="P83">
        <v>10.16</v>
      </c>
      <c r="Q83" s="2">
        <f>VLOOKUP(B83,[2]Data!$A$9:$D$371,4,0)</f>
        <v>75.400000000000006</v>
      </c>
      <c r="R83" t="s">
        <v>60</v>
      </c>
      <c r="S83" s="2">
        <f>VLOOKUP(B83,[3]Data!$A$9:$D$371,4,0)</f>
        <v>13.2</v>
      </c>
      <c r="T83">
        <v>688.0093994140625</v>
      </c>
      <c r="U83">
        <v>-0.24392436551325075</v>
      </c>
      <c r="V83">
        <f>VLOOKUP(F83,'[4]2019'!$B$8:$E$368,4,0)</f>
        <v>17.341010266627901</v>
      </c>
      <c r="W83">
        <f>VLOOKUP(B83,[5]Data!$A$10:$B$372,2,0)</f>
        <v>0.3</v>
      </c>
      <c r="Y83">
        <f>VLOOKUP(B83,[5]Data!$A$10:$F$372,6,0)</f>
        <v>13.8</v>
      </c>
      <c r="Z83">
        <f>VLOOKUP($B83,[5]Data!$A$10:$Z$372,8,0)</f>
        <v>0.8</v>
      </c>
      <c r="AA83">
        <f>VLOOKUP($B83,[5]Data!$A$10:$Z$372,10,0)</f>
        <v>0.4</v>
      </c>
      <c r="AB83">
        <f>VLOOKUP($B83,[5]Data!$A$10:$Z$372,12,0)</f>
        <v>6</v>
      </c>
      <c r="AC83">
        <f>VLOOKUP($B83,[5]Data!$A$10:$Z$372,14,0)</f>
        <v>17.2</v>
      </c>
      <c r="AD83">
        <f>VLOOKUP($B83,[5]Data!$A$10:$Z$372,16,0)</f>
        <v>10.3</v>
      </c>
      <c r="AE83">
        <f>VLOOKUP($B83,[5]Data!$A$10:$Z$372,18,0)</f>
        <v>6</v>
      </c>
      <c r="AR83">
        <f>VLOOKUP($B83,[6]LA_CNI_data!$B$2:$H$313,5,0)</f>
        <v>44.16</v>
      </c>
      <c r="AS83">
        <f>VLOOKUP($B83,[6]LA_CNI_data!$B$2:$H$313,6,0)</f>
        <v>14.41</v>
      </c>
      <c r="AT83" s="3">
        <f>VLOOKUP($B83,[6]LA_CNI_data!$B$2:$H$313,7,0)</f>
        <v>37.75</v>
      </c>
      <c r="AU83" t="str">
        <f>VLOOKUP(A83,[7]LAS_REGION_EW_2021!$A$6:$D$336,4,0)</f>
        <v>East Midlands</v>
      </c>
      <c r="AV83">
        <f>VLOOKUP(B83,[8]Industrial!$C$7:$D$332,2,0)</f>
        <v>400000</v>
      </c>
      <c r="AW83">
        <f>VLOOKUP(B83,[8]Residential!$C$7:$D$299,2,0)</f>
        <v>370000</v>
      </c>
      <c r="AX83">
        <f>VLOOKUP(A83,[9]Sheet1!$A$414:$M$823,13,0)</f>
        <v>79098</v>
      </c>
      <c r="AY83" s="5">
        <f>VLOOKUP(B83,'[10]Table 2.4'!$D$10:$H$378,5,0)</f>
        <v>450</v>
      </c>
      <c r="AZ83">
        <f>VLOOKUP(B83,[11]Data!$A$9:$C$372,3,0)</f>
        <v>48800</v>
      </c>
      <c r="BA83">
        <f t="shared" si="2"/>
        <v>36795.199999999997</v>
      </c>
      <c r="BB83">
        <f t="shared" si="3"/>
        <v>195.20000000000437</v>
      </c>
    </row>
    <row r="84" spans="1:54" x14ac:dyDescent="0.2">
      <c r="A84" t="s">
        <v>202</v>
      </c>
      <c r="B84" t="s">
        <v>203</v>
      </c>
      <c r="C84">
        <v>2019</v>
      </c>
      <c r="D84">
        <v>43284.34</v>
      </c>
      <c r="E84" t="s">
        <v>202</v>
      </c>
      <c r="F84" t="s">
        <v>202</v>
      </c>
      <c r="G84">
        <f>VLOOKUP(A84,[1]B3!$A$7:$T$380,20,0)</f>
        <v>46351.42</v>
      </c>
      <c r="L84">
        <v>77.879204535078202</v>
      </c>
      <c r="M84">
        <v>82.096395342767906</v>
      </c>
      <c r="N84">
        <v>104579</v>
      </c>
      <c r="O84">
        <v>1584</v>
      </c>
      <c r="P84">
        <v>10.54</v>
      </c>
      <c r="Q84" s="2">
        <f>VLOOKUP(B84,[2]Data!$A$9:$D$371,4,0)</f>
        <v>66.599999999999994</v>
      </c>
      <c r="R84" t="s">
        <v>55</v>
      </c>
      <c r="S84" s="2">
        <f>VLOOKUP(B84,[3]Data!$A$9:$D$371,4,0)</f>
        <v>19.100000000000001</v>
      </c>
      <c r="T84">
        <v>688.0093994140625</v>
      </c>
      <c r="U84">
        <v>-0.24392436551325075</v>
      </c>
      <c r="V84">
        <f>VLOOKUP(F84,'[4]2019'!$B$8:$E$368,4,0)</f>
        <v>13.9520663380102</v>
      </c>
      <c r="W84">
        <f>VLOOKUP(B84,[5]Data!$A$10:$B$372,2,0)</f>
        <v>0.1</v>
      </c>
      <c r="Y84">
        <f>VLOOKUP(B84,[5]Data!$A$10:$F$372,6,0)</f>
        <v>7.8</v>
      </c>
      <c r="Z84">
        <f>VLOOKUP($B84,[5]Data!$A$10:$Z$372,8,0)</f>
        <v>0.1</v>
      </c>
      <c r="AA84">
        <f>VLOOKUP($B84,[5]Data!$A$10:$Z$372,10,0)</f>
        <v>0.9</v>
      </c>
      <c r="AB84">
        <f>VLOOKUP($B84,[5]Data!$A$10:$Z$372,12,0)</f>
        <v>4.4000000000000004</v>
      </c>
      <c r="AC84">
        <f>VLOOKUP($B84,[5]Data!$A$10:$Z$372,14,0)</f>
        <v>21.6</v>
      </c>
      <c r="AD84">
        <f>VLOOKUP($B84,[5]Data!$A$10:$Z$372,16,0)</f>
        <v>6.9</v>
      </c>
      <c r="AE84">
        <f>VLOOKUP($B84,[5]Data!$A$10:$Z$372,18,0)</f>
        <v>4.9000000000000004</v>
      </c>
      <c r="AR84">
        <f>VLOOKUP($B84,[6]LA_CNI_data!$B$2:$H$313,5,0)</f>
        <v>29.81</v>
      </c>
      <c r="AS84">
        <f>VLOOKUP($B84,[6]LA_CNI_data!$B$2:$H$313,6,0)</f>
        <v>11.74</v>
      </c>
      <c r="AT84" s="3">
        <f>VLOOKUP($B84,[6]LA_CNI_data!$B$2:$H$313,7,0)</f>
        <v>41.13</v>
      </c>
      <c r="AU84" t="str">
        <f>VLOOKUP(A84,[7]LAS_REGION_EW_2021!$A$6:$D$336,4,0)</f>
        <v>East Midlands</v>
      </c>
      <c r="AV84">
        <f>VLOOKUP(B84,[8]Industrial!$C$7:$D$332,2,0)</f>
        <v>375000</v>
      </c>
      <c r="AW84">
        <f>VLOOKUP(B84,[8]Residential!$C$7:$D$299,2,0)</f>
        <v>970000</v>
      </c>
      <c r="AX84">
        <f>VLOOKUP(A84,[9]Sheet1!$A$414:$M$823,13,0)</f>
        <v>104579</v>
      </c>
      <c r="AY84" s="5">
        <f>VLOOKUP(B84,'[10]Table 2.4'!$D$10:$H$378,5,0)</f>
        <v>500</v>
      </c>
      <c r="AZ84">
        <f>VLOOKUP(B84,[11]Data!$A$9:$C$372,3,0)</f>
        <v>65400</v>
      </c>
      <c r="BA84">
        <f t="shared" si="2"/>
        <v>43556.399999999994</v>
      </c>
      <c r="BB84">
        <f t="shared" si="3"/>
        <v>6016.8000000000029</v>
      </c>
    </row>
    <row r="85" spans="1:54" x14ac:dyDescent="0.2">
      <c r="A85" t="s">
        <v>204</v>
      </c>
      <c r="B85" t="s">
        <v>205</v>
      </c>
      <c r="C85">
        <v>2019</v>
      </c>
      <c r="D85">
        <v>37578.82</v>
      </c>
      <c r="E85" t="s">
        <v>204</v>
      </c>
      <c r="F85" t="s">
        <v>204</v>
      </c>
      <c r="G85">
        <f>VLOOKUP(A85,[1]B3!$A$7:$T$380,20,0)</f>
        <v>37794.959999999999</v>
      </c>
      <c r="L85">
        <v>80.751543232813404</v>
      </c>
      <c r="M85">
        <v>84.192183993610698</v>
      </c>
      <c r="N85">
        <v>71849</v>
      </c>
      <c r="O85">
        <v>91</v>
      </c>
      <c r="P85">
        <v>11.86</v>
      </c>
      <c r="Q85" s="2">
        <f>VLOOKUP(B85,[2]Data!$A$9:$D$371,4,0)</f>
        <v>79.400000000000006</v>
      </c>
      <c r="R85" t="s">
        <v>90</v>
      </c>
      <c r="S85" s="2">
        <f>VLOOKUP(B85,[3]Data!$A$9:$D$371,4,0)</f>
        <v>35.5</v>
      </c>
      <c r="T85">
        <v>688.0093994140625</v>
      </c>
      <c r="U85">
        <v>-0.24392436551325075</v>
      </c>
      <c r="V85">
        <f>VLOOKUP(F85,'[4]2019'!$B$8:$E$368,4,0)</f>
        <v>23.269834838625901</v>
      </c>
      <c r="W85">
        <f>VLOOKUP(B85,[5]Data!$A$10:$B$372,2,0)</f>
        <v>2.4</v>
      </c>
      <c r="Y85">
        <f>VLOOKUP(B85,[5]Data!$A$10:$F$372,6,0)</f>
        <v>15.2</v>
      </c>
      <c r="Z85">
        <f>VLOOKUP($B85,[5]Data!$A$10:$Z$372,8,0)</f>
        <v>0</v>
      </c>
      <c r="AA85">
        <f>VLOOKUP($B85,[5]Data!$A$10:$Z$372,10,0)</f>
        <v>1.2</v>
      </c>
      <c r="AB85">
        <f>VLOOKUP($B85,[5]Data!$A$10:$Z$372,12,0)</f>
        <v>3.8</v>
      </c>
      <c r="AC85">
        <f>VLOOKUP($B85,[5]Data!$A$10:$Z$372,14,0)</f>
        <v>15.2</v>
      </c>
      <c r="AD85">
        <f>VLOOKUP($B85,[5]Data!$A$10:$Z$372,16,0)</f>
        <v>3</v>
      </c>
      <c r="AE85">
        <f>VLOOKUP($B85,[5]Data!$A$10:$Z$372,18,0)</f>
        <v>13.6</v>
      </c>
      <c r="AR85">
        <f>VLOOKUP($B85,[6]LA_CNI_data!$B$2:$H$313,5,0)</f>
        <v>1.49</v>
      </c>
      <c r="AS85">
        <f>VLOOKUP($B85,[6]LA_CNI_data!$B$2:$H$313,6,0)</f>
        <v>8.8800000000000008</v>
      </c>
      <c r="AT85" s="3">
        <f>VLOOKUP($B85,[6]LA_CNI_data!$B$2:$H$313,7,0)</f>
        <v>37.25</v>
      </c>
      <c r="AU85" t="str">
        <f>VLOOKUP(A85,[7]LAS_REGION_EW_2021!$A$6:$D$336,4,0)</f>
        <v>East Midlands</v>
      </c>
      <c r="AV85">
        <f>VLOOKUP(B85,[8]Industrial!$C$7:$D$332,2,0)</f>
        <v>375000</v>
      </c>
      <c r="AW85">
        <f>VLOOKUP(B85,[8]Residential!$C$7:$D$299,2,0)</f>
        <v>2100000</v>
      </c>
      <c r="AX85">
        <f>VLOOKUP(A85,[9]Sheet1!$A$414:$M$823,13,0)</f>
        <v>71849</v>
      </c>
      <c r="AY85" s="5">
        <f>VLOOKUP(B85,'[10]Table 2.4'!$D$10:$H$378,5,0)</f>
        <v>595</v>
      </c>
      <c r="AZ85">
        <f>VLOOKUP(B85,[11]Data!$A$9:$C$372,3,0)</f>
        <v>40400</v>
      </c>
      <c r="BA85">
        <f t="shared" si="2"/>
        <v>32077.600000000002</v>
      </c>
      <c r="BB85">
        <f t="shared" si="3"/>
        <v>-1454.4000000000015</v>
      </c>
    </row>
    <row r="86" spans="1:54" x14ac:dyDescent="0.2">
      <c r="A86" t="s">
        <v>206</v>
      </c>
      <c r="B86" t="s">
        <v>207</v>
      </c>
      <c r="C86">
        <v>2019</v>
      </c>
      <c r="D86">
        <v>37413.53</v>
      </c>
      <c r="E86" t="s">
        <v>206</v>
      </c>
      <c r="F86" t="s">
        <v>206</v>
      </c>
      <c r="G86">
        <f>VLOOKUP(A86,[1]B3!$A$7:$T$380,20,0)</f>
        <v>40597.22</v>
      </c>
      <c r="L86">
        <v>79.509838809459296</v>
      </c>
      <c r="M86">
        <v>83.404444893409703</v>
      </c>
      <c r="N86">
        <v>115314</v>
      </c>
      <c r="O86">
        <v>1052</v>
      </c>
      <c r="P86">
        <v>12.37</v>
      </c>
      <c r="Q86" s="2">
        <f>VLOOKUP(B86,[2]Data!$A$9:$D$371,4,0)</f>
        <v>83</v>
      </c>
      <c r="R86" t="s">
        <v>93</v>
      </c>
      <c r="S86" s="2">
        <f>VLOOKUP(B86,[3]Data!$A$9:$D$371,4,0)</f>
        <v>21.7</v>
      </c>
      <c r="T86">
        <v>688.0093994140625</v>
      </c>
      <c r="U86">
        <v>-0.24392436551325075</v>
      </c>
      <c r="V86">
        <f>VLOOKUP(F86,'[4]2019'!$B$8:$E$368,4,0)</f>
        <v>17.678134464664801</v>
      </c>
      <c r="W86">
        <f>VLOOKUP(B86,[5]Data!$A$10:$B$372,2,0)</f>
        <v>0.2</v>
      </c>
      <c r="Y86">
        <f>VLOOKUP(B86,[5]Data!$A$10:$F$372,6,0)</f>
        <v>18.399999999999999</v>
      </c>
      <c r="Z86">
        <f>VLOOKUP($B86,[5]Data!$A$10:$Z$372,8,0)</f>
        <v>0</v>
      </c>
      <c r="AA86">
        <f>VLOOKUP($B86,[5]Data!$A$10:$Z$372,10,0)</f>
        <v>1.6</v>
      </c>
      <c r="AB86">
        <f>VLOOKUP($B86,[5]Data!$A$10:$Z$372,12,0)</f>
        <v>6.6</v>
      </c>
      <c r="AC86">
        <f>VLOOKUP($B86,[5]Data!$A$10:$Z$372,14,0)</f>
        <v>15.8</v>
      </c>
      <c r="AD86">
        <f>VLOOKUP($B86,[5]Data!$A$10:$Z$372,16,0)</f>
        <v>5.3</v>
      </c>
      <c r="AE86">
        <f>VLOOKUP($B86,[5]Data!$A$10:$Z$372,18,0)</f>
        <v>9.1999999999999993</v>
      </c>
      <c r="AR86">
        <f>VLOOKUP($B86,[6]LA_CNI_data!$B$2:$H$313,5,0)</f>
        <v>31.38</v>
      </c>
      <c r="AS86">
        <f>VLOOKUP($B86,[6]LA_CNI_data!$B$2:$H$313,6,0)</f>
        <v>18.64</v>
      </c>
      <c r="AT86" s="3">
        <f>VLOOKUP($B86,[6]LA_CNI_data!$B$2:$H$313,7,0)</f>
        <v>15.14</v>
      </c>
      <c r="AU86" t="str">
        <f>VLOOKUP(A86,[7]LAS_REGION_EW_2021!$A$6:$D$336,4,0)</f>
        <v>East Midlands</v>
      </c>
      <c r="AV86">
        <f>VLOOKUP(B86,[8]Industrial!$C$7:$D$332,2,0)</f>
        <v>250000</v>
      </c>
      <c r="AW86">
        <f>VLOOKUP(B86,[8]Residential!$C$7:$D$299,2,0)</f>
        <v>370000</v>
      </c>
      <c r="AX86">
        <f>VLOOKUP(A86,[9]Sheet1!$A$414:$M$823,13,0)</f>
        <v>115314</v>
      </c>
      <c r="AY86" s="5">
        <f>VLOOKUP(B86,'[10]Table 2.4'!$D$10:$H$378,5,0)</f>
        <v>550</v>
      </c>
      <c r="AZ86">
        <f>VLOOKUP(B86,[11]Data!$A$9:$C$372,3,0)</f>
        <v>70100</v>
      </c>
      <c r="BA86">
        <f t="shared" si="2"/>
        <v>58183</v>
      </c>
      <c r="BB86">
        <f t="shared" si="3"/>
        <v>-5047.1999999999971</v>
      </c>
    </row>
    <row r="87" spans="1:54" x14ac:dyDescent="0.2">
      <c r="A87" t="s">
        <v>208</v>
      </c>
      <c r="B87" t="s">
        <v>209</v>
      </c>
      <c r="C87">
        <v>2019</v>
      </c>
      <c r="D87">
        <v>40607.699999999997</v>
      </c>
      <c r="E87" t="s">
        <v>208</v>
      </c>
      <c r="F87" t="s">
        <v>208</v>
      </c>
      <c r="G87">
        <f>VLOOKUP(A87,[1]B3!$A$7:$T$380,20,0)</f>
        <v>39574.839999999997</v>
      </c>
      <c r="L87">
        <v>79.884149800364597</v>
      </c>
      <c r="M87">
        <v>83.266440648433999</v>
      </c>
      <c r="N87">
        <v>92063</v>
      </c>
      <c r="O87">
        <v>171</v>
      </c>
      <c r="P87">
        <v>12.35</v>
      </c>
      <c r="Q87" s="2">
        <f>VLOOKUP(B87,[2]Data!$A$9:$D$371,4,0)</f>
        <v>70.900000000000006</v>
      </c>
      <c r="R87" t="s">
        <v>77</v>
      </c>
      <c r="S87" s="2">
        <f>VLOOKUP(B87,[3]Data!$A$9:$D$371,4,0)</f>
        <v>34.5</v>
      </c>
      <c r="T87">
        <v>688.0093994140625</v>
      </c>
      <c r="U87">
        <v>-0.24392436551325075</v>
      </c>
      <c r="V87">
        <f>VLOOKUP(F87,'[4]2019'!$B$8:$E$368,4,0)</f>
        <v>16.559676104594399</v>
      </c>
      <c r="W87">
        <f>VLOOKUP(B87,[5]Data!$A$10:$B$372,2,0)</f>
        <v>0.6</v>
      </c>
      <c r="Y87">
        <f>VLOOKUP(B87,[5]Data!$A$10:$F$372,6,0)</f>
        <v>18.8</v>
      </c>
      <c r="Z87">
        <f>VLOOKUP($B87,[5]Data!$A$10:$Z$372,8,0)</f>
        <v>0</v>
      </c>
      <c r="AA87">
        <f>VLOOKUP($B87,[5]Data!$A$10:$Z$372,10,0)</f>
        <v>0.8</v>
      </c>
      <c r="AB87">
        <f>VLOOKUP($B87,[5]Data!$A$10:$Z$372,12,0)</f>
        <v>4.7</v>
      </c>
      <c r="AC87">
        <f>VLOOKUP($B87,[5]Data!$A$10:$Z$372,14,0)</f>
        <v>15.6</v>
      </c>
      <c r="AD87">
        <f>VLOOKUP($B87,[5]Data!$A$10:$Z$372,16,0)</f>
        <v>4.7</v>
      </c>
      <c r="AE87">
        <f>VLOOKUP($B87,[5]Data!$A$10:$Z$372,18,0)</f>
        <v>9.4</v>
      </c>
      <c r="AR87">
        <f>VLOOKUP($B87,[6]LA_CNI_data!$B$2:$H$313,5,0)</f>
        <v>17.98</v>
      </c>
      <c r="AS87">
        <f>VLOOKUP($B87,[6]LA_CNI_data!$B$2:$H$313,6,0)</f>
        <v>32.31</v>
      </c>
      <c r="AT87" s="3">
        <f>VLOOKUP($B87,[6]LA_CNI_data!$B$2:$H$313,7,0)</f>
        <v>28.75</v>
      </c>
      <c r="AU87" t="str">
        <f>VLOOKUP(A87,[7]LAS_REGION_EW_2021!$A$6:$D$336,4,0)</f>
        <v>East Midlands</v>
      </c>
      <c r="AV87">
        <f>VLOOKUP(B87,[8]Industrial!$C$7:$D$332,2,0)</f>
        <v>425000</v>
      </c>
      <c r="AW87">
        <f>VLOOKUP(B87,[8]Residential!$C$7:$D$299,2,0)</f>
        <v>1100000</v>
      </c>
      <c r="AX87">
        <f>VLOOKUP(A87,[9]Sheet1!$A$414:$M$823,13,0)</f>
        <v>92063</v>
      </c>
      <c r="AY87" s="5">
        <f>VLOOKUP(B87,'[10]Table 2.4'!$D$10:$H$378,5,0)</f>
        <v>595</v>
      </c>
      <c r="AZ87">
        <f>VLOOKUP(B87,[11]Data!$A$9:$C$372,3,0)</f>
        <v>58400</v>
      </c>
      <c r="BA87">
        <f t="shared" si="2"/>
        <v>41405.600000000006</v>
      </c>
      <c r="BB87">
        <f t="shared" si="3"/>
        <v>2861.5999999999913</v>
      </c>
    </row>
    <row r="88" spans="1:54" x14ac:dyDescent="0.2">
      <c r="A88" t="s">
        <v>210</v>
      </c>
      <c r="B88" t="s">
        <v>211</v>
      </c>
      <c r="C88">
        <v>2019</v>
      </c>
      <c r="D88">
        <v>43317.68</v>
      </c>
      <c r="E88" t="s">
        <v>210</v>
      </c>
      <c r="F88" t="s">
        <v>210</v>
      </c>
      <c r="G88">
        <f>VLOOKUP(A88,[1]B3!$A$7:$T$380,20,0)</f>
        <v>47356.82</v>
      </c>
      <c r="L88">
        <v>79.738278185286305</v>
      </c>
      <c r="M88">
        <v>82.880471443532798</v>
      </c>
      <c r="N88">
        <v>100780</v>
      </c>
      <c r="O88">
        <v>366</v>
      </c>
      <c r="P88">
        <v>12.13</v>
      </c>
      <c r="Q88" s="2">
        <f>VLOOKUP(B88,[2]Data!$A$9:$D$371,4,0)</f>
        <v>78.2</v>
      </c>
      <c r="R88" t="s">
        <v>55</v>
      </c>
      <c r="S88" s="2">
        <f>VLOOKUP(B88,[3]Data!$A$9:$D$371,4,0)</f>
        <v>30.7</v>
      </c>
      <c r="T88">
        <v>688.0093994140625</v>
      </c>
      <c r="U88">
        <v>-0.24392436551325075</v>
      </c>
      <c r="V88">
        <f>VLOOKUP(F88,'[4]2019'!$B$8:$E$368,4,0)</f>
        <v>19.056631241345301</v>
      </c>
      <c r="W88">
        <f>VLOOKUP(B88,[5]Data!$A$10:$B$372,2,0)</f>
        <v>1</v>
      </c>
      <c r="Y88">
        <f>VLOOKUP(B88,[5]Data!$A$10:$F$372,6,0)</f>
        <v>24.1</v>
      </c>
      <c r="Z88">
        <f>VLOOKUP($B88,[5]Data!$A$10:$Z$372,8,0)</f>
        <v>0</v>
      </c>
      <c r="AA88">
        <f>VLOOKUP($B88,[5]Data!$A$10:$Z$372,10,0)</f>
        <v>1.6</v>
      </c>
      <c r="AB88">
        <f>VLOOKUP($B88,[5]Data!$A$10:$Z$372,12,0)</f>
        <v>6.9</v>
      </c>
      <c r="AC88">
        <f>VLOOKUP($B88,[5]Data!$A$10:$Z$372,14,0)</f>
        <v>13.8</v>
      </c>
      <c r="AD88">
        <f>VLOOKUP($B88,[5]Data!$A$10:$Z$372,16,0)</f>
        <v>3.1</v>
      </c>
      <c r="AE88">
        <f>VLOOKUP($B88,[5]Data!$A$10:$Z$372,18,0)</f>
        <v>7.8</v>
      </c>
      <c r="AR88">
        <f>VLOOKUP($B88,[6]LA_CNI_data!$B$2:$H$313,5,0)</f>
        <v>36.89</v>
      </c>
      <c r="AS88">
        <f>VLOOKUP($B88,[6]LA_CNI_data!$B$2:$H$313,6,0)</f>
        <v>15.1</v>
      </c>
      <c r="AT88" s="3">
        <f>VLOOKUP($B88,[6]LA_CNI_data!$B$2:$H$313,7,0)</f>
        <v>39.99</v>
      </c>
      <c r="AU88" t="str">
        <f>VLOOKUP(A88,[7]LAS_REGION_EW_2021!$A$6:$D$336,4,0)</f>
        <v>East Midlands</v>
      </c>
      <c r="AV88">
        <f>VLOOKUP(B88,[8]Industrial!$C$7:$D$332,2,0)</f>
        <v>350000</v>
      </c>
      <c r="AW88">
        <f>VLOOKUP(B88,[8]Residential!$C$7:$D$299,2,0)</f>
        <v>670000</v>
      </c>
      <c r="AX88">
        <f>VLOOKUP(A88,[9]Sheet1!$A$414:$M$823,13,0)</f>
        <v>100780</v>
      </c>
      <c r="AY88" s="5">
        <f>VLOOKUP(B88,'[10]Table 2.4'!$D$10:$H$378,5,0)</f>
        <v>520</v>
      </c>
      <c r="AZ88">
        <f>VLOOKUP(B88,[11]Data!$A$9:$C$372,3,0)</f>
        <v>58300</v>
      </c>
      <c r="BA88">
        <f t="shared" si="2"/>
        <v>45590.6</v>
      </c>
      <c r="BB88">
        <f t="shared" si="3"/>
        <v>-1399.1999999999971</v>
      </c>
    </row>
    <row r="89" spans="1:54" x14ac:dyDescent="0.2">
      <c r="A89" t="s">
        <v>212</v>
      </c>
      <c r="B89" t="s">
        <v>213</v>
      </c>
      <c r="C89">
        <v>2019</v>
      </c>
      <c r="D89">
        <v>79110.09</v>
      </c>
      <c r="E89" t="s">
        <v>212</v>
      </c>
      <c r="F89" t="s">
        <v>212</v>
      </c>
      <c r="G89">
        <f>VLOOKUP(A89,[1]B3!$A$7:$T$380,20,0)</f>
        <v>86816.43</v>
      </c>
      <c r="L89">
        <v>79.273600451503896</v>
      </c>
      <c r="M89">
        <v>82.451368198833805</v>
      </c>
      <c r="N89">
        <v>102385</v>
      </c>
      <c r="O89">
        <v>303</v>
      </c>
      <c r="P89">
        <v>13.59</v>
      </c>
      <c r="Q89" s="2">
        <f>VLOOKUP(B89,[2]Data!$A$9:$D$371,4,0)</f>
        <v>87.8</v>
      </c>
      <c r="R89" t="s">
        <v>60</v>
      </c>
      <c r="S89" s="2">
        <f>VLOOKUP(B89,[3]Data!$A$9:$D$371,4,0)</f>
        <v>27.4</v>
      </c>
      <c r="T89">
        <v>688.0093994140625</v>
      </c>
      <c r="U89">
        <v>-0.24392436551325075</v>
      </c>
      <c r="V89">
        <f>VLOOKUP(F89,'[4]2019'!$B$8:$E$368,4,0)</f>
        <v>19.602450583830901</v>
      </c>
      <c r="W89">
        <f>VLOOKUP(B89,[5]Data!$A$10:$B$372,2,0)</f>
        <v>1.1000000000000001</v>
      </c>
      <c r="Y89">
        <f>VLOOKUP(B89,[5]Data!$A$10:$F$372,6,0)</f>
        <v>18.8</v>
      </c>
      <c r="Z89">
        <f>VLOOKUP($B89,[5]Data!$A$10:$Z$372,8,0)</f>
        <v>0</v>
      </c>
      <c r="AA89">
        <f>VLOOKUP($B89,[5]Data!$A$10:$Z$372,10,0)</f>
        <v>0.8</v>
      </c>
      <c r="AB89">
        <f>VLOOKUP($B89,[5]Data!$A$10:$Z$372,12,0)</f>
        <v>5.5</v>
      </c>
      <c r="AC89">
        <f>VLOOKUP($B89,[5]Data!$A$10:$Z$372,14,0)</f>
        <v>14.1</v>
      </c>
      <c r="AD89">
        <f>VLOOKUP($B89,[5]Data!$A$10:$Z$372,16,0)</f>
        <v>6.2</v>
      </c>
      <c r="AE89">
        <f>VLOOKUP($B89,[5]Data!$A$10:$Z$372,18,0)</f>
        <v>7</v>
      </c>
      <c r="AR89">
        <f>VLOOKUP($B89,[6]LA_CNI_data!$B$2:$H$313,5,0)</f>
        <v>33.96</v>
      </c>
      <c r="AS89">
        <f>VLOOKUP($B89,[6]LA_CNI_data!$B$2:$H$313,6,0)</f>
        <v>30.71</v>
      </c>
      <c r="AT89" s="3">
        <f>VLOOKUP($B89,[6]LA_CNI_data!$B$2:$H$313,7,0)</f>
        <v>19.73</v>
      </c>
      <c r="AU89" t="str">
        <f>VLOOKUP(A89,[7]LAS_REGION_EW_2021!$A$6:$D$336,4,0)</f>
        <v>East Midlands</v>
      </c>
      <c r="AV89">
        <f>VLOOKUP(B89,[8]Industrial!$C$7:$D$332,2,0)</f>
        <v>500000</v>
      </c>
      <c r="AW89">
        <f>VLOOKUP(B89,[8]Residential!$C$7:$D$299,2,0)</f>
        <v>1000000</v>
      </c>
      <c r="AX89">
        <f>VLOOKUP(A89,[9]Sheet1!$A$414:$M$823,13,0)</f>
        <v>102385</v>
      </c>
      <c r="AY89" s="5">
        <f>VLOOKUP(B89,'[10]Table 2.4'!$D$10:$H$378,5,0)</f>
        <v>575</v>
      </c>
      <c r="AZ89">
        <f>VLOOKUP(B89,[11]Data!$A$9:$C$372,3,0)</f>
        <v>63500</v>
      </c>
      <c r="BA89">
        <f t="shared" si="2"/>
        <v>55753</v>
      </c>
      <c r="BB89">
        <f t="shared" si="3"/>
        <v>-7620</v>
      </c>
    </row>
    <row r="90" spans="1:54" x14ac:dyDescent="0.2">
      <c r="A90" t="s">
        <v>214</v>
      </c>
      <c r="B90" t="s">
        <v>215</v>
      </c>
      <c r="C90">
        <v>2019</v>
      </c>
      <c r="D90">
        <v>43142.26</v>
      </c>
      <c r="E90" t="s">
        <v>214</v>
      </c>
      <c r="F90" t="s">
        <v>214</v>
      </c>
      <c r="G90">
        <f>VLOOKUP(A90,[1]B3!$A$7:$T$380,20,0)</f>
        <v>46718.13</v>
      </c>
      <c r="L90">
        <v>81.277438002592703</v>
      </c>
      <c r="M90">
        <v>84.730065423486593</v>
      </c>
      <c r="N90">
        <v>142265</v>
      </c>
      <c r="O90">
        <v>175</v>
      </c>
      <c r="P90">
        <v>11.61</v>
      </c>
      <c r="Q90" s="2">
        <f>VLOOKUP(B90,[2]Data!$A$9:$D$371,4,0)</f>
        <v>81.900000000000006</v>
      </c>
      <c r="R90" t="s">
        <v>77</v>
      </c>
      <c r="S90" s="2">
        <f>VLOOKUP(B90,[3]Data!$A$9:$D$371,4,0)</f>
        <v>29.4</v>
      </c>
      <c r="T90">
        <v>737.06585693359375</v>
      </c>
      <c r="U90">
        <v>-0.11151469687279117</v>
      </c>
      <c r="V90">
        <f>VLOOKUP(F90,'[4]2019'!$B$8:$E$368,4,0)</f>
        <v>25.7760224716076</v>
      </c>
      <c r="W90">
        <f>VLOOKUP(B90,[5]Data!$A$10:$B$372,2,0)</f>
        <v>2</v>
      </c>
      <c r="Y90">
        <f>VLOOKUP(B90,[5]Data!$A$10:$F$372,6,0)</f>
        <v>5.0999999999999996</v>
      </c>
      <c r="Z90">
        <f>VLOOKUP($B90,[5]Data!$A$10:$Z$372,8,0)</f>
        <v>0.2</v>
      </c>
      <c r="AA90">
        <f>VLOOKUP($B90,[5]Data!$A$10:$Z$372,10,0)</f>
        <v>0.6</v>
      </c>
      <c r="AB90">
        <f>VLOOKUP($B90,[5]Data!$A$10:$Z$372,12,0)</f>
        <v>8.1999999999999993</v>
      </c>
      <c r="AC90">
        <f>VLOOKUP($B90,[5]Data!$A$10:$Z$372,14,0)</f>
        <v>20.399999999999999</v>
      </c>
      <c r="AD90">
        <f>VLOOKUP($B90,[5]Data!$A$10:$Z$372,16,0)</f>
        <v>7.1</v>
      </c>
      <c r="AE90">
        <f>VLOOKUP($B90,[5]Data!$A$10:$Z$372,18,0)</f>
        <v>12.2</v>
      </c>
      <c r="AR90">
        <f>VLOOKUP($B90,[6]LA_CNI_data!$B$2:$H$313,5,0)</f>
        <v>9.2200000000000006</v>
      </c>
      <c r="AS90">
        <f>VLOOKUP($B90,[6]LA_CNI_data!$B$2:$H$313,6,0)</f>
        <v>19.77</v>
      </c>
      <c r="AT90" s="3">
        <f>VLOOKUP($B90,[6]LA_CNI_data!$B$2:$H$313,7,0)</f>
        <v>18.61</v>
      </c>
      <c r="AU90" t="str">
        <f>VLOOKUP(A90,[7]LAS_REGION_EW_2021!$A$6:$D$336,4,0)</f>
        <v>South West</v>
      </c>
      <c r="AV90">
        <f>VLOOKUP(B90,[8]Industrial!$C$7:$D$332,2,0)</f>
        <v>425000</v>
      </c>
      <c r="AW90">
        <f>VLOOKUP(B90,[8]Residential!$C$7:$D$299,2,0)</f>
        <v>2510000</v>
      </c>
      <c r="AX90">
        <f>VLOOKUP(A90,[9]Sheet1!$A$414:$M$823,13,0)</f>
        <v>142265</v>
      </c>
      <c r="AY90" s="5">
        <f>VLOOKUP(B90,'[10]Table 2.4'!$D$10:$H$378,5,0)</f>
        <v>675</v>
      </c>
      <c r="AZ90">
        <f>VLOOKUP(B90,[11]Data!$A$9:$C$372,3,0)</f>
        <v>76100</v>
      </c>
      <c r="BA90">
        <f t="shared" si="2"/>
        <v>62325.9</v>
      </c>
      <c r="BB90">
        <f t="shared" si="3"/>
        <v>-4642.0999999999985</v>
      </c>
    </row>
    <row r="91" spans="1:54" x14ac:dyDescent="0.2">
      <c r="A91" t="s">
        <v>216</v>
      </c>
      <c r="B91" t="s">
        <v>217</v>
      </c>
      <c r="C91">
        <v>2019</v>
      </c>
      <c r="D91">
        <v>52060.66</v>
      </c>
      <c r="E91" t="s">
        <v>216</v>
      </c>
      <c r="F91" t="s">
        <v>216</v>
      </c>
      <c r="G91">
        <f>VLOOKUP(A91,[1]B3!$A$7:$T$380,20,0)</f>
        <v>52312.71</v>
      </c>
      <c r="L91">
        <v>78.476972945851401</v>
      </c>
      <c r="M91">
        <v>83.944054434330397</v>
      </c>
      <c r="N91">
        <v>128916</v>
      </c>
      <c r="O91">
        <v>2741</v>
      </c>
      <c r="P91">
        <v>11.17</v>
      </c>
      <c r="Q91" s="2">
        <f>VLOOKUP(B91,[2]Data!$A$9:$D$371,4,0)</f>
        <v>77.5</v>
      </c>
      <c r="R91" t="s">
        <v>55</v>
      </c>
      <c r="S91" s="2">
        <f>VLOOKUP(B91,[3]Data!$A$9:$D$371,4,0)</f>
        <v>34.799999999999997</v>
      </c>
      <c r="T91">
        <v>737.06585693359375</v>
      </c>
      <c r="U91">
        <v>-0.11151469687279117</v>
      </c>
      <c r="V91">
        <f>VLOOKUP(F91,'[4]2019'!$B$8:$E$368,4,0)</f>
        <v>15.9673692550066</v>
      </c>
      <c r="W91">
        <f>VLOOKUP(B91,[5]Data!$A$10:$B$372,2,0)</f>
        <v>0.1</v>
      </c>
      <c r="Y91">
        <f>VLOOKUP(B91,[5]Data!$A$10:$F$372,6,0)</f>
        <v>2.7</v>
      </c>
      <c r="Z91">
        <f>VLOOKUP($B91,[5]Data!$A$10:$Z$372,8,0)</f>
        <v>1.1000000000000001</v>
      </c>
      <c r="AA91">
        <f>VLOOKUP($B91,[5]Data!$A$10:$Z$372,10,0)</f>
        <v>1.3</v>
      </c>
      <c r="AB91">
        <f>VLOOKUP($B91,[5]Data!$A$10:$Z$372,12,0)</f>
        <v>4.3</v>
      </c>
      <c r="AC91">
        <f>VLOOKUP($B91,[5]Data!$A$10:$Z$372,14,0)</f>
        <v>14.9</v>
      </c>
      <c r="AD91">
        <f>VLOOKUP($B91,[5]Data!$A$10:$Z$372,16,0)</f>
        <v>3.2</v>
      </c>
      <c r="AE91">
        <f>VLOOKUP($B91,[5]Data!$A$10:$Z$372,18,0)</f>
        <v>6.4</v>
      </c>
      <c r="AR91">
        <f>VLOOKUP($B91,[6]LA_CNI_data!$B$2:$H$313,5,0)</f>
        <v>14.39</v>
      </c>
      <c r="AS91">
        <f>VLOOKUP($B91,[6]LA_CNI_data!$B$2:$H$313,6,0)</f>
        <v>27.09</v>
      </c>
      <c r="AT91" s="3">
        <f>VLOOKUP($B91,[6]LA_CNI_data!$B$2:$H$313,7,0)</f>
        <v>11.78</v>
      </c>
      <c r="AU91" t="str">
        <f>VLOOKUP(A91,[7]LAS_REGION_EW_2021!$A$6:$D$336,4,0)</f>
        <v>South West</v>
      </c>
      <c r="AV91">
        <f>VLOOKUP(B91,[8]Industrial!$C$7:$D$332,2,0)</f>
        <v>900000</v>
      </c>
      <c r="AW91">
        <f>VLOOKUP(B91,[8]Residential!$C$7:$D$299,2,0)</f>
        <v>2900000</v>
      </c>
      <c r="AX91">
        <f>VLOOKUP(A91,[9]Sheet1!$A$414:$M$823,13,0)</f>
        <v>128916</v>
      </c>
      <c r="AY91" s="5">
        <f>VLOOKUP(B91,'[10]Table 2.4'!$D$10:$H$378,5,0)</f>
        <v>795</v>
      </c>
      <c r="AZ91">
        <f>VLOOKUP(B91,[11]Data!$A$9:$C$372,3,0)</f>
        <v>89100</v>
      </c>
      <c r="BA91">
        <f t="shared" si="2"/>
        <v>69052.5</v>
      </c>
      <c r="BB91">
        <f t="shared" si="3"/>
        <v>-1514.6999999999971</v>
      </c>
    </row>
    <row r="92" spans="1:54" x14ac:dyDescent="0.2">
      <c r="A92" t="s">
        <v>218</v>
      </c>
      <c r="B92" t="s">
        <v>219</v>
      </c>
      <c r="C92">
        <v>2019</v>
      </c>
      <c r="D92">
        <v>36920.97</v>
      </c>
      <c r="E92" t="s">
        <v>218</v>
      </c>
      <c r="F92" t="s">
        <v>218</v>
      </c>
      <c r="G92">
        <f>VLOOKUP(A92,[1]B3!$A$7:$T$380,20,0)</f>
        <v>41824</v>
      </c>
      <c r="L92">
        <v>80.779303398982293</v>
      </c>
      <c r="M92">
        <v>84.418379419525806</v>
      </c>
      <c r="N92">
        <v>80623</v>
      </c>
      <c r="O92">
        <v>88</v>
      </c>
      <c r="P92">
        <v>11.51</v>
      </c>
      <c r="Q92" s="2">
        <f>VLOOKUP(B92,[2]Data!$A$9:$D$371,4,0)</f>
        <v>84.1</v>
      </c>
      <c r="R92" t="s">
        <v>90</v>
      </c>
      <c r="S92" s="2">
        <f>VLOOKUP(B92,[3]Data!$A$9:$D$371,4,0)</f>
        <v>27.4</v>
      </c>
      <c r="T92">
        <v>737.06585693359375</v>
      </c>
      <c r="U92">
        <v>-0.11151469687279117</v>
      </c>
      <c r="V92">
        <f>VLOOKUP(F92,'[4]2019'!$B$8:$E$368,4,0)</f>
        <v>29.605322788153199</v>
      </c>
      <c r="W92">
        <f>VLOOKUP(B92,[5]Data!$A$10:$B$372,2,0)</f>
        <v>4.8</v>
      </c>
      <c r="Y92">
        <f>VLOOKUP(B92,[5]Data!$A$10:$F$372,6,0)</f>
        <v>17.3</v>
      </c>
      <c r="Z92">
        <f>VLOOKUP($B92,[5]Data!$A$10:$Z$372,8,0)</f>
        <v>0.1</v>
      </c>
      <c r="AA92">
        <f>VLOOKUP($B92,[5]Data!$A$10:$Z$372,10,0)</f>
        <v>0.8</v>
      </c>
      <c r="AB92">
        <f>VLOOKUP($B92,[5]Data!$A$10:$Z$372,12,0)</f>
        <v>8.6999999999999993</v>
      </c>
      <c r="AC92">
        <f>VLOOKUP($B92,[5]Data!$A$10:$Z$372,14,0)</f>
        <v>19.2</v>
      </c>
      <c r="AD92">
        <f>VLOOKUP($B92,[5]Data!$A$10:$Z$372,16,0)</f>
        <v>4.8</v>
      </c>
      <c r="AE92">
        <f>VLOOKUP($B92,[5]Data!$A$10:$Z$372,18,0)</f>
        <v>7.7</v>
      </c>
      <c r="AR92">
        <f>VLOOKUP($B92,[6]LA_CNI_data!$B$2:$H$313,5,0)</f>
        <v>7.34</v>
      </c>
      <c r="AS92">
        <f>VLOOKUP($B92,[6]LA_CNI_data!$B$2:$H$313,6,0)</f>
        <v>23.44</v>
      </c>
      <c r="AT92" s="3">
        <f>VLOOKUP($B92,[6]LA_CNI_data!$B$2:$H$313,7,0)</f>
        <v>20.12</v>
      </c>
      <c r="AU92" t="str">
        <f>VLOOKUP(A92,[7]LAS_REGION_EW_2021!$A$6:$D$336,4,0)</f>
        <v>South West</v>
      </c>
      <c r="AV92">
        <f>VLOOKUP(B92,[8]Industrial!$C$7:$D$332,2,0)</f>
        <v>425000</v>
      </c>
      <c r="AW92">
        <f>VLOOKUP(B92,[8]Residential!$C$7:$D$299,2,0)</f>
        <v>2050000</v>
      </c>
      <c r="AX92">
        <f>VLOOKUP(A92,[9]Sheet1!$A$414:$M$823,13,0)</f>
        <v>80623</v>
      </c>
      <c r="AY92" s="5">
        <f>VLOOKUP(B92,'[10]Table 2.4'!$D$10:$H$378,5,0)</f>
        <v>630</v>
      </c>
      <c r="AZ92">
        <f>VLOOKUP(B92,[11]Data!$A$9:$C$372,3,0)</f>
        <v>45300</v>
      </c>
      <c r="BA92">
        <f t="shared" si="2"/>
        <v>38097.299999999996</v>
      </c>
      <c r="BB92">
        <f t="shared" si="3"/>
        <v>-3759.8999999999942</v>
      </c>
    </row>
    <row r="93" spans="1:54" x14ac:dyDescent="0.2">
      <c r="A93" t="s">
        <v>220</v>
      </c>
      <c r="B93" t="s">
        <v>221</v>
      </c>
      <c r="C93">
        <v>2019</v>
      </c>
      <c r="D93">
        <v>39606.53</v>
      </c>
      <c r="E93" t="s">
        <v>220</v>
      </c>
      <c r="F93" t="s">
        <v>220</v>
      </c>
      <c r="G93">
        <f>VLOOKUP(A93,[1]B3!$A$7:$T$380,20,0)</f>
        <v>41244.06</v>
      </c>
      <c r="L93">
        <v>79.562116608075698</v>
      </c>
      <c r="M93">
        <v>83.038814740951807</v>
      </c>
      <c r="N93">
        <v>95440</v>
      </c>
      <c r="O93">
        <v>88</v>
      </c>
      <c r="P93">
        <v>10.130000000000001</v>
      </c>
      <c r="Q93" s="2">
        <f>VLOOKUP(B93,[2]Data!$A$9:$D$371,4,0)</f>
        <v>82.7</v>
      </c>
      <c r="R93" t="s">
        <v>77</v>
      </c>
      <c r="S93" s="2">
        <f>VLOOKUP(B93,[3]Data!$A$9:$D$371,4,0)</f>
        <v>25.7</v>
      </c>
      <c r="T93">
        <v>737.06585693359375</v>
      </c>
      <c r="U93">
        <v>-0.11151469687279117</v>
      </c>
      <c r="V93">
        <f>VLOOKUP(F93,'[4]2019'!$B$8:$E$368,4,0)</f>
        <v>30.034466906738899</v>
      </c>
      <c r="W93">
        <f>VLOOKUP(B93,[5]Data!$A$10:$B$372,2,0)</f>
        <v>2.1</v>
      </c>
      <c r="Y93">
        <f>VLOOKUP(B93,[5]Data!$A$10:$F$372,6,0)</f>
        <v>11.6</v>
      </c>
      <c r="Z93">
        <f>VLOOKUP($B93,[5]Data!$A$10:$Z$372,8,0)</f>
        <v>0.2</v>
      </c>
      <c r="AA93">
        <f>VLOOKUP($B93,[5]Data!$A$10:$Z$372,10,0)</f>
        <v>0.5</v>
      </c>
      <c r="AB93">
        <f>VLOOKUP($B93,[5]Data!$A$10:$Z$372,12,0)</f>
        <v>5.2</v>
      </c>
      <c r="AC93">
        <f>VLOOKUP($B93,[5]Data!$A$10:$Z$372,14,0)</f>
        <v>18.600000000000001</v>
      </c>
      <c r="AD93">
        <f>VLOOKUP($B93,[5]Data!$A$10:$Z$372,16,0)</f>
        <v>2.2999999999999998</v>
      </c>
      <c r="AE93">
        <f>VLOOKUP($B93,[5]Data!$A$10:$Z$372,18,0)</f>
        <v>14</v>
      </c>
      <c r="AR93">
        <f>VLOOKUP($B93,[6]LA_CNI_data!$B$2:$H$313,5,0)</f>
        <v>9.2100000000000009</v>
      </c>
      <c r="AS93">
        <f>VLOOKUP($B93,[6]LA_CNI_data!$B$2:$H$313,6,0)</f>
        <v>11.41</v>
      </c>
      <c r="AT93" s="3">
        <f>VLOOKUP($B93,[6]LA_CNI_data!$B$2:$H$313,7,0)</f>
        <v>10.45</v>
      </c>
      <c r="AU93" t="str">
        <f>VLOOKUP(A93,[7]LAS_REGION_EW_2021!$A$6:$D$336,4,0)</f>
        <v>South West</v>
      </c>
      <c r="AV93">
        <f>VLOOKUP(B93,[8]Industrial!$C$7:$D$332,2,0)</f>
        <v>400000</v>
      </c>
      <c r="AW93">
        <f>VLOOKUP(B93,[8]Residential!$C$7:$D$299,2,0)</f>
        <v>1770000</v>
      </c>
      <c r="AX93">
        <f>VLOOKUP(A93,[9]Sheet1!$A$414:$M$823,13,0)</f>
        <v>95440</v>
      </c>
      <c r="AY93" s="5">
        <f>VLOOKUP(B93,'[10]Table 2.4'!$D$10:$H$378,5,0)</f>
        <v>600</v>
      </c>
      <c r="AZ93">
        <f>VLOOKUP(B93,[11]Data!$A$9:$C$372,3,0)</f>
        <v>54400</v>
      </c>
      <c r="BA93">
        <f t="shared" si="2"/>
        <v>44988.800000000003</v>
      </c>
      <c r="BB93">
        <f t="shared" si="3"/>
        <v>-3753.6000000000058</v>
      </c>
    </row>
    <row r="94" spans="1:54" x14ac:dyDescent="0.2">
      <c r="A94" t="s">
        <v>222</v>
      </c>
      <c r="B94" t="s">
        <v>223</v>
      </c>
      <c r="C94">
        <v>2019</v>
      </c>
      <c r="D94">
        <v>43588.75</v>
      </c>
      <c r="E94" t="s">
        <v>222</v>
      </c>
      <c r="F94" t="s">
        <v>222</v>
      </c>
      <c r="G94">
        <f>VLOOKUP(A94,[1]B3!$A$7:$T$380,20,0)</f>
        <v>43653.29</v>
      </c>
      <c r="L94">
        <v>81.729178512042395</v>
      </c>
      <c r="M94">
        <v>84.758462738793796</v>
      </c>
      <c r="N94">
        <v>85340</v>
      </c>
      <c r="O94">
        <v>96</v>
      </c>
      <c r="P94">
        <v>12.42</v>
      </c>
      <c r="Q94" s="2">
        <f>VLOOKUP(B94,[2]Data!$A$9:$D$371,4,0)</f>
        <v>78.7</v>
      </c>
      <c r="R94" t="s">
        <v>90</v>
      </c>
      <c r="S94" s="2">
        <f>VLOOKUP(B94,[3]Data!$A$9:$D$371,4,0)</f>
        <v>31.3</v>
      </c>
      <c r="T94">
        <v>737.06585693359375</v>
      </c>
      <c r="U94">
        <v>-0.11151469687279117</v>
      </c>
      <c r="V94">
        <f>VLOOKUP(F94,'[4]2019'!$B$8:$E$368,4,0)</f>
        <v>31.785646735074501</v>
      </c>
      <c r="W94">
        <f>VLOOKUP(B94,[5]Data!$A$10:$B$372,2,0)</f>
        <v>1.9</v>
      </c>
      <c r="Y94">
        <f>VLOOKUP(B94,[5]Data!$A$10:$F$372,6,0)</f>
        <v>11.1</v>
      </c>
      <c r="Z94">
        <f>VLOOKUP($B94,[5]Data!$A$10:$Z$372,8,0)</f>
        <v>0.4</v>
      </c>
      <c r="AA94">
        <f>VLOOKUP($B94,[5]Data!$A$10:$Z$372,10,0)</f>
        <v>0.7</v>
      </c>
      <c r="AB94">
        <f>VLOOKUP($B94,[5]Data!$A$10:$Z$372,12,0)</f>
        <v>6.9</v>
      </c>
      <c r="AC94">
        <f>VLOOKUP($B94,[5]Data!$A$10:$Z$372,14,0)</f>
        <v>19.399999999999999</v>
      </c>
      <c r="AD94">
        <f>VLOOKUP($B94,[5]Data!$A$10:$Z$372,16,0)</f>
        <v>3.5</v>
      </c>
      <c r="AE94">
        <f>VLOOKUP($B94,[5]Data!$A$10:$Z$372,18,0)</f>
        <v>13.9</v>
      </c>
      <c r="AR94">
        <f>VLOOKUP($B94,[6]LA_CNI_data!$B$2:$H$313,5,0)</f>
        <v>1.42</v>
      </c>
      <c r="AS94">
        <f>VLOOKUP($B94,[6]LA_CNI_data!$B$2:$H$313,6,0)</f>
        <v>22.56</v>
      </c>
      <c r="AT94" s="3">
        <f>VLOOKUP($B94,[6]LA_CNI_data!$B$2:$H$313,7,0)</f>
        <v>41.41</v>
      </c>
      <c r="AU94" t="str">
        <f>VLOOKUP(A94,[7]LAS_REGION_EW_2021!$A$6:$D$336,4,0)</f>
        <v>South West</v>
      </c>
      <c r="AV94">
        <f>VLOOKUP(B94,[8]Industrial!$C$7:$D$332,2,0)</f>
        <v>400000</v>
      </c>
      <c r="AW94">
        <f>VLOOKUP(B94,[8]Residential!$C$7:$D$299,2,0)</f>
        <v>2170000</v>
      </c>
      <c r="AX94">
        <f>VLOOKUP(A94,[9]Sheet1!$A$414:$M$823,13,0)</f>
        <v>85340</v>
      </c>
      <c r="AY94" s="5">
        <f>VLOOKUP(B94,'[10]Table 2.4'!$D$10:$H$378,5,0)</f>
        <v>675</v>
      </c>
      <c r="AZ94">
        <f>VLOOKUP(B94,[11]Data!$A$9:$C$372,3,0)</f>
        <v>46700</v>
      </c>
      <c r="BA94">
        <f t="shared" si="2"/>
        <v>36752.9</v>
      </c>
      <c r="BB94">
        <f t="shared" si="3"/>
        <v>-1354.3000000000029</v>
      </c>
    </row>
    <row r="95" spans="1:54" x14ac:dyDescent="0.2">
      <c r="A95" t="s">
        <v>224</v>
      </c>
      <c r="B95" t="s">
        <v>225</v>
      </c>
      <c r="C95">
        <v>2019</v>
      </c>
      <c r="D95">
        <v>42849.9</v>
      </c>
      <c r="E95" t="s">
        <v>224</v>
      </c>
      <c r="F95" t="s">
        <v>224</v>
      </c>
      <c r="G95">
        <f>VLOOKUP(A95,[1]B3!$A$7:$T$380,20,0)</f>
        <v>42124.73</v>
      </c>
      <c r="L95">
        <v>80.555244300295698</v>
      </c>
      <c r="M95">
        <v>84.745904485906607</v>
      </c>
      <c r="N95">
        <v>131437</v>
      </c>
      <c r="O95">
        <v>195</v>
      </c>
      <c r="P95">
        <v>10.54</v>
      </c>
      <c r="Q95" s="2">
        <f>VLOOKUP(B95,[2]Data!$A$9:$D$371,4,0)</f>
        <v>78.7</v>
      </c>
      <c r="R95" t="s">
        <v>77</v>
      </c>
      <c r="S95" s="2">
        <f>VLOOKUP(B95,[3]Data!$A$9:$D$371,4,0)</f>
        <v>36.299999999999997</v>
      </c>
      <c r="T95">
        <v>737.06585693359375</v>
      </c>
      <c r="U95">
        <v>-0.11151469687279117</v>
      </c>
      <c r="V95">
        <f>VLOOKUP(F95,'[4]2019'!$B$8:$E$368,4,0)</f>
        <v>24.5747249766737</v>
      </c>
      <c r="W95">
        <f>VLOOKUP(B95,[5]Data!$A$10:$B$372,2,0)</f>
        <v>1.5</v>
      </c>
      <c r="Y95">
        <f>VLOOKUP(B95,[5]Data!$A$10:$F$372,6,0)</f>
        <v>8.6999999999999993</v>
      </c>
      <c r="Z95">
        <f>VLOOKUP($B95,[5]Data!$A$10:$Z$372,8,0)</f>
        <v>0</v>
      </c>
      <c r="AA95">
        <f>VLOOKUP($B95,[5]Data!$A$10:$Z$372,10,0)</f>
        <v>0.7</v>
      </c>
      <c r="AB95">
        <f>VLOOKUP($B95,[5]Data!$A$10:$Z$372,12,0)</f>
        <v>8.6999999999999993</v>
      </c>
      <c r="AC95">
        <f>VLOOKUP($B95,[5]Data!$A$10:$Z$372,14,0)</f>
        <v>19.600000000000001</v>
      </c>
      <c r="AD95">
        <f>VLOOKUP($B95,[5]Data!$A$10:$Z$372,16,0)</f>
        <v>2.7</v>
      </c>
      <c r="AE95">
        <f>VLOOKUP($B95,[5]Data!$A$10:$Z$372,18,0)</f>
        <v>13</v>
      </c>
      <c r="AR95">
        <f>VLOOKUP($B95,[6]LA_CNI_data!$B$2:$H$313,5,0)</f>
        <v>6.77</v>
      </c>
      <c r="AS95">
        <f>VLOOKUP($B95,[6]LA_CNI_data!$B$2:$H$313,6,0)</f>
        <v>25.37</v>
      </c>
      <c r="AT95" s="3">
        <f>VLOOKUP($B95,[6]LA_CNI_data!$B$2:$H$313,7,0)</f>
        <v>23.11</v>
      </c>
      <c r="AU95" t="str">
        <f>VLOOKUP(A95,[7]LAS_REGION_EW_2021!$A$6:$D$336,4,0)</f>
        <v>South West</v>
      </c>
      <c r="AV95">
        <f>VLOOKUP(B95,[8]Industrial!$C$7:$D$332,2,0)</f>
        <v>400000</v>
      </c>
      <c r="AW95">
        <f>VLOOKUP(B95,[8]Residential!$C$7:$D$299,2,0)</f>
        <v>2000000</v>
      </c>
      <c r="AX95">
        <f>VLOOKUP(A95,[9]Sheet1!$A$414:$M$823,13,0)</f>
        <v>131437</v>
      </c>
      <c r="AY95" s="5">
        <f>VLOOKUP(B95,'[10]Table 2.4'!$D$10:$H$378,5,0)</f>
        <v>650</v>
      </c>
      <c r="AZ95">
        <f>VLOOKUP(B95,[11]Data!$A$9:$C$372,3,0)</f>
        <v>73900</v>
      </c>
      <c r="BA95">
        <f t="shared" si="2"/>
        <v>58159.3</v>
      </c>
      <c r="BB95">
        <f t="shared" si="3"/>
        <v>-2143.1000000000058</v>
      </c>
    </row>
    <row r="96" spans="1:54" x14ac:dyDescent="0.2">
      <c r="A96" t="s">
        <v>226</v>
      </c>
      <c r="B96" t="s">
        <v>227</v>
      </c>
      <c r="C96">
        <v>2019</v>
      </c>
      <c r="D96">
        <v>38176.65</v>
      </c>
      <c r="E96" t="s">
        <v>226</v>
      </c>
      <c r="F96" t="s">
        <v>226</v>
      </c>
      <c r="G96">
        <f>VLOOKUP(A96,[1]B3!$A$7:$T$380,20,0)</f>
        <v>34987.51</v>
      </c>
      <c r="L96">
        <v>79.434185709076999</v>
      </c>
      <c r="M96">
        <v>82.686462538831194</v>
      </c>
      <c r="N96">
        <v>67821</v>
      </c>
      <c r="O96">
        <v>69</v>
      </c>
      <c r="P96">
        <v>11.01</v>
      </c>
      <c r="Q96" s="2">
        <f>VLOOKUP(B96,[2]Data!$A$9:$D$371,4,0)</f>
        <v>90.9</v>
      </c>
      <c r="R96" t="s">
        <v>90</v>
      </c>
      <c r="S96" s="2">
        <f>VLOOKUP(B96,[3]Data!$A$9:$D$371,4,0)</f>
        <v>21.8</v>
      </c>
      <c r="T96">
        <v>737.06585693359375</v>
      </c>
      <c r="U96">
        <v>-0.11151469687279117</v>
      </c>
      <c r="V96">
        <f>VLOOKUP(F96,'[4]2019'!$B$8:$E$368,4,0)</f>
        <v>36.517772029533397</v>
      </c>
      <c r="W96">
        <f>VLOOKUP(B96,[5]Data!$A$10:$B$372,2,0)</f>
        <v>5.3</v>
      </c>
      <c r="Y96">
        <f>VLOOKUP(B96,[5]Data!$A$10:$F$372,6,0)</f>
        <v>9.1999999999999993</v>
      </c>
      <c r="Z96">
        <f>VLOOKUP($B96,[5]Data!$A$10:$Z$372,8,0)</f>
        <v>0.2</v>
      </c>
      <c r="AA96">
        <f>VLOOKUP($B96,[5]Data!$A$10:$Z$372,10,0)</f>
        <v>0.4</v>
      </c>
      <c r="AB96">
        <f>VLOOKUP($B96,[5]Data!$A$10:$Z$372,12,0)</f>
        <v>7.9</v>
      </c>
      <c r="AC96">
        <f>VLOOKUP($B96,[5]Data!$A$10:$Z$372,14,0)</f>
        <v>18.399999999999999</v>
      </c>
      <c r="AD96">
        <f>VLOOKUP($B96,[5]Data!$A$10:$Z$372,16,0)</f>
        <v>3.7</v>
      </c>
      <c r="AE96">
        <f>VLOOKUP($B96,[5]Data!$A$10:$Z$372,18,0)</f>
        <v>13.2</v>
      </c>
      <c r="AR96">
        <f>VLOOKUP($B96,[6]LA_CNI_data!$B$2:$H$313,5,0)</f>
        <v>9.24</v>
      </c>
      <c r="AS96">
        <f>VLOOKUP($B96,[6]LA_CNI_data!$B$2:$H$313,6,0)</f>
        <v>23.41</v>
      </c>
      <c r="AT96" s="3">
        <f>VLOOKUP($B96,[6]LA_CNI_data!$B$2:$H$313,7,0)</f>
        <v>73.19</v>
      </c>
      <c r="AU96" t="str">
        <f>VLOOKUP(A96,[7]LAS_REGION_EW_2021!$A$6:$D$336,4,0)</f>
        <v>South West</v>
      </c>
      <c r="AV96">
        <f>VLOOKUP(B96,[8]Industrial!$C$7:$D$332,2,0)</f>
        <v>375000</v>
      </c>
      <c r="AW96">
        <f>VLOOKUP(B96,[8]Residential!$C$7:$D$299,2,0)</f>
        <v>1490000</v>
      </c>
      <c r="AX96">
        <f>VLOOKUP(A96,[9]Sheet1!$A$414:$M$823,13,0)</f>
        <v>67821</v>
      </c>
      <c r="AY96" s="5">
        <f>VLOOKUP(B96,'[10]Table 2.4'!$D$10:$H$378,5,0)</f>
        <v>560</v>
      </c>
      <c r="AZ96">
        <f>VLOOKUP(B96,[11]Data!$A$9:$C$372,3,0)</f>
        <v>37400</v>
      </c>
      <c r="BA96">
        <f t="shared" si="2"/>
        <v>33996.6</v>
      </c>
      <c r="BB96">
        <f t="shared" si="3"/>
        <v>-5647.3999999999978</v>
      </c>
    </row>
    <row r="97" spans="1:54" x14ac:dyDescent="0.2">
      <c r="A97" t="s">
        <v>228</v>
      </c>
      <c r="B97" t="s">
        <v>229</v>
      </c>
      <c r="C97">
        <v>2019</v>
      </c>
      <c r="D97">
        <v>35755.629999999997</v>
      </c>
      <c r="E97" t="s">
        <v>228</v>
      </c>
      <c r="F97" t="s">
        <v>228</v>
      </c>
      <c r="G97">
        <f>VLOOKUP(A97,[1]B3!$A$7:$T$380,20,0)</f>
        <v>36457.06</v>
      </c>
      <c r="L97">
        <v>80.550098538348806</v>
      </c>
      <c r="M97">
        <v>83.824661408725106</v>
      </c>
      <c r="N97">
        <v>55329</v>
      </c>
      <c r="O97">
        <v>48</v>
      </c>
      <c r="P97">
        <v>10.5</v>
      </c>
      <c r="Q97" s="2">
        <f>VLOOKUP(B97,[2]Data!$A$9:$D$371,4,0)</f>
        <v>82.1</v>
      </c>
      <c r="R97" t="s">
        <v>90</v>
      </c>
      <c r="S97" s="2">
        <f>VLOOKUP(B97,[3]Data!$A$9:$D$371,4,0)</f>
        <v>37.1</v>
      </c>
      <c r="T97">
        <v>737.06585693359375</v>
      </c>
      <c r="U97">
        <v>-0.11151469687279117</v>
      </c>
      <c r="V97">
        <f>VLOOKUP(F97,'[4]2019'!$B$8:$E$368,4,0)</f>
        <v>39.867653801807997</v>
      </c>
      <c r="W97">
        <f>VLOOKUP(B97,[5]Data!$A$10:$B$372,2,0)</f>
        <v>4.4000000000000004</v>
      </c>
      <c r="Y97">
        <f>VLOOKUP(B97,[5]Data!$A$10:$F$372,6,0)</f>
        <v>7.8</v>
      </c>
      <c r="Z97">
        <f>VLOOKUP($B97,[5]Data!$A$10:$Z$372,8,0)</f>
        <v>0.1</v>
      </c>
      <c r="AA97">
        <f>VLOOKUP($B97,[5]Data!$A$10:$Z$372,10,0)</f>
        <v>0.6</v>
      </c>
      <c r="AB97">
        <f>VLOOKUP($B97,[5]Data!$A$10:$Z$372,12,0)</f>
        <v>6.2</v>
      </c>
      <c r="AC97">
        <f>VLOOKUP($B97,[5]Data!$A$10:$Z$372,14,0)</f>
        <v>18.8</v>
      </c>
      <c r="AD97">
        <f>VLOOKUP($B97,[5]Data!$A$10:$Z$372,16,0)</f>
        <v>3.8</v>
      </c>
      <c r="AE97">
        <f>VLOOKUP($B97,[5]Data!$A$10:$Z$372,18,0)</f>
        <v>18.8</v>
      </c>
      <c r="AR97">
        <f>VLOOKUP($B97,[6]LA_CNI_data!$B$2:$H$313,5,0)</f>
        <v>2.34</v>
      </c>
      <c r="AS97">
        <f>VLOOKUP($B97,[6]LA_CNI_data!$B$2:$H$313,6,0)</f>
        <v>29.81</v>
      </c>
      <c r="AT97" s="3">
        <f>VLOOKUP($B97,[6]LA_CNI_data!$B$2:$H$313,7,0)</f>
        <v>35.86</v>
      </c>
      <c r="AU97" t="str">
        <f>VLOOKUP(A97,[7]LAS_REGION_EW_2021!$A$6:$D$336,4,0)</f>
        <v>South West</v>
      </c>
      <c r="AV97">
        <f>VLOOKUP(B97,[8]Industrial!$C$7:$D$332,2,0)</f>
        <v>375000</v>
      </c>
      <c r="AW97">
        <f>VLOOKUP(B97,[8]Residential!$C$7:$D$299,2,0)</f>
        <v>3100000</v>
      </c>
      <c r="AX97">
        <f>VLOOKUP(A97,[9]Sheet1!$A$414:$M$823,13,0)</f>
        <v>55329</v>
      </c>
      <c r="AY97" s="5">
        <f>VLOOKUP(B97,'[10]Table 2.4'!$D$10:$H$378,5,0)</f>
        <v>600</v>
      </c>
      <c r="AZ97">
        <f>VLOOKUP(B97,[11]Data!$A$9:$C$372,3,0)</f>
        <v>28500</v>
      </c>
      <c r="BA97">
        <f t="shared" si="2"/>
        <v>23398.5</v>
      </c>
      <c r="BB97">
        <f t="shared" si="3"/>
        <v>-1795.5</v>
      </c>
    </row>
    <row r="98" spans="1:54" x14ac:dyDescent="0.2">
      <c r="A98" t="s">
        <v>230</v>
      </c>
      <c r="B98" t="s">
        <v>231</v>
      </c>
      <c r="C98">
        <v>2019</v>
      </c>
      <c r="D98">
        <v>38391.07</v>
      </c>
      <c r="E98" t="s">
        <v>230</v>
      </c>
      <c r="F98" t="s">
        <v>230</v>
      </c>
      <c r="G98">
        <f>VLOOKUP(A98,[1]B3!$A$7:$T$380,20,0)</f>
        <v>43010.17</v>
      </c>
      <c r="L98">
        <v>79.904838133706207</v>
      </c>
      <c r="M98">
        <v>83.347388601792105</v>
      </c>
      <c r="N98">
        <v>103251</v>
      </c>
      <c r="O98">
        <v>2338</v>
      </c>
      <c r="P98">
        <v>11.21</v>
      </c>
      <c r="Q98" s="2">
        <f>VLOOKUP(B98,[2]Data!$A$9:$D$371,4,0)</f>
        <v>74.5</v>
      </c>
      <c r="R98" t="s">
        <v>55</v>
      </c>
      <c r="S98" s="2">
        <f>VLOOKUP(B98,[3]Data!$A$9:$D$371,4,0)</f>
        <v>22.1</v>
      </c>
      <c r="T98">
        <v>825.74481201171875</v>
      </c>
      <c r="U98">
        <v>-0.14250277328574432</v>
      </c>
      <c r="V98">
        <f>VLOOKUP(F98,'[4]2019'!$B$8:$E$368,4,0)</f>
        <v>15.9317978544032</v>
      </c>
      <c r="W98">
        <f>VLOOKUP(B98,[5]Data!$A$10:$B$372,2,0)</f>
        <v>0.1</v>
      </c>
      <c r="Y98">
        <f>VLOOKUP(B98,[5]Data!$A$10:$F$372,6,0)</f>
        <v>4.5</v>
      </c>
      <c r="Z98">
        <f>VLOOKUP($B98,[5]Data!$A$10:$Z$372,8,0)</f>
        <v>0</v>
      </c>
      <c r="AA98">
        <f>VLOOKUP($B98,[5]Data!$A$10:$Z$372,10,0)</f>
        <v>0.1</v>
      </c>
      <c r="AB98">
        <f>VLOOKUP($B98,[5]Data!$A$10:$Z$372,12,0)</f>
        <v>3.8</v>
      </c>
      <c r="AC98">
        <f>VLOOKUP($B98,[5]Data!$A$10:$Z$372,14,0)</f>
        <v>23.1</v>
      </c>
      <c r="AD98">
        <f>VLOOKUP($B98,[5]Data!$A$10:$Z$372,16,0)</f>
        <v>2.1</v>
      </c>
      <c r="AE98">
        <f>VLOOKUP($B98,[5]Data!$A$10:$Z$372,18,0)</f>
        <v>10.3</v>
      </c>
      <c r="AR98">
        <f>VLOOKUP($B98,[6]LA_CNI_data!$B$2:$H$313,5,0)</f>
        <v>21.9</v>
      </c>
      <c r="AS98">
        <f>VLOOKUP($B98,[6]LA_CNI_data!$B$2:$H$313,6,0)</f>
        <v>38.06</v>
      </c>
      <c r="AT98" s="3">
        <f>VLOOKUP($B98,[6]LA_CNI_data!$B$2:$H$313,7,0)</f>
        <v>39.450000000000003</v>
      </c>
      <c r="AU98" t="str">
        <f>VLOOKUP(A98,[7]LAS_REGION_EW_2021!$A$6:$D$336,4,0)</f>
        <v>South East</v>
      </c>
      <c r="AV98">
        <f>VLOOKUP(B98,[8]Industrial!$C$7:$D$332,2,0)</f>
        <v>1200000</v>
      </c>
      <c r="AW98">
        <f>VLOOKUP(B98,[8]Residential!$C$7:$D$299,2,0)</f>
        <v>3750000</v>
      </c>
      <c r="AX98">
        <f>VLOOKUP(A98,[9]Sheet1!$A$414:$M$823,13,0)</f>
        <v>103251</v>
      </c>
      <c r="AY98" s="5">
        <f>VLOOKUP(B98,'[10]Table 2.4'!$D$10:$H$378,5,0)</f>
        <v>825</v>
      </c>
      <c r="AZ98">
        <f>VLOOKUP(B98,[11]Data!$A$9:$C$372,3,0)</f>
        <v>60100</v>
      </c>
      <c r="BA98">
        <f t="shared" si="2"/>
        <v>44774.5</v>
      </c>
      <c r="BB98">
        <f t="shared" si="3"/>
        <v>781.30000000000291</v>
      </c>
    </row>
    <row r="99" spans="1:54" x14ac:dyDescent="0.2">
      <c r="A99" t="s">
        <v>232</v>
      </c>
      <c r="B99" t="s">
        <v>233</v>
      </c>
      <c r="C99">
        <v>2019</v>
      </c>
      <c r="D99">
        <v>40689.43</v>
      </c>
      <c r="E99" t="s">
        <v>232</v>
      </c>
      <c r="F99" t="s">
        <v>232</v>
      </c>
      <c r="G99">
        <f>VLOOKUP(A99,[1]B3!$A$7:$T$380,20,0)</f>
        <v>41788.76</v>
      </c>
      <c r="L99">
        <v>76.629982985909194</v>
      </c>
      <c r="M99">
        <v>81.924510173542501</v>
      </c>
      <c r="N99">
        <v>92813</v>
      </c>
      <c r="O99">
        <v>3115</v>
      </c>
      <c r="P99">
        <v>10.75</v>
      </c>
      <c r="Q99" s="2">
        <f>VLOOKUP(B99,[2]Data!$A$9:$D$371,4,0)</f>
        <v>79</v>
      </c>
      <c r="R99" t="s">
        <v>55</v>
      </c>
      <c r="S99" s="2">
        <f>VLOOKUP(B99,[3]Data!$A$9:$D$371,4,0)</f>
        <v>27.4</v>
      </c>
      <c r="T99">
        <v>825.74481201171875</v>
      </c>
      <c r="U99">
        <v>-0.14250277328574432</v>
      </c>
      <c r="V99">
        <f>VLOOKUP(F99,'[4]2019'!$B$8:$E$368,4,0)</f>
        <v>18.108022151156199</v>
      </c>
      <c r="W99">
        <f>VLOOKUP(B99,[5]Data!$A$10:$B$372,2,0)</f>
        <v>0.2</v>
      </c>
      <c r="Y99">
        <f>VLOOKUP(B99,[5]Data!$A$10:$F$372,6,0)</f>
        <v>9.6999999999999993</v>
      </c>
      <c r="Z99">
        <f>VLOOKUP($B99,[5]Data!$A$10:$Z$372,8,0)</f>
        <v>0</v>
      </c>
      <c r="AA99">
        <f>VLOOKUP($B99,[5]Data!$A$10:$Z$372,10,0)</f>
        <v>0.2</v>
      </c>
      <c r="AB99">
        <f>VLOOKUP($B99,[5]Data!$A$10:$Z$372,12,0)</f>
        <v>4</v>
      </c>
      <c r="AC99">
        <f>VLOOKUP($B99,[5]Data!$A$10:$Z$372,14,0)</f>
        <v>16.100000000000001</v>
      </c>
      <c r="AD99">
        <f>VLOOKUP($B99,[5]Data!$A$10:$Z$372,16,0)</f>
        <v>3.2</v>
      </c>
      <c r="AE99">
        <f>VLOOKUP($B99,[5]Data!$A$10:$Z$372,18,0)</f>
        <v>9.6999999999999993</v>
      </c>
      <c r="AR99">
        <f>VLOOKUP($B99,[6]LA_CNI_data!$B$2:$H$313,5,0)</f>
        <v>10.039999999999999</v>
      </c>
      <c r="AS99">
        <f>VLOOKUP($B99,[6]LA_CNI_data!$B$2:$H$313,6,0)</f>
        <v>9.27</v>
      </c>
      <c r="AT99" s="3">
        <f>VLOOKUP($B99,[6]LA_CNI_data!$B$2:$H$313,7,0)</f>
        <v>62.98</v>
      </c>
      <c r="AU99" t="str">
        <f>VLOOKUP(A99,[7]LAS_REGION_EW_2021!$A$6:$D$336,4,0)</f>
        <v>South East</v>
      </c>
      <c r="AV99">
        <f>VLOOKUP(B99,[8]Industrial!$C$7:$D$332,2,0)</f>
        <v>750000</v>
      </c>
      <c r="AW99">
        <f>VLOOKUP(B99,[8]Residential!$C$7:$D$299,2,0)</f>
        <v>2360000</v>
      </c>
      <c r="AX99">
        <f>VLOOKUP(A99,[9]Sheet1!$A$414:$M$823,13,0)</f>
        <v>92813</v>
      </c>
      <c r="AY99" s="5">
        <f>VLOOKUP(B99,'[10]Table 2.4'!$D$10:$H$378,5,0)</f>
        <v>695</v>
      </c>
      <c r="AZ99">
        <f>VLOOKUP(B99,[11]Data!$A$9:$C$372,3,0)</f>
        <v>57000</v>
      </c>
      <c r="BA99">
        <f t="shared" si="2"/>
        <v>45030</v>
      </c>
      <c r="BB99">
        <f t="shared" si="3"/>
        <v>-1824</v>
      </c>
    </row>
    <row r="100" spans="1:54" x14ac:dyDescent="0.2">
      <c r="A100" t="s">
        <v>234</v>
      </c>
      <c r="B100" t="s">
        <v>235</v>
      </c>
      <c r="C100">
        <v>2019</v>
      </c>
      <c r="D100">
        <v>43068.78</v>
      </c>
      <c r="E100" t="s">
        <v>234</v>
      </c>
      <c r="F100" t="s">
        <v>234</v>
      </c>
      <c r="G100">
        <f>VLOOKUP(A100,[1]B3!$A$7:$T$380,20,0)</f>
        <v>42460.73</v>
      </c>
      <c r="L100">
        <v>81.498534298453905</v>
      </c>
      <c r="M100">
        <v>85.026243778869798</v>
      </c>
      <c r="N100">
        <v>102257</v>
      </c>
      <c r="O100">
        <v>350</v>
      </c>
      <c r="P100">
        <v>12.54</v>
      </c>
      <c r="Q100" s="2">
        <f>VLOOKUP(B100,[2]Data!$A$9:$D$371,4,0)</f>
        <v>73</v>
      </c>
      <c r="R100" t="s">
        <v>60</v>
      </c>
      <c r="S100" s="2">
        <f>VLOOKUP(B100,[3]Data!$A$9:$D$371,4,0)</f>
        <v>32.299999999999997</v>
      </c>
      <c r="T100">
        <v>825.74481201171875</v>
      </c>
      <c r="U100">
        <v>-0.14250277328574432</v>
      </c>
      <c r="V100">
        <f>VLOOKUP(F100,'[4]2019'!$B$8:$E$368,4,0)</f>
        <v>18.385383561859001</v>
      </c>
      <c r="W100">
        <f>VLOOKUP(B100,[5]Data!$A$10:$B$372,2,0)</f>
        <v>1.4</v>
      </c>
      <c r="Y100">
        <f>VLOOKUP(B100,[5]Data!$A$10:$F$372,6,0)</f>
        <v>6.9</v>
      </c>
      <c r="Z100">
        <f>VLOOKUP($B100,[5]Data!$A$10:$Z$372,8,0)</f>
        <v>0.1</v>
      </c>
      <c r="AA100">
        <f>VLOOKUP($B100,[5]Data!$A$10:$Z$372,10,0)</f>
        <v>1.2</v>
      </c>
      <c r="AB100">
        <f>VLOOKUP($B100,[5]Data!$A$10:$Z$372,12,0)</f>
        <v>5.6</v>
      </c>
      <c r="AC100">
        <f>VLOOKUP($B100,[5]Data!$A$10:$Z$372,14,0)</f>
        <v>16.7</v>
      </c>
      <c r="AD100">
        <f>VLOOKUP($B100,[5]Data!$A$10:$Z$372,16,0)</f>
        <v>3.5</v>
      </c>
      <c r="AE100">
        <f>VLOOKUP($B100,[5]Data!$A$10:$Z$372,18,0)</f>
        <v>6.9</v>
      </c>
      <c r="AR100">
        <f>VLOOKUP($B100,[6]LA_CNI_data!$B$2:$H$313,5,0)</f>
        <v>11.46</v>
      </c>
      <c r="AS100">
        <f>VLOOKUP($B100,[6]LA_CNI_data!$B$2:$H$313,6,0)</f>
        <v>21.01</v>
      </c>
      <c r="AT100" s="3">
        <f>VLOOKUP($B100,[6]LA_CNI_data!$B$2:$H$313,7,0)</f>
        <v>29.12</v>
      </c>
      <c r="AU100" t="str">
        <f>VLOOKUP(A100,[7]LAS_REGION_EW_2021!$A$6:$D$336,4,0)</f>
        <v>South East</v>
      </c>
      <c r="AV100">
        <f>VLOOKUP(B100,[8]Industrial!$C$7:$D$332,2,0)</f>
        <v>1200000</v>
      </c>
      <c r="AW100">
        <f>VLOOKUP(B100,[8]Residential!$C$7:$D$299,2,0)</f>
        <v>4450000</v>
      </c>
      <c r="AX100">
        <f>VLOOKUP(A100,[9]Sheet1!$A$414:$M$823,13,0)</f>
        <v>102257</v>
      </c>
      <c r="AY100" s="5">
        <f>VLOOKUP(B100,'[10]Table 2.4'!$D$10:$H$378,5,0)</f>
        <v>925</v>
      </c>
      <c r="AZ100">
        <f>VLOOKUP(B100,[11]Data!$A$9:$C$372,3,0)</f>
        <v>57900</v>
      </c>
      <c r="BA100">
        <f t="shared" si="2"/>
        <v>42267</v>
      </c>
      <c r="BB100">
        <f t="shared" si="3"/>
        <v>1621.1999999999971</v>
      </c>
    </row>
    <row r="101" spans="1:54" x14ac:dyDescent="0.2">
      <c r="A101" t="s">
        <v>236</v>
      </c>
      <c r="B101" t="s">
        <v>237</v>
      </c>
      <c r="C101">
        <v>2019</v>
      </c>
      <c r="D101">
        <v>38092.21</v>
      </c>
      <c r="E101" t="s">
        <v>236</v>
      </c>
      <c r="F101" t="s">
        <v>236</v>
      </c>
      <c r="G101">
        <f>VLOOKUP(A101,[1]B3!$A$7:$T$380,20,0)</f>
        <v>38303.800000000003</v>
      </c>
      <c r="L101">
        <v>80.517348399139095</v>
      </c>
      <c r="M101">
        <v>83.549577242233497</v>
      </c>
      <c r="N101">
        <v>94997</v>
      </c>
      <c r="O101">
        <v>186</v>
      </c>
      <c r="P101">
        <v>10.95</v>
      </c>
      <c r="Q101" s="2">
        <f>VLOOKUP(B101,[2]Data!$A$9:$D$371,4,0)</f>
        <v>78.900000000000006</v>
      </c>
      <c r="R101" t="s">
        <v>77</v>
      </c>
      <c r="S101" s="2">
        <f>VLOOKUP(B101,[3]Data!$A$9:$D$371,4,0)</f>
        <v>17.2</v>
      </c>
      <c r="T101">
        <v>825.74481201171875</v>
      </c>
      <c r="U101">
        <v>-0.14250277328574432</v>
      </c>
      <c r="V101">
        <f>VLOOKUP(F101,'[4]2019'!$B$8:$E$368,4,0)</f>
        <v>23.052354626168398</v>
      </c>
      <c r="W101">
        <f>VLOOKUP(B101,[5]Data!$A$10:$B$372,2,0)</f>
        <v>2.1</v>
      </c>
      <c r="Y101">
        <f>VLOOKUP(B101,[5]Data!$A$10:$F$372,6,0)</f>
        <v>5.4</v>
      </c>
      <c r="Z101">
        <f>VLOOKUP($B101,[5]Data!$A$10:$Z$372,8,0)</f>
        <v>0</v>
      </c>
      <c r="AA101">
        <f>VLOOKUP($B101,[5]Data!$A$10:$Z$372,10,0)</f>
        <v>0.5</v>
      </c>
      <c r="AB101">
        <f>VLOOKUP($B101,[5]Data!$A$10:$Z$372,12,0)</f>
        <v>7.1</v>
      </c>
      <c r="AC101">
        <f>VLOOKUP($B101,[5]Data!$A$10:$Z$372,14,0)</f>
        <v>16.100000000000001</v>
      </c>
      <c r="AD101">
        <f>VLOOKUP($B101,[5]Data!$A$10:$Z$372,16,0)</f>
        <v>2.5</v>
      </c>
      <c r="AE101">
        <f>VLOOKUP($B101,[5]Data!$A$10:$Z$372,18,0)</f>
        <v>14.3</v>
      </c>
      <c r="AR101">
        <f>VLOOKUP($B101,[6]LA_CNI_data!$B$2:$H$313,5,0)</f>
        <v>10.91</v>
      </c>
      <c r="AS101">
        <f>VLOOKUP($B101,[6]LA_CNI_data!$B$2:$H$313,6,0)</f>
        <v>18.86</v>
      </c>
      <c r="AT101" s="3">
        <f>VLOOKUP($B101,[6]LA_CNI_data!$B$2:$H$313,7,0)</f>
        <v>55.65</v>
      </c>
      <c r="AU101" t="str">
        <f>VLOOKUP(A101,[7]LAS_REGION_EW_2021!$A$6:$D$336,4,0)</f>
        <v>South East</v>
      </c>
      <c r="AV101">
        <f>VLOOKUP(B101,[8]Industrial!$C$7:$D$332,2,0)</f>
        <v>1000000</v>
      </c>
      <c r="AW101">
        <f>VLOOKUP(B101,[8]Residential!$C$7:$D$299,2,0)</f>
        <v>2950000</v>
      </c>
      <c r="AX101">
        <f>VLOOKUP(A101,[9]Sheet1!$A$414:$M$823,13,0)</f>
        <v>94997</v>
      </c>
      <c r="AY101" s="5">
        <f>VLOOKUP(B101,'[10]Table 2.4'!$D$10:$H$378,5,0)</f>
        <v>750</v>
      </c>
      <c r="AZ101">
        <f>VLOOKUP(B101,[11]Data!$A$9:$C$372,3,0)</f>
        <v>51700</v>
      </c>
      <c r="BA101">
        <f t="shared" si="2"/>
        <v>40791.300000000003</v>
      </c>
      <c r="BB101">
        <f t="shared" si="3"/>
        <v>-1602.7000000000044</v>
      </c>
    </row>
    <row r="102" spans="1:54" x14ac:dyDescent="0.2">
      <c r="A102" t="s">
        <v>238</v>
      </c>
      <c r="B102" t="s">
        <v>239</v>
      </c>
      <c r="C102">
        <v>2019</v>
      </c>
      <c r="D102">
        <v>39986.910000000003</v>
      </c>
      <c r="E102" t="s">
        <v>238</v>
      </c>
      <c r="F102" t="s">
        <v>238</v>
      </c>
      <c r="G102">
        <f>VLOOKUP(A102,[1]B3!$A$7:$T$380,20,0)</f>
        <v>40764.370000000003</v>
      </c>
      <c r="L102">
        <v>81.478856286531993</v>
      </c>
      <c r="M102">
        <v>84.564684021519298</v>
      </c>
      <c r="N102">
        <v>158941</v>
      </c>
      <c r="O102">
        <v>191</v>
      </c>
      <c r="P102">
        <v>12.85</v>
      </c>
      <c r="Q102" s="2">
        <f>VLOOKUP(B102,[2]Data!$A$9:$D$371,4,0)</f>
        <v>78.8</v>
      </c>
      <c r="R102" t="s">
        <v>90</v>
      </c>
      <c r="S102" s="2">
        <f>VLOOKUP(B102,[3]Data!$A$9:$D$371,4,0)</f>
        <v>35</v>
      </c>
      <c r="T102">
        <v>825.74481201171875</v>
      </c>
      <c r="U102">
        <v>-0.14250277328574432</v>
      </c>
      <c r="V102">
        <f>VLOOKUP(F102,'[4]2019'!$B$8:$E$368,4,0)</f>
        <v>26.353244103639401</v>
      </c>
      <c r="W102">
        <f>VLOOKUP(B102,[5]Data!$A$10:$B$372,2,0)</f>
        <v>2</v>
      </c>
      <c r="Y102">
        <f>VLOOKUP(B102,[5]Data!$A$10:$F$372,6,0)</f>
        <v>9</v>
      </c>
      <c r="Z102">
        <f>VLOOKUP($B102,[5]Data!$A$10:$Z$372,8,0)</f>
        <v>0.2</v>
      </c>
      <c r="AA102">
        <f>VLOOKUP($B102,[5]Data!$A$10:$Z$372,10,0)</f>
        <v>0.8</v>
      </c>
      <c r="AB102">
        <f>VLOOKUP($B102,[5]Data!$A$10:$Z$372,12,0)</f>
        <v>8</v>
      </c>
      <c r="AC102">
        <f>VLOOKUP($B102,[5]Data!$A$10:$Z$372,14,0)</f>
        <v>18</v>
      </c>
      <c r="AD102">
        <f>VLOOKUP($B102,[5]Data!$A$10:$Z$372,16,0)</f>
        <v>1.8</v>
      </c>
      <c r="AE102">
        <f>VLOOKUP($B102,[5]Data!$A$10:$Z$372,18,0)</f>
        <v>10</v>
      </c>
      <c r="AR102">
        <f>VLOOKUP($B102,[6]LA_CNI_data!$B$2:$H$313,5,0)</f>
        <v>11.42</v>
      </c>
      <c r="AS102">
        <f>VLOOKUP($B102,[6]LA_CNI_data!$B$2:$H$313,6,0)</f>
        <v>39.61</v>
      </c>
      <c r="AT102" s="3">
        <f>VLOOKUP($B102,[6]LA_CNI_data!$B$2:$H$313,7,0)</f>
        <v>20.440000000000001</v>
      </c>
      <c r="AU102" t="str">
        <f>VLOOKUP(A102,[7]LAS_REGION_EW_2021!$A$6:$D$336,4,0)</f>
        <v>South East</v>
      </c>
      <c r="AV102">
        <f>VLOOKUP(B102,[8]Industrial!$C$7:$D$332,2,0)</f>
        <v>1350000</v>
      </c>
      <c r="AW102">
        <f>VLOOKUP(B102,[8]Residential!$C$7:$D$299,2,0)</f>
        <v>4380000</v>
      </c>
      <c r="AX102">
        <f>VLOOKUP(A102,[9]Sheet1!$A$414:$M$823,13,0)</f>
        <v>158941</v>
      </c>
      <c r="AY102" s="5">
        <f>VLOOKUP(B102,'[10]Table 2.4'!$D$10:$H$378,5,0)</f>
        <v>850</v>
      </c>
      <c r="AZ102">
        <f>VLOOKUP(B102,[11]Data!$A$9:$C$372,3,0)</f>
        <v>89900</v>
      </c>
      <c r="BA102">
        <f t="shared" si="2"/>
        <v>70841.2</v>
      </c>
      <c r="BB102">
        <f t="shared" si="3"/>
        <v>-2697</v>
      </c>
    </row>
    <row r="103" spans="1:54" x14ac:dyDescent="0.2">
      <c r="A103" t="s">
        <v>240</v>
      </c>
      <c r="B103" t="s">
        <v>241</v>
      </c>
      <c r="C103">
        <v>2019</v>
      </c>
      <c r="D103">
        <v>62368.57</v>
      </c>
      <c r="E103" t="s">
        <v>240</v>
      </c>
      <c r="F103" t="s">
        <v>240</v>
      </c>
      <c r="G103">
        <f>VLOOKUP(A103,[1]B3!$A$7:$T$380,20,0)</f>
        <v>64046.879999999997</v>
      </c>
      <c r="L103">
        <v>79.5922553800537</v>
      </c>
      <c r="M103">
        <v>82.723581029524993</v>
      </c>
      <c r="N103">
        <v>184479</v>
      </c>
      <c r="O103">
        <v>1677</v>
      </c>
      <c r="P103">
        <v>12.97</v>
      </c>
      <c r="Q103" s="2">
        <f>VLOOKUP(B103,[2]Data!$A$9:$D$371,4,0)</f>
        <v>78.2</v>
      </c>
      <c r="R103" t="s">
        <v>55</v>
      </c>
      <c r="S103" s="2">
        <f>VLOOKUP(B103,[3]Data!$A$9:$D$371,4,0)</f>
        <v>18.399999999999999</v>
      </c>
      <c r="T103">
        <v>757.540283203125</v>
      </c>
      <c r="U103">
        <v>-0.16020473305639091</v>
      </c>
      <c r="V103">
        <f>VLOOKUP(F103,'[4]2019'!$B$8:$E$368,4,0)</f>
        <v>16.4762961679635</v>
      </c>
      <c r="W103">
        <f>VLOOKUP(B103,[5]Data!$A$10:$B$372,2,0)</f>
        <v>0</v>
      </c>
      <c r="Y103">
        <f>VLOOKUP(B103,[5]Data!$A$10:$F$372,6,0)</f>
        <v>6.9</v>
      </c>
      <c r="Z103">
        <f>VLOOKUP($B103,[5]Data!$A$10:$Z$372,8,0)</f>
        <v>0</v>
      </c>
      <c r="AA103">
        <f>VLOOKUP($B103,[5]Data!$A$10:$Z$372,10,0)</f>
        <v>0.8</v>
      </c>
      <c r="AB103">
        <f>VLOOKUP($B103,[5]Data!$A$10:$Z$372,12,0)</f>
        <v>6.9</v>
      </c>
      <c r="AC103">
        <f>VLOOKUP($B103,[5]Data!$A$10:$Z$372,14,0)</f>
        <v>18.399999999999999</v>
      </c>
      <c r="AD103">
        <f>VLOOKUP($B103,[5]Data!$A$10:$Z$372,16,0)</f>
        <v>4.5999999999999996</v>
      </c>
      <c r="AE103">
        <f>VLOOKUP($B103,[5]Data!$A$10:$Z$372,18,0)</f>
        <v>4.5999999999999996</v>
      </c>
      <c r="AR103">
        <f>VLOOKUP($B103,[6]LA_CNI_data!$B$2:$H$313,5,0)</f>
        <v>61.83</v>
      </c>
      <c r="AS103">
        <f>VLOOKUP($B103,[6]LA_CNI_data!$B$2:$H$313,6,0)</f>
        <v>52.95</v>
      </c>
      <c r="AT103" s="3">
        <f>VLOOKUP($B103,[6]LA_CNI_data!$B$2:$H$313,7,0)</f>
        <v>28.36</v>
      </c>
      <c r="AU103" t="str">
        <f>VLOOKUP(A103,[7]LAS_REGION_EW_2021!$A$6:$D$336,4,0)</f>
        <v>East</v>
      </c>
      <c r="AV103">
        <f>VLOOKUP(B103,[8]Industrial!$C$7:$D$332,2,0)</f>
        <v>1500000</v>
      </c>
      <c r="AW103">
        <f>VLOOKUP(B103,[8]Residential!$C$7:$D$299,2,0)</f>
        <v>4000000</v>
      </c>
      <c r="AX103">
        <f>VLOOKUP(A103,[9]Sheet1!$A$414:$M$823,13,0)</f>
        <v>184479</v>
      </c>
      <c r="AY103" s="5">
        <f>VLOOKUP(B103,'[10]Table 2.4'!$D$10:$H$378,5,0)</f>
        <v>950</v>
      </c>
      <c r="AZ103">
        <f>VLOOKUP(B103,[11]Data!$A$9:$C$372,3,0)</f>
        <v>113200</v>
      </c>
      <c r="BA103">
        <f t="shared" si="2"/>
        <v>88522.400000000009</v>
      </c>
      <c r="BB103">
        <f t="shared" si="3"/>
        <v>-2716.8000000000029</v>
      </c>
    </row>
    <row r="104" spans="1:54" x14ac:dyDescent="0.2">
      <c r="A104" t="s">
        <v>242</v>
      </c>
      <c r="B104" t="s">
        <v>243</v>
      </c>
      <c r="C104">
        <v>2019</v>
      </c>
      <c r="D104">
        <v>55152.74</v>
      </c>
      <c r="E104" t="s">
        <v>242</v>
      </c>
      <c r="F104" t="s">
        <v>242</v>
      </c>
      <c r="G104">
        <f>VLOOKUP(A104,[1]B3!$A$7:$T$380,20,0)</f>
        <v>56013.54</v>
      </c>
      <c r="L104">
        <v>80.204358263194393</v>
      </c>
      <c r="M104">
        <v>82.673281915855</v>
      </c>
      <c r="N104">
        <v>151677</v>
      </c>
      <c r="O104">
        <v>248</v>
      </c>
      <c r="P104">
        <v>12.86</v>
      </c>
      <c r="Q104" s="2">
        <f>VLOOKUP(B104,[2]Data!$A$9:$D$371,4,0)</f>
        <v>76.8</v>
      </c>
      <c r="R104" t="s">
        <v>77</v>
      </c>
      <c r="S104" s="2">
        <f>VLOOKUP(B104,[3]Data!$A$9:$D$371,4,0)</f>
        <v>24.5</v>
      </c>
      <c r="T104">
        <v>757.540283203125</v>
      </c>
      <c r="U104">
        <v>-0.16020473305639091</v>
      </c>
      <c r="V104">
        <f>VLOOKUP(F104,'[4]2019'!$B$8:$E$368,4,0)</f>
        <v>22.2381338994788</v>
      </c>
      <c r="W104">
        <f>VLOOKUP(B104,[5]Data!$A$10:$B$372,2,0)</f>
        <v>1.1000000000000001</v>
      </c>
      <c r="Y104">
        <f>VLOOKUP(B104,[5]Data!$A$10:$F$372,6,0)</f>
        <v>11.1</v>
      </c>
      <c r="Z104">
        <f>VLOOKUP($B104,[5]Data!$A$10:$Z$372,8,0)</f>
        <v>0</v>
      </c>
      <c r="AA104">
        <f>VLOOKUP($B104,[5]Data!$A$10:$Z$372,10,0)</f>
        <v>0.8</v>
      </c>
      <c r="AB104">
        <f>VLOOKUP($B104,[5]Data!$A$10:$Z$372,12,0)</f>
        <v>9.3000000000000007</v>
      </c>
      <c r="AC104">
        <f>VLOOKUP($B104,[5]Data!$A$10:$Z$372,14,0)</f>
        <v>18.5</v>
      </c>
      <c r="AD104">
        <f>VLOOKUP($B104,[5]Data!$A$10:$Z$372,16,0)</f>
        <v>3.7</v>
      </c>
      <c r="AE104">
        <f>VLOOKUP($B104,[5]Data!$A$10:$Z$372,18,0)</f>
        <v>5.6</v>
      </c>
      <c r="AR104">
        <f>VLOOKUP($B104,[6]LA_CNI_data!$B$2:$H$313,5,0)</f>
        <v>32.11</v>
      </c>
      <c r="AS104">
        <f>VLOOKUP($B104,[6]LA_CNI_data!$B$2:$H$313,6,0)</f>
        <v>24.5</v>
      </c>
      <c r="AT104" s="3">
        <f>VLOOKUP($B104,[6]LA_CNI_data!$B$2:$H$313,7,0)</f>
        <v>24.72</v>
      </c>
      <c r="AU104" t="str">
        <f>VLOOKUP(A104,[7]LAS_REGION_EW_2021!$A$6:$D$336,4,0)</f>
        <v>East</v>
      </c>
      <c r="AV104">
        <f>VLOOKUP(B104,[8]Industrial!$C$7:$D$332,2,0)</f>
        <v>600000</v>
      </c>
      <c r="AW104">
        <f>VLOOKUP(B104,[8]Residential!$C$7:$D$299,2,0)</f>
        <v>3785000</v>
      </c>
      <c r="AX104">
        <f>VLOOKUP(A104,[9]Sheet1!$A$414:$M$823,13,0)</f>
        <v>151677</v>
      </c>
      <c r="AY104" s="5">
        <f>VLOOKUP(B104,'[10]Table 2.4'!$D$10:$H$378,5,0)</f>
        <v>775</v>
      </c>
      <c r="AZ104">
        <f>VLOOKUP(B104,[11]Data!$A$9:$C$372,3,0)</f>
        <v>92000</v>
      </c>
      <c r="BA104">
        <f t="shared" si="2"/>
        <v>70656</v>
      </c>
      <c r="BB104">
        <f t="shared" si="3"/>
        <v>-920</v>
      </c>
    </row>
    <row r="105" spans="1:54" x14ac:dyDescent="0.2">
      <c r="A105" t="s">
        <v>244</v>
      </c>
      <c r="B105" t="s">
        <v>245</v>
      </c>
      <c r="C105">
        <v>2019</v>
      </c>
      <c r="D105">
        <v>76748.38</v>
      </c>
      <c r="E105" t="s">
        <v>244</v>
      </c>
      <c r="F105" t="s">
        <v>244</v>
      </c>
      <c r="G105">
        <f>VLOOKUP(A105,[1]B3!$A$7:$T$380,20,0)</f>
        <v>81888.84</v>
      </c>
      <c r="L105">
        <v>81.160441941815904</v>
      </c>
      <c r="M105">
        <v>84.347437306374204</v>
      </c>
      <c r="N105">
        <v>76575</v>
      </c>
      <c r="O105">
        <v>500</v>
      </c>
      <c r="P105">
        <v>16.739999999999998</v>
      </c>
      <c r="Q105" s="2">
        <f>VLOOKUP(B105,[2]Data!$A$9:$D$371,4,0)</f>
        <v>80.3</v>
      </c>
      <c r="R105" t="s">
        <v>60</v>
      </c>
      <c r="S105" s="2">
        <f>VLOOKUP(B105,[3]Data!$A$9:$D$371,4,0)</f>
        <v>33.799999999999997</v>
      </c>
      <c r="T105">
        <v>757.540283203125</v>
      </c>
      <c r="U105">
        <v>-0.16020473305639091</v>
      </c>
      <c r="V105">
        <f>VLOOKUP(F105,'[4]2019'!$B$8:$E$368,4,0)</f>
        <v>18.3441577602329</v>
      </c>
      <c r="W105">
        <f>VLOOKUP(B105,[5]Data!$A$10:$B$372,2,0)</f>
        <v>0.7</v>
      </c>
      <c r="Y105">
        <f>VLOOKUP(B105,[5]Data!$A$10:$F$372,6,0)</f>
        <v>5.7</v>
      </c>
      <c r="Z105">
        <f>VLOOKUP($B105,[5]Data!$A$10:$Z$372,8,0)</f>
        <v>0</v>
      </c>
      <c r="AA105">
        <f>VLOOKUP($B105,[5]Data!$A$10:$Z$372,10,0)</f>
        <v>0.6</v>
      </c>
      <c r="AB105">
        <f>VLOOKUP($B105,[5]Data!$A$10:$Z$372,12,0)</f>
        <v>11.4</v>
      </c>
      <c r="AC105">
        <f>VLOOKUP($B105,[5]Data!$A$10:$Z$372,14,0)</f>
        <v>10</v>
      </c>
      <c r="AD105">
        <f>VLOOKUP($B105,[5]Data!$A$10:$Z$372,16,0)</f>
        <v>2.2999999999999998</v>
      </c>
      <c r="AE105">
        <f>VLOOKUP($B105,[5]Data!$A$10:$Z$372,18,0)</f>
        <v>6.4</v>
      </c>
      <c r="AR105">
        <f>VLOOKUP($B105,[6]LA_CNI_data!$B$2:$H$313,5,0)</f>
        <v>24.1</v>
      </c>
      <c r="AS105">
        <f>VLOOKUP($B105,[6]LA_CNI_data!$B$2:$H$313,6,0)</f>
        <v>15.61</v>
      </c>
      <c r="AT105" s="3">
        <f>VLOOKUP($B105,[6]LA_CNI_data!$B$2:$H$313,7,0)</f>
        <v>20.7</v>
      </c>
      <c r="AU105" t="str">
        <f>VLOOKUP(A105,[7]LAS_REGION_EW_2021!$A$6:$D$336,4,0)</f>
        <v>East</v>
      </c>
      <c r="AV105">
        <f>VLOOKUP(B105,[8]Industrial!$C$7:$D$332,2,0)</f>
        <v>850000</v>
      </c>
      <c r="AW105">
        <f>VLOOKUP(B105,[8]Residential!$C$7:$D$299,2,0)</f>
        <v>7000000</v>
      </c>
      <c r="AX105">
        <f>VLOOKUP(A105,[9]Sheet1!$A$414:$M$823,13,0)</f>
        <v>76575</v>
      </c>
      <c r="AY105" s="5">
        <f>VLOOKUP(B105,'[10]Table 2.4'!$D$10:$H$378,5,0)</f>
        <v>1075</v>
      </c>
      <c r="AZ105">
        <f>VLOOKUP(B105,[11]Data!$A$9:$C$372,3,0)</f>
        <v>46600</v>
      </c>
      <c r="BA105">
        <f t="shared" si="2"/>
        <v>37419.799999999996</v>
      </c>
      <c r="BB105">
        <f t="shared" si="3"/>
        <v>-2096.9999999999927</v>
      </c>
    </row>
    <row r="106" spans="1:54" x14ac:dyDescent="0.2">
      <c r="A106" t="s">
        <v>246</v>
      </c>
      <c r="B106" t="s">
        <v>247</v>
      </c>
      <c r="C106">
        <v>2019</v>
      </c>
      <c r="D106">
        <v>40835.730000000003</v>
      </c>
      <c r="E106" t="s">
        <v>246</v>
      </c>
      <c r="F106" t="s">
        <v>246</v>
      </c>
      <c r="G106">
        <f>VLOOKUP(A106,[1]B3!$A$7:$T$380,20,0)</f>
        <v>37844.15</v>
      </c>
      <c r="L106">
        <v>79.896668613241502</v>
      </c>
      <c r="M106">
        <v>83.021794208944897</v>
      </c>
      <c r="N106">
        <v>89814</v>
      </c>
      <c r="O106">
        <v>2010</v>
      </c>
      <c r="P106">
        <v>13.05</v>
      </c>
      <c r="Q106" s="2">
        <f>VLOOKUP(B106,[2]Data!$A$9:$D$371,4,0)</f>
        <v>80.5</v>
      </c>
      <c r="R106" t="s">
        <v>55</v>
      </c>
      <c r="S106" s="2">
        <f>VLOOKUP(B106,[3]Data!$A$9:$D$371,4,0)</f>
        <v>18.399999999999999</v>
      </c>
      <c r="T106">
        <v>757.540283203125</v>
      </c>
      <c r="U106">
        <v>-0.16020473305639091</v>
      </c>
      <c r="V106">
        <f>VLOOKUP(F106,'[4]2019'!$B$8:$E$368,4,0)</f>
        <v>14.8059665907367</v>
      </c>
      <c r="W106">
        <f>VLOOKUP(B106,[5]Data!$A$10:$B$372,2,0)</f>
        <v>0.1</v>
      </c>
      <c r="Y106">
        <f>VLOOKUP(B106,[5]Data!$A$10:$F$372,6,0)</f>
        <v>5.7</v>
      </c>
      <c r="Z106">
        <f>VLOOKUP($B106,[5]Data!$A$10:$Z$372,8,0)</f>
        <v>0</v>
      </c>
      <c r="AA106">
        <f>VLOOKUP($B106,[5]Data!$A$10:$Z$372,10,0)</f>
        <v>0.5</v>
      </c>
      <c r="AB106">
        <f>VLOOKUP($B106,[5]Data!$A$10:$Z$372,12,0)</f>
        <v>8</v>
      </c>
      <c r="AC106">
        <f>VLOOKUP($B106,[5]Data!$A$10:$Z$372,14,0)</f>
        <v>18.2</v>
      </c>
      <c r="AD106">
        <f>VLOOKUP($B106,[5]Data!$A$10:$Z$372,16,0)</f>
        <v>5.7</v>
      </c>
      <c r="AE106">
        <f>VLOOKUP($B106,[5]Data!$A$10:$Z$372,18,0)</f>
        <v>8</v>
      </c>
      <c r="AR106">
        <f>VLOOKUP($B106,[6]LA_CNI_data!$B$2:$H$313,5,0)</f>
        <v>73.760000000000005</v>
      </c>
      <c r="AS106">
        <f>VLOOKUP($B106,[6]LA_CNI_data!$B$2:$H$313,6,0)</f>
        <v>62.32</v>
      </c>
      <c r="AT106" s="3">
        <f>VLOOKUP($B106,[6]LA_CNI_data!$B$2:$H$313,7,0)</f>
        <v>26.72</v>
      </c>
      <c r="AU106" t="str">
        <f>VLOOKUP(A106,[7]LAS_REGION_EW_2021!$A$6:$D$336,4,0)</f>
        <v>East</v>
      </c>
      <c r="AV106">
        <f>VLOOKUP(B106,[8]Industrial!$C$7:$D$332,2,0)</f>
        <v>550000</v>
      </c>
      <c r="AW106">
        <f>VLOOKUP(B106,[8]Residential!$C$7:$D$299,2,0)</f>
        <v>3850000</v>
      </c>
      <c r="AX106">
        <f>VLOOKUP(A106,[9]Sheet1!$A$414:$M$823,13,0)</f>
        <v>89814</v>
      </c>
      <c r="AY106" s="5">
        <f>VLOOKUP(B106,'[10]Table 2.4'!$D$10:$H$378,5,0)</f>
        <v>875</v>
      </c>
      <c r="AZ106">
        <f>VLOOKUP(B106,[11]Data!$A$9:$C$372,3,0)</f>
        <v>54300</v>
      </c>
      <c r="BA106">
        <f t="shared" si="2"/>
        <v>43711.5</v>
      </c>
      <c r="BB106">
        <f t="shared" si="3"/>
        <v>-2552.0999999999985</v>
      </c>
    </row>
    <row r="107" spans="1:54" x14ac:dyDescent="0.2">
      <c r="A107" t="s">
        <v>248</v>
      </c>
      <c r="B107" t="s">
        <v>249</v>
      </c>
      <c r="C107">
        <v>2019</v>
      </c>
      <c r="D107">
        <v>48088.62</v>
      </c>
      <c r="E107" t="s">
        <v>248</v>
      </c>
      <c r="F107" t="s">
        <v>248</v>
      </c>
      <c r="G107">
        <f>VLOOKUP(A107,[1]B3!$A$7:$T$380,20,0)</f>
        <v>53246.04</v>
      </c>
      <c r="L107">
        <v>81.278623068728393</v>
      </c>
      <c r="M107">
        <v>84.043089841527305</v>
      </c>
      <c r="N107">
        <v>176194</v>
      </c>
      <c r="O107">
        <v>520</v>
      </c>
      <c r="P107">
        <v>13.81</v>
      </c>
      <c r="Q107" s="2">
        <f>VLOOKUP(B107,[2]Data!$A$9:$D$371,4,0)</f>
        <v>80.2</v>
      </c>
      <c r="R107" t="s">
        <v>55</v>
      </c>
      <c r="S107" s="2">
        <f>VLOOKUP(B107,[3]Data!$A$9:$D$371,4,0)</f>
        <v>29.4</v>
      </c>
      <c r="T107">
        <v>757.540283203125</v>
      </c>
      <c r="U107">
        <v>-0.16020473305639091</v>
      </c>
      <c r="V107">
        <f>VLOOKUP(F107,'[4]2019'!$B$8:$E$368,4,0)</f>
        <v>17.797151927831599</v>
      </c>
      <c r="W107">
        <f>VLOOKUP(B107,[5]Data!$A$10:$B$372,2,0)</f>
        <v>0.5</v>
      </c>
      <c r="Y107">
        <f>VLOOKUP(B107,[5]Data!$A$10:$F$372,6,0)</f>
        <v>4.5</v>
      </c>
      <c r="Z107">
        <f>VLOOKUP($B107,[5]Data!$A$10:$Z$372,8,0)</f>
        <v>0.1</v>
      </c>
      <c r="AA107">
        <f>VLOOKUP($B107,[5]Data!$A$10:$Z$372,10,0)</f>
        <v>1</v>
      </c>
      <c r="AB107">
        <f>VLOOKUP($B107,[5]Data!$A$10:$Z$372,12,0)</f>
        <v>6.8</v>
      </c>
      <c r="AC107">
        <f>VLOOKUP($B107,[5]Data!$A$10:$Z$372,14,0)</f>
        <v>15.9</v>
      </c>
      <c r="AD107">
        <f>VLOOKUP($B107,[5]Data!$A$10:$Z$372,16,0)</f>
        <v>3.4</v>
      </c>
      <c r="AE107">
        <f>VLOOKUP($B107,[5]Data!$A$10:$Z$372,18,0)</f>
        <v>6.8</v>
      </c>
      <c r="AR107">
        <f>VLOOKUP($B107,[6]LA_CNI_data!$B$2:$H$313,5,0)</f>
        <v>35.840000000000003</v>
      </c>
      <c r="AS107">
        <f>VLOOKUP($B107,[6]LA_CNI_data!$B$2:$H$313,6,0)</f>
        <v>17.75</v>
      </c>
      <c r="AT107" s="3">
        <f>VLOOKUP($B107,[6]LA_CNI_data!$B$2:$H$313,7,0)</f>
        <v>14.05</v>
      </c>
      <c r="AU107" t="str">
        <f>VLOOKUP(A107,[7]LAS_REGION_EW_2021!$A$6:$D$336,4,0)</f>
        <v>East</v>
      </c>
      <c r="AV107">
        <f>VLOOKUP(B107,[8]Industrial!$C$7:$D$332,2,0)</f>
        <v>800000</v>
      </c>
      <c r="AW107">
        <f>VLOOKUP(B107,[8]Residential!$C$7:$D$299,2,0)</f>
        <v>5160000</v>
      </c>
      <c r="AX107">
        <f>VLOOKUP(A107,[9]Sheet1!$A$414:$M$823,13,0)</f>
        <v>176194</v>
      </c>
      <c r="AY107" s="5">
        <f>VLOOKUP(B107,'[10]Table 2.4'!$D$10:$H$378,5,0)</f>
        <v>900</v>
      </c>
      <c r="AZ107">
        <f>VLOOKUP(B107,[11]Data!$A$9:$C$372,3,0)</f>
        <v>108400</v>
      </c>
      <c r="BA107">
        <f t="shared" si="2"/>
        <v>86936.8</v>
      </c>
      <c r="BB107">
        <f t="shared" si="3"/>
        <v>-4769.6000000000058</v>
      </c>
    </row>
    <row r="108" spans="1:54" x14ac:dyDescent="0.2">
      <c r="A108" t="s">
        <v>250</v>
      </c>
      <c r="B108" t="s">
        <v>251</v>
      </c>
      <c r="C108">
        <v>2019</v>
      </c>
      <c r="D108">
        <v>42490.6</v>
      </c>
      <c r="E108" t="s">
        <v>250</v>
      </c>
      <c r="F108" t="s">
        <v>250</v>
      </c>
      <c r="G108">
        <f>VLOOKUP(A108,[1]B3!$A$7:$T$380,20,0)</f>
        <v>49264.86</v>
      </c>
      <c r="L108">
        <v>80.030746334152198</v>
      </c>
      <c r="M108">
        <v>83.187389211111395</v>
      </c>
      <c r="N108">
        <v>190098</v>
      </c>
      <c r="O108">
        <v>579</v>
      </c>
      <c r="P108">
        <v>12.83</v>
      </c>
      <c r="Q108" s="2">
        <f>VLOOKUP(B108,[2]Data!$A$9:$D$371,4,0)</f>
        <v>72.900000000000006</v>
      </c>
      <c r="R108" t="s">
        <v>60</v>
      </c>
      <c r="S108" s="2">
        <f>VLOOKUP(B108,[3]Data!$A$9:$D$371,4,0)</f>
        <v>29.9</v>
      </c>
      <c r="T108">
        <v>757.540283203125</v>
      </c>
      <c r="U108">
        <v>-0.16020473305639091</v>
      </c>
      <c r="V108">
        <f>VLOOKUP(F108,'[4]2019'!$B$8:$E$368,4,0)</f>
        <v>19.2864084971519</v>
      </c>
      <c r="W108">
        <f>VLOOKUP(B108,[5]Data!$A$10:$B$372,2,0)</f>
        <v>0.7</v>
      </c>
      <c r="Y108">
        <f>VLOOKUP(B108,[5]Data!$A$10:$F$372,6,0)</f>
        <v>5.4</v>
      </c>
      <c r="Z108">
        <f>VLOOKUP($B108,[5]Data!$A$10:$Z$372,8,0)</f>
        <v>0.2</v>
      </c>
      <c r="AA108">
        <f>VLOOKUP($B108,[5]Data!$A$10:$Z$372,10,0)</f>
        <v>0.8</v>
      </c>
      <c r="AB108">
        <f>VLOOKUP($B108,[5]Data!$A$10:$Z$372,12,0)</f>
        <v>4.8</v>
      </c>
      <c r="AC108">
        <f>VLOOKUP($B108,[5]Data!$A$10:$Z$372,14,0)</f>
        <v>16.7</v>
      </c>
      <c r="AD108">
        <f>VLOOKUP($B108,[5]Data!$A$10:$Z$372,16,0)</f>
        <v>2.7</v>
      </c>
      <c r="AE108">
        <f>VLOOKUP($B108,[5]Data!$A$10:$Z$372,18,0)</f>
        <v>7.1</v>
      </c>
      <c r="AR108">
        <f>VLOOKUP($B108,[6]LA_CNI_data!$B$2:$H$313,5,0)</f>
        <v>23.47</v>
      </c>
      <c r="AS108">
        <f>VLOOKUP($B108,[6]LA_CNI_data!$B$2:$H$313,6,0)</f>
        <v>38.64</v>
      </c>
      <c r="AT108" s="3">
        <f>VLOOKUP($B108,[6]LA_CNI_data!$B$2:$H$313,7,0)</f>
        <v>18.97</v>
      </c>
      <c r="AU108" t="str">
        <f>VLOOKUP(A108,[7]LAS_REGION_EW_2021!$A$6:$D$336,4,0)</f>
        <v>East</v>
      </c>
      <c r="AV108">
        <f>VLOOKUP(B108,[8]Industrial!$C$7:$D$332,2,0)</f>
        <v>650000</v>
      </c>
      <c r="AW108">
        <f>VLOOKUP(B108,[8]Residential!$C$7:$D$299,2,0)</f>
        <v>2475000</v>
      </c>
      <c r="AX108">
        <f>VLOOKUP(A108,[9]Sheet1!$A$414:$M$823,13,0)</f>
        <v>190098</v>
      </c>
      <c r="AY108" s="5">
        <f>VLOOKUP(B108,'[10]Table 2.4'!$D$10:$H$378,5,0)</f>
        <v>750</v>
      </c>
      <c r="AZ108">
        <f>VLOOKUP(B108,[11]Data!$A$9:$C$372,3,0)</f>
        <v>124100</v>
      </c>
      <c r="BA108">
        <f t="shared" si="2"/>
        <v>90468.900000000009</v>
      </c>
      <c r="BB108">
        <f t="shared" si="3"/>
        <v>3598.8999999999942</v>
      </c>
    </row>
    <row r="109" spans="1:54" x14ac:dyDescent="0.2">
      <c r="A109" t="s">
        <v>252</v>
      </c>
      <c r="B109" t="s">
        <v>253</v>
      </c>
      <c r="C109">
        <v>2019</v>
      </c>
      <c r="D109">
        <v>66076.149999999994</v>
      </c>
      <c r="E109" t="s">
        <v>252</v>
      </c>
      <c r="F109" t="s">
        <v>252</v>
      </c>
      <c r="G109">
        <f>VLOOKUP(A109,[1]B3!$A$7:$T$380,20,0)</f>
        <v>63634.21</v>
      </c>
      <c r="L109">
        <v>81.024506518597505</v>
      </c>
      <c r="M109">
        <v>84.009122695449406</v>
      </c>
      <c r="N109">
        <v>130576</v>
      </c>
      <c r="O109">
        <v>385</v>
      </c>
      <c r="P109">
        <v>14.95</v>
      </c>
      <c r="Q109" s="2">
        <f>VLOOKUP(B109,[2]Data!$A$9:$D$371,4,0)</f>
        <v>80</v>
      </c>
      <c r="R109" t="s">
        <v>60</v>
      </c>
      <c r="S109" s="2">
        <f>VLOOKUP(B109,[3]Data!$A$9:$D$371,4,0)</f>
        <v>34.299999999999997</v>
      </c>
      <c r="T109">
        <v>757.540283203125</v>
      </c>
      <c r="U109">
        <v>-0.16020473305639091</v>
      </c>
      <c r="V109">
        <f>VLOOKUP(F109,'[4]2019'!$B$8:$E$368,4,0)</f>
        <v>20.477840829586398</v>
      </c>
      <c r="W109">
        <f>VLOOKUP(B109,[5]Data!$A$10:$B$372,2,0)</f>
        <v>1.9</v>
      </c>
      <c r="Y109">
        <f>VLOOKUP(B109,[5]Data!$A$10:$F$372,6,0)</f>
        <v>4.2</v>
      </c>
      <c r="Z109">
        <f>VLOOKUP($B109,[5]Data!$A$10:$Z$372,8,0)</f>
        <v>0</v>
      </c>
      <c r="AA109">
        <f>VLOOKUP($B109,[5]Data!$A$10:$Z$372,10,0)</f>
        <v>1.5</v>
      </c>
      <c r="AB109">
        <f>VLOOKUP($B109,[5]Data!$A$10:$Z$372,12,0)</f>
        <v>13</v>
      </c>
      <c r="AC109">
        <f>VLOOKUP($B109,[5]Data!$A$10:$Z$372,14,0)</f>
        <v>13</v>
      </c>
      <c r="AD109">
        <f>VLOOKUP($B109,[5]Data!$A$10:$Z$372,16,0)</f>
        <v>3.7</v>
      </c>
      <c r="AE109">
        <f>VLOOKUP($B109,[5]Data!$A$10:$Z$372,18,0)</f>
        <v>7.4</v>
      </c>
      <c r="AR109">
        <f>VLOOKUP($B109,[6]LA_CNI_data!$B$2:$H$313,5,0)</f>
        <v>18.72</v>
      </c>
      <c r="AS109">
        <f>VLOOKUP($B109,[6]LA_CNI_data!$B$2:$H$313,6,0)</f>
        <v>16.8</v>
      </c>
      <c r="AT109" s="3">
        <f>VLOOKUP($B109,[6]LA_CNI_data!$B$2:$H$313,7,0)</f>
        <v>7.68</v>
      </c>
      <c r="AU109" t="str">
        <f>VLOOKUP(A109,[7]LAS_REGION_EW_2021!$A$6:$D$336,4,0)</f>
        <v>East</v>
      </c>
      <c r="AV109">
        <f>VLOOKUP(B109,[8]Industrial!$C$7:$D$332,2,0)</f>
        <v>1000000</v>
      </c>
      <c r="AW109">
        <f>VLOOKUP(B109,[8]Residential!$C$7:$D$299,2,0)</f>
        <v>7600000</v>
      </c>
      <c r="AX109">
        <f>VLOOKUP(A109,[9]Sheet1!$A$414:$M$823,13,0)</f>
        <v>130576</v>
      </c>
      <c r="AY109" s="5">
        <f>VLOOKUP(B109,'[10]Table 2.4'!$D$10:$H$378,5,0)</f>
        <v>1225</v>
      </c>
      <c r="AZ109">
        <f>VLOOKUP(B109,[11]Data!$A$9:$C$372,3,0)</f>
        <v>80500</v>
      </c>
      <c r="BA109">
        <f t="shared" si="2"/>
        <v>64400</v>
      </c>
      <c r="BB109">
        <f t="shared" si="3"/>
        <v>-3381</v>
      </c>
    </row>
    <row r="110" spans="1:54" x14ac:dyDescent="0.2">
      <c r="A110" t="s">
        <v>254</v>
      </c>
      <c r="B110" t="s">
        <v>255</v>
      </c>
      <c r="C110">
        <v>2019</v>
      </c>
      <c r="D110">
        <v>48528.51</v>
      </c>
      <c r="E110" t="s">
        <v>254</v>
      </c>
      <c r="F110" t="s">
        <v>254</v>
      </c>
      <c r="G110">
        <f>VLOOKUP(A110,[1]B3!$A$7:$T$380,20,0)</f>
        <v>49629.51</v>
      </c>
      <c r="L110">
        <v>78.546838253353201</v>
      </c>
      <c r="M110">
        <v>83.188413660350093</v>
      </c>
      <c r="N110">
        <v>86191</v>
      </c>
      <c r="O110">
        <v>2822</v>
      </c>
      <c r="P110">
        <v>12.17</v>
      </c>
      <c r="Q110" s="2">
        <f>VLOOKUP(B110,[2]Data!$A$9:$D$371,4,0)</f>
        <v>71.2</v>
      </c>
      <c r="R110" t="s">
        <v>55</v>
      </c>
      <c r="S110" s="2">
        <f>VLOOKUP(B110,[3]Data!$A$9:$D$371,4,0)</f>
        <v>25.3</v>
      </c>
      <c r="T110">
        <v>757.540283203125</v>
      </c>
      <c r="U110">
        <v>-0.16020473305639091</v>
      </c>
      <c r="V110">
        <f>VLOOKUP(F110,'[4]2019'!$B$8:$E$368,4,0)</f>
        <v>13.2880443342953</v>
      </c>
      <c r="W110">
        <f>VLOOKUP(B110,[5]Data!$A$10:$B$372,2,0)</f>
        <v>0.2</v>
      </c>
      <c r="Y110">
        <f>VLOOKUP(B110,[5]Data!$A$10:$F$372,6,0)</f>
        <v>8.5</v>
      </c>
      <c r="Z110">
        <f>VLOOKUP($B110,[5]Data!$A$10:$Z$372,8,0)</f>
        <v>0</v>
      </c>
      <c r="AA110">
        <f>VLOOKUP($B110,[5]Data!$A$10:$Z$372,10,0)</f>
        <v>0.6</v>
      </c>
      <c r="AB110">
        <f>VLOOKUP($B110,[5]Data!$A$10:$Z$372,12,0)</f>
        <v>5.5</v>
      </c>
      <c r="AC110">
        <f>VLOOKUP($B110,[5]Data!$A$10:$Z$372,14,0)</f>
        <v>19.5</v>
      </c>
      <c r="AD110">
        <f>VLOOKUP($B110,[5]Data!$A$10:$Z$372,16,0)</f>
        <v>4.3</v>
      </c>
      <c r="AE110">
        <f>VLOOKUP($B110,[5]Data!$A$10:$Z$372,18,0)</f>
        <v>4.3</v>
      </c>
      <c r="AR110">
        <f>VLOOKUP($B110,[6]LA_CNI_data!$B$2:$H$313,5,0)</f>
        <v>54.94</v>
      </c>
      <c r="AS110">
        <f>VLOOKUP($B110,[6]LA_CNI_data!$B$2:$H$313,6,0)</f>
        <v>22.36</v>
      </c>
      <c r="AT110" s="3">
        <f>VLOOKUP($B110,[6]LA_CNI_data!$B$2:$H$313,7,0)</f>
        <v>6.08</v>
      </c>
      <c r="AU110" t="str">
        <f>VLOOKUP(A110,[7]LAS_REGION_EW_2021!$A$6:$D$336,4,0)</f>
        <v>East</v>
      </c>
      <c r="AV110">
        <f>VLOOKUP(B110,[8]Industrial!$C$7:$D$332,2,0)</f>
        <v>1200000</v>
      </c>
      <c r="AW110">
        <f>VLOOKUP(B110,[8]Residential!$C$7:$D$299,2,0)</f>
        <v>4500000</v>
      </c>
      <c r="AX110">
        <f>VLOOKUP(A110,[9]Sheet1!$A$414:$M$823,13,0)</f>
        <v>86191</v>
      </c>
      <c r="AY110" s="5">
        <f>VLOOKUP(B110,'[10]Table 2.4'!$D$10:$H$378,5,0)</f>
        <v>975</v>
      </c>
      <c r="AZ110">
        <f>VLOOKUP(B110,[11]Data!$A$9:$C$372,3,0)</f>
        <v>52500</v>
      </c>
      <c r="BA110">
        <f t="shared" si="2"/>
        <v>37380.000000000007</v>
      </c>
      <c r="BB110">
        <f t="shared" si="3"/>
        <v>2414.9999999999927</v>
      </c>
    </row>
    <row r="111" spans="1:54" x14ac:dyDescent="0.2">
      <c r="A111" t="s">
        <v>256</v>
      </c>
      <c r="B111" t="s">
        <v>257</v>
      </c>
      <c r="C111">
        <v>2019</v>
      </c>
      <c r="D111">
        <v>41054.71</v>
      </c>
      <c r="E111" t="s">
        <v>256</v>
      </c>
      <c r="F111" t="s">
        <v>256</v>
      </c>
      <c r="G111">
        <f>VLOOKUP(A111,[1]B3!$A$7:$T$380,20,0)</f>
        <v>44828.21</v>
      </c>
      <c r="L111">
        <v>80.171510501992302</v>
      </c>
      <c r="M111">
        <v>83.404105586988805</v>
      </c>
      <c r="N111">
        <v>63975</v>
      </c>
      <c r="O111">
        <v>179</v>
      </c>
      <c r="P111">
        <v>14.08</v>
      </c>
      <c r="Q111" s="2">
        <f>VLOOKUP(B111,[2]Data!$A$9:$D$371,4,0)</f>
        <v>85.9</v>
      </c>
      <c r="R111" t="s">
        <v>90</v>
      </c>
      <c r="S111" s="2">
        <f>VLOOKUP(B111,[3]Data!$A$9:$D$371,4,0)</f>
        <v>16.899999999999999</v>
      </c>
      <c r="T111">
        <v>757.540283203125</v>
      </c>
      <c r="U111">
        <v>-0.16020473305639091</v>
      </c>
      <c r="V111">
        <f>VLOOKUP(F111,'[4]2019'!$B$8:$E$368,4,0)</f>
        <v>24.234335891775601</v>
      </c>
      <c r="W111">
        <f>VLOOKUP(B111,[5]Data!$A$10:$B$372,2,0)</f>
        <v>1.5</v>
      </c>
      <c r="Y111">
        <f>VLOOKUP(B111,[5]Data!$A$10:$F$372,6,0)</f>
        <v>12.5</v>
      </c>
      <c r="Z111">
        <f>VLOOKUP($B111,[5]Data!$A$10:$Z$372,8,0)</f>
        <v>0</v>
      </c>
      <c r="AA111">
        <f>VLOOKUP($B111,[5]Data!$A$10:$Z$372,10,0)</f>
        <v>0.8</v>
      </c>
      <c r="AB111">
        <f>VLOOKUP($B111,[5]Data!$A$10:$Z$372,12,0)</f>
        <v>11.2</v>
      </c>
      <c r="AC111">
        <f>VLOOKUP($B111,[5]Data!$A$10:$Z$372,14,0)</f>
        <v>20</v>
      </c>
      <c r="AD111">
        <f>VLOOKUP($B111,[5]Data!$A$10:$Z$372,16,0)</f>
        <v>4</v>
      </c>
      <c r="AE111">
        <f>VLOOKUP($B111,[5]Data!$A$10:$Z$372,18,0)</f>
        <v>8.8000000000000007</v>
      </c>
      <c r="AR111">
        <f>VLOOKUP($B111,[6]LA_CNI_data!$B$2:$H$313,5,0)</f>
        <v>21.21</v>
      </c>
      <c r="AS111">
        <f>VLOOKUP($B111,[6]LA_CNI_data!$B$2:$H$313,6,0)</f>
        <v>31.71</v>
      </c>
      <c r="AT111" s="3">
        <f>VLOOKUP($B111,[6]LA_CNI_data!$B$2:$H$313,7,0)</f>
        <v>23.13</v>
      </c>
      <c r="AU111" t="str">
        <f>VLOOKUP(A111,[7]LAS_REGION_EW_2021!$A$6:$D$336,4,0)</f>
        <v>East</v>
      </c>
      <c r="AV111">
        <f>VLOOKUP(B111,[8]Industrial!$C$7:$D$332,2,0)</f>
        <v>500000</v>
      </c>
      <c r="AW111">
        <f>VLOOKUP(B111,[8]Residential!$C$7:$D$299,2,0)</f>
        <v>3790000</v>
      </c>
      <c r="AX111">
        <f>VLOOKUP(A111,[9]Sheet1!$A$414:$M$823,13,0)</f>
        <v>63975</v>
      </c>
      <c r="AY111" s="5">
        <f>VLOOKUP(B111,'[10]Table 2.4'!$D$10:$H$378,5,0)</f>
        <v>825</v>
      </c>
      <c r="AZ111">
        <f>VLOOKUP(B111,[11]Data!$A$9:$C$372,3,0)</f>
        <v>36600</v>
      </c>
      <c r="BA111">
        <f t="shared" si="2"/>
        <v>31439.400000000005</v>
      </c>
      <c r="BB111">
        <f t="shared" si="3"/>
        <v>-3696.6000000000058</v>
      </c>
    </row>
    <row r="112" spans="1:54" x14ac:dyDescent="0.2">
      <c r="A112" t="s">
        <v>258</v>
      </c>
      <c r="B112" t="s">
        <v>259</v>
      </c>
      <c r="C112">
        <v>2019</v>
      </c>
      <c r="D112">
        <v>41887.17</v>
      </c>
      <c r="E112" t="s">
        <v>258</v>
      </c>
      <c r="F112" t="s">
        <v>258</v>
      </c>
      <c r="G112">
        <f>VLOOKUP(A112,[1]B3!$A$7:$T$380,20,0)</f>
        <v>45879.77</v>
      </c>
      <c r="L112">
        <v>81.025449787968398</v>
      </c>
      <c r="M112">
        <v>84.843065214751903</v>
      </c>
      <c r="N112">
        <v>86209</v>
      </c>
      <c r="O112">
        <v>515</v>
      </c>
      <c r="P112">
        <v>14.12</v>
      </c>
      <c r="Q112" s="2">
        <f>VLOOKUP(B112,[2]Data!$A$9:$D$371,4,0)</f>
        <v>84.5</v>
      </c>
      <c r="R112" t="s">
        <v>55</v>
      </c>
      <c r="S112" s="2">
        <f>VLOOKUP(B112,[3]Data!$A$9:$D$371,4,0)</f>
        <v>26.9</v>
      </c>
      <c r="T112">
        <v>757.540283203125</v>
      </c>
      <c r="U112">
        <v>-0.16020473305639091</v>
      </c>
      <c r="V112">
        <f>VLOOKUP(F112,'[4]2019'!$B$8:$E$368,4,0)</f>
        <v>17.6543801732583</v>
      </c>
      <c r="W112">
        <f>VLOOKUP(B112,[5]Data!$A$10:$B$372,2,0)</f>
        <v>0.6</v>
      </c>
      <c r="Y112">
        <f>VLOOKUP(B112,[5]Data!$A$10:$F$372,6,0)</f>
        <v>10.199999999999999</v>
      </c>
      <c r="Z112">
        <f>VLOOKUP($B112,[5]Data!$A$10:$Z$372,8,0)</f>
        <v>0.2</v>
      </c>
      <c r="AA112">
        <f>VLOOKUP($B112,[5]Data!$A$10:$Z$372,10,0)</f>
        <v>1</v>
      </c>
      <c r="AB112">
        <f>VLOOKUP($B112,[5]Data!$A$10:$Z$372,12,0)</f>
        <v>9.1</v>
      </c>
      <c r="AC112">
        <f>VLOOKUP($B112,[5]Data!$A$10:$Z$372,14,0)</f>
        <v>15.9</v>
      </c>
      <c r="AD112">
        <f>VLOOKUP($B112,[5]Data!$A$10:$Z$372,16,0)</f>
        <v>4.5</v>
      </c>
      <c r="AE112">
        <f>VLOOKUP($B112,[5]Data!$A$10:$Z$372,18,0)</f>
        <v>8</v>
      </c>
      <c r="AR112">
        <f>VLOOKUP($B112,[6]LA_CNI_data!$B$2:$H$313,5,0)</f>
        <v>49.48</v>
      </c>
      <c r="AS112">
        <f>VLOOKUP($B112,[6]LA_CNI_data!$B$2:$H$313,6,0)</f>
        <v>38.64</v>
      </c>
      <c r="AT112" s="3">
        <f>VLOOKUP($B112,[6]LA_CNI_data!$B$2:$H$313,7,0)</f>
        <v>27.37</v>
      </c>
      <c r="AU112" t="str">
        <f>VLOOKUP(A112,[7]LAS_REGION_EW_2021!$A$6:$D$336,4,0)</f>
        <v>East</v>
      </c>
      <c r="AV112">
        <f>VLOOKUP(B112,[8]Industrial!$C$7:$D$332,2,0)</f>
        <v>525000</v>
      </c>
      <c r="AW112">
        <f>VLOOKUP(B112,[8]Residential!$C$7:$D$299,2,0)</f>
        <v>4300000</v>
      </c>
      <c r="AX112">
        <f>VLOOKUP(A112,[9]Sheet1!$A$414:$M$823,13,0)</f>
        <v>86209</v>
      </c>
      <c r="AY112" s="5">
        <f>VLOOKUP(B112,'[10]Table 2.4'!$D$10:$H$378,5,0)</f>
        <v>900</v>
      </c>
      <c r="AZ112">
        <f>VLOOKUP(B112,[11]Data!$A$9:$C$372,3,0)</f>
        <v>52800</v>
      </c>
      <c r="BA112">
        <f t="shared" si="2"/>
        <v>44616</v>
      </c>
      <c r="BB112">
        <f t="shared" si="3"/>
        <v>-4593.5999999999985</v>
      </c>
    </row>
    <row r="113" spans="1:54" x14ac:dyDescent="0.2">
      <c r="A113" t="s">
        <v>260</v>
      </c>
      <c r="B113" t="s">
        <v>261</v>
      </c>
      <c r="C113">
        <v>2019</v>
      </c>
      <c r="D113">
        <v>40572.559999999998</v>
      </c>
      <c r="E113" t="s">
        <v>260</v>
      </c>
      <c r="F113" t="s">
        <v>260</v>
      </c>
      <c r="G113">
        <f>VLOOKUP(A113,[1]B3!$A$7:$T$380,20,0)</f>
        <v>40208.11</v>
      </c>
      <c r="L113">
        <v>77.824396243002695</v>
      </c>
      <c r="M113">
        <v>81.477713996747099</v>
      </c>
      <c r="N113">
        <v>144705</v>
      </c>
      <c r="O113">
        <v>430</v>
      </c>
      <c r="P113">
        <v>10.75</v>
      </c>
      <c r="Q113" s="2">
        <f>VLOOKUP(B113,[2]Data!$A$9:$D$371,4,0)</f>
        <v>67.2</v>
      </c>
      <c r="R113" t="s">
        <v>77</v>
      </c>
      <c r="S113" s="2">
        <f>VLOOKUP(B113,[3]Data!$A$9:$D$371,4,0)</f>
        <v>21.5</v>
      </c>
      <c r="T113">
        <v>757.540283203125</v>
      </c>
      <c r="U113">
        <v>-0.16020473305639091</v>
      </c>
      <c r="V113">
        <f>VLOOKUP(F113,'[4]2019'!$B$8:$E$368,4,0)</f>
        <v>19.002577578450602</v>
      </c>
      <c r="W113">
        <f>VLOOKUP(B113,[5]Data!$A$10:$B$372,2,0)</f>
        <v>1.8</v>
      </c>
      <c r="Y113">
        <f>VLOOKUP(B113,[5]Data!$A$10:$F$372,6,0)</f>
        <v>6.2</v>
      </c>
      <c r="Z113">
        <f>VLOOKUP($B113,[5]Data!$A$10:$Z$372,8,0)</f>
        <v>0.1</v>
      </c>
      <c r="AA113">
        <f>VLOOKUP($B113,[5]Data!$A$10:$Z$372,10,0)</f>
        <v>1.2</v>
      </c>
      <c r="AB113">
        <f>VLOOKUP($B113,[5]Data!$A$10:$Z$372,12,0)</f>
        <v>7.5</v>
      </c>
      <c r="AC113">
        <f>VLOOKUP($B113,[5]Data!$A$10:$Z$372,14,0)</f>
        <v>17.5</v>
      </c>
      <c r="AD113">
        <f>VLOOKUP($B113,[5]Data!$A$10:$Z$372,16,0)</f>
        <v>5.6</v>
      </c>
      <c r="AE113">
        <f>VLOOKUP($B113,[5]Data!$A$10:$Z$372,18,0)</f>
        <v>11.2</v>
      </c>
      <c r="AR113">
        <f>VLOOKUP($B113,[6]LA_CNI_data!$B$2:$H$313,5,0)</f>
        <v>36.24</v>
      </c>
      <c r="AS113">
        <f>VLOOKUP($B113,[6]LA_CNI_data!$B$2:$H$313,6,0)</f>
        <v>34.369999999999997</v>
      </c>
      <c r="AT113" s="3">
        <f>VLOOKUP($B113,[6]LA_CNI_data!$B$2:$H$313,7,0)</f>
        <v>78.84</v>
      </c>
      <c r="AU113" t="str">
        <f>VLOOKUP(A113,[7]LAS_REGION_EW_2021!$A$6:$D$336,4,0)</f>
        <v>East</v>
      </c>
      <c r="AV113">
        <f>VLOOKUP(B113,[8]Industrial!$C$7:$D$332,2,0)</f>
        <v>515000</v>
      </c>
      <c r="AW113">
        <f>VLOOKUP(B113,[8]Residential!$C$7:$D$299,2,0)</f>
        <v>1750000</v>
      </c>
      <c r="AX113">
        <f>VLOOKUP(A113,[9]Sheet1!$A$414:$M$823,13,0)</f>
        <v>144705</v>
      </c>
      <c r="AY113" s="5">
        <f>VLOOKUP(B113,'[10]Table 2.4'!$D$10:$H$378,5,0)</f>
        <v>695</v>
      </c>
      <c r="AZ113">
        <f>VLOOKUP(B113,[11]Data!$A$9:$C$372,3,0)</f>
        <v>79700</v>
      </c>
      <c r="BA113">
        <f t="shared" si="2"/>
        <v>53558.400000000001</v>
      </c>
      <c r="BB113">
        <f t="shared" si="3"/>
        <v>6854.1999999999971</v>
      </c>
    </row>
    <row r="114" spans="1:54" x14ac:dyDescent="0.2">
      <c r="A114" t="s">
        <v>262</v>
      </c>
      <c r="B114" t="s">
        <v>263</v>
      </c>
      <c r="C114">
        <v>2019</v>
      </c>
      <c r="D114">
        <v>43518.79</v>
      </c>
      <c r="E114" t="s">
        <v>262</v>
      </c>
      <c r="F114" t="s">
        <v>262</v>
      </c>
      <c r="G114">
        <f>VLOOKUP(A114,[1]B3!$A$7:$T$380,20,0)</f>
        <v>42666.62</v>
      </c>
      <c r="L114">
        <v>82.059710008212406</v>
      </c>
      <c r="M114">
        <v>84.641243411297694</v>
      </c>
      <c r="N114">
        <v>87684</v>
      </c>
      <c r="O114">
        <v>137</v>
      </c>
      <c r="P114">
        <v>14.59</v>
      </c>
      <c r="Q114" s="2">
        <f>VLOOKUP(B114,[2]Data!$A$9:$D$371,4,0)</f>
        <v>83.1</v>
      </c>
      <c r="R114" t="s">
        <v>90</v>
      </c>
      <c r="S114" s="2">
        <f>VLOOKUP(B114,[3]Data!$A$9:$D$371,4,0)</f>
        <v>33.299999999999997</v>
      </c>
      <c r="T114">
        <v>757.540283203125</v>
      </c>
      <c r="U114">
        <v>-0.16020473305639091</v>
      </c>
      <c r="V114">
        <f>VLOOKUP(F114,'[4]2019'!$B$8:$E$368,4,0)</f>
        <v>28.5120020096434</v>
      </c>
      <c r="W114">
        <f>VLOOKUP(B114,[5]Data!$A$10:$B$372,2,0)</f>
        <v>1.1000000000000001</v>
      </c>
      <c r="Y114">
        <f>VLOOKUP(B114,[5]Data!$A$10:$F$372,6,0)</f>
        <v>6.8</v>
      </c>
      <c r="Z114">
        <f>VLOOKUP($B114,[5]Data!$A$10:$Z$372,8,0)</f>
        <v>0</v>
      </c>
      <c r="AA114">
        <f>VLOOKUP($B114,[5]Data!$A$10:$Z$372,10,0)</f>
        <v>0.7</v>
      </c>
      <c r="AB114">
        <f>VLOOKUP($B114,[5]Data!$A$10:$Z$372,12,0)</f>
        <v>5.7</v>
      </c>
      <c r="AC114">
        <f>VLOOKUP($B114,[5]Data!$A$10:$Z$372,14,0)</f>
        <v>11.4</v>
      </c>
      <c r="AD114">
        <f>VLOOKUP($B114,[5]Data!$A$10:$Z$372,16,0)</f>
        <v>20.5</v>
      </c>
      <c r="AE114">
        <f>VLOOKUP($B114,[5]Data!$A$10:$Z$372,18,0)</f>
        <v>9.1</v>
      </c>
      <c r="AR114">
        <f>VLOOKUP($B114,[6]LA_CNI_data!$B$2:$H$313,5,0)</f>
        <v>6.17</v>
      </c>
      <c r="AS114">
        <f>VLOOKUP($B114,[6]LA_CNI_data!$B$2:$H$313,6,0)</f>
        <v>30</v>
      </c>
      <c r="AT114" s="3">
        <f>VLOOKUP($B114,[6]LA_CNI_data!$B$2:$H$313,7,0)</f>
        <v>10.42</v>
      </c>
      <c r="AU114" t="str">
        <f>VLOOKUP(A114,[7]LAS_REGION_EW_2021!$A$6:$D$336,4,0)</f>
        <v>East</v>
      </c>
      <c r="AV114">
        <f>VLOOKUP(B114,[8]Industrial!$C$7:$D$332,2,0)</f>
        <v>800000</v>
      </c>
      <c r="AW114">
        <f>VLOOKUP(B114,[8]Residential!$C$7:$D$299,2,0)</f>
        <v>4580000</v>
      </c>
      <c r="AX114">
        <f>VLOOKUP(A114,[9]Sheet1!$A$414:$M$823,13,0)</f>
        <v>87684</v>
      </c>
      <c r="AY114" s="5">
        <f>VLOOKUP(B114,'[10]Table 2.4'!$D$10:$H$378,5,0)</f>
        <v>875</v>
      </c>
      <c r="AZ114">
        <f>VLOOKUP(B114,[11]Data!$A$9:$C$372,3,0)</f>
        <v>53100</v>
      </c>
      <c r="BA114">
        <f t="shared" si="2"/>
        <v>44126.1</v>
      </c>
      <c r="BB114">
        <f t="shared" si="3"/>
        <v>-3876.2999999999956</v>
      </c>
    </row>
    <row r="115" spans="1:54" x14ac:dyDescent="0.2">
      <c r="A115" t="s">
        <v>264</v>
      </c>
      <c r="B115" t="s">
        <v>265</v>
      </c>
      <c r="C115">
        <v>2019</v>
      </c>
      <c r="D115">
        <v>41266.54</v>
      </c>
      <c r="E115" t="s">
        <v>264</v>
      </c>
      <c r="F115" t="s">
        <v>264</v>
      </c>
      <c r="G115">
        <f>VLOOKUP(A115,[1]B3!$A$7:$T$380,20,0)</f>
        <v>48454.34</v>
      </c>
      <c r="L115">
        <v>80.408472408068803</v>
      </c>
      <c r="M115">
        <v>83.074603966775598</v>
      </c>
      <c r="N115">
        <v>117128</v>
      </c>
      <c r="O115">
        <v>2514</v>
      </c>
      <c r="P115">
        <v>13.54</v>
      </c>
      <c r="Q115" s="2">
        <f>VLOOKUP(B115,[2]Data!$A$9:$D$371,4,0)</f>
        <v>84.3</v>
      </c>
      <c r="R115" t="s">
        <v>55</v>
      </c>
      <c r="S115" s="2">
        <f>VLOOKUP(B115,[3]Data!$A$9:$D$371,4,0)</f>
        <v>48.6</v>
      </c>
      <c r="T115">
        <v>687.747314453125</v>
      </c>
      <c r="U115">
        <v>-0.15654833746174618</v>
      </c>
      <c r="V115">
        <f>VLOOKUP(F115,'[4]2019'!$B$8:$E$368,4,0)</f>
        <v>18.678473409586399</v>
      </c>
      <c r="W115">
        <f>VLOOKUP(B115,[5]Data!$A$10:$B$372,2,0)</f>
        <v>0</v>
      </c>
      <c r="Y115">
        <f>VLOOKUP(B115,[5]Data!$A$10:$F$372,6,0)</f>
        <v>7.3</v>
      </c>
      <c r="Z115">
        <f>VLOOKUP($B115,[5]Data!$A$10:$Z$372,8,0)</f>
        <v>0</v>
      </c>
      <c r="AA115">
        <f>VLOOKUP($B115,[5]Data!$A$10:$Z$372,10,0)</f>
        <v>0.6</v>
      </c>
      <c r="AB115">
        <f>VLOOKUP($B115,[5]Data!$A$10:$Z$372,12,0)</f>
        <v>4</v>
      </c>
      <c r="AC115">
        <f>VLOOKUP($B115,[5]Data!$A$10:$Z$372,14,0)</f>
        <v>16.100000000000001</v>
      </c>
      <c r="AD115">
        <f>VLOOKUP($B115,[5]Data!$A$10:$Z$372,16,0)</f>
        <v>1.5</v>
      </c>
      <c r="AE115">
        <f>VLOOKUP($B115,[5]Data!$A$10:$Z$372,18,0)</f>
        <v>9.6999999999999993</v>
      </c>
      <c r="AR115">
        <f>VLOOKUP($B115,[6]LA_CNI_data!$B$2:$H$313,5,0)</f>
        <v>37.44</v>
      </c>
      <c r="AS115">
        <f>VLOOKUP($B115,[6]LA_CNI_data!$B$2:$H$313,6,0)</f>
        <v>14.62</v>
      </c>
      <c r="AT115" s="3">
        <f>VLOOKUP($B115,[6]LA_CNI_data!$B$2:$H$313,7,0)</f>
        <v>5.57</v>
      </c>
      <c r="AU115" t="str">
        <f>VLOOKUP(A115,[7]LAS_REGION_EW_2021!$A$6:$D$336,4,0)</f>
        <v>South West</v>
      </c>
      <c r="AV115">
        <f>VLOOKUP(B115,[8]Industrial!$C$7:$D$332,2,0)</f>
        <v>1000000</v>
      </c>
      <c r="AW115">
        <f>VLOOKUP(B115,[8]Residential!$C$7:$D$299,2,0)</f>
        <v>3380000</v>
      </c>
      <c r="AX115">
        <f>VLOOKUP(A115,[9]Sheet1!$A$414:$M$823,13,0)</f>
        <v>117128</v>
      </c>
      <c r="AY115" s="5">
        <f>VLOOKUP(B115,'[10]Table 2.4'!$D$10:$H$378,5,0)</f>
        <v>795</v>
      </c>
      <c r="AZ115">
        <f>VLOOKUP(B115,[11]Data!$A$9:$C$372,3,0)</f>
        <v>73200</v>
      </c>
      <c r="BA115">
        <f t="shared" si="2"/>
        <v>61707.6</v>
      </c>
      <c r="BB115">
        <f t="shared" si="3"/>
        <v>-6222</v>
      </c>
    </row>
    <row r="116" spans="1:54" x14ac:dyDescent="0.2">
      <c r="A116" t="s">
        <v>266</v>
      </c>
      <c r="B116" t="s">
        <v>267</v>
      </c>
      <c r="C116">
        <v>2019</v>
      </c>
      <c r="D116">
        <v>64467.71</v>
      </c>
      <c r="E116" t="s">
        <v>266</v>
      </c>
      <c r="F116" t="s">
        <v>266</v>
      </c>
      <c r="G116">
        <f>VLOOKUP(A116,[1]B3!$A$7:$T$380,20,0)</f>
        <v>71533.23</v>
      </c>
      <c r="L116">
        <v>81.741278491554496</v>
      </c>
      <c r="M116">
        <v>84.959191076097795</v>
      </c>
      <c r="N116">
        <v>87509</v>
      </c>
      <c r="O116">
        <v>75</v>
      </c>
      <c r="P116">
        <v>13.77</v>
      </c>
      <c r="Q116" s="2">
        <f>VLOOKUP(B116,[2]Data!$A$9:$D$371,4,0)</f>
        <v>77.7</v>
      </c>
      <c r="R116" t="s">
        <v>90</v>
      </c>
      <c r="S116" s="2">
        <f>VLOOKUP(B116,[3]Data!$A$9:$D$371,4,0)</f>
        <v>38.1</v>
      </c>
      <c r="T116">
        <v>687.747314453125</v>
      </c>
      <c r="U116">
        <v>-0.15654833746174618</v>
      </c>
      <c r="V116">
        <f>VLOOKUP(F116,'[4]2019'!$B$8:$E$368,4,0)</f>
        <v>31.824041191386701</v>
      </c>
      <c r="W116">
        <f>VLOOKUP(B116,[5]Data!$A$10:$B$372,2,0)</f>
        <v>2.8</v>
      </c>
      <c r="Y116">
        <f>VLOOKUP(B116,[5]Data!$A$10:$F$372,6,0)</f>
        <v>8</v>
      </c>
      <c r="Z116">
        <f>VLOOKUP($B116,[5]Data!$A$10:$Z$372,8,0)</f>
        <v>0.1</v>
      </c>
      <c r="AA116">
        <f>VLOOKUP($B116,[5]Data!$A$10:$Z$372,10,0)</f>
        <v>0.6</v>
      </c>
      <c r="AB116">
        <f>VLOOKUP($B116,[5]Data!$A$10:$Z$372,12,0)</f>
        <v>5.7</v>
      </c>
      <c r="AC116">
        <f>VLOOKUP($B116,[5]Data!$A$10:$Z$372,14,0)</f>
        <v>15.9</v>
      </c>
      <c r="AD116">
        <f>VLOOKUP($B116,[5]Data!$A$10:$Z$372,16,0)</f>
        <v>2</v>
      </c>
      <c r="AE116">
        <f>VLOOKUP($B116,[5]Data!$A$10:$Z$372,18,0)</f>
        <v>13.6</v>
      </c>
      <c r="AR116">
        <f>VLOOKUP($B116,[6]LA_CNI_data!$B$2:$H$313,5,0)</f>
        <v>8.86</v>
      </c>
      <c r="AS116">
        <f>VLOOKUP($B116,[6]LA_CNI_data!$B$2:$H$313,6,0)</f>
        <v>23.86</v>
      </c>
      <c r="AT116" s="3">
        <f>VLOOKUP($B116,[6]LA_CNI_data!$B$2:$H$313,7,0)</f>
        <v>18.68</v>
      </c>
      <c r="AU116" t="str">
        <f>VLOOKUP(A116,[7]LAS_REGION_EW_2021!$A$6:$D$336,4,0)</f>
        <v>South West</v>
      </c>
      <c r="AV116">
        <f>VLOOKUP(B116,[8]Industrial!$C$7:$D$332,2,0)</f>
        <v>850000</v>
      </c>
      <c r="AW116">
        <f>VLOOKUP(B116,[8]Residential!$C$7:$D$299,2,0)</f>
        <v>3750000</v>
      </c>
      <c r="AX116">
        <f>VLOOKUP(A116,[9]Sheet1!$A$414:$M$823,13,0)</f>
        <v>87509</v>
      </c>
      <c r="AY116" s="5">
        <f>VLOOKUP(B116,'[10]Table 2.4'!$D$10:$H$378,5,0)</f>
        <v>795</v>
      </c>
      <c r="AZ116">
        <f>VLOOKUP(B116,[11]Data!$A$9:$C$372,3,0)</f>
        <v>50900</v>
      </c>
      <c r="BA116">
        <f t="shared" si="2"/>
        <v>39549.300000000003</v>
      </c>
      <c r="BB116">
        <f t="shared" si="3"/>
        <v>-967.10000000000582</v>
      </c>
    </row>
    <row r="117" spans="1:54" x14ac:dyDescent="0.2">
      <c r="A117" t="s">
        <v>268</v>
      </c>
      <c r="B117" t="s">
        <v>269</v>
      </c>
      <c r="C117">
        <v>2019</v>
      </c>
      <c r="D117">
        <v>50157.72</v>
      </c>
      <c r="E117" t="s">
        <v>268</v>
      </c>
      <c r="F117" t="s">
        <v>268</v>
      </c>
      <c r="G117">
        <f>VLOOKUP(A117,[1]B3!$A$7:$T$380,20,0)</f>
        <v>69056.67</v>
      </c>
      <c r="L117">
        <v>80.653594488187096</v>
      </c>
      <c r="M117">
        <v>83.166634670719802</v>
      </c>
      <c r="N117">
        <v>85957</v>
      </c>
      <c r="O117">
        <v>163</v>
      </c>
      <c r="P117">
        <v>11.72</v>
      </c>
      <c r="Q117" s="2">
        <f>VLOOKUP(B117,[2]Data!$A$9:$D$371,4,0)</f>
        <v>80.900000000000006</v>
      </c>
      <c r="R117" t="s">
        <v>90</v>
      </c>
      <c r="S117" s="2">
        <f>VLOOKUP(B117,[3]Data!$A$9:$D$371,4,0)</f>
        <v>21.5</v>
      </c>
      <c r="T117">
        <v>687.747314453125</v>
      </c>
      <c r="U117">
        <v>-0.15654833746174618</v>
      </c>
      <c r="V117">
        <f>VLOOKUP(F117,'[4]2019'!$B$8:$E$368,4,0)</f>
        <v>24.860438866819301</v>
      </c>
      <c r="W117">
        <f>VLOOKUP(B117,[5]Data!$A$10:$B$372,2,0)</f>
        <v>3.6</v>
      </c>
      <c r="Y117">
        <f>VLOOKUP(B117,[5]Data!$A$10:$F$372,6,0)</f>
        <v>16</v>
      </c>
      <c r="Z117">
        <f>VLOOKUP($B117,[5]Data!$A$10:$Z$372,8,0)</f>
        <v>0.1</v>
      </c>
      <c r="AA117">
        <f>VLOOKUP($B117,[5]Data!$A$10:$Z$372,10,0)</f>
        <v>0.9</v>
      </c>
      <c r="AB117">
        <f>VLOOKUP($B117,[5]Data!$A$10:$Z$372,12,0)</f>
        <v>7</v>
      </c>
      <c r="AC117">
        <f>VLOOKUP($B117,[5]Data!$A$10:$Z$372,14,0)</f>
        <v>14</v>
      </c>
      <c r="AD117">
        <f>VLOOKUP($B117,[5]Data!$A$10:$Z$372,16,0)</f>
        <v>4</v>
      </c>
      <c r="AE117">
        <f>VLOOKUP($B117,[5]Data!$A$10:$Z$372,18,0)</f>
        <v>7</v>
      </c>
      <c r="AR117">
        <f>VLOOKUP($B117,[6]LA_CNI_data!$B$2:$H$313,5,0)</f>
        <v>14.7</v>
      </c>
      <c r="AS117">
        <f>VLOOKUP($B117,[6]LA_CNI_data!$B$2:$H$313,6,0)</f>
        <v>16.82</v>
      </c>
      <c r="AT117" s="3">
        <f>VLOOKUP($B117,[6]LA_CNI_data!$B$2:$H$313,7,0)</f>
        <v>42.62</v>
      </c>
      <c r="AU117" t="str">
        <f>VLOOKUP(A117,[7]LAS_REGION_EW_2021!$A$6:$D$336,4,0)</f>
        <v>South West</v>
      </c>
      <c r="AV117">
        <f>VLOOKUP(B117,[8]Industrial!$C$7:$D$332,2,0)</f>
        <v>250000</v>
      </c>
      <c r="AW117">
        <f>VLOOKUP(B117,[8]Residential!$C$7:$D$299,2,0)</f>
        <v>850000</v>
      </c>
      <c r="AX117">
        <f>VLOOKUP(A117,[9]Sheet1!$A$414:$M$823,13,0)</f>
        <v>85957</v>
      </c>
      <c r="AY117" s="5">
        <f>VLOOKUP(B117,'[10]Table 2.4'!$D$10:$H$378,5,0)</f>
        <v>595</v>
      </c>
      <c r="AZ117">
        <f>VLOOKUP(B117,[11]Data!$A$9:$C$372,3,0)</f>
        <v>48800</v>
      </c>
      <c r="BA117">
        <f t="shared" si="2"/>
        <v>39479.200000000004</v>
      </c>
      <c r="BB117">
        <f t="shared" si="3"/>
        <v>-2488.8000000000029</v>
      </c>
    </row>
    <row r="118" spans="1:54" x14ac:dyDescent="0.2">
      <c r="A118" t="s">
        <v>270</v>
      </c>
      <c r="B118" t="s">
        <v>271</v>
      </c>
      <c r="C118">
        <v>2019</v>
      </c>
      <c r="D118">
        <v>49227.93</v>
      </c>
      <c r="E118" t="s">
        <v>270</v>
      </c>
      <c r="F118" t="s">
        <v>270</v>
      </c>
      <c r="G118">
        <f>VLOOKUP(A118,[1]B3!$A$7:$T$380,20,0)</f>
        <v>46577.23</v>
      </c>
      <c r="L118">
        <v>77.586879335668797</v>
      </c>
      <c r="M118">
        <v>82.7369212038098</v>
      </c>
      <c r="N118">
        <v>129083</v>
      </c>
      <c r="O118">
        <v>3183</v>
      </c>
      <c r="P118">
        <v>11.4</v>
      </c>
      <c r="Q118" s="2">
        <f>VLOOKUP(B118,[2]Data!$A$9:$D$371,4,0)</f>
        <v>83.4</v>
      </c>
      <c r="R118" t="s">
        <v>55</v>
      </c>
      <c r="S118" s="2">
        <f>VLOOKUP(B118,[3]Data!$A$9:$D$371,4,0)</f>
        <v>22.8</v>
      </c>
      <c r="T118">
        <v>687.747314453125</v>
      </c>
      <c r="U118">
        <v>-0.15654833746174618</v>
      </c>
      <c r="V118">
        <f>VLOOKUP(F118,'[4]2019'!$B$8:$E$368,4,0)</f>
        <v>18.857982691157201</v>
      </c>
      <c r="W118">
        <f>VLOOKUP(B118,[5]Data!$A$10:$B$372,2,0)</f>
        <v>0</v>
      </c>
      <c r="Y118">
        <f>VLOOKUP(B118,[5]Data!$A$10:$F$372,6,0)</f>
        <v>6.2</v>
      </c>
      <c r="Z118">
        <f>VLOOKUP($B118,[5]Data!$A$10:$Z$372,8,0)</f>
        <v>2.2999999999999998</v>
      </c>
      <c r="AA118">
        <f>VLOOKUP($B118,[5]Data!$A$10:$Z$372,10,0)</f>
        <v>0.5</v>
      </c>
      <c r="AB118">
        <f>VLOOKUP($B118,[5]Data!$A$10:$Z$372,12,0)</f>
        <v>4.7</v>
      </c>
      <c r="AC118">
        <f>VLOOKUP($B118,[5]Data!$A$10:$Z$372,14,0)</f>
        <v>17.2</v>
      </c>
      <c r="AD118">
        <f>VLOOKUP($B118,[5]Data!$A$10:$Z$372,16,0)</f>
        <v>3.1</v>
      </c>
      <c r="AE118">
        <f>VLOOKUP($B118,[5]Data!$A$10:$Z$372,18,0)</f>
        <v>6.2</v>
      </c>
      <c r="AR118">
        <f>VLOOKUP($B118,[6]LA_CNI_data!$B$2:$H$313,5,0)</f>
        <v>25.51</v>
      </c>
      <c r="AS118">
        <f>VLOOKUP($B118,[6]LA_CNI_data!$B$2:$H$313,6,0)</f>
        <v>15.82</v>
      </c>
      <c r="AT118" s="3">
        <f>VLOOKUP($B118,[6]LA_CNI_data!$B$2:$H$313,7,0)</f>
        <v>8.02</v>
      </c>
      <c r="AU118" t="str">
        <f>VLOOKUP(A118,[7]LAS_REGION_EW_2021!$A$6:$D$336,4,0)</f>
        <v>South West</v>
      </c>
      <c r="AV118">
        <f>VLOOKUP(B118,[8]Industrial!$C$7:$D$332,2,0)</f>
        <v>900000</v>
      </c>
      <c r="AW118">
        <f>VLOOKUP(B118,[8]Residential!$C$7:$D$299,2,0)</f>
        <v>2300000</v>
      </c>
      <c r="AX118">
        <f>VLOOKUP(A118,[9]Sheet1!$A$414:$M$823,13,0)</f>
        <v>129083</v>
      </c>
      <c r="AY118" s="5">
        <f>VLOOKUP(B118,'[10]Table 2.4'!$D$10:$H$378,5,0)</f>
        <v>640</v>
      </c>
      <c r="AZ118">
        <f>VLOOKUP(B118,[11]Data!$A$9:$C$372,3,0)</f>
        <v>81200</v>
      </c>
      <c r="BA118">
        <f t="shared" si="2"/>
        <v>67720.800000000003</v>
      </c>
      <c r="BB118">
        <f t="shared" si="3"/>
        <v>-6171.2000000000044</v>
      </c>
    </row>
    <row r="119" spans="1:54" x14ac:dyDescent="0.2">
      <c r="A119" t="s">
        <v>272</v>
      </c>
      <c r="B119" t="s">
        <v>273</v>
      </c>
      <c r="C119">
        <v>2019</v>
      </c>
      <c r="D119">
        <v>44163.05</v>
      </c>
      <c r="E119" t="s">
        <v>272</v>
      </c>
      <c r="F119" t="s">
        <v>272</v>
      </c>
      <c r="G119">
        <f>VLOOKUP(A119,[1]B3!$A$7:$T$380,20,0)</f>
        <v>48136.59</v>
      </c>
      <c r="L119">
        <v>80.319147840298299</v>
      </c>
      <c r="M119">
        <v>83.7411415186033</v>
      </c>
      <c r="N119">
        <v>118130</v>
      </c>
      <c r="O119">
        <v>257</v>
      </c>
      <c r="P119">
        <v>12.45</v>
      </c>
      <c r="Q119" s="2">
        <f>VLOOKUP(B119,[2]Data!$A$9:$D$371,4,0)</f>
        <v>83.5</v>
      </c>
      <c r="R119" t="s">
        <v>60</v>
      </c>
      <c r="S119" s="2">
        <f>VLOOKUP(B119,[3]Data!$A$9:$D$371,4,0)</f>
        <v>41.6</v>
      </c>
      <c r="T119">
        <v>687.747314453125</v>
      </c>
      <c r="U119">
        <v>-0.15654833746174618</v>
      </c>
      <c r="V119">
        <f>VLOOKUP(F119,'[4]2019'!$B$8:$E$368,4,0)</f>
        <v>22.335337939202201</v>
      </c>
      <c r="W119">
        <f>VLOOKUP(B119,[5]Data!$A$10:$B$372,2,0)</f>
        <v>1.2</v>
      </c>
      <c r="Y119">
        <f>VLOOKUP(B119,[5]Data!$A$10:$F$372,6,0)</f>
        <v>20</v>
      </c>
      <c r="Z119">
        <f>VLOOKUP($B119,[5]Data!$A$10:$Z$372,8,0)</f>
        <v>1.2</v>
      </c>
      <c r="AA119">
        <f>VLOOKUP($B119,[5]Data!$A$10:$Z$372,10,0)</f>
        <v>0.8</v>
      </c>
      <c r="AB119">
        <f>VLOOKUP($B119,[5]Data!$A$10:$Z$372,12,0)</f>
        <v>7</v>
      </c>
      <c r="AC119">
        <f>VLOOKUP($B119,[5]Data!$A$10:$Z$372,14,0)</f>
        <v>16</v>
      </c>
      <c r="AD119">
        <f>VLOOKUP($B119,[5]Data!$A$10:$Z$372,16,0)</f>
        <v>3</v>
      </c>
      <c r="AE119">
        <f>VLOOKUP($B119,[5]Data!$A$10:$Z$372,18,0)</f>
        <v>9</v>
      </c>
      <c r="AR119">
        <f>VLOOKUP($B119,[6]LA_CNI_data!$B$2:$H$313,5,0)</f>
        <v>3.03</v>
      </c>
      <c r="AS119">
        <f>VLOOKUP($B119,[6]LA_CNI_data!$B$2:$H$313,6,0)</f>
        <v>18.22</v>
      </c>
      <c r="AT119" s="3">
        <f>VLOOKUP($B119,[6]LA_CNI_data!$B$2:$H$313,7,0)</f>
        <v>18.48</v>
      </c>
      <c r="AU119" t="str">
        <f>VLOOKUP(A119,[7]LAS_REGION_EW_2021!$A$6:$D$336,4,0)</f>
        <v>South West</v>
      </c>
      <c r="AV119">
        <f>VLOOKUP(B119,[8]Industrial!$C$7:$D$332,2,0)</f>
        <v>915000</v>
      </c>
      <c r="AW119">
        <f>VLOOKUP(B119,[8]Residential!$C$7:$D$299,2,0)</f>
        <v>2350000</v>
      </c>
      <c r="AX119">
        <f>VLOOKUP(A119,[9]Sheet1!$A$414:$M$823,13,0)</f>
        <v>118130</v>
      </c>
      <c r="AY119" s="5">
        <f>VLOOKUP(B119,'[10]Table 2.4'!$D$10:$H$378,5,0)</f>
        <v>695</v>
      </c>
      <c r="AZ119">
        <f>VLOOKUP(B119,[11]Data!$A$9:$C$372,3,0)</f>
        <v>72800</v>
      </c>
      <c r="BA119">
        <f t="shared" si="2"/>
        <v>60788</v>
      </c>
      <c r="BB119">
        <f t="shared" si="3"/>
        <v>-5605.5999999999985</v>
      </c>
    </row>
    <row r="120" spans="1:54" x14ac:dyDescent="0.2">
      <c r="A120" t="s">
        <v>274</v>
      </c>
      <c r="B120" t="s">
        <v>275</v>
      </c>
      <c r="C120">
        <v>2019</v>
      </c>
      <c r="D120">
        <v>52570.41</v>
      </c>
      <c r="E120" t="s">
        <v>274</v>
      </c>
      <c r="F120" t="s">
        <v>274</v>
      </c>
      <c r="G120">
        <f>VLOOKUP(A120,[1]B3!$A$7:$T$380,20,0)</f>
        <v>59115.55</v>
      </c>
      <c r="L120">
        <v>81.390936115230502</v>
      </c>
      <c r="M120">
        <v>84.819576017531801</v>
      </c>
      <c r="N120">
        <v>90332</v>
      </c>
      <c r="O120">
        <v>218</v>
      </c>
      <c r="P120">
        <v>12.95</v>
      </c>
      <c r="Q120" s="2">
        <f>VLOOKUP(B120,[2]Data!$A$9:$D$371,4,0)</f>
        <v>79.3</v>
      </c>
      <c r="R120" t="s">
        <v>77</v>
      </c>
      <c r="S120" s="2">
        <f>VLOOKUP(B120,[3]Data!$A$9:$D$371,4,0)</f>
        <v>37.1</v>
      </c>
      <c r="T120">
        <v>687.747314453125</v>
      </c>
      <c r="U120">
        <v>-0.15654833746174618</v>
      </c>
      <c r="V120">
        <f>VLOOKUP(F120,'[4]2019'!$B$8:$E$368,4,0)</f>
        <v>22.5870378205028</v>
      </c>
      <c r="W120">
        <f>VLOOKUP(B120,[5]Data!$A$10:$B$372,2,0)</f>
        <v>0.7</v>
      </c>
      <c r="Y120">
        <f>VLOOKUP(B120,[5]Data!$A$10:$F$372,6,0)</f>
        <v>20.8</v>
      </c>
      <c r="Z120">
        <f>VLOOKUP($B120,[5]Data!$A$10:$Z$372,8,0)</f>
        <v>0</v>
      </c>
      <c r="AA120">
        <f>VLOOKUP($B120,[5]Data!$A$10:$Z$372,10,0)</f>
        <v>1</v>
      </c>
      <c r="AB120">
        <f>VLOOKUP($B120,[5]Data!$A$10:$Z$372,12,0)</f>
        <v>9.4</v>
      </c>
      <c r="AC120">
        <f>VLOOKUP($B120,[5]Data!$A$10:$Z$372,14,0)</f>
        <v>12.5</v>
      </c>
      <c r="AD120">
        <f>VLOOKUP($B120,[5]Data!$A$10:$Z$372,16,0)</f>
        <v>4.7</v>
      </c>
      <c r="AE120">
        <f>VLOOKUP($B120,[5]Data!$A$10:$Z$372,18,0)</f>
        <v>6.2</v>
      </c>
      <c r="AR120">
        <f>VLOOKUP($B120,[6]LA_CNI_data!$B$2:$H$313,5,0)</f>
        <v>17.05</v>
      </c>
      <c r="AS120">
        <f>VLOOKUP($B120,[6]LA_CNI_data!$B$2:$H$313,6,0)</f>
        <v>30.04</v>
      </c>
      <c r="AT120" s="3">
        <f>VLOOKUP($B120,[6]LA_CNI_data!$B$2:$H$313,7,0)</f>
        <v>7.11</v>
      </c>
      <c r="AU120" t="str">
        <f>VLOOKUP(A120,[7]LAS_REGION_EW_2021!$A$6:$D$336,4,0)</f>
        <v>South West</v>
      </c>
      <c r="AV120">
        <f>VLOOKUP(B120,[8]Industrial!$C$7:$D$332,2,0)</f>
        <v>975000</v>
      </c>
      <c r="AW120">
        <f>VLOOKUP(B120,[8]Residential!$C$7:$D$299,2,0)</f>
        <v>2130000</v>
      </c>
      <c r="AX120">
        <f>VLOOKUP(A120,[9]Sheet1!$A$414:$M$823,13,0)</f>
        <v>90332</v>
      </c>
      <c r="AY120" s="5">
        <f>VLOOKUP(B120,'[10]Table 2.4'!$D$10:$H$378,5,0)</f>
        <v>650</v>
      </c>
      <c r="AZ120">
        <f>VLOOKUP(B120,[11]Data!$A$9:$C$372,3,0)</f>
        <v>51900</v>
      </c>
      <c r="BA120">
        <f t="shared" si="2"/>
        <v>41156.699999999997</v>
      </c>
      <c r="BB120">
        <f t="shared" si="3"/>
        <v>-1816.5</v>
      </c>
    </row>
    <row r="121" spans="1:54" x14ac:dyDescent="0.2">
      <c r="A121" t="s">
        <v>276</v>
      </c>
      <c r="B121" t="s">
        <v>277</v>
      </c>
      <c r="C121">
        <v>2019</v>
      </c>
      <c r="D121">
        <v>78680.45</v>
      </c>
      <c r="E121" t="s">
        <v>276</v>
      </c>
      <c r="F121" t="s">
        <v>276</v>
      </c>
      <c r="G121">
        <f>VLOOKUP(A121,[1]B3!$A$7:$T$380,20,0)</f>
        <v>75780.960000000006</v>
      </c>
      <c r="L121">
        <v>80.061827536501397</v>
      </c>
      <c r="M121">
        <v>83.690834491222901</v>
      </c>
      <c r="N121">
        <v>175337</v>
      </c>
      <c r="O121">
        <v>277</v>
      </c>
      <c r="P121">
        <v>15.09</v>
      </c>
      <c r="Q121" s="2">
        <f>VLOOKUP(B121,[2]Data!$A$9:$D$371,4,0)</f>
        <v>83</v>
      </c>
      <c r="R121" t="s">
        <v>60</v>
      </c>
      <c r="S121" s="2">
        <f>VLOOKUP(B121,[3]Data!$A$9:$D$371,4,0)</f>
        <v>38.200000000000003</v>
      </c>
      <c r="T121">
        <v>676.0155029296875</v>
      </c>
      <c r="U121">
        <v>-0.10084682860806926</v>
      </c>
      <c r="V121">
        <f>VLOOKUP(F121,'[4]2019'!$B$8:$E$368,4,0)</f>
        <v>24.172957976212</v>
      </c>
      <c r="W121">
        <f>VLOOKUP(B121,[5]Data!$A$10:$B$372,2,0)</f>
        <v>1.5</v>
      </c>
      <c r="Y121">
        <f>VLOOKUP(B121,[5]Data!$A$10:$F$372,6,0)</f>
        <v>7</v>
      </c>
      <c r="Z121">
        <f>VLOOKUP($B121,[5]Data!$A$10:$Z$372,8,0)</f>
        <v>0.7</v>
      </c>
      <c r="AA121">
        <f>VLOOKUP($B121,[5]Data!$A$10:$Z$372,10,0)</f>
        <v>0.3</v>
      </c>
      <c r="AB121">
        <f>VLOOKUP($B121,[5]Data!$A$10:$Z$372,12,0)</f>
        <v>5.8</v>
      </c>
      <c r="AC121">
        <f>VLOOKUP($B121,[5]Data!$A$10:$Z$372,14,0)</f>
        <v>18.600000000000001</v>
      </c>
      <c r="AD121">
        <f>VLOOKUP($B121,[5]Data!$A$10:$Z$372,16,0)</f>
        <v>3.5</v>
      </c>
      <c r="AE121">
        <f>VLOOKUP($B121,[5]Data!$A$10:$Z$372,18,0)</f>
        <v>5.2</v>
      </c>
      <c r="AR121">
        <f>VLOOKUP($B121,[6]LA_CNI_data!$B$2:$H$313,5,0)</f>
        <v>34.049999999999997</v>
      </c>
      <c r="AS121">
        <f>VLOOKUP($B121,[6]LA_CNI_data!$B$2:$H$313,6,0)</f>
        <v>27.43</v>
      </c>
      <c r="AT121" s="3">
        <f>VLOOKUP($B121,[6]LA_CNI_data!$B$2:$H$313,7,0)</f>
        <v>6.74</v>
      </c>
      <c r="AU121" t="str">
        <f>VLOOKUP(A121,[7]LAS_REGION_EW_2021!$A$6:$D$336,4,0)</f>
        <v>South East</v>
      </c>
      <c r="AV121">
        <f>VLOOKUP(B121,[8]Industrial!$C$7:$D$332,2,0)</f>
        <v>1700000</v>
      </c>
      <c r="AW121">
        <f>VLOOKUP(B121,[8]Residential!$C$7:$D$299,2,0)</f>
        <v>2900000</v>
      </c>
      <c r="AX121">
        <f>VLOOKUP(A121,[9]Sheet1!$A$414:$M$823,13,0)</f>
        <v>175337</v>
      </c>
      <c r="AY121" s="5">
        <f>VLOOKUP(B121,'[10]Table 2.4'!$D$10:$H$378,5,0)</f>
        <v>895</v>
      </c>
      <c r="AZ121">
        <f>VLOOKUP(B121,[11]Data!$A$9:$C$372,3,0)</f>
        <v>111500</v>
      </c>
      <c r="BA121">
        <f t="shared" si="2"/>
        <v>92545</v>
      </c>
      <c r="BB121">
        <f t="shared" si="3"/>
        <v>-8028</v>
      </c>
    </row>
    <row r="122" spans="1:54" x14ac:dyDescent="0.2">
      <c r="A122" t="s">
        <v>278</v>
      </c>
      <c r="B122" t="s">
        <v>279</v>
      </c>
      <c r="C122">
        <v>2019</v>
      </c>
      <c r="D122">
        <v>49074.34</v>
      </c>
      <c r="E122" t="s">
        <v>278</v>
      </c>
      <c r="F122" t="s">
        <v>278</v>
      </c>
      <c r="G122">
        <f>VLOOKUP(A122,[1]B3!$A$7:$T$380,20,0)</f>
        <v>49496.39</v>
      </c>
      <c r="L122">
        <v>81.653955691529902</v>
      </c>
      <c r="M122">
        <v>84.772271296999193</v>
      </c>
      <c r="N122">
        <v>119392</v>
      </c>
      <c r="O122">
        <v>232</v>
      </c>
      <c r="P122">
        <v>16.2</v>
      </c>
      <c r="Q122" s="2">
        <f>VLOOKUP(B122,[2]Data!$A$9:$D$371,4,0)</f>
        <v>82.5</v>
      </c>
      <c r="R122" t="s">
        <v>90</v>
      </c>
      <c r="S122" s="2">
        <f>VLOOKUP(B122,[3]Data!$A$9:$D$371,4,0)</f>
        <v>40.299999999999997</v>
      </c>
      <c r="T122">
        <v>676.0155029296875</v>
      </c>
      <c r="U122">
        <v>-0.10084682860806926</v>
      </c>
      <c r="V122">
        <f>VLOOKUP(F122,'[4]2019'!$B$8:$E$368,4,0)</f>
        <v>23.1185924081731</v>
      </c>
      <c r="W122">
        <f>VLOOKUP(B122,[5]Data!$A$10:$B$372,2,0)</f>
        <v>1.8</v>
      </c>
      <c r="Y122">
        <f>VLOOKUP(B122,[5]Data!$A$10:$F$372,6,0)</f>
        <v>10</v>
      </c>
      <c r="Z122">
        <f>VLOOKUP($B122,[5]Data!$A$10:$Z$372,8,0)</f>
        <v>0.3</v>
      </c>
      <c r="AA122">
        <f>VLOOKUP($B122,[5]Data!$A$10:$Z$372,10,0)</f>
        <v>0.9</v>
      </c>
      <c r="AB122">
        <f>VLOOKUP($B122,[5]Data!$A$10:$Z$372,12,0)</f>
        <v>5.6</v>
      </c>
      <c r="AC122">
        <f>VLOOKUP($B122,[5]Data!$A$10:$Z$372,14,0)</f>
        <v>17.8</v>
      </c>
      <c r="AD122">
        <f>VLOOKUP($B122,[5]Data!$A$10:$Z$372,16,0)</f>
        <v>2.8</v>
      </c>
      <c r="AE122">
        <f>VLOOKUP($B122,[5]Data!$A$10:$Z$372,18,0)</f>
        <v>7.8</v>
      </c>
      <c r="AR122">
        <f>VLOOKUP($B122,[6]LA_CNI_data!$B$2:$H$313,5,0)</f>
        <v>17.23</v>
      </c>
      <c r="AS122">
        <f>VLOOKUP($B122,[6]LA_CNI_data!$B$2:$H$313,6,0)</f>
        <v>26.44</v>
      </c>
      <c r="AT122" s="3">
        <f>VLOOKUP($B122,[6]LA_CNI_data!$B$2:$H$313,7,0)</f>
        <v>12.34</v>
      </c>
      <c r="AU122" t="str">
        <f>VLOOKUP(A122,[7]LAS_REGION_EW_2021!$A$6:$D$336,4,0)</f>
        <v>South East</v>
      </c>
      <c r="AV122">
        <f>VLOOKUP(B122,[8]Industrial!$C$7:$D$332,2,0)</f>
        <v>1450000</v>
      </c>
      <c r="AW122">
        <f>VLOOKUP(B122,[8]Residential!$C$7:$D$299,2,0)</f>
        <v>6000000</v>
      </c>
      <c r="AX122">
        <f>VLOOKUP(A122,[9]Sheet1!$A$414:$M$823,13,0)</f>
        <v>119392</v>
      </c>
      <c r="AY122" s="5">
        <f>VLOOKUP(B122,'[10]Table 2.4'!$D$10:$H$378,5,0)</f>
        <v>850</v>
      </c>
      <c r="AZ122">
        <f>VLOOKUP(B122,[11]Data!$A$9:$C$372,3,0)</f>
        <v>68700</v>
      </c>
      <c r="BA122">
        <f t="shared" si="2"/>
        <v>56677.5</v>
      </c>
      <c r="BB122">
        <f t="shared" si="3"/>
        <v>-4602.9000000000015</v>
      </c>
    </row>
    <row r="123" spans="1:54" x14ac:dyDescent="0.2">
      <c r="A123" t="s">
        <v>280</v>
      </c>
      <c r="B123" t="s">
        <v>281</v>
      </c>
      <c r="C123">
        <v>2019</v>
      </c>
      <c r="D123">
        <v>57421.14</v>
      </c>
      <c r="E123" t="s">
        <v>280</v>
      </c>
      <c r="F123" t="s">
        <v>280</v>
      </c>
      <c r="G123">
        <f>VLOOKUP(A123,[1]B3!$A$7:$T$380,20,0)</f>
        <v>61619.39</v>
      </c>
      <c r="L123">
        <v>81.946232504247206</v>
      </c>
      <c r="M123">
        <v>84.746361682759996</v>
      </c>
      <c r="N123">
        <v>130498</v>
      </c>
      <c r="O123">
        <v>1638</v>
      </c>
      <c r="P123">
        <v>13.46</v>
      </c>
      <c r="Q123" s="2">
        <f>VLOOKUP(B123,[2]Data!$A$9:$D$371,4,0)</f>
        <v>77.2</v>
      </c>
      <c r="R123" t="s">
        <v>55</v>
      </c>
      <c r="S123" s="2">
        <f>VLOOKUP(B123,[3]Data!$A$9:$D$371,4,0)</f>
        <v>34.4</v>
      </c>
      <c r="T123">
        <v>676.0155029296875</v>
      </c>
      <c r="U123">
        <v>-0.10084682860806926</v>
      </c>
      <c r="V123">
        <f>VLOOKUP(F123,'[4]2019'!$B$8:$E$368,4,0)</f>
        <v>18.006318201257098</v>
      </c>
      <c r="W123">
        <f>VLOOKUP(B123,[5]Data!$A$10:$B$372,2,0)</f>
        <v>0.1</v>
      </c>
      <c r="Y123">
        <f>VLOOKUP(B123,[5]Data!$A$10:$F$372,6,0)</f>
        <v>10.4</v>
      </c>
      <c r="Z123">
        <f>VLOOKUP($B123,[5]Data!$A$10:$Z$372,8,0)</f>
        <v>1.2</v>
      </c>
      <c r="AA123">
        <f>VLOOKUP($B123,[5]Data!$A$10:$Z$372,10,0)</f>
        <v>0.5</v>
      </c>
      <c r="AB123">
        <f>VLOOKUP($B123,[5]Data!$A$10:$Z$372,12,0)</f>
        <v>6</v>
      </c>
      <c r="AC123">
        <f>VLOOKUP($B123,[5]Data!$A$10:$Z$372,14,0)</f>
        <v>19.399999999999999</v>
      </c>
      <c r="AD123">
        <f>VLOOKUP($B123,[5]Data!$A$10:$Z$372,16,0)</f>
        <v>6.7</v>
      </c>
      <c r="AE123">
        <f>VLOOKUP($B123,[5]Data!$A$10:$Z$372,18,0)</f>
        <v>5.2</v>
      </c>
      <c r="AR123">
        <f>VLOOKUP($B123,[6]LA_CNI_data!$B$2:$H$313,5,0)</f>
        <v>23.12</v>
      </c>
      <c r="AS123">
        <f>VLOOKUP($B123,[6]LA_CNI_data!$B$2:$H$313,6,0)</f>
        <v>19.09</v>
      </c>
      <c r="AT123" s="3">
        <f>VLOOKUP($B123,[6]LA_CNI_data!$B$2:$H$313,7,0)</f>
        <v>8.2799999999999994</v>
      </c>
      <c r="AU123" t="str">
        <f>VLOOKUP(A123,[7]LAS_REGION_EW_2021!$A$6:$D$336,4,0)</f>
        <v>South East</v>
      </c>
      <c r="AV123">
        <f>VLOOKUP(B123,[8]Industrial!$C$7:$D$332,2,0)</f>
        <v>1400000</v>
      </c>
      <c r="AW123">
        <f>VLOOKUP(B123,[8]Residential!$C$7:$D$299,2,0)</f>
        <v>3800000</v>
      </c>
      <c r="AX123">
        <f>VLOOKUP(A123,[9]Sheet1!$A$414:$M$823,13,0)</f>
        <v>130498</v>
      </c>
      <c r="AY123" s="5">
        <f>VLOOKUP(B123,'[10]Table 2.4'!$D$10:$H$378,5,0)</f>
        <v>800</v>
      </c>
      <c r="AZ123">
        <f>VLOOKUP(B123,[11]Data!$A$9:$C$372,3,0)</f>
        <v>81300</v>
      </c>
      <c r="BA123">
        <f t="shared" si="2"/>
        <v>62763.6</v>
      </c>
      <c r="BB123">
        <f t="shared" si="3"/>
        <v>-1138.1999999999971</v>
      </c>
    </row>
    <row r="124" spans="1:54" x14ac:dyDescent="0.2">
      <c r="A124" t="s">
        <v>282</v>
      </c>
      <c r="B124" t="s">
        <v>283</v>
      </c>
      <c r="C124">
        <v>2019</v>
      </c>
      <c r="D124">
        <v>51342.35</v>
      </c>
      <c r="E124" t="s">
        <v>282</v>
      </c>
      <c r="F124" t="s">
        <v>282</v>
      </c>
      <c r="G124">
        <f>VLOOKUP(A124,[1]B3!$A$7:$T$380,20,0)</f>
        <v>55092.639999999999</v>
      </c>
      <c r="L124">
        <v>81.3144811319506</v>
      </c>
      <c r="M124">
        <v>84.100327566394895</v>
      </c>
      <c r="N124">
        <v>116219</v>
      </c>
      <c r="O124">
        <v>1565</v>
      </c>
      <c r="P124">
        <v>14.46</v>
      </c>
      <c r="Q124" s="2">
        <f>VLOOKUP(B124,[2]Data!$A$9:$D$371,4,0)</f>
        <v>82.4</v>
      </c>
      <c r="R124" t="s">
        <v>55</v>
      </c>
      <c r="S124" s="2">
        <f>VLOOKUP(B124,[3]Data!$A$9:$D$371,4,0)</f>
        <v>35.4</v>
      </c>
      <c r="T124">
        <v>676.0155029296875</v>
      </c>
      <c r="U124">
        <v>-0.10084682860806926</v>
      </c>
      <c r="V124">
        <f>VLOOKUP(F124,'[4]2019'!$B$8:$E$368,4,0)</f>
        <v>19.664828634470201</v>
      </c>
      <c r="W124">
        <f>VLOOKUP(B124,[5]Data!$A$10:$B$372,2,0)</f>
        <v>0.4</v>
      </c>
      <c r="Y124">
        <f>VLOOKUP(B124,[5]Data!$A$10:$F$372,6,0)</f>
        <v>9.1999999999999993</v>
      </c>
      <c r="Z124">
        <f>VLOOKUP($B124,[5]Data!$A$10:$Z$372,8,0)</f>
        <v>0.1</v>
      </c>
      <c r="AA124">
        <f>VLOOKUP($B124,[5]Data!$A$10:$Z$372,10,0)</f>
        <v>0.6</v>
      </c>
      <c r="AB124">
        <f>VLOOKUP($B124,[5]Data!$A$10:$Z$372,12,0)</f>
        <v>6.1</v>
      </c>
      <c r="AC124">
        <f>VLOOKUP($B124,[5]Data!$A$10:$Z$372,14,0)</f>
        <v>16.3</v>
      </c>
      <c r="AD124">
        <f>VLOOKUP($B124,[5]Data!$A$10:$Z$372,16,0)</f>
        <v>6.1</v>
      </c>
      <c r="AE124">
        <f>VLOOKUP($B124,[5]Data!$A$10:$Z$372,18,0)</f>
        <v>6.1</v>
      </c>
      <c r="AR124">
        <f>VLOOKUP($B124,[6]LA_CNI_data!$B$2:$H$313,5,0)</f>
        <v>36.090000000000003</v>
      </c>
      <c r="AS124">
        <f>VLOOKUP($B124,[6]LA_CNI_data!$B$2:$H$313,6,0)</f>
        <v>36.44</v>
      </c>
      <c r="AT124" s="3">
        <f>VLOOKUP($B124,[6]LA_CNI_data!$B$2:$H$313,7,0)</f>
        <v>8.68</v>
      </c>
      <c r="AU124" t="str">
        <f>VLOOKUP(A124,[7]LAS_REGION_EW_2021!$A$6:$D$336,4,0)</f>
        <v>South East</v>
      </c>
      <c r="AV124">
        <f>VLOOKUP(B124,[8]Industrial!$C$7:$D$332,2,0)</f>
        <v>1200000</v>
      </c>
      <c r="AW124">
        <f>VLOOKUP(B124,[8]Residential!$C$7:$D$299,2,0)</f>
        <v>3725000</v>
      </c>
      <c r="AX124">
        <f>VLOOKUP(A124,[9]Sheet1!$A$414:$M$823,13,0)</f>
        <v>116219</v>
      </c>
      <c r="AY124" s="5">
        <f>VLOOKUP(B124,'[10]Table 2.4'!$D$10:$H$378,5,0)</f>
        <v>815</v>
      </c>
      <c r="AZ124">
        <f>VLOOKUP(B124,[11]Data!$A$9:$C$372,3,0)</f>
        <v>70000</v>
      </c>
      <c r="BA124">
        <f t="shared" si="2"/>
        <v>57680.000000000007</v>
      </c>
      <c r="BB124">
        <f t="shared" si="3"/>
        <v>-4620.0000000000073</v>
      </c>
    </row>
    <row r="125" spans="1:54" x14ac:dyDescent="0.2">
      <c r="A125" t="s">
        <v>284</v>
      </c>
      <c r="B125" t="s">
        <v>285</v>
      </c>
      <c r="C125">
        <v>2019</v>
      </c>
      <c r="D125">
        <v>39486.54</v>
      </c>
      <c r="E125" t="s">
        <v>284</v>
      </c>
      <c r="F125" t="s">
        <v>284</v>
      </c>
      <c r="G125">
        <f>VLOOKUP(A125,[1]B3!$A$7:$T$380,20,0)</f>
        <v>45564.41</v>
      </c>
      <c r="L125">
        <v>79.6385069950054</v>
      </c>
      <c r="M125">
        <v>83.095870037925295</v>
      </c>
      <c r="N125">
        <v>85509</v>
      </c>
      <c r="O125">
        <v>3370</v>
      </c>
      <c r="P125">
        <v>11.63</v>
      </c>
      <c r="Q125" s="2">
        <f>VLOOKUP(B125,[2]Data!$A$9:$D$371,4,0)</f>
        <v>74.900000000000006</v>
      </c>
      <c r="R125" t="s">
        <v>55</v>
      </c>
      <c r="S125" s="2">
        <f>VLOOKUP(B125,[3]Data!$A$9:$D$371,4,0)</f>
        <v>11.8</v>
      </c>
      <c r="T125">
        <v>676.0155029296875</v>
      </c>
      <c r="U125">
        <v>-0.10084682860806926</v>
      </c>
      <c r="V125">
        <f>VLOOKUP(F125,'[4]2019'!$B$8:$E$368,4,0)</f>
        <v>18.013572986324</v>
      </c>
      <c r="W125">
        <f>VLOOKUP(B125,[5]Data!$A$10:$B$372,2,0)</f>
        <v>0.4</v>
      </c>
      <c r="Y125">
        <f>VLOOKUP(B125,[5]Data!$A$10:$F$372,6,0)</f>
        <v>13.2</v>
      </c>
      <c r="Z125">
        <f>VLOOKUP($B125,[5]Data!$A$10:$Z$372,8,0)</f>
        <v>0</v>
      </c>
      <c r="AA125">
        <f>VLOOKUP($B125,[5]Data!$A$10:$Z$372,10,0)</f>
        <v>0.4</v>
      </c>
      <c r="AB125">
        <f>VLOOKUP($B125,[5]Data!$A$10:$Z$372,12,0)</f>
        <v>5.3</v>
      </c>
      <c r="AC125">
        <f>VLOOKUP($B125,[5]Data!$A$10:$Z$372,14,0)</f>
        <v>15.8</v>
      </c>
      <c r="AD125">
        <f>VLOOKUP($B125,[5]Data!$A$10:$Z$372,16,0)</f>
        <v>3.2</v>
      </c>
      <c r="AE125">
        <f>VLOOKUP($B125,[5]Data!$A$10:$Z$372,18,0)</f>
        <v>9.1999999999999993</v>
      </c>
      <c r="AR125">
        <f>VLOOKUP($B125,[6]LA_CNI_data!$B$2:$H$313,5,0)</f>
        <v>63.91</v>
      </c>
      <c r="AS125">
        <f>VLOOKUP($B125,[6]LA_CNI_data!$B$2:$H$313,6,0)</f>
        <v>15.9</v>
      </c>
      <c r="AT125" s="3">
        <f>VLOOKUP($B125,[6]LA_CNI_data!$B$2:$H$313,7,0)</f>
        <v>17.45</v>
      </c>
      <c r="AU125" t="str">
        <f>VLOOKUP(A125,[7]LAS_REGION_EW_2021!$A$6:$D$336,4,0)</f>
        <v>South East</v>
      </c>
      <c r="AV125">
        <f>VLOOKUP(B125,[8]Industrial!$C$7:$D$332,2,0)</f>
        <v>1000000</v>
      </c>
      <c r="AW125">
        <f>VLOOKUP(B125,[8]Residential!$C$7:$D$299,2,0)</f>
        <v>1820000</v>
      </c>
      <c r="AX125">
        <f>VLOOKUP(A125,[9]Sheet1!$A$414:$M$823,13,0)</f>
        <v>85509</v>
      </c>
      <c r="AY125" s="5">
        <f>VLOOKUP(B125,'[10]Table 2.4'!$D$10:$H$378,5,0)</f>
        <v>725</v>
      </c>
      <c r="AZ125">
        <f>VLOOKUP(B125,[11]Data!$A$9:$C$372,3,0)</f>
        <v>54800</v>
      </c>
      <c r="BA125">
        <f t="shared" si="2"/>
        <v>41045.200000000004</v>
      </c>
      <c r="BB125">
        <f t="shared" si="3"/>
        <v>493.19999999999709</v>
      </c>
    </row>
    <row r="126" spans="1:54" x14ac:dyDescent="0.2">
      <c r="A126" t="s">
        <v>286</v>
      </c>
      <c r="B126" t="s">
        <v>287</v>
      </c>
      <c r="C126">
        <v>2019</v>
      </c>
      <c r="D126">
        <v>77534.16</v>
      </c>
      <c r="E126" t="s">
        <v>286</v>
      </c>
      <c r="F126" t="s">
        <v>286</v>
      </c>
      <c r="G126">
        <f>VLOOKUP(A126,[1]B3!$A$7:$T$380,20,0)</f>
        <v>76085.87</v>
      </c>
      <c r="L126">
        <v>83.303445447154203</v>
      </c>
      <c r="M126">
        <v>85.429262095107305</v>
      </c>
      <c r="N126">
        <v>95465</v>
      </c>
      <c r="O126">
        <v>443</v>
      </c>
      <c r="P126">
        <v>15.33</v>
      </c>
      <c r="Q126" s="2">
        <f>VLOOKUP(B126,[2]Data!$A$9:$D$371,4,0)</f>
        <v>89</v>
      </c>
      <c r="R126" t="s">
        <v>60</v>
      </c>
      <c r="S126" s="2">
        <f>VLOOKUP(B126,[3]Data!$A$9:$D$371,4,0)</f>
        <v>43.9</v>
      </c>
      <c r="T126">
        <v>676.0155029296875</v>
      </c>
      <c r="U126">
        <v>-0.10084682860806926</v>
      </c>
      <c r="V126">
        <f>VLOOKUP(F126,'[4]2019'!$B$8:$E$368,4,0)</f>
        <v>23.429311160784501</v>
      </c>
      <c r="W126">
        <f>VLOOKUP(B126,[5]Data!$A$10:$B$372,2,0)</f>
        <v>0.3</v>
      </c>
      <c r="Y126">
        <f>VLOOKUP(B126,[5]Data!$A$10:$F$372,6,0)</f>
        <v>4.0999999999999996</v>
      </c>
      <c r="Z126">
        <f>VLOOKUP($B126,[5]Data!$A$10:$Z$372,8,0)</f>
        <v>0.1</v>
      </c>
      <c r="AA126">
        <f>VLOOKUP($B126,[5]Data!$A$10:$Z$372,10,0)</f>
        <v>0.8</v>
      </c>
      <c r="AB126">
        <f>VLOOKUP($B126,[5]Data!$A$10:$Z$372,12,0)</f>
        <v>6.1</v>
      </c>
      <c r="AC126">
        <f>VLOOKUP($B126,[5]Data!$A$10:$Z$372,14,0)</f>
        <v>13.5</v>
      </c>
      <c r="AD126">
        <f>VLOOKUP($B126,[5]Data!$A$10:$Z$372,16,0)</f>
        <v>1.4</v>
      </c>
      <c r="AE126">
        <f>VLOOKUP($B126,[5]Data!$A$10:$Z$372,18,0)</f>
        <v>16.2</v>
      </c>
      <c r="AR126">
        <f>VLOOKUP($B126,[6]LA_CNI_data!$B$2:$H$313,5,0)</f>
        <v>25.68</v>
      </c>
      <c r="AS126">
        <f>VLOOKUP($B126,[6]LA_CNI_data!$B$2:$H$313,6,0)</f>
        <v>58.83</v>
      </c>
      <c r="AT126" s="3">
        <f>VLOOKUP($B126,[6]LA_CNI_data!$B$2:$H$313,7,0)</f>
        <v>2.15</v>
      </c>
      <c r="AU126" t="str">
        <f>VLOOKUP(A126,[7]LAS_REGION_EW_2021!$A$6:$D$336,4,0)</f>
        <v>South East</v>
      </c>
      <c r="AV126">
        <f>VLOOKUP(B126,[8]Industrial!$C$7:$D$332,2,0)</f>
        <v>1400000</v>
      </c>
      <c r="AW126">
        <f>VLOOKUP(B126,[8]Residential!$C$7:$D$299,2,0)</f>
        <v>5730000</v>
      </c>
      <c r="AX126">
        <f>VLOOKUP(A126,[9]Sheet1!$A$414:$M$823,13,0)</f>
        <v>95465</v>
      </c>
      <c r="AY126" s="5">
        <f>VLOOKUP(B126,'[10]Table 2.4'!$D$10:$H$378,5,0)</f>
        <v>950</v>
      </c>
      <c r="AZ126">
        <f>VLOOKUP(B126,[11]Data!$A$9:$C$372,3,0)</f>
        <v>54000</v>
      </c>
      <c r="BA126">
        <f t="shared" si="2"/>
        <v>48060</v>
      </c>
      <c r="BB126">
        <f t="shared" si="3"/>
        <v>-7128</v>
      </c>
    </row>
    <row r="127" spans="1:54" x14ac:dyDescent="0.2">
      <c r="A127" t="s">
        <v>288</v>
      </c>
      <c r="B127" t="s">
        <v>289</v>
      </c>
      <c r="C127">
        <v>2019</v>
      </c>
      <c r="D127">
        <v>61907.29</v>
      </c>
      <c r="E127" t="s">
        <v>288</v>
      </c>
      <c r="F127" t="s">
        <v>288</v>
      </c>
      <c r="G127">
        <f>VLOOKUP(A127,[1]B3!$A$7:$T$380,20,0)</f>
        <v>56141.26</v>
      </c>
      <c r="L127">
        <v>80.171292577659301</v>
      </c>
      <c r="M127">
        <v>83.3390164786572</v>
      </c>
      <c r="N127">
        <v>125065</v>
      </c>
      <c r="O127">
        <v>2244</v>
      </c>
      <c r="P127">
        <v>12.1</v>
      </c>
      <c r="Q127" s="2">
        <f>VLOOKUP(B127,[2]Data!$A$9:$D$371,4,0)</f>
        <v>72.7</v>
      </c>
      <c r="R127" t="s">
        <v>55</v>
      </c>
      <c r="S127" s="2">
        <f>VLOOKUP(B127,[3]Data!$A$9:$D$371,4,0)</f>
        <v>26.4</v>
      </c>
      <c r="T127">
        <v>676.0155029296875</v>
      </c>
      <c r="U127">
        <v>-0.10084682860806926</v>
      </c>
      <c r="V127">
        <f>VLOOKUP(F127,'[4]2019'!$B$8:$E$368,4,0)</f>
        <v>14.9383577922288</v>
      </c>
      <c r="W127">
        <f>VLOOKUP(B127,[5]Data!$A$10:$B$372,2,0)</f>
        <v>0.3</v>
      </c>
      <c r="Y127">
        <f>VLOOKUP(B127,[5]Data!$A$10:$F$372,6,0)</f>
        <v>10.5</v>
      </c>
      <c r="Z127">
        <f>VLOOKUP($B127,[5]Data!$A$10:$Z$372,8,0)</f>
        <v>0.2</v>
      </c>
      <c r="AA127">
        <f>VLOOKUP($B127,[5]Data!$A$10:$Z$372,10,0)</f>
        <v>0.8</v>
      </c>
      <c r="AB127">
        <f>VLOOKUP($B127,[5]Data!$A$10:$Z$372,12,0)</f>
        <v>7</v>
      </c>
      <c r="AC127">
        <f>VLOOKUP($B127,[5]Data!$A$10:$Z$372,14,0)</f>
        <v>16.3</v>
      </c>
      <c r="AD127">
        <f>VLOOKUP($B127,[5]Data!$A$10:$Z$372,16,0)</f>
        <v>2.1</v>
      </c>
      <c r="AE127">
        <f>VLOOKUP($B127,[5]Data!$A$10:$Z$372,18,0)</f>
        <v>8.1</v>
      </c>
      <c r="AR127">
        <f>VLOOKUP($B127,[6]LA_CNI_data!$B$2:$H$313,5,0)</f>
        <v>47.19</v>
      </c>
      <c r="AS127">
        <f>VLOOKUP($B127,[6]LA_CNI_data!$B$2:$H$313,6,0)</f>
        <v>43.54</v>
      </c>
      <c r="AT127" s="3">
        <f>VLOOKUP($B127,[6]LA_CNI_data!$B$2:$H$313,7,0)</f>
        <v>14.24</v>
      </c>
      <c r="AU127" t="str">
        <f>VLOOKUP(A127,[7]LAS_REGION_EW_2021!$A$6:$D$336,4,0)</f>
        <v>South East</v>
      </c>
      <c r="AV127">
        <f>VLOOKUP(B127,[8]Industrial!$C$7:$D$332,2,0)</f>
        <v>1200000</v>
      </c>
      <c r="AW127">
        <f>VLOOKUP(B127,[8]Residential!$C$7:$D$299,2,0)</f>
        <v>3910000</v>
      </c>
      <c r="AX127">
        <f>VLOOKUP(A127,[9]Sheet1!$A$414:$M$823,13,0)</f>
        <v>125065</v>
      </c>
      <c r="AY127" s="5">
        <f>VLOOKUP(B127,'[10]Table 2.4'!$D$10:$H$378,5,0)</f>
        <v>800</v>
      </c>
      <c r="AZ127">
        <f>VLOOKUP(B127,[11]Data!$A$9:$C$372,3,0)</f>
        <v>71800</v>
      </c>
      <c r="BA127">
        <f t="shared" si="2"/>
        <v>52198.6</v>
      </c>
      <c r="BB127">
        <f t="shared" si="3"/>
        <v>2225.8000000000029</v>
      </c>
    </row>
    <row r="128" spans="1:54" x14ac:dyDescent="0.2">
      <c r="A128" t="s">
        <v>290</v>
      </c>
      <c r="B128" t="s">
        <v>291</v>
      </c>
      <c r="C128">
        <v>2019</v>
      </c>
      <c r="D128">
        <v>52999.92</v>
      </c>
      <c r="E128" t="s">
        <v>290</v>
      </c>
      <c r="F128" t="s">
        <v>290</v>
      </c>
      <c r="G128">
        <f>VLOOKUP(A128,[1]B3!$A$7:$T$380,20,0)</f>
        <v>59342.34</v>
      </c>
      <c r="L128">
        <v>81.766332586008701</v>
      </c>
      <c r="M128">
        <v>85.259435182160104</v>
      </c>
      <c r="N128">
        <v>179590</v>
      </c>
      <c r="O128">
        <v>239</v>
      </c>
      <c r="P128">
        <v>12.5</v>
      </c>
      <c r="Q128" s="2">
        <f>VLOOKUP(B128,[2]Data!$A$9:$D$371,4,0)</f>
        <v>82.6</v>
      </c>
      <c r="R128" t="s">
        <v>60</v>
      </c>
      <c r="S128" s="2">
        <f>VLOOKUP(B128,[3]Data!$A$9:$D$371,4,0)</f>
        <v>31.1</v>
      </c>
      <c r="T128">
        <v>676.0155029296875</v>
      </c>
      <c r="U128">
        <v>-0.10084682860806926</v>
      </c>
      <c r="V128">
        <f>VLOOKUP(F128,'[4]2019'!$B$8:$E$368,4,0)</f>
        <v>23.1741178928506</v>
      </c>
      <c r="W128">
        <f>VLOOKUP(B128,[5]Data!$A$10:$B$372,2,0)</f>
        <v>1.4</v>
      </c>
      <c r="Y128">
        <f>VLOOKUP(B128,[5]Data!$A$10:$F$372,6,0)</f>
        <v>9.9</v>
      </c>
      <c r="Z128">
        <f>VLOOKUP($B128,[5]Data!$A$10:$Z$372,8,0)</f>
        <v>0.7</v>
      </c>
      <c r="AA128">
        <f>VLOOKUP($B128,[5]Data!$A$10:$Z$372,10,0)</f>
        <v>1</v>
      </c>
      <c r="AB128">
        <f>VLOOKUP($B128,[5]Data!$A$10:$Z$372,12,0)</f>
        <v>8.5</v>
      </c>
      <c r="AC128">
        <f>VLOOKUP($B128,[5]Data!$A$10:$Z$372,14,0)</f>
        <v>15.5</v>
      </c>
      <c r="AD128">
        <f>VLOOKUP($B128,[5]Data!$A$10:$Z$372,16,0)</f>
        <v>3.5</v>
      </c>
      <c r="AE128">
        <f>VLOOKUP($B128,[5]Data!$A$10:$Z$372,18,0)</f>
        <v>11.3</v>
      </c>
      <c r="AR128">
        <f>VLOOKUP($B128,[6]LA_CNI_data!$B$2:$H$313,5,0)</f>
        <v>20.52</v>
      </c>
      <c r="AS128">
        <f>VLOOKUP($B128,[6]LA_CNI_data!$B$2:$H$313,6,0)</f>
        <v>15.84</v>
      </c>
      <c r="AT128" s="3">
        <f>VLOOKUP($B128,[6]LA_CNI_data!$B$2:$H$313,7,0)</f>
        <v>21.91</v>
      </c>
      <c r="AU128" t="str">
        <f>VLOOKUP(A128,[7]LAS_REGION_EW_2021!$A$6:$D$336,4,0)</f>
        <v>South East</v>
      </c>
      <c r="AV128">
        <f>VLOOKUP(B128,[8]Industrial!$C$7:$D$332,2,0)</f>
        <v>1000000</v>
      </c>
      <c r="AW128">
        <f>VLOOKUP(B128,[8]Residential!$C$7:$D$299,2,0)</f>
        <v>5750000</v>
      </c>
      <c r="AX128">
        <f>VLOOKUP(A128,[9]Sheet1!$A$414:$M$823,13,0)</f>
        <v>179590</v>
      </c>
      <c r="AY128" s="5">
        <f>VLOOKUP(B128,'[10]Table 2.4'!$D$10:$H$378,5,0)</f>
        <v>825</v>
      </c>
      <c r="AZ128">
        <f>VLOOKUP(B128,[11]Data!$A$9:$C$372,3,0)</f>
        <v>97100</v>
      </c>
      <c r="BA128">
        <f t="shared" si="2"/>
        <v>80204.599999999991</v>
      </c>
      <c r="BB128">
        <f t="shared" si="3"/>
        <v>-6602.7999999999884</v>
      </c>
    </row>
    <row r="129" spans="1:54" x14ac:dyDescent="0.2">
      <c r="A129" t="s">
        <v>292</v>
      </c>
      <c r="B129" t="s">
        <v>293</v>
      </c>
      <c r="C129">
        <v>2019</v>
      </c>
      <c r="D129">
        <v>62136.91</v>
      </c>
      <c r="E129" t="s">
        <v>292</v>
      </c>
      <c r="F129" t="s">
        <v>292</v>
      </c>
      <c r="G129">
        <f>VLOOKUP(A129,[1]B3!$A$7:$T$380,20,0)</f>
        <v>107050.66</v>
      </c>
      <c r="L129">
        <v>80.369726824351105</v>
      </c>
      <c r="M129">
        <v>82.642755452147298</v>
      </c>
      <c r="N129">
        <v>95817</v>
      </c>
      <c r="O129">
        <v>2454</v>
      </c>
      <c r="P129">
        <v>12.69</v>
      </c>
      <c r="Q129" s="2">
        <f>VLOOKUP(B129,[2]Data!$A$9:$D$371,4,0)</f>
        <v>83.4</v>
      </c>
      <c r="R129" t="s">
        <v>55</v>
      </c>
      <c r="S129" s="2">
        <f>VLOOKUP(B129,[3]Data!$A$9:$D$371,4,0)</f>
        <v>25.7</v>
      </c>
      <c r="T129">
        <v>676.0155029296875</v>
      </c>
      <c r="U129">
        <v>-0.10084682860806926</v>
      </c>
      <c r="V129">
        <f>VLOOKUP(F129,'[4]2019'!$B$8:$E$368,4,0)</f>
        <v>16.939058672967601</v>
      </c>
      <c r="W129">
        <f>VLOOKUP(B129,[5]Data!$A$10:$B$372,2,0)</f>
        <v>0.1</v>
      </c>
      <c r="Y129">
        <f>VLOOKUP(B129,[5]Data!$A$10:$F$372,6,0)</f>
        <v>7.1</v>
      </c>
      <c r="Z129">
        <f>VLOOKUP($B129,[5]Data!$A$10:$Z$372,8,0)</f>
        <v>0.4</v>
      </c>
      <c r="AA129">
        <f>VLOOKUP($B129,[5]Data!$A$10:$Z$372,10,0)</f>
        <v>0.9</v>
      </c>
      <c r="AB129">
        <f>VLOOKUP($B129,[5]Data!$A$10:$Z$372,12,0)</f>
        <v>4.5999999999999996</v>
      </c>
      <c r="AC129">
        <f>VLOOKUP($B129,[5]Data!$A$10:$Z$372,14,0)</f>
        <v>14.3</v>
      </c>
      <c r="AD129">
        <f>VLOOKUP($B129,[5]Data!$A$10:$Z$372,16,0)</f>
        <v>3.6</v>
      </c>
      <c r="AE129">
        <f>VLOOKUP($B129,[5]Data!$A$10:$Z$372,18,0)</f>
        <v>6.1</v>
      </c>
      <c r="AR129">
        <f>VLOOKUP($B129,[6]LA_CNI_data!$B$2:$H$313,5,0)</f>
        <v>45.66</v>
      </c>
      <c r="AS129">
        <f>VLOOKUP($B129,[6]LA_CNI_data!$B$2:$H$313,6,0)</f>
        <v>20.48</v>
      </c>
      <c r="AT129" s="3">
        <f>VLOOKUP($B129,[6]LA_CNI_data!$B$2:$H$313,7,0)</f>
        <v>1.71</v>
      </c>
      <c r="AU129" t="str">
        <f>VLOOKUP(A129,[7]LAS_REGION_EW_2021!$A$6:$D$336,4,0)</f>
        <v>South East</v>
      </c>
      <c r="AV129">
        <f>VLOOKUP(B129,[8]Industrial!$C$7:$D$332,2,0)</f>
        <v>1700000</v>
      </c>
      <c r="AW129">
        <f>VLOOKUP(B129,[8]Residential!$C$7:$D$299,2,0)</f>
        <v>4300000</v>
      </c>
      <c r="AX129">
        <f>VLOOKUP(A129,[9]Sheet1!$A$414:$M$823,13,0)</f>
        <v>95817</v>
      </c>
      <c r="AY129" s="5">
        <f>VLOOKUP(B129,'[10]Table 2.4'!$D$10:$H$378,5,0)</f>
        <v>925</v>
      </c>
      <c r="AZ129">
        <f>VLOOKUP(B129,[11]Data!$A$9:$C$372,3,0)</f>
        <v>61900</v>
      </c>
      <c r="BA129">
        <f t="shared" si="2"/>
        <v>51624.600000000006</v>
      </c>
      <c r="BB129">
        <f t="shared" si="3"/>
        <v>-4704.4000000000087</v>
      </c>
    </row>
    <row r="130" spans="1:54" x14ac:dyDescent="0.2">
      <c r="A130" t="s">
        <v>294</v>
      </c>
      <c r="B130" t="s">
        <v>295</v>
      </c>
      <c r="C130">
        <v>2019</v>
      </c>
      <c r="D130">
        <v>48455.03</v>
      </c>
      <c r="E130" t="s">
        <v>294</v>
      </c>
      <c r="F130" t="s">
        <v>294</v>
      </c>
      <c r="G130">
        <f>VLOOKUP(A130,[1]B3!$A$7:$T$380,20,0)</f>
        <v>51061.24</v>
      </c>
      <c r="L130">
        <v>80.741936510316194</v>
      </c>
      <c r="M130">
        <v>84.642930140001695</v>
      </c>
      <c r="N130">
        <v>123957</v>
      </c>
      <c r="O130">
        <v>198</v>
      </c>
      <c r="P130">
        <v>14.46</v>
      </c>
      <c r="Q130" s="2">
        <f>VLOOKUP(B130,[2]Data!$A$9:$D$371,4,0)</f>
        <v>77.5</v>
      </c>
      <c r="R130" t="s">
        <v>60</v>
      </c>
      <c r="S130" s="2">
        <f>VLOOKUP(B130,[3]Data!$A$9:$D$371,4,0)</f>
        <v>32.5</v>
      </c>
      <c r="T130">
        <v>676.0155029296875</v>
      </c>
      <c r="U130">
        <v>-0.10084682860806926</v>
      </c>
      <c r="V130">
        <f>VLOOKUP(F130,'[4]2019'!$B$8:$E$368,4,0)</f>
        <v>24.451995801626399</v>
      </c>
      <c r="W130">
        <f>VLOOKUP(B130,[5]Data!$A$10:$B$372,2,0)</f>
        <v>1.2</v>
      </c>
      <c r="Y130">
        <f>VLOOKUP(B130,[5]Data!$A$10:$F$372,6,0)</f>
        <v>11.7</v>
      </c>
      <c r="Z130">
        <f>VLOOKUP($B130,[5]Data!$A$10:$Z$372,8,0)</f>
        <v>0.1</v>
      </c>
      <c r="AA130">
        <f>VLOOKUP($B130,[5]Data!$A$10:$Z$372,10,0)</f>
        <v>0.7</v>
      </c>
      <c r="AB130">
        <f>VLOOKUP($B130,[5]Data!$A$10:$Z$372,12,0)</f>
        <v>5</v>
      </c>
      <c r="AC130">
        <f>VLOOKUP($B130,[5]Data!$A$10:$Z$372,14,0)</f>
        <v>20</v>
      </c>
      <c r="AD130">
        <f>VLOOKUP($B130,[5]Data!$A$10:$Z$372,16,0)</f>
        <v>6.7</v>
      </c>
      <c r="AE130">
        <f>VLOOKUP($B130,[5]Data!$A$10:$Z$372,18,0)</f>
        <v>7.5</v>
      </c>
      <c r="AR130">
        <f>VLOOKUP($B130,[6]LA_CNI_data!$B$2:$H$313,5,0)</f>
        <v>13.05</v>
      </c>
      <c r="AS130">
        <f>VLOOKUP($B130,[6]LA_CNI_data!$B$2:$H$313,6,0)</f>
        <v>21.71</v>
      </c>
      <c r="AT130" s="3">
        <f>VLOOKUP($B130,[6]LA_CNI_data!$B$2:$H$313,7,0)</f>
        <v>7.81</v>
      </c>
      <c r="AU130" t="str">
        <f>VLOOKUP(A130,[7]LAS_REGION_EW_2021!$A$6:$D$336,4,0)</f>
        <v>South East</v>
      </c>
      <c r="AV130">
        <f>VLOOKUP(B130,[8]Industrial!$C$7:$D$332,2,0)</f>
        <v>1100000</v>
      </c>
      <c r="AW130">
        <f>VLOOKUP(B130,[8]Residential!$C$7:$D$299,2,0)</f>
        <v>2550000</v>
      </c>
      <c r="AX130">
        <f>VLOOKUP(A130,[9]Sheet1!$A$414:$M$823,13,0)</f>
        <v>123957</v>
      </c>
      <c r="AY130" s="5">
        <f>VLOOKUP(B130,'[10]Table 2.4'!$D$10:$H$378,5,0)</f>
        <v>850</v>
      </c>
      <c r="AZ130">
        <f>VLOOKUP(B130,[11]Data!$A$9:$C$372,3,0)</f>
        <v>74900</v>
      </c>
      <c r="BA130">
        <f t="shared" si="2"/>
        <v>58047.5</v>
      </c>
      <c r="BB130">
        <f t="shared" si="3"/>
        <v>-1273.3000000000029</v>
      </c>
    </row>
    <row r="131" spans="1:54" x14ac:dyDescent="0.2">
      <c r="A131" t="s">
        <v>296</v>
      </c>
      <c r="B131" t="s">
        <v>297</v>
      </c>
      <c r="C131">
        <v>2019</v>
      </c>
      <c r="D131">
        <v>58744.78</v>
      </c>
      <c r="E131" t="s">
        <v>296</v>
      </c>
      <c r="F131" t="s">
        <v>296</v>
      </c>
      <c r="G131">
        <f>VLOOKUP(A131,[1]B3!$A$7:$T$380,20,0)</f>
        <v>58039.43</v>
      </c>
      <c r="L131">
        <v>81.9887226429653</v>
      </c>
      <c r="M131">
        <v>84.978341737821793</v>
      </c>
      <c r="N131">
        <v>123879</v>
      </c>
      <c r="O131">
        <v>187</v>
      </c>
      <c r="P131">
        <v>17.02</v>
      </c>
      <c r="Q131" s="2">
        <f>VLOOKUP(B131,[2]Data!$A$9:$D$371,4,0)</f>
        <v>72.599999999999994</v>
      </c>
      <c r="R131" t="s">
        <v>77</v>
      </c>
      <c r="S131" s="2">
        <f>VLOOKUP(B131,[3]Data!$A$9:$D$371,4,0)</f>
        <v>51.3</v>
      </c>
      <c r="T131">
        <v>676.0155029296875</v>
      </c>
      <c r="U131">
        <v>-0.10084682860806926</v>
      </c>
      <c r="V131">
        <f>VLOOKUP(F131,'[4]2019'!$B$8:$E$368,4,0)</f>
        <v>23.768799812478701</v>
      </c>
      <c r="W131">
        <f>VLOOKUP(B131,[5]Data!$A$10:$B$372,2,0)</f>
        <v>0.8</v>
      </c>
      <c r="Y131">
        <f>VLOOKUP(B131,[5]Data!$A$10:$F$372,6,0)</f>
        <v>5.0999999999999996</v>
      </c>
      <c r="Z131">
        <f>VLOOKUP($B131,[5]Data!$A$10:$Z$372,8,0)</f>
        <v>0</v>
      </c>
      <c r="AA131">
        <f>VLOOKUP($B131,[5]Data!$A$10:$Z$372,10,0)</f>
        <v>0.4</v>
      </c>
      <c r="AB131">
        <f>VLOOKUP($B131,[5]Data!$A$10:$Z$372,12,0)</f>
        <v>4.5</v>
      </c>
      <c r="AC131">
        <f>VLOOKUP($B131,[5]Data!$A$10:$Z$372,14,0)</f>
        <v>19.3</v>
      </c>
      <c r="AD131">
        <f>VLOOKUP($B131,[5]Data!$A$10:$Z$372,16,0)</f>
        <v>3.4</v>
      </c>
      <c r="AE131">
        <f>VLOOKUP($B131,[5]Data!$A$10:$Z$372,18,0)</f>
        <v>6.8</v>
      </c>
      <c r="AR131">
        <f>VLOOKUP($B131,[6]LA_CNI_data!$B$2:$H$313,5,0)</f>
        <v>6.19</v>
      </c>
      <c r="AS131">
        <f>VLOOKUP($B131,[6]LA_CNI_data!$B$2:$H$313,6,0)</f>
        <v>10.89</v>
      </c>
      <c r="AT131" s="3">
        <f>VLOOKUP($B131,[6]LA_CNI_data!$B$2:$H$313,7,0)</f>
        <v>14.62</v>
      </c>
      <c r="AU131" t="str">
        <f>VLOOKUP(A131,[7]LAS_REGION_EW_2021!$A$6:$D$336,4,0)</f>
        <v>South East</v>
      </c>
      <c r="AV131">
        <f>VLOOKUP(B131,[8]Industrial!$C$7:$D$332,2,0)</f>
        <v>1500000</v>
      </c>
      <c r="AW131">
        <f>VLOOKUP(B131,[8]Residential!$C$7:$D$299,2,0)</f>
        <v>6070000</v>
      </c>
      <c r="AX131">
        <f>VLOOKUP(A131,[9]Sheet1!$A$414:$M$823,13,0)</f>
        <v>123879</v>
      </c>
      <c r="AY131" s="5">
        <f>VLOOKUP(B131,'[10]Table 2.4'!$D$10:$H$378,5,0)</f>
        <v>900</v>
      </c>
      <c r="AZ131">
        <f>VLOOKUP(B131,[11]Data!$A$9:$C$372,3,0)</f>
        <v>72900</v>
      </c>
      <c r="BA131">
        <f t="shared" ref="BA131:BA194" si="4">AZ131*(Q131/100)</f>
        <v>52925.4</v>
      </c>
      <c r="BB131">
        <f t="shared" ref="BB131:BB194" si="5">(AZ131*0.758)-BA131</f>
        <v>2332.7999999999956</v>
      </c>
    </row>
    <row r="132" spans="1:54" x14ac:dyDescent="0.2">
      <c r="A132" t="s">
        <v>298</v>
      </c>
      <c r="B132" t="s">
        <v>299</v>
      </c>
      <c r="C132">
        <v>2019</v>
      </c>
      <c r="D132">
        <v>59643.49</v>
      </c>
      <c r="E132" t="s">
        <v>298</v>
      </c>
      <c r="F132" t="s">
        <v>298</v>
      </c>
      <c r="G132">
        <f>VLOOKUP(A132,[1]B3!$A$7:$T$380,20,0)</f>
        <v>57973.23</v>
      </c>
      <c r="L132">
        <v>81.151199859782906</v>
      </c>
      <c r="M132">
        <v>85.105823579432695</v>
      </c>
      <c r="N132">
        <v>96762</v>
      </c>
      <c r="O132">
        <v>1881</v>
      </c>
      <c r="P132">
        <v>14.46</v>
      </c>
      <c r="Q132" s="2">
        <f>VLOOKUP(B132,[2]Data!$A$9:$D$371,4,0)</f>
        <v>75.400000000000006</v>
      </c>
      <c r="R132" t="s">
        <v>122</v>
      </c>
      <c r="S132" s="2">
        <f>VLOOKUP(B132,[3]Data!$A$9:$D$371,4,0)</f>
        <v>23.4</v>
      </c>
      <c r="T132">
        <v>700.95623779296875</v>
      </c>
      <c r="U132">
        <v>-0.19680347215209032</v>
      </c>
      <c r="V132">
        <f>VLOOKUP(F132,'[4]2019'!$B$8:$E$368,4,0)</f>
        <v>14.783259972388199</v>
      </c>
      <c r="W132">
        <f>VLOOKUP(B132,[5]Data!$A$10:$B$372,2,0)</f>
        <v>0.1</v>
      </c>
      <c r="Y132">
        <f>VLOOKUP(B132,[5]Data!$A$10:$F$372,6,0)</f>
        <v>7.1</v>
      </c>
      <c r="Z132">
        <f>VLOOKUP($B132,[5]Data!$A$10:$Z$372,8,0)</f>
        <v>0.1</v>
      </c>
      <c r="AA132">
        <f>VLOOKUP($B132,[5]Data!$A$10:$Z$372,10,0)</f>
        <v>0.7</v>
      </c>
      <c r="AB132">
        <f>VLOOKUP($B132,[5]Data!$A$10:$Z$372,12,0)</f>
        <v>10</v>
      </c>
      <c r="AC132">
        <f>VLOOKUP($B132,[5]Data!$A$10:$Z$372,14,0)</f>
        <v>22.9</v>
      </c>
      <c r="AD132">
        <f>VLOOKUP($B132,[5]Data!$A$10:$Z$372,16,0)</f>
        <v>5.7</v>
      </c>
      <c r="AE132">
        <f>VLOOKUP($B132,[5]Data!$A$10:$Z$372,18,0)</f>
        <v>5.7</v>
      </c>
      <c r="AR132">
        <f>VLOOKUP($B132,[6]LA_CNI_data!$B$2:$H$313,5,0)</f>
        <v>60.15</v>
      </c>
      <c r="AS132">
        <f>VLOOKUP($B132,[6]LA_CNI_data!$B$2:$H$313,6,0)</f>
        <v>24.27</v>
      </c>
      <c r="AT132" s="3">
        <f>VLOOKUP($B132,[6]LA_CNI_data!$B$2:$H$313,7,0)</f>
        <v>2.4</v>
      </c>
      <c r="AU132" t="str">
        <f>VLOOKUP(A132,[7]LAS_REGION_EW_2021!$A$6:$D$336,4,0)</f>
        <v>East</v>
      </c>
      <c r="AV132">
        <f>VLOOKUP(B132,[8]Industrial!$C$7:$D$332,2,0)</f>
        <v>1700000</v>
      </c>
      <c r="AW132">
        <f>VLOOKUP(B132,[8]Residential!$C$7:$D$299,2,0)</f>
        <v>5000000</v>
      </c>
      <c r="AX132">
        <f>VLOOKUP(A132,[9]Sheet1!$A$414:$M$823,13,0)</f>
        <v>96762</v>
      </c>
      <c r="AY132" s="5">
        <f>VLOOKUP(B132,'[10]Table 2.4'!$D$10:$H$378,5,0)</f>
        <v>1000</v>
      </c>
      <c r="AZ132">
        <f>VLOOKUP(B132,[11]Data!$A$9:$C$372,3,0)</f>
        <v>63400</v>
      </c>
      <c r="BA132">
        <f t="shared" si="4"/>
        <v>47803.6</v>
      </c>
      <c r="BB132">
        <f t="shared" si="5"/>
        <v>253.59999999999854</v>
      </c>
    </row>
    <row r="133" spans="1:54" x14ac:dyDescent="0.2">
      <c r="A133" t="s">
        <v>300</v>
      </c>
      <c r="B133" t="s">
        <v>301</v>
      </c>
      <c r="C133">
        <v>2019</v>
      </c>
      <c r="D133">
        <v>55468.05</v>
      </c>
      <c r="E133" t="s">
        <v>300</v>
      </c>
      <c r="F133" t="s">
        <v>300</v>
      </c>
      <c r="G133">
        <f>VLOOKUP(A133,[1]B3!$A$7:$T$380,20,0)</f>
        <v>47904.93</v>
      </c>
      <c r="L133">
        <v>81.389807982301605</v>
      </c>
      <c r="M133">
        <v>84.272555672407293</v>
      </c>
      <c r="N133">
        <v>153316</v>
      </c>
      <c r="O133">
        <v>722</v>
      </c>
      <c r="P133">
        <v>14.32</v>
      </c>
      <c r="Q133" s="2">
        <f>VLOOKUP(B133,[2]Data!$A$9:$D$371,4,0)</f>
        <v>80.3</v>
      </c>
      <c r="R133" t="s">
        <v>60</v>
      </c>
      <c r="S133" s="2">
        <f>VLOOKUP(B133,[3]Data!$A$9:$D$371,4,0)</f>
        <v>34</v>
      </c>
      <c r="T133">
        <v>700.95623779296875</v>
      </c>
      <c r="U133">
        <v>-0.19680347215209032</v>
      </c>
      <c r="V133">
        <f>VLOOKUP(F133,'[4]2019'!$B$8:$E$368,4,0)</f>
        <v>17.680125599781601</v>
      </c>
      <c r="W133">
        <f>VLOOKUP(B133,[5]Data!$A$10:$B$372,2,0)</f>
        <v>0.2</v>
      </c>
      <c r="Y133">
        <f>VLOOKUP(B133,[5]Data!$A$10:$F$372,6,0)</f>
        <v>3.7</v>
      </c>
      <c r="Z133">
        <f>VLOOKUP($B133,[5]Data!$A$10:$Z$372,8,0)</f>
        <v>0.2</v>
      </c>
      <c r="AA133">
        <f>VLOOKUP($B133,[5]Data!$A$10:$Z$372,10,0)</f>
        <v>0</v>
      </c>
      <c r="AB133">
        <f>VLOOKUP($B133,[5]Data!$A$10:$Z$372,12,0)</f>
        <v>3.7</v>
      </c>
      <c r="AC133">
        <f>VLOOKUP($B133,[5]Data!$A$10:$Z$372,14,0)</f>
        <v>13.7</v>
      </c>
      <c r="AD133">
        <f>VLOOKUP($B133,[5]Data!$A$10:$Z$372,16,0)</f>
        <v>5.3</v>
      </c>
      <c r="AE133">
        <f>VLOOKUP($B133,[5]Data!$A$10:$Z$372,18,0)</f>
        <v>4.7</v>
      </c>
      <c r="AR133">
        <f>VLOOKUP($B133,[6]LA_CNI_data!$B$2:$H$313,5,0)</f>
        <v>29.82</v>
      </c>
      <c r="AS133">
        <f>VLOOKUP($B133,[6]LA_CNI_data!$B$2:$H$313,6,0)</f>
        <v>25.2</v>
      </c>
      <c r="AT133" s="3">
        <f>VLOOKUP($B133,[6]LA_CNI_data!$B$2:$H$313,7,0)</f>
        <v>7.15</v>
      </c>
      <c r="AU133" t="str">
        <f>VLOOKUP(A133,[7]LAS_REGION_EW_2021!$A$6:$D$336,4,0)</f>
        <v>East</v>
      </c>
      <c r="AV133">
        <f>VLOOKUP(B133,[8]Industrial!$C$7:$D$332,2,0)</f>
        <v>1800000</v>
      </c>
      <c r="AW133">
        <f>VLOOKUP(B133,[8]Residential!$C$7:$D$299,2,0)</f>
        <v>7000000</v>
      </c>
      <c r="AX133">
        <f>VLOOKUP(A133,[9]Sheet1!$A$414:$M$823,13,0)</f>
        <v>153316</v>
      </c>
      <c r="AY133" s="5">
        <f>VLOOKUP(B133,'[10]Table 2.4'!$D$10:$H$378,5,0)</f>
        <v>1000</v>
      </c>
      <c r="AZ133">
        <f>VLOOKUP(B133,[11]Data!$A$9:$C$372,3,0)</f>
        <v>94500</v>
      </c>
      <c r="BA133">
        <f t="shared" si="4"/>
        <v>75883.5</v>
      </c>
      <c r="BB133">
        <f t="shared" si="5"/>
        <v>-4252.5</v>
      </c>
    </row>
    <row r="134" spans="1:54" x14ac:dyDescent="0.2">
      <c r="A134" t="s">
        <v>302</v>
      </c>
      <c r="B134" t="s">
        <v>303</v>
      </c>
      <c r="C134">
        <v>2019</v>
      </c>
      <c r="D134">
        <v>70350.48</v>
      </c>
      <c r="E134" t="s">
        <v>302</v>
      </c>
      <c r="F134" t="s">
        <v>302</v>
      </c>
      <c r="G134">
        <f>VLOOKUP(A134,[1]B3!$A$7:$T$380,20,0)</f>
        <v>69624.25</v>
      </c>
      <c r="L134">
        <v>81.372221909282302</v>
      </c>
      <c r="M134">
        <v>84.078670196910807</v>
      </c>
      <c r="N134">
        <v>104031</v>
      </c>
      <c r="O134">
        <v>1029</v>
      </c>
      <c r="P134">
        <v>14.42</v>
      </c>
      <c r="Q134" s="2">
        <f>VLOOKUP(B134,[2]Data!$A$9:$D$371,4,0)</f>
        <v>81.400000000000006</v>
      </c>
      <c r="R134" t="s">
        <v>122</v>
      </c>
      <c r="S134" s="2">
        <f>VLOOKUP(B134,[3]Data!$A$9:$D$371,4,0)</f>
        <v>30.7</v>
      </c>
      <c r="T134">
        <v>700.95623779296875</v>
      </c>
      <c r="U134">
        <v>-0.19680347215209032</v>
      </c>
      <c r="V134">
        <f>VLOOKUP(F134,'[4]2019'!$B$8:$E$368,4,0)</f>
        <v>15.978880208759101</v>
      </c>
      <c r="W134">
        <f>VLOOKUP(B134,[5]Data!$A$10:$B$372,2,0)</f>
        <v>0.4</v>
      </c>
      <c r="Y134">
        <f>VLOOKUP(B134,[5]Data!$A$10:$F$372,6,0)</f>
        <v>3.6</v>
      </c>
      <c r="Z134">
        <f>VLOOKUP($B134,[5]Data!$A$10:$Z$372,8,0)</f>
        <v>0.6</v>
      </c>
      <c r="AA134">
        <f>VLOOKUP($B134,[5]Data!$A$10:$Z$372,10,0)</f>
        <v>0.3</v>
      </c>
      <c r="AB134">
        <f>VLOOKUP($B134,[5]Data!$A$10:$Z$372,12,0)</f>
        <v>10.9</v>
      </c>
      <c r="AC134">
        <f>VLOOKUP($B134,[5]Data!$A$10:$Z$372,14,0)</f>
        <v>16.399999999999999</v>
      </c>
      <c r="AD134">
        <f>VLOOKUP($B134,[5]Data!$A$10:$Z$372,16,0)</f>
        <v>3.6</v>
      </c>
      <c r="AE134">
        <f>VLOOKUP($B134,[5]Data!$A$10:$Z$372,18,0)</f>
        <v>7.3</v>
      </c>
      <c r="AR134">
        <f>VLOOKUP($B134,[6]LA_CNI_data!$B$2:$H$313,5,0)</f>
        <v>34.979999999999997</v>
      </c>
      <c r="AS134">
        <f>VLOOKUP($B134,[6]LA_CNI_data!$B$2:$H$313,6,0)</f>
        <v>29.69</v>
      </c>
      <c r="AT134" s="3">
        <f>VLOOKUP($B134,[6]LA_CNI_data!$B$2:$H$313,7,0)</f>
        <v>3.02</v>
      </c>
      <c r="AU134" t="str">
        <f>VLOOKUP(A134,[7]LAS_REGION_EW_2021!$A$6:$D$336,4,0)</f>
        <v>East</v>
      </c>
      <c r="AV134">
        <f>VLOOKUP(B134,[8]Industrial!$C$7:$D$332,2,0)</f>
        <v>1200000</v>
      </c>
      <c r="AW134">
        <f>VLOOKUP(B134,[8]Residential!$C$7:$D$299,2,0)</f>
        <v>7100000</v>
      </c>
      <c r="AX134">
        <f>VLOOKUP(A134,[9]Sheet1!$A$414:$M$823,13,0)</f>
        <v>104031</v>
      </c>
      <c r="AY134" s="5">
        <f>VLOOKUP(B134,'[10]Table 2.4'!$D$10:$H$378,5,0)</f>
        <v>1225</v>
      </c>
      <c r="AZ134">
        <f>VLOOKUP(B134,[11]Data!$A$9:$C$372,3,0)</f>
        <v>64400</v>
      </c>
      <c r="BA134">
        <f t="shared" si="4"/>
        <v>52421.600000000006</v>
      </c>
      <c r="BB134">
        <f t="shared" si="5"/>
        <v>-3606.4000000000087</v>
      </c>
    </row>
    <row r="135" spans="1:54" x14ac:dyDescent="0.2">
      <c r="A135" t="s">
        <v>304</v>
      </c>
      <c r="B135" t="s">
        <v>305</v>
      </c>
      <c r="C135">
        <v>2019</v>
      </c>
      <c r="D135">
        <v>56479.17</v>
      </c>
      <c r="E135" t="s">
        <v>304</v>
      </c>
      <c r="F135" t="s">
        <v>304</v>
      </c>
      <c r="G135">
        <f>VLOOKUP(A135,[1]B3!$A$7:$T$380,20,0)</f>
        <v>60009.35</v>
      </c>
      <c r="L135">
        <v>81.350635882337798</v>
      </c>
      <c r="M135">
        <v>83.5369946644565</v>
      </c>
      <c r="N135">
        <v>133321</v>
      </c>
      <c r="O135">
        <v>355</v>
      </c>
      <c r="P135">
        <v>15.48</v>
      </c>
      <c r="Q135" s="2">
        <f>VLOOKUP(B135,[2]Data!$A$9:$D$371,4,0)</f>
        <v>80.8</v>
      </c>
      <c r="R135" t="s">
        <v>60</v>
      </c>
      <c r="S135" s="2">
        <f>VLOOKUP(B135,[3]Data!$A$9:$D$371,4,0)</f>
        <v>33.200000000000003</v>
      </c>
      <c r="T135">
        <v>700.95623779296875</v>
      </c>
      <c r="U135">
        <v>-0.19680347215209032</v>
      </c>
      <c r="V135">
        <f>VLOOKUP(F135,'[4]2019'!$B$8:$E$368,4,0)</f>
        <v>20.855175796032899</v>
      </c>
      <c r="W135">
        <f>VLOOKUP(B135,[5]Data!$A$10:$B$372,2,0)</f>
        <v>0.5</v>
      </c>
      <c r="Y135">
        <f>VLOOKUP(B135,[5]Data!$A$10:$F$372,6,0)</f>
        <v>13</v>
      </c>
      <c r="Z135">
        <f>VLOOKUP($B135,[5]Data!$A$10:$Z$372,8,0)</f>
        <v>0.2</v>
      </c>
      <c r="AA135">
        <f>VLOOKUP($B135,[5]Data!$A$10:$Z$372,10,0)</f>
        <v>0.6</v>
      </c>
      <c r="AB135">
        <f>VLOOKUP($B135,[5]Data!$A$10:$Z$372,12,0)</f>
        <v>6.5</v>
      </c>
      <c r="AC135">
        <f>VLOOKUP($B135,[5]Data!$A$10:$Z$372,14,0)</f>
        <v>16.7</v>
      </c>
      <c r="AD135">
        <f>VLOOKUP($B135,[5]Data!$A$10:$Z$372,16,0)</f>
        <v>2.2999999999999998</v>
      </c>
      <c r="AE135">
        <f>VLOOKUP($B135,[5]Data!$A$10:$Z$372,18,0)</f>
        <v>7.4</v>
      </c>
      <c r="AR135">
        <f>VLOOKUP($B135,[6]LA_CNI_data!$B$2:$H$313,5,0)</f>
        <v>15.51</v>
      </c>
      <c r="AS135">
        <f>VLOOKUP($B135,[6]LA_CNI_data!$B$2:$H$313,6,0)</f>
        <v>24.66</v>
      </c>
      <c r="AT135" s="3">
        <f>VLOOKUP($B135,[6]LA_CNI_data!$B$2:$H$313,7,0)</f>
        <v>10.38</v>
      </c>
      <c r="AU135" t="str">
        <f>VLOOKUP(A135,[7]LAS_REGION_EW_2021!$A$6:$D$336,4,0)</f>
        <v>East</v>
      </c>
      <c r="AV135">
        <f>VLOOKUP(B135,[8]Industrial!$C$7:$D$332,2,0)</f>
        <v>1500000</v>
      </c>
      <c r="AW135">
        <f>VLOOKUP(B135,[8]Residential!$C$7:$D$299,2,0)</f>
        <v>6100000</v>
      </c>
      <c r="AX135">
        <f>VLOOKUP(A135,[9]Sheet1!$A$414:$M$823,13,0)</f>
        <v>133321</v>
      </c>
      <c r="AY135" s="5">
        <f>VLOOKUP(B135,'[10]Table 2.4'!$D$10:$H$378,5,0)</f>
        <v>895</v>
      </c>
      <c r="AZ135">
        <f>VLOOKUP(B135,[11]Data!$A$9:$C$372,3,0)</f>
        <v>81500</v>
      </c>
      <c r="BA135">
        <f t="shared" si="4"/>
        <v>65852</v>
      </c>
      <c r="BB135">
        <f t="shared" si="5"/>
        <v>-4075</v>
      </c>
    </row>
    <row r="136" spans="1:54" x14ac:dyDescent="0.2">
      <c r="A136" t="s">
        <v>306</v>
      </c>
      <c r="B136" t="s">
        <v>307</v>
      </c>
      <c r="C136">
        <v>2019</v>
      </c>
      <c r="D136">
        <v>91019.62</v>
      </c>
      <c r="E136" t="s">
        <v>306</v>
      </c>
      <c r="F136" t="s">
        <v>306</v>
      </c>
      <c r="G136">
        <f>VLOOKUP(A136,[1]B3!$A$7:$T$380,20,0)</f>
        <v>90570.86</v>
      </c>
      <c r="L136">
        <v>81.712850209557899</v>
      </c>
      <c r="M136">
        <v>84.231007179434798</v>
      </c>
      <c r="N136">
        <v>92641</v>
      </c>
      <c r="O136">
        <v>1043</v>
      </c>
      <c r="P136">
        <v>15.38</v>
      </c>
      <c r="Q136" s="2">
        <f>VLOOKUP(B136,[2]Data!$A$9:$D$371,4,0)</f>
        <v>79.3</v>
      </c>
      <c r="R136" t="s">
        <v>122</v>
      </c>
      <c r="S136" s="2">
        <f>VLOOKUP(B136,[3]Data!$A$9:$D$371,4,0)</f>
        <v>52.8</v>
      </c>
      <c r="T136">
        <v>700.95623779296875</v>
      </c>
      <c r="U136">
        <v>-0.19680347215209032</v>
      </c>
      <c r="V136">
        <f>VLOOKUP(F136,'[4]2019'!$B$8:$E$368,4,0)</f>
        <v>20.014672632696598</v>
      </c>
      <c r="W136">
        <f>VLOOKUP(B136,[5]Data!$A$10:$B$372,2,0)</f>
        <v>0.1</v>
      </c>
      <c r="Y136">
        <f>VLOOKUP(B136,[5]Data!$A$10:$F$372,6,0)</f>
        <v>2</v>
      </c>
      <c r="Z136">
        <f>VLOOKUP($B136,[5]Data!$A$10:$Z$372,8,0)</f>
        <v>0.5</v>
      </c>
      <c r="AA136">
        <f>VLOOKUP($B136,[5]Data!$A$10:$Z$372,10,0)</f>
        <v>0.9</v>
      </c>
      <c r="AB136">
        <f>VLOOKUP($B136,[5]Data!$A$10:$Z$372,12,0)</f>
        <v>13.3</v>
      </c>
      <c r="AC136">
        <f>VLOOKUP($B136,[5]Data!$A$10:$Z$372,14,0)</f>
        <v>11.1</v>
      </c>
      <c r="AD136">
        <f>VLOOKUP($B136,[5]Data!$A$10:$Z$372,16,0)</f>
        <v>2.2000000000000002</v>
      </c>
      <c r="AE136">
        <f>VLOOKUP($B136,[5]Data!$A$10:$Z$372,18,0)</f>
        <v>6.7</v>
      </c>
      <c r="AR136">
        <f>VLOOKUP($B136,[6]LA_CNI_data!$B$2:$H$313,5,0)</f>
        <v>27.16</v>
      </c>
      <c r="AS136">
        <f>VLOOKUP($B136,[6]LA_CNI_data!$B$2:$H$313,6,0)</f>
        <v>22.55</v>
      </c>
      <c r="AT136" s="3">
        <f>VLOOKUP($B136,[6]LA_CNI_data!$B$2:$H$313,7,0)</f>
        <v>4.37</v>
      </c>
      <c r="AU136" t="str">
        <f>VLOOKUP(A136,[7]LAS_REGION_EW_2021!$A$6:$D$336,4,0)</f>
        <v>East</v>
      </c>
      <c r="AV136">
        <f>VLOOKUP(B136,[8]Industrial!$C$7:$D$332,2,0)</f>
        <v>1800000</v>
      </c>
      <c r="AW136">
        <f>VLOOKUP(B136,[8]Residential!$C$7:$D$299,2,0)</f>
        <v>6900000</v>
      </c>
      <c r="AX136">
        <f>VLOOKUP(A136,[9]Sheet1!$A$414:$M$823,13,0)</f>
        <v>92641</v>
      </c>
      <c r="AY136" s="5">
        <f>VLOOKUP(B136,'[10]Table 2.4'!$D$10:$H$378,5,0)</f>
        <v>1115</v>
      </c>
      <c r="AZ136">
        <f>VLOOKUP(B136,[11]Data!$A$9:$C$372,3,0)</f>
        <v>56900</v>
      </c>
      <c r="BA136">
        <f t="shared" si="4"/>
        <v>45121.7</v>
      </c>
      <c r="BB136">
        <f t="shared" si="5"/>
        <v>-1991.5</v>
      </c>
    </row>
    <row r="137" spans="1:54" x14ac:dyDescent="0.2">
      <c r="A137" t="s">
        <v>308</v>
      </c>
      <c r="B137" t="s">
        <v>309</v>
      </c>
      <c r="C137">
        <v>2019</v>
      </c>
      <c r="D137">
        <v>51218.35</v>
      </c>
      <c r="E137" t="s">
        <v>308</v>
      </c>
      <c r="F137" t="s">
        <v>308</v>
      </c>
      <c r="G137">
        <f>VLOOKUP(A137,[1]B3!$A$7:$T$380,20,0)</f>
        <v>62798.38</v>
      </c>
      <c r="L137">
        <v>79.164291034714495</v>
      </c>
      <c r="M137">
        <v>82.6730987635855</v>
      </c>
      <c r="N137">
        <v>96675</v>
      </c>
      <c r="O137">
        <v>4511</v>
      </c>
      <c r="P137">
        <v>15.27</v>
      </c>
      <c r="Q137" s="2">
        <f>VLOOKUP(B137,[2]Data!$A$9:$D$371,4,0)</f>
        <v>81.8</v>
      </c>
      <c r="R137" t="s">
        <v>122</v>
      </c>
      <c r="S137" s="2">
        <f>VLOOKUP(B137,[3]Data!$A$9:$D$371,4,0)</f>
        <v>34.4</v>
      </c>
      <c r="T137">
        <v>700.95623779296875</v>
      </c>
      <c r="U137">
        <v>-0.19680347215209032</v>
      </c>
      <c r="V137">
        <f>VLOOKUP(F137,'[4]2019'!$B$8:$E$368,4,0)</f>
        <v>15.3566806343956</v>
      </c>
      <c r="W137">
        <f>VLOOKUP(B137,[5]Data!$A$10:$B$372,2,0)</f>
        <v>0</v>
      </c>
      <c r="Y137">
        <f>VLOOKUP(B137,[5]Data!$A$10:$F$372,6,0)</f>
        <v>3.1</v>
      </c>
      <c r="Z137">
        <f>VLOOKUP($B137,[5]Data!$A$10:$Z$372,8,0)</f>
        <v>0</v>
      </c>
      <c r="AA137">
        <f>VLOOKUP($B137,[5]Data!$A$10:$Z$372,10,0)</f>
        <v>0.2</v>
      </c>
      <c r="AB137">
        <f>VLOOKUP($B137,[5]Data!$A$10:$Z$372,12,0)</f>
        <v>5.5</v>
      </c>
      <c r="AC137">
        <f>VLOOKUP($B137,[5]Data!$A$10:$Z$372,14,0)</f>
        <v>17.2</v>
      </c>
      <c r="AD137">
        <f>VLOOKUP($B137,[5]Data!$A$10:$Z$372,16,0)</f>
        <v>2</v>
      </c>
      <c r="AE137">
        <f>VLOOKUP($B137,[5]Data!$A$10:$Z$372,18,0)</f>
        <v>7</v>
      </c>
      <c r="AR137">
        <f>VLOOKUP($B137,[6]LA_CNI_data!$B$2:$H$313,5,0)</f>
        <v>31.86</v>
      </c>
      <c r="AS137">
        <f>VLOOKUP($B137,[6]LA_CNI_data!$B$2:$H$313,6,0)</f>
        <v>24.92</v>
      </c>
      <c r="AT137" s="3">
        <f>VLOOKUP($B137,[6]LA_CNI_data!$B$2:$H$313,7,0)</f>
        <v>6.06</v>
      </c>
      <c r="AU137" t="str">
        <f>VLOOKUP(A137,[7]LAS_REGION_EW_2021!$A$6:$D$336,4,0)</f>
        <v>East</v>
      </c>
      <c r="AV137">
        <f>VLOOKUP(B137,[8]Industrial!$C$7:$D$332,2,0)</f>
        <v>1500000</v>
      </c>
      <c r="AW137">
        <f>VLOOKUP(B137,[8]Residential!$C$7:$D$299,2,0)</f>
        <v>6800000</v>
      </c>
      <c r="AX137">
        <f>VLOOKUP(A137,[9]Sheet1!$A$414:$M$823,13,0)</f>
        <v>96675</v>
      </c>
      <c r="AY137" s="5">
        <f>VLOOKUP(B137,'[10]Table 2.4'!$D$10:$H$378,5,0)</f>
        <v>1150</v>
      </c>
      <c r="AZ137">
        <f>VLOOKUP(B137,[11]Data!$A$9:$C$372,3,0)</f>
        <v>63800</v>
      </c>
      <c r="BA137">
        <f t="shared" si="4"/>
        <v>52188.399999999994</v>
      </c>
      <c r="BB137">
        <f t="shared" si="5"/>
        <v>-3827.9999999999927</v>
      </c>
    </row>
    <row r="138" spans="1:54" x14ac:dyDescent="0.2">
      <c r="A138" t="s">
        <v>310</v>
      </c>
      <c r="B138" t="s">
        <v>311</v>
      </c>
      <c r="C138">
        <v>2019</v>
      </c>
      <c r="D138">
        <v>43479.71</v>
      </c>
      <c r="E138" t="s">
        <v>310</v>
      </c>
      <c r="F138" t="s">
        <v>310</v>
      </c>
      <c r="G138">
        <f>VLOOKUP(A138,[1]B3!$A$7:$T$380,20,0)</f>
        <v>45319.1</v>
      </c>
      <c r="L138">
        <v>80.765132577502001</v>
      </c>
      <c r="M138">
        <v>84.199727789488705</v>
      </c>
      <c r="N138">
        <v>127527</v>
      </c>
      <c r="O138">
        <v>220</v>
      </c>
      <c r="P138">
        <v>13.26</v>
      </c>
      <c r="Q138" s="2">
        <f>VLOOKUP(B138,[2]Data!$A$9:$D$371,4,0)</f>
        <v>78.8</v>
      </c>
      <c r="R138" t="s">
        <v>60</v>
      </c>
      <c r="S138" s="2">
        <f>VLOOKUP(B138,[3]Data!$A$9:$D$371,4,0)</f>
        <v>30.7</v>
      </c>
      <c r="T138">
        <v>708.8372802734375</v>
      </c>
      <c r="U138">
        <v>-0.17033311079987384</v>
      </c>
      <c r="V138">
        <f>VLOOKUP(F138,'[4]2019'!$B$8:$E$368,4,0)</f>
        <v>22.219120638003101</v>
      </c>
      <c r="W138">
        <f>VLOOKUP(B138,[5]Data!$A$10:$B$372,2,0)</f>
        <v>2.2000000000000002</v>
      </c>
      <c r="Y138">
        <f>VLOOKUP(B138,[5]Data!$A$10:$F$372,6,0)</f>
        <v>8.6</v>
      </c>
      <c r="Z138">
        <f>VLOOKUP($B138,[5]Data!$A$10:$Z$372,8,0)</f>
        <v>0.5</v>
      </c>
      <c r="AA138">
        <f>VLOOKUP($B138,[5]Data!$A$10:$Z$372,10,0)</f>
        <v>0.7</v>
      </c>
      <c r="AB138">
        <f>VLOOKUP($B138,[5]Data!$A$10:$Z$372,12,0)</f>
        <v>6</v>
      </c>
      <c r="AC138">
        <f>VLOOKUP($B138,[5]Data!$A$10:$Z$372,14,0)</f>
        <v>22.4</v>
      </c>
      <c r="AD138">
        <f>VLOOKUP($B138,[5]Data!$A$10:$Z$372,16,0)</f>
        <v>4.3</v>
      </c>
      <c r="AE138">
        <f>VLOOKUP($B138,[5]Data!$A$10:$Z$372,18,0)</f>
        <v>6.9</v>
      </c>
      <c r="AR138">
        <f>VLOOKUP($B138,[6]LA_CNI_data!$B$2:$H$313,5,0)</f>
        <v>23.55</v>
      </c>
      <c r="AS138">
        <f>VLOOKUP($B138,[6]LA_CNI_data!$B$2:$H$313,6,0)</f>
        <v>18.440000000000001</v>
      </c>
      <c r="AT138" s="3">
        <f>VLOOKUP($B138,[6]LA_CNI_data!$B$2:$H$313,7,0)</f>
        <v>12.51</v>
      </c>
      <c r="AU138" t="str">
        <f>VLOOKUP(A138,[7]LAS_REGION_EW_2021!$A$6:$D$336,4,0)</f>
        <v>South East</v>
      </c>
      <c r="AV138">
        <f>VLOOKUP(B138,[8]Industrial!$C$7:$D$332,2,0)</f>
        <v>1100000</v>
      </c>
      <c r="AW138">
        <f>VLOOKUP(B138,[8]Residential!$C$7:$D$299,2,0)</f>
        <v>2510000</v>
      </c>
      <c r="AX138">
        <f>VLOOKUP(A138,[9]Sheet1!$A$414:$M$823,13,0)</f>
        <v>127527</v>
      </c>
      <c r="AY138" s="5">
        <f>VLOOKUP(B138,'[10]Table 2.4'!$D$10:$H$378,5,0)</f>
        <v>775</v>
      </c>
      <c r="AZ138">
        <f>VLOOKUP(B138,[11]Data!$A$9:$C$372,3,0)</f>
        <v>80200</v>
      </c>
      <c r="BA138">
        <f t="shared" si="4"/>
        <v>63197.599999999991</v>
      </c>
      <c r="BB138">
        <f t="shared" si="5"/>
        <v>-2405.9999999999927</v>
      </c>
    </row>
    <row r="139" spans="1:54" x14ac:dyDescent="0.2">
      <c r="A139" t="s">
        <v>312</v>
      </c>
      <c r="B139" t="s">
        <v>313</v>
      </c>
      <c r="C139">
        <v>2019</v>
      </c>
      <c r="D139">
        <v>40398.980000000003</v>
      </c>
      <c r="E139" t="s">
        <v>312</v>
      </c>
      <c r="F139" t="s">
        <v>312</v>
      </c>
      <c r="G139">
        <f>VLOOKUP(A139,[1]B3!$A$7:$T$380,20,0)</f>
        <v>42001.2</v>
      </c>
      <c r="L139">
        <v>79.448058895601505</v>
      </c>
      <c r="M139">
        <v>83.201441478335397</v>
      </c>
      <c r="N139">
        <v>164100</v>
      </c>
      <c r="O139">
        <v>531</v>
      </c>
      <c r="P139">
        <v>13.03</v>
      </c>
      <c r="Q139" s="2">
        <f>VLOOKUP(B139,[2]Data!$A$9:$D$371,4,0)</f>
        <v>69.3</v>
      </c>
      <c r="R139" t="s">
        <v>55</v>
      </c>
      <c r="S139" s="2">
        <f>VLOOKUP(B139,[3]Data!$A$9:$D$371,4,0)</f>
        <v>34</v>
      </c>
      <c r="T139">
        <v>708.8372802734375</v>
      </c>
      <c r="U139">
        <v>-0.17033311079987384</v>
      </c>
      <c r="V139">
        <f>VLOOKUP(F139,'[4]2019'!$B$8:$E$368,4,0)</f>
        <v>22.011838962852099</v>
      </c>
      <c r="W139">
        <f>VLOOKUP(B139,[5]Data!$A$10:$B$372,2,0)</f>
        <v>2.2999999999999998</v>
      </c>
      <c r="Y139">
        <f>VLOOKUP(B139,[5]Data!$A$10:$F$372,6,0)</f>
        <v>3</v>
      </c>
      <c r="Z139">
        <f>VLOOKUP($B139,[5]Data!$A$10:$Z$372,8,0)</f>
        <v>0.1</v>
      </c>
      <c r="AA139">
        <f>VLOOKUP($B139,[5]Data!$A$10:$Z$372,10,0)</f>
        <v>0.3</v>
      </c>
      <c r="AB139">
        <f>VLOOKUP($B139,[5]Data!$A$10:$Z$372,12,0)</f>
        <v>3.8</v>
      </c>
      <c r="AC139">
        <f>VLOOKUP($B139,[5]Data!$A$10:$Z$372,14,0)</f>
        <v>18.2</v>
      </c>
      <c r="AD139">
        <f>VLOOKUP($B139,[5]Data!$A$10:$Z$372,16,0)</f>
        <v>1.9</v>
      </c>
      <c r="AE139">
        <f>VLOOKUP($B139,[5]Data!$A$10:$Z$372,18,0)</f>
        <v>9.1</v>
      </c>
      <c r="AR139">
        <f>VLOOKUP($B139,[6]LA_CNI_data!$B$2:$H$313,5,0)</f>
        <v>14.82</v>
      </c>
      <c r="AS139">
        <f>VLOOKUP($B139,[6]LA_CNI_data!$B$2:$H$313,6,0)</f>
        <v>18.48</v>
      </c>
      <c r="AT139" s="3">
        <f>VLOOKUP($B139,[6]LA_CNI_data!$B$2:$H$313,7,0)</f>
        <v>44.92</v>
      </c>
      <c r="AU139" t="str">
        <f>VLOOKUP(A139,[7]LAS_REGION_EW_2021!$A$6:$D$336,4,0)</f>
        <v>South East</v>
      </c>
      <c r="AV139">
        <f>VLOOKUP(B139,[8]Industrial!$C$7:$D$332,2,0)</f>
        <v>1000000</v>
      </c>
      <c r="AW139">
        <f>VLOOKUP(B139,[8]Residential!$C$7:$D$299,2,0)</f>
        <v>5450000</v>
      </c>
      <c r="AX139">
        <f>VLOOKUP(A139,[9]Sheet1!$A$414:$M$823,13,0)</f>
        <v>164100</v>
      </c>
      <c r="AY139" s="5">
        <f>VLOOKUP(B139,'[10]Table 2.4'!$D$10:$H$378,5,0)</f>
        <v>870</v>
      </c>
      <c r="AZ139">
        <f>VLOOKUP(B139,[11]Data!$A$9:$C$372,3,0)</f>
        <v>103600</v>
      </c>
      <c r="BA139">
        <f t="shared" si="4"/>
        <v>71794.799999999988</v>
      </c>
      <c r="BB139">
        <f t="shared" si="5"/>
        <v>6734.0000000000146</v>
      </c>
    </row>
    <row r="140" spans="1:54" x14ac:dyDescent="0.2">
      <c r="A140" t="s">
        <v>314</v>
      </c>
      <c r="B140" t="s">
        <v>315</v>
      </c>
      <c r="C140">
        <v>2019</v>
      </c>
      <c r="D140">
        <v>59221.98</v>
      </c>
      <c r="E140" t="s">
        <v>314</v>
      </c>
      <c r="F140" t="s">
        <v>314</v>
      </c>
      <c r="G140">
        <f>VLOOKUP(A140,[1]B3!$A$7:$T$380,20,0)</f>
        <v>57852.88</v>
      </c>
      <c r="L140">
        <v>79.048062647704199</v>
      </c>
      <c r="M140">
        <v>82.342370181268706</v>
      </c>
      <c r="N140">
        <v>107516</v>
      </c>
      <c r="O140">
        <v>1478</v>
      </c>
      <c r="P140">
        <v>14.89</v>
      </c>
      <c r="Q140" s="2">
        <f>VLOOKUP(B140,[2]Data!$A$9:$D$371,4,0)</f>
        <v>88.8</v>
      </c>
      <c r="R140" t="s">
        <v>122</v>
      </c>
      <c r="S140" s="2">
        <f>VLOOKUP(B140,[3]Data!$A$9:$D$371,4,0)</f>
        <v>24.3</v>
      </c>
      <c r="T140">
        <v>708.8372802734375</v>
      </c>
      <c r="U140">
        <v>-0.17033311079987384</v>
      </c>
      <c r="V140">
        <f>VLOOKUP(F140,'[4]2019'!$B$8:$E$368,4,0)</f>
        <v>16.910183805942999</v>
      </c>
      <c r="W140">
        <f>VLOOKUP(B140,[5]Data!$A$10:$B$372,2,0)</f>
        <v>0.1</v>
      </c>
      <c r="Y140">
        <f>VLOOKUP(B140,[5]Data!$A$10:$F$372,6,0)</f>
        <v>5.7</v>
      </c>
      <c r="Z140">
        <f>VLOOKUP($B140,[5]Data!$A$10:$Z$372,8,0)</f>
        <v>0.1</v>
      </c>
      <c r="AA140">
        <f>VLOOKUP($B140,[5]Data!$A$10:$Z$372,10,0)</f>
        <v>1.1000000000000001</v>
      </c>
      <c r="AB140">
        <f>VLOOKUP($B140,[5]Data!$A$10:$Z$372,12,0)</f>
        <v>9.8000000000000007</v>
      </c>
      <c r="AC140">
        <f>VLOOKUP($B140,[5]Data!$A$10:$Z$372,14,0)</f>
        <v>21.3</v>
      </c>
      <c r="AD140">
        <f>VLOOKUP($B140,[5]Data!$A$10:$Z$372,16,0)</f>
        <v>8.1999999999999993</v>
      </c>
      <c r="AE140">
        <f>VLOOKUP($B140,[5]Data!$A$10:$Z$372,18,0)</f>
        <v>6.6</v>
      </c>
      <c r="AR140">
        <f>VLOOKUP($B140,[6]LA_CNI_data!$B$2:$H$313,5,0)</f>
        <v>52.27</v>
      </c>
      <c r="AS140">
        <f>VLOOKUP($B140,[6]LA_CNI_data!$B$2:$H$313,6,0)</f>
        <v>13.32</v>
      </c>
      <c r="AT140" s="3">
        <f>VLOOKUP($B140,[6]LA_CNI_data!$B$2:$H$313,7,0)</f>
        <v>9.11</v>
      </c>
      <c r="AU140" t="str">
        <f>VLOOKUP(A140,[7]LAS_REGION_EW_2021!$A$6:$D$336,4,0)</f>
        <v>South East</v>
      </c>
      <c r="AV140">
        <f>VLOOKUP(B140,[8]Industrial!$C$7:$D$332,2,0)</f>
        <v>2000000</v>
      </c>
      <c r="AW140">
        <f>VLOOKUP(B140,[8]Residential!$C$7:$D$299,2,0)</f>
        <v>4100000</v>
      </c>
      <c r="AX140">
        <f>VLOOKUP(A140,[9]Sheet1!$A$414:$M$823,13,0)</f>
        <v>107516</v>
      </c>
      <c r="AY140" s="5">
        <f>VLOOKUP(B140,'[10]Table 2.4'!$D$10:$H$378,5,0)</f>
        <v>950</v>
      </c>
      <c r="AZ140">
        <f>VLOOKUP(B140,[11]Data!$A$9:$C$372,3,0)</f>
        <v>69900</v>
      </c>
      <c r="BA140">
        <f t="shared" si="4"/>
        <v>62071.200000000004</v>
      </c>
      <c r="BB140">
        <f t="shared" si="5"/>
        <v>-9087.0000000000073</v>
      </c>
    </row>
    <row r="141" spans="1:54" x14ac:dyDescent="0.2">
      <c r="A141" t="s">
        <v>316</v>
      </c>
      <c r="B141" t="s">
        <v>317</v>
      </c>
      <c r="C141">
        <v>2019</v>
      </c>
      <c r="D141">
        <v>59380.29</v>
      </c>
      <c r="E141" t="s">
        <v>316</v>
      </c>
      <c r="F141" t="s">
        <v>316</v>
      </c>
      <c r="G141">
        <f>VLOOKUP(A141,[1]B3!$A$7:$T$380,20,0)</f>
        <v>58890.73</v>
      </c>
      <c r="L141">
        <v>79.240384712781804</v>
      </c>
      <c r="M141">
        <v>82.2429355587266</v>
      </c>
      <c r="N141">
        <v>115803</v>
      </c>
      <c r="O141">
        <v>367</v>
      </c>
      <c r="P141">
        <v>11.79</v>
      </c>
      <c r="Q141" s="2">
        <f>VLOOKUP(B141,[2]Data!$A$9:$D$371,4,0)</f>
        <v>73</v>
      </c>
      <c r="R141" t="s">
        <v>60</v>
      </c>
      <c r="S141" s="2">
        <f>VLOOKUP(B141,[3]Data!$A$9:$D$371,4,0)</f>
        <v>26.4</v>
      </c>
      <c r="T141">
        <v>708.8372802734375</v>
      </c>
      <c r="U141">
        <v>-0.17033311079987384</v>
      </c>
      <c r="V141">
        <f>VLOOKUP(F141,'[4]2019'!$B$8:$E$368,4,0)</f>
        <v>21.3798963715589</v>
      </c>
      <c r="W141">
        <f>VLOOKUP(B141,[5]Data!$A$10:$B$372,2,0)</f>
        <v>2.2999999999999998</v>
      </c>
      <c r="Y141">
        <f>VLOOKUP(B141,[5]Data!$A$10:$F$372,6,0)</f>
        <v>8.6</v>
      </c>
      <c r="Z141">
        <f>VLOOKUP($B141,[5]Data!$A$10:$Z$372,8,0)</f>
        <v>0.1</v>
      </c>
      <c r="AA141">
        <f>VLOOKUP($B141,[5]Data!$A$10:$Z$372,10,0)</f>
        <v>0.7</v>
      </c>
      <c r="AB141">
        <f>VLOOKUP($B141,[5]Data!$A$10:$Z$372,12,0)</f>
        <v>4.3</v>
      </c>
      <c r="AC141">
        <f>VLOOKUP($B141,[5]Data!$A$10:$Z$372,14,0)</f>
        <v>12.9</v>
      </c>
      <c r="AD141">
        <f>VLOOKUP($B141,[5]Data!$A$10:$Z$372,16,0)</f>
        <v>11.4</v>
      </c>
      <c r="AE141">
        <f>VLOOKUP($B141,[5]Data!$A$10:$Z$372,18,0)</f>
        <v>8.6</v>
      </c>
      <c r="AR141">
        <f>VLOOKUP($B141,[6]LA_CNI_data!$B$2:$H$313,5,0)</f>
        <v>10.86</v>
      </c>
      <c r="AS141">
        <f>VLOOKUP($B141,[6]LA_CNI_data!$B$2:$H$313,6,0)</f>
        <v>9.4</v>
      </c>
      <c r="AT141" s="3">
        <f>VLOOKUP($B141,[6]LA_CNI_data!$B$2:$H$313,7,0)</f>
        <v>53.52</v>
      </c>
      <c r="AU141" t="str">
        <f>VLOOKUP(A141,[7]LAS_REGION_EW_2021!$A$6:$D$336,4,0)</f>
        <v>South East</v>
      </c>
      <c r="AV141">
        <f>VLOOKUP(B141,[8]Industrial!$C$7:$D$332,2,0)</f>
        <v>500000</v>
      </c>
      <c r="AW141">
        <f>VLOOKUP(B141,[8]Residential!$C$7:$D$299,2,0)</f>
        <v>2350000</v>
      </c>
      <c r="AX141">
        <f>VLOOKUP(A141,[9]Sheet1!$A$414:$M$823,13,0)</f>
        <v>115803</v>
      </c>
      <c r="AY141" s="5">
        <f>VLOOKUP(B141,'[10]Table 2.4'!$D$10:$H$378,5,0)</f>
        <v>655</v>
      </c>
      <c r="AZ141">
        <f>VLOOKUP(B141,[11]Data!$A$9:$C$372,3,0)</f>
        <v>66500</v>
      </c>
      <c r="BA141">
        <f t="shared" si="4"/>
        <v>48545</v>
      </c>
      <c r="BB141">
        <f t="shared" si="5"/>
        <v>1862</v>
      </c>
    </row>
    <row r="142" spans="1:54" x14ac:dyDescent="0.2">
      <c r="A142" t="s">
        <v>318</v>
      </c>
      <c r="B142" t="s">
        <v>319</v>
      </c>
      <c r="C142">
        <v>2019</v>
      </c>
      <c r="D142">
        <v>44955.46</v>
      </c>
      <c r="E142" t="s">
        <v>318</v>
      </c>
      <c r="F142" t="s">
        <v>318</v>
      </c>
      <c r="G142">
        <f>VLOOKUP(A142,[1]B3!$A$7:$T$380,20,0)</f>
        <v>49305.82</v>
      </c>
      <c r="L142">
        <v>79.670967309581201</v>
      </c>
      <c r="M142">
        <v>83.621071241077999</v>
      </c>
      <c r="N142">
        <v>106121</v>
      </c>
      <c r="O142">
        <v>1072</v>
      </c>
      <c r="P142">
        <v>12.5</v>
      </c>
      <c r="Q142" s="2">
        <f>VLOOKUP(B142,[2]Data!$A$9:$D$371,4,0)</f>
        <v>80.7</v>
      </c>
      <c r="R142" t="s">
        <v>122</v>
      </c>
      <c r="S142" s="2">
        <f>VLOOKUP(B142,[3]Data!$A$9:$D$371,4,0)</f>
        <v>20.399999999999999</v>
      </c>
      <c r="T142">
        <v>708.8372802734375</v>
      </c>
      <c r="U142">
        <v>-0.17033311079987384</v>
      </c>
      <c r="V142">
        <f>VLOOKUP(F142,'[4]2019'!$B$8:$E$368,4,0)</f>
        <v>15.6657340720802</v>
      </c>
      <c r="W142">
        <f>VLOOKUP(B142,[5]Data!$A$10:$B$372,2,0)</f>
        <v>0.3</v>
      </c>
      <c r="Y142">
        <f>VLOOKUP(B142,[5]Data!$A$10:$F$372,6,0)</f>
        <v>6.1</v>
      </c>
      <c r="Z142">
        <f>VLOOKUP($B142,[5]Data!$A$10:$Z$372,8,0)</f>
        <v>0.1</v>
      </c>
      <c r="AA142">
        <f>VLOOKUP($B142,[5]Data!$A$10:$Z$372,10,0)</f>
        <v>0.7</v>
      </c>
      <c r="AB142">
        <f>VLOOKUP($B142,[5]Data!$A$10:$Z$372,12,0)</f>
        <v>7.6</v>
      </c>
      <c r="AC142">
        <f>VLOOKUP($B142,[5]Data!$A$10:$Z$372,14,0)</f>
        <v>15.2</v>
      </c>
      <c r="AD142">
        <f>VLOOKUP($B142,[5]Data!$A$10:$Z$372,16,0)</f>
        <v>7.6</v>
      </c>
      <c r="AE142">
        <f>VLOOKUP($B142,[5]Data!$A$10:$Z$372,18,0)</f>
        <v>9.1</v>
      </c>
      <c r="AR142">
        <f>VLOOKUP($B142,[6]LA_CNI_data!$B$2:$H$313,5,0)</f>
        <v>28.64</v>
      </c>
      <c r="AS142">
        <f>VLOOKUP($B142,[6]LA_CNI_data!$B$2:$H$313,6,0)</f>
        <v>12.89</v>
      </c>
      <c r="AT142" s="3">
        <f>VLOOKUP($B142,[6]LA_CNI_data!$B$2:$H$313,7,0)</f>
        <v>5.84</v>
      </c>
      <c r="AU142" t="str">
        <f>VLOOKUP(A142,[7]LAS_REGION_EW_2021!$A$6:$D$336,4,0)</f>
        <v>South East</v>
      </c>
      <c r="AV142">
        <f>VLOOKUP(B142,[8]Industrial!$C$7:$D$332,2,0)</f>
        <v>1650000</v>
      </c>
      <c r="AW142">
        <f>VLOOKUP(B142,[8]Residential!$C$7:$D$299,2,0)</f>
        <v>3850000</v>
      </c>
      <c r="AX142">
        <f>VLOOKUP(A142,[9]Sheet1!$A$414:$M$823,13,0)</f>
        <v>106121</v>
      </c>
      <c r="AY142" s="5">
        <f>VLOOKUP(B142,'[10]Table 2.4'!$D$10:$H$378,5,0)</f>
        <v>850</v>
      </c>
      <c r="AZ142">
        <f>VLOOKUP(B142,[11]Data!$A$9:$C$372,3,0)</f>
        <v>66200</v>
      </c>
      <c r="BA142">
        <f t="shared" si="4"/>
        <v>53423.4</v>
      </c>
      <c r="BB142">
        <f t="shared" si="5"/>
        <v>-3243.8000000000029</v>
      </c>
    </row>
    <row r="143" spans="1:54" x14ac:dyDescent="0.2">
      <c r="A143" t="s">
        <v>320</v>
      </c>
      <c r="B143" t="s">
        <v>321</v>
      </c>
      <c r="C143">
        <v>2019</v>
      </c>
      <c r="D143">
        <v>47694.1</v>
      </c>
      <c r="E143" t="s">
        <v>320</v>
      </c>
      <c r="F143" t="s">
        <v>320</v>
      </c>
      <c r="G143">
        <f>VLOOKUP(A143,[1]B3!$A$7:$T$380,20,0)</f>
        <v>51905.15</v>
      </c>
      <c r="L143">
        <v>80.482726403519493</v>
      </c>
      <c r="M143">
        <v>83.869233764796505</v>
      </c>
      <c r="N143">
        <v>167730</v>
      </c>
      <c r="O143">
        <v>426</v>
      </c>
      <c r="P143">
        <v>13.46</v>
      </c>
      <c r="Q143" s="2">
        <f>VLOOKUP(B143,[2]Data!$A$9:$D$371,4,0)</f>
        <v>82.1</v>
      </c>
      <c r="R143" t="s">
        <v>60</v>
      </c>
      <c r="S143" s="2">
        <f>VLOOKUP(B143,[3]Data!$A$9:$D$371,4,0)</f>
        <v>27.7</v>
      </c>
      <c r="T143">
        <v>708.8372802734375</v>
      </c>
      <c r="U143">
        <v>-0.17033311079987384</v>
      </c>
      <c r="V143">
        <f>VLOOKUP(F143,'[4]2019'!$B$8:$E$368,4,0)</f>
        <v>23.6242471985816</v>
      </c>
      <c r="W143">
        <f>VLOOKUP(B143,[5]Data!$A$10:$B$372,2,0)</f>
        <v>2.2999999999999998</v>
      </c>
      <c r="Y143">
        <f>VLOOKUP(B143,[5]Data!$A$10:$F$372,6,0)</f>
        <v>5.2</v>
      </c>
      <c r="Z143">
        <f>VLOOKUP($B143,[5]Data!$A$10:$Z$372,8,0)</f>
        <v>1</v>
      </c>
      <c r="AA143">
        <f>VLOOKUP($B143,[5]Data!$A$10:$Z$372,10,0)</f>
        <v>0.5</v>
      </c>
      <c r="AB143">
        <f>VLOOKUP($B143,[5]Data!$A$10:$Z$372,12,0)</f>
        <v>7.8</v>
      </c>
      <c r="AC143">
        <f>VLOOKUP($B143,[5]Data!$A$10:$Z$372,14,0)</f>
        <v>15.6</v>
      </c>
      <c r="AD143">
        <f>VLOOKUP($B143,[5]Data!$A$10:$Z$372,16,0)</f>
        <v>3.9</v>
      </c>
      <c r="AE143">
        <f>VLOOKUP($B143,[5]Data!$A$10:$Z$372,18,0)</f>
        <v>7.8</v>
      </c>
      <c r="AR143">
        <f>VLOOKUP($B143,[6]LA_CNI_data!$B$2:$H$313,5,0)</f>
        <v>31.57</v>
      </c>
      <c r="AS143">
        <f>VLOOKUP($B143,[6]LA_CNI_data!$B$2:$H$313,6,0)</f>
        <v>33.619999999999997</v>
      </c>
      <c r="AT143" s="3">
        <f>VLOOKUP($B143,[6]LA_CNI_data!$B$2:$H$313,7,0)</f>
        <v>19.82</v>
      </c>
      <c r="AU143" t="str">
        <f>VLOOKUP(A143,[7]LAS_REGION_EW_2021!$A$6:$D$336,4,0)</f>
        <v>South East</v>
      </c>
      <c r="AV143">
        <f>VLOOKUP(B143,[8]Industrial!$C$7:$D$332,2,0)</f>
        <v>1350000</v>
      </c>
      <c r="AW143">
        <f>VLOOKUP(B143,[8]Residential!$C$7:$D$299,2,0)</f>
        <v>2800000</v>
      </c>
      <c r="AX143">
        <f>VLOOKUP(A143,[9]Sheet1!$A$414:$M$823,13,0)</f>
        <v>167730</v>
      </c>
      <c r="AY143" s="5">
        <f>VLOOKUP(B143,'[10]Table 2.4'!$D$10:$H$378,5,0)</f>
        <v>850</v>
      </c>
      <c r="AZ143">
        <f>VLOOKUP(B143,[11]Data!$A$9:$C$372,3,0)</f>
        <v>104300</v>
      </c>
      <c r="BA143">
        <f t="shared" si="4"/>
        <v>85630.299999999988</v>
      </c>
      <c r="BB143">
        <f t="shared" si="5"/>
        <v>-6570.8999999999942</v>
      </c>
    </row>
    <row r="144" spans="1:54" x14ac:dyDescent="0.2">
      <c r="A144" t="s">
        <v>322</v>
      </c>
      <c r="B144" t="s">
        <v>323</v>
      </c>
      <c r="C144">
        <v>2019</v>
      </c>
      <c r="D144">
        <v>64636.65</v>
      </c>
      <c r="E144" t="s">
        <v>322</v>
      </c>
      <c r="F144" t="s">
        <v>322</v>
      </c>
      <c r="G144">
        <f>VLOOKUP(A144,[1]B3!$A$7:$T$380,20,0)</f>
        <v>68538.16</v>
      </c>
      <c r="L144">
        <v>81.944743248844603</v>
      </c>
      <c r="M144">
        <v>85.093572001512598</v>
      </c>
      <c r="N144">
        <v>119429</v>
      </c>
      <c r="O144">
        <v>323</v>
      </c>
      <c r="P144">
        <v>14.1</v>
      </c>
      <c r="Q144" s="2">
        <f>VLOOKUP(B144,[2]Data!$A$9:$D$371,4,0)</f>
        <v>79.099999999999994</v>
      </c>
      <c r="R144" t="s">
        <v>77</v>
      </c>
      <c r="S144" s="2">
        <f>VLOOKUP(B144,[3]Data!$A$9:$D$371,4,0)</f>
        <v>47.9</v>
      </c>
      <c r="T144">
        <v>708.8372802734375</v>
      </c>
      <c r="U144">
        <v>-0.17033311079987384</v>
      </c>
      <c r="V144">
        <f>VLOOKUP(F144,'[4]2019'!$B$8:$E$368,4,0)</f>
        <v>23.525823965067701</v>
      </c>
      <c r="W144">
        <f>VLOOKUP(B144,[5]Data!$A$10:$B$372,2,0)</f>
        <v>0.8</v>
      </c>
      <c r="Y144">
        <f>VLOOKUP(B144,[5]Data!$A$10:$F$372,6,0)</f>
        <v>6.9</v>
      </c>
      <c r="Z144">
        <f>VLOOKUP($B144,[5]Data!$A$10:$Z$372,8,0)</f>
        <v>0.1</v>
      </c>
      <c r="AA144">
        <f>VLOOKUP($B144,[5]Data!$A$10:$Z$372,10,0)</f>
        <v>0.5</v>
      </c>
      <c r="AB144">
        <f>VLOOKUP($B144,[5]Data!$A$10:$Z$372,12,0)</f>
        <v>11.8</v>
      </c>
      <c r="AC144">
        <f>VLOOKUP($B144,[5]Data!$A$10:$Z$372,14,0)</f>
        <v>13.7</v>
      </c>
      <c r="AD144">
        <f>VLOOKUP($B144,[5]Data!$A$10:$Z$372,16,0)</f>
        <v>2.5</v>
      </c>
      <c r="AE144">
        <f>VLOOKUP($B144,[5]Data!$A$10:$Z$372,18,0)</f>
        <v>6.9</v>
      </c>
      <c r="AR144">
        <f>VLOOKUP($B144,[6]LA_CNI_data!$B$2:$H$313,5,0)</f>
        <v>14.31</v>
      </c>
      <c r="AS144">
        <f>VLOOKUP($B144,[6]LA_CNI_data!$B$2:$H$313,6,0)</f>
        <v>22.19</v>
      </c>
      <c r="AT144" s="3">
        <f>VLOOKUP($B144,[6]LA_CNI_data!$B$2:$H$313,7,0)</f>
        <v>11.76</v>
      </c>
      <c r="AU144" t="str">
        <f>VLOOKUP(A144,[7]LAS_REGION_EW_2021!$A$6:$D$336,4,0)</f>
        <v>South East</v>
      </c>
      <c r="AV144">
        <f>VLOOKUP(B144,[8]Industrial!$C$7:$D$332,2,0)</f>
        <v>1900000</v>
      </c>
      <c r="AW144">
        <f>VLOOKUP(B144,[8]Residential!$C$7:$D$299,2,0)</f>
        <v>8300000</v>
      </c>
      <c r="AX144">
        <f>VLOOKUP(A144,[9]Sheet1!$A$414:$M$823,13,0)</f>
        <v>119429</v>
      </c>
      <c r="AY144" s="5">
        <f>VLOOKUP(B144,'[10]Table 2.4'!$D$10:$H$378,5,0)</f>
        <v>1100</v>
      </c>
      <c r="AZ144">
        <f>VLOOKUP(B144,[11]Data!$A$9:$C$372,3,0)</f>
        <v>70300</v>
      </c>
      <c r="BA144">
        <f t="shared" si="4"/>
        <v>55607.299999999996</v>
      </c>
      <c r="BB144">
        <f t="shared" si="5"/>
        <v>-2319.8999999999942</v>
      </c>
    </row>
    <row r="145" spans="1:54" x14ac:dyDescent="0.2">
      <c r="A145" t="s">
        <v>324</v>
      </c>
      <c r="B145" t="s">
        <v>325</v>
      </c>
      <c r="C145">
        <v>2019</v>
      </c>
      <c r="D145">
        <v>52719.8</v>
      </c>
      <c r="E145" t="s">
        <v>324</v>
      </c>
      <c r="F145" t="s">
        <v>324</v>
      </c>
      <c r="G145">
        <f>VLOOKUP(A145,[1]B3!$A$7:$T$380,20,0)</f>
        <v>52162.2</v>
      </c>
      <c r="L145">
        <v>79.241333382045397</v>
      </c>
      <c r="M145">
        <v>82.881751151909299</v>
      </c>
      <c r="N145">
        <v>111427</v>
      </c>
      <c r="O145">
        <v>312</v>
      </c>
      <c r="P145">
        <v>12.24</v>
      </c>
      <c r="Q145" s="2">
        <f>VLOOKUP(B145,[2]Data!$A$9:$D$371,4,0)</f>
        <v>82.3</v>
      </c>
      <c r="R145" t="s">
        <v>60</v>
      </c>
      <c r="S145" s="2">
        <f>VLOOKUP(B145,[3]Data!$A$9:$D$371,4,0)</f>
        <v>27.9</v>
      </c>
      <c r="T145">
        <v>708.8372802734375</v>
      </c>
      <c r="U145">
        <v>-0.17033311079987384</v>
      </c>
      <c r="V145">
        <f>VLOOKUP(F145,'[4]2019'!$B$8:$E$368,4,0)</f>
        <v>21.695790121775701</v>
      </c>
      <c r="W145">
        <f>VLOOKUP(B145,[5]Data!$A$10:$B$372,2,0)</f>
        <v>0.7</v>
      </c>
      <c r="Y145">
        <f>VLOOKUP(B145,[5]Data!$A$10:$F$372,6,0)</f>
        <v>5.3</v>
      </c>
      <c r="Z145">
        <f>VLOOKUP($B145,[5]Data!$A$10:$Z$372,8,0)</f>
        <v>1.6</v>
      </c>
      <c r="AA145">
        <f>VLOOKUP($B145,[5]Data!$A$10:$Z$372,10,0)</f>
        <v>0.8</v>
      </c>
      <c r="AB145">
        <f>VLOOKUP($B145,[5]Data!$A$10:$Z$372,12,0)</f>
        <v>4.5999999999999996</v>
      </c>
      <c r="AC145">
        <f>VLOOKUP($B145,[5]Data!$A$10:$Z$372,14,0)</f>
        <v>13.2</v>
      </c>
      <c r="AD145">
        <f>VLOOKUP($B145,[5]Data!$A$10:$Z$372,16,0)</f>
        <v>6.6</v>
      </c>
      <c r="AE145">
        <f>VLOOKUP($B145,[5]Data!$A$10:$Z$372,18,0)</f>
        <v>9.1999999999999993</v>
      </c>
      <c r="AR145">
        <f>VLOOKUP($B145,[6]LA_CNI_data!$B$2:$H$313,5,0)</f>
        <v>19.38</v>
      </c>
      <c r="AS145">
        <f>VLOOKUP($B145,[6]LA_CNI_data!$B$2:$H$313,6,0)</f>
        <v>20.67</v>
      </c>
      <c r="AT145" s="3">
        <f>VLOOKUP($B145,[6]LA_CNI_data!$B$2:$H$313,7,0)</f>
        <v>49.18</v>
      </c>
      <c r="AU145" t="str">
        <f>VLOOKUP(A145,[7]LAS_REGION_EW_2021!$A$6:$D$336,4,0)</f>
        <v>South East</v>
      </c>
      <c r="AV145">
        <f>VLOOKUP(B145,[8]Industrial!$C$7:$D$332,2,0)</f>
        <v>850000</v>
      </c>
      <c r="AW145">
        <f>VLOOKUP(B145,[8]Residential!$C$7:$D$299,2,0)</f>
        <v>2270000</v>
      </c>
      <c r="AX145">
        <f>VLOOKUP(A145,[9]Sheet1!$A$414:$M$823,13,0)</f>
        <v>111427</v>
      </c>
      <c r="AY145" s="5" t="e">
        <f>VLOOKUP(B145,'[10]Table 2.4'!$D$10:$H$378,5,0)</f>
        <v>#N/A</v>
      </c>
      <c r="AZ145">
        <f>VLOOKUP(B145,[11]Data!$A$9:$C$372,3,0)</f>
        <v>64000</v>
      </c>
      <c r="BA145">
        <f t="shared" si="4"/>
        <v>52672</v>
      </c>
      <c r="BB145">
        <f t="shared" si="5"/>
        <v>-4160</v>
      </c>
    </row>
    <row r="146" spans="1:54" x14ac:dyDescent="0.2">
      <c r="A146" t="s">
        <v>326</v>
      </c>
      <c r="B146" t="s">
        <v>327</v>
      </c>
      <c r="C146">
        <v>2019</v>
      </c>
      <c r="D146">
        <v>46772.639999999999</v>
      </c>
      <c r="E146" t="s">
        <v>326</v>
      </c>
      <c r="F146" t="s">
        <v>326</v>
      </c>
      <c r="G146">
        <f>VLOOKUP(A146,[1]B3!$A$7:$T$380,20,0)</f>
        <v>56374.080000000002</v>
      </c>
      <c r="L146">
        <v>79.029819519545697</v>
      </c>
      <c r="M146">
        <v>82.5492651184598</v>
      </c>
      <c r="N146">
        <v>146694</v>
      </c>
      <c r="O146">
        <v>393</v>
      </c>
      <c r="P146">
        <v>12.17</v>
      </c>
      <c r="Q146" s="2">
        <f>VLOOKUP(B146,[2]Data!$A$9:$D$371,4,0)</f>
        <v>72.099999999999994</v>
      </c>
      <c r="R146" t="s">
        <v>77</v>
      </c>
      <c r="S146" s="2">
        <f>VLOOKUP(B146,[3]Data!$A$9:$D$371,4,0)</f>
        <v>19.8</v>
      </c>
      <c r="T146">
        <v>708.8372802734375</v>
      </c>
      <c r="U146">
        <v>-0.17033311079987384</v>
      </c>
      <c r="V146">
        <f>VLOOKUP(F146,'[4]2019'!$B$8:$E$368,4,0)</f>
        <v>20.410451613780001</v>
      </c>
      <c r="W146">
        <f>VLOOKUP(B146,[5]Data!$A$10:$B$372,2,0)</f>
        <v>4.9000000000000004</v>
      </c>
      <c r="Y146">
        <f>VLOOKUP(B146,[5]Data!$A$10:$F$372,6,0)</f>
        <v>11.8</v>
      </c>
      <c r="Z146">
        <f>VLOOKUP($B146,[5]Data!$A$10:$Z$372,8,0)</f>
        <v>0.2</v>
      </c>
      <c r="AA146">
        <f>VLOOKUP($B146,[5]Data!$A$10:$Z$372,10,0)</f>
        <v>1.8</v>
      </c>
      <c r="AB146">
        <f>VLOOKUP($B146,[5]Data!$A$10:$Z$372,12,0)</f>
        <v>6.9</v>
      </c>
      <c r="AC146">
        <f>VLOOKUP($B146,[5]Data!$A$10:$Z$372,14,0)</f>
        <v>15.7</v>
      </c>
      <c r="AD146">
        <f>VLOOKUP($B146,[5]Data!$A$10:$Z$372,16,0)</f>
        <v>8.8000000000000007</v>
      </c>
      <c r="AE146">
        <f>VLOOKUP($B146,[5]Data!$A$10:$Z$372,18,0)</f>
        <v>6.9</v>
      </c>
      <c r="AR146">
        <f>VLOOKUP($B146,[6]LA_CNI_data!$B$2:$H$313,5,0)</f>
        <v>28.58</v>
      </c>
      <c r="AS146">
        <f>VLOOKUP($B146,[6]LA_CNI_data!$B$2:$H$313,6,0)</f>
        <v>22.99</v>
      </c>
      <c r="AT146" s="3">
        <f>VLOOKUP($B146,[6]LA_CNI_data!$B$2:$H$313,7,0)</f>
        <v>28.08</v>
      </c>
      <c r="AU146" t="str">
        <f>VLOOKUP(A146,[7]LAS_REGION_EW_2021!$A$6:$D$336,4,0)</f>
        <v>South East</v>
      </c>
      <c r="AV146">
        <f>VLOOKUP(B146,[8]Industrial!$C$7:$D$332,2,0)</f>
        <v>1100000</v>
      </c>
      <c r="AW146">
        <f>VLOOKUP(B146,[8]Residential!$C$7:$D$299,2,0)</f>
        <v>3280000</v>
      </c>
      <c r="AX146">
        <f>VLOOKUP(A146,[9]Sheet1!$A$414:$M$823,13,0)</f>
        <v>146694</v>
      </c>
      <c r="AY146" s="5">
        <f>VLOOKUP(B146,'[10]Table 2.4'!$D$10:$H$378,5,0)</f>
        <v>775</v>
      </c>
      <c r="AZ146">
        <f>VLOOKUP(B146,[11]Data!$A$9:$C$372,3,0)</f>
        <v>86500</v>
      </c>
      <c r="BA146">
        <f t="shared" si="4"/>
        <v>62366.5</v>
      </c>
      <c r="BB146">
        <f t="shared" si="5"/>
        <v>3200.5</v>
      </c>
    </row>
    <row r="147" spans="1:54" x14ac:dyDescent="0.2">
      <c r="A147" t="s">
        <v>328</v>
      </c>
      <c r="B147" t="s">
        <v>329</v>
      </c>
      <c r="C147">
        <v>2019</v>
      </c>
      <c r="D147">
        <v>39232.53</v>
      </c>
      <c r="E147" t="s">
        <v>328</v>
      </c>
      <c r="F147" t="s">
        <v>328</v>
      </c>
      <c r="G147">
        <f>VLOOKUP(A147,[1]B3!$A$7:$T$380,20,0)</f>
        <v>41182.589999999997</v>
      </c>
      <c r="L147">
        <v>77.631752997286199</v>
      </c>
      <c r="M147">
        <v>82.255035397852794</v>
      </c>
      <c r="N147">
        <v>141337</v>
      </c>
      <c r="O147">
        <v>1364</v>
      </c>
      <c r="P147">
        <v>10.47</v>
      </c>
      <c r="Q147" s="2">
        <f>VLOOKUP(B147,[2]Data!$A$9:$D$371,4,0)</f>
        <v>71.5</v>
      </c>
      <c r="R147" t="s">
        <v>55</v>
      </c>
      <c r="S147" s="2">
        <f>VLOOKUP(B147,[3]Data!$A$9:$D$371,4,0)</f>
        <v>19.899999999999999</v>
      </c>
      <c r="T147">
        <v>708.8372802734375</v>
      </c>
      <c r="U147">
        <v>-0.17033311079987384</v>
      </c>
      <c r="V147">
        <f>VLOOKUP(F147,'[4]2019'!$B$8:$E$368,4,0)</f>
        <v>19.8341479012939</v>
      </c>
      <c r="W147">
        <f>VLOOKUP(B147,[5]Data!$A$10:$B$372,2,0)</f>
        <v>0.4</v>
      </c>
      <c r="Y147">
        <f>VLOOKUP(B147,[5]Data!$A$10:$F$372,6,0)</f>
        <v>7.1</v>
      </c>
      <c r="Z147">
        <f>VLOOKUP($B147,[5]Data!$A$10:$Z$372,8,0)</f>
        <v>0.2</v>
      </c>
      <c r="AA147">
        <f>VLOOKUP($B147,[5]Data!$A$10:$Z$372,10,0)</f>
        <v>0.8</v>
      </c>
      <c r="AB147">
        <f>VLOOKUP($B147,[5]Data!$A$10:$Z$372,12,0)</f>
        <v>5.4</v>
      </c>
      <c r="AC147">
        <f>VLOOKUP($B147,[5]Data!$A$10:$Z$372,14,0)</f>
        <v>19</v>
      </c>
      <c r="AD147">
        <f>VLOOKUP($B147,[5]Data!$A$10:$Z$372,16,0)</f>
        <v>4.2</v>
      </c>
      <c r="AE147">
        <f>VLOOKUP($B147,[5]Data!$A$10:$Z$372,18,0)</f>
        <v>10.7</v>
      </c>
      <c r="AR147">
        <f>VLOOKUP($B147,[6]LA_CNI_data!$B$2:$H$313,5,0)</f>
        <v>23.54</v>
      </c>
      <c r="AS147">
        <f>VLOOKUP($B147,[6]LA_CNI_data!$B$2:$H$313,6,0)</f>
        <v>10.41</v>
      </c>
      <c r="AT147" s="3">
        <f>VLOOKUP($B147,[6]LA_CNI_data!$B$2:$H$313,7,0)</f>
        <v>73.92</v>
      </c>
      <c r="AU147" t="str">
        <f>VLOOKUP(A147,[7]LAS_REGION_EW_2021!$A$6:$D$336,4,0)</f>
        <v>South East</v>
      </c>
      <c r="AV147">
        <f>VLOOKUP(B147,[8]Industrial!$C$7:$D$332,2,0)</f>
        <v>800000</v>
      </c>
      <c r="AW147">
        <f>VLOOKUP(B147,[8]Residential!$C$7:$D$299,2,0)</f>
        <v>2850000</v>
      </c>
      <c r="AX147">
        <f>VLOOKUP(A147,[9]Sheet1!$A$414:$M$823,13,0)</f>
        <v>141337</v>
      </c>
      <c r="AY147" s="5">
        <f>VLOOKUP(B147,'[10]Table 2.4'!$D$10:$H$378,5,0)</f>
        <v>700</v>
      </c>
      <c r="AZ147">
        <f>VLOOKUP(B147,[11]Data!$A$9:$C$372,3,0)</f>
        <v>81200</v>
      </c>
      <c r="BA147">
        <f t="shared" si="4"/>
        <v>58058</v>
      </c>
      <c r="BB147">
        <f t="shared" si="5"/>
        <v>3491.5999999999985</v>
      </c>
    </row>
    <row r="148" spans="1:54" x14ac:dyDescent="0.2">
      <c r="A148" t="s">
        <v>330</v>
      </c>
      <c r="B148" t="s">
        <v>331</v>
      </c>
      <c r="C148">
        <v>2019</v>
      </c>
      <c r="D148">
        <v>63759.519999999997</v>
      </c>
      <c r="E148" t="s">
        <v>330</v>
      </c>
      <c r="F148" t="s">
        <v>330</v>
      </c>
      <c r="G148">
        <f>VLOOKUP(A148,[1]B3!$A$7:$T$380,20,0)</f>
        <v>69503.89</v>
      </c>
      <c r="L148">
        <v>80.721885228125004</v>
      </c>
      <c r="M148">
        <v>84.677313783535695</v>
      </c>
      <c r="N148">
        <v>128891</v>
      </c>
      <c r="O148">
        <v>537</v>
      </c>
      <c r="P148">
        <v>14.91</v>
      </c>
      <c r="Q148" s="2">
        <f>VLOOKUP(B148,[2]Data!$A$9:$D$371,4,0)</f>
        <v>84.4</v>
      </c>
      <c r="R148" t="s">
        <v>60</v>
      </c>
      <c r="S148" s="2">
        <f>VLOOKUP(B148,[3]Data!$A$9:$D$371,4,0)</f>
        <v>28.9</v>
      </c>
      <c r="T148">
        <v>708.8372802734375</v>
      </c>
      <c r="U148">
        <v>-0.17033311079987384</v>
      </c>
      <c r="V148">
        <f>VLOOKUP(F148,'[4]2019'!$B$8:$E$368,4,0)</f>
        <v>19.129775728155199</v>
      </c>
      <c r="W148">
        <f>VLOOKUP(B148,[5]Data!$A$10:$B$372,2,0)</f>
        <v>2</v>
      </c>
      <c r="Y148">
        <f>VLOOKUP(B148,[5]Data!$A$10:$F$372,6,0)</f>
        <v>5.7</v>
      </c>
      <c r="Z148">
        <f>VLOOKUP($B148,[5]Data!$A$10:$Z$372,8,0)</f>
        <v>0</v>
      </c>
      <c r="AA148">
        <f>VLOOKUP($B148,[5]Data!$A$10:$Z$372,10,0)</f>
        <v>2.9</v>
      </c>
      <c r="AB148">
        <f>VLOOKUP($B148,[5]Data!$A$10:$Z$372,12,0)</f>
        <v>7.4</v>
      </c>
      <c r="AC148">
        <f>VLOOKUP($B148,[5]Data!$A$10:$Z$372,14,0)</f>
        <v>19.7</v>
      </c>
      <c r="AD148">
        <f>VLOOKUP($B148,[5]Data!$A$10:$Z$372,16,0)</f>
        <v>7.4</v>
      </c>
      <c r="AE148">
        <f>VLOOKUP($B148,[5]Data!$A$10:$Z$372,18,0)</f>
        <v>5.7</v>
      </c>
      <c r="AR148">
        <f>VLOOKUP($B148,[6]LA_CNI_data!$B$2:$H$313,5,0)</f>
        <v>18.670000000000002</v>
      </c>
      <c r="AS148">
        <f>VLOOKUP($B148,[6]LA_CNI_data!$B$2:$H$313,6,0)</f>
        <v>20.79</v>
      </c>
      <c r="AT148" s="3">
        <f>VLOOKUP($B148,[6]LA_CNI_data!$B$2:$H$313,7,0)</f>
        <v>11.38</v>
      </c>
      <c r="AU148" t="str">
        <f>VLOOKUP(A148,[7]LAS_REGION_EW_2021!$A$6:$D$336,4,0)</f>
        <v>South East</v>
      </c>
      <c r="AV148">
        <f>VLOOKUP(B148,[8]Industrial!$C$7:$D$332,2,0)</f>
        <v>1800000</v>
      </c>
      <c r="AW148">
        <f>VLOOKUP(B148,[8]Residential!$C$7:$D$299,2,0)</f>
        <v>4250000</v>
      </c>
      <c r="AX148">
        <f>VLOOKUP(A148,[9]Sheet1!$A$414:$M$823,13,0)</f>
        <v>128891</v>
      </c>
      <c r="AY148" s="5">
        <f>VLOOKUP(B148,'[10]Table 2.4'!$D$10:$H$378,5,0)</f>
        <v>975</v>
      </c>
      <c r="AZ148">
        <f>VLOOKUP(B148,[11]Data!$A$9:$C$372,3,0)</f>
        <v>79800</v>
      </c>
      <c r="BA148">
        <f t="shared" si="4"/>
        <v>67351.200000000012</v>
      </c>
      <c r="BB148">
        <f t="shared" si="5"/>
        <v>-6862.8000000000102</v>
      </c>
    </row>
    <row r="149" spans="1:54" x14ac:dyDescent="0.2">
      <c r="A149" t="s">
        <v>332</v>
      </c>
      <c r="B149" t="s">
        <v>333</v>
      </c>
      <c r="C149">
        <v>2019</v>
      </c>
      <c r="D149">
        <v>58365.47</v>
      </c>
      <c r="E149" t="s">
        <v>332</v>
      </c>
      <c r="F149" t="s">
        <v>332</v>
      </c>
      <c r="G149">
        <f>VLOOKUP(A149,[1]B3!$A$7:$T$380,20,0)</f>
        <v>57034.45</v>
      </c>
      <c r="L149">
        <v>81.470784524716194</v>
      </c>
      <c r="M149">
        <v>84.183354572397207</v>
      </c>
      <c r="N149">
        <v>118061</v>
      </c>
      <c r="O149">
        <v>356</v>
      </c>
      <c r="P149">
        <v>14.09</v>
      </c>
      <c r="Q149" s="2">
        <f>VLOOKUP(B149,[2]Data!$A$9:$D$371,4,0)</f>
        <v>81.099999999999994</v>
      </c>
      <c r="R149" t="s">
        <v>60</v>
      </c>
      <c r="S149" s="2">
        <f>VLOOKUP(B149,[3]Data!$A$9:$D$371,4,0)</f>
        <v>46</v>
      </c>
      <c r="T149">
        <v>708.8372802734375</v>
      </c>
      <c r="U149">
        <v>-0.17033311079987384</v>
      </c>
      <c r="V149">
        <f>VLOOKUP(F149,'[4]2019'!$B$8:$E$368,4,0)</f>
        <v>23.628362530201599</v>
      </c>
      <c r="W149">
        <f>VLOOKUP(B149,[5]Data!$A$10:$B$372,2,0)</f>
        <v>1.9</v>
      </c>
      <c r="Y149">
        <f>VLOOKUP(B149,[5]Data!$A$10:$F$372,6,0)</f>
        <v>4.8</v>
      </c>
      <c r="Z149">
        <f>VLOOKUP($B149,[5]Data!$A$10:$Z$372,8,0)</f>
        <v>0.1</v>
      </c>
      <c r="AA149">
        <f>VLOOKUP($B149,[5]Data!$A$10:$Z$372,10,0)</f>
        <v>0.4</v>
      </c>
      <c r="AB149">
        <f>VLOOKUP($B149,[5]Data!$A$10:$Z$372,12,0)</f>
        <v>3.8</v>
      </c>
      <c r="AC149">
        <f>VLOOKUP($B149,[5]Data!$A$10:$Z$372,14,0)</f>
        <v>21.2</v>
      </c>
      <c r="AD149">
        <f>VLOOKUP($B149,[5]Data!$A$10:$Z$372,16,0)</f>
        <v>1.9</v>
      </c>
      <c r="AE149">
        <f>VLOOKUP($B149,[5]Data!$A$10:$Z$372,18,0)</f>
        <v>7.7</v>
      </c>
      <c r="AR149">
        <f>VLOOKUP($B149,[6]LA_CNI_data!$B$2:$H$313,5,0)</f>
        <v>11.02</v>
      </c>
      <c r="AS149">
        <f>VLOOKUP($B149,[6]LA_CNI_data!$B$2:$H$313,6,0)</f>
        <v>27.16</v>
      </c>
      <c r="AT149" s="3">
        <f>VLOOKUP($B149,[6]LA_CNI_data!$B$2:$H$313,7,0)</f>
        <v>18.510000000000002</v>
      </c>
      <c r="AU149" t="str">
        <f>VLOOKUP(A149,[7]LAS_REGION_EW_2021!$A$6:$D$336,4,0)</f>
        <v>South East</v>
      </c>
      <c r="AV149">
        <f>VLOOKUP(B149,[8]Industrial!$C$7:$D$332,2,0)</f>
        <v>1350000</v>
      </c>
      <c r="AW149">
        <f>VLOOKUP(B149,[8]Residential!$C$7:$D$299,2,0)</f>
        <v>4700000</v>
      </c>
      <c r="AX149">
        <f>VLOOKUP(A149,[9]Sheet1!$A$414:$M$823,13,0)</f>
        <v>118061</v>
      </c>
      <c r="AY149" s="5">
        <f>VLOOKUP(B149,'[10]Table 2.4'!$D$10:$H$378,5,0)</f>
        <v>995</v>
      </c>
      <c r="AZ149">
        <f>VLOOKUP(B149,[11]Data!$A$9:$C$372,3,0)</f>
        <v>69700</v>
      </c>
      <c r="BA149">
        <f t="shared" si="4"/>
        <v>56526.7</v>
      </c>
      <c r="BB149">
        <f t="shared" si="5"/>
        <v>-3694.0999999999985</v>
      </c>
    </row>
    <row r="150" spans="1:54" x14ac:dyDescent="0.2">
      <c r="A150" t="s">
        <v>334</v>
      </c>
      <c r="B150" t="s">
        <v>335</v>
      </c>
      <c r="C150">
        <v>2019</v>
      </c>
      <c r="D150">
        <v>52812.88</v>
      </c>
      <c r="E150" t="s">
        <v>334</v>
      </c>
      <c r="F150" t="s">
        <v>334</v>
      </c>
      <c r="G150">
        <f>VLOOKUP(A150,[1]B3!$A$7:$T$380,20,0)</f>
        <v>48735.25</v>
      </c>
      <c r="L150">
        <v>76.200398710825297</v>
      </c>
      <c r="M150">
        <v>80.867234210238905</v>
      </c>
      <c r="N150">
        <v>87705</v>
      </c>
      <c r="O150">
        <v>792</v>
      </c>
      <c r="P150">
        <v>10.35</v>
      </c>
      <c r="Q150" s="2">
        <f>VLOOKUP(B150,[2]Data!$A$9:$D$371,4,0)</f>
        <v>70</v>
      </c>
      <c r="R150" t="s">
        <v>55</v>
      </c>
      <c r="S150" s="2">
        <f>VLOOKUP(B150,[3]Data!$A$9:$D$371,4,0)</f>
        <v>19.100000000000001</v>
      </c>
      <c r="T150">
        <v>807.95751953125</v>
      </c>
      <c r="U150">
        <v>-0.12991990905340825</v>
      </c>
      <c r="V150">
        <f>VLOOKUP(F150,'[4]2019'!$B$8:$E$368,4,0)</f>
        <v>18.520435280005401</v>
      </c>
      <c r="W150">
        <f>VLOOKUP(B150,[5]Data!$A$10:$B$372,2,0)</f>
        <v>0.1</v>
      </c>
      <c r="Y150">
        <f>VLOOKUP(B150,[5]Data!$A$10:$F$372,6,0)</f>
        <v>17.5</v>
      </c>
      <c r="Z150">
        <f>VLOOKUP($B150,[5]Data!$A$10:$Z$372,8,0)</f>
        <v>0</v>
      </c>
      <c r="AA150">
        <f>VLOOKUP($B150,[5]Data!$A$10:$Z$372,10,0)</f>
        <v>0.5</v>
      </c>
      <c r="AB150">
        <f>VLOOKUP($B150,[5]Data!$A$10:$Z$372,12,0)</f>
        <v>3.8</v>
      </c>
      <c r="AC150">
        <f>VLOOKUP($B150,[5]Data!$A$10:$Z$372,14,0)</f>
        <v>20</v>
      </c>
      <c r="AD150">
        <f>VLOOKUP($B150,[5]Data!$A$10:$Z$372,16,0)</f>
        <v>6.2</v>
      </c>
      <c r="AE150">
        <f>VLOOKUP($B150,[5]Data!$A$10:$Z$372,18,0)</f>
        <v>4.4000000000000004</v>
      </c>
      <c r="AR150">
        <f>VLOOKUP($B150,[6]LA_CNI_data!$B$2:$H$313,5,0)</f>
        <v>36.26</v>
      </c>
      <c r="AS150">
        <f>VLOOKUP($B150,[6]LA_CNI_data!$B$2:$H$313,6,0)</f>
        <v>27.29</v>
      </c>
      <c r="AT150" s="3">
        <f>VLOOKUP($B150,[6]LA_CNI_data!$B$2:$H$313,7,0)</f>
        <v>32.21</v>
      </c>
      <c r="AU150" t="str">
        <f>VLOOKUP(A150,[7]LAS_REGION_EW_2021!$A$6:$D$336,4,0)</f>
        <v>North West</v>
      </c>
      <c r="AV150">
        <f>VLOOKUP(B150,[8]Industrial!$C$7:$D$332,2,0)</f>
        <v>450000</v>
      </c>
      <c r="AW150">
        <f>VLOOKUP(B150,[8]Residential!$C$7:$D$299,2,0)</f>
        <v>370000</v>
      </c>
      <c r="AX150">
        <f>VLOOKUP(A150,[9]Sheet1!$A$414:$M$823,13,0)</f>
        <v>87705</v>
      </c>
      <c r="AY150" s="5">
        <f>VLOOKUP(B150,'[10]Table 2.4'!$D$10:$H$378,5,0)</f>
        <v>425</v>
      </c>
      <c r="AZ150">
        <f>VLOOKUP(B150,[11]Data!$A$9:$C$372,3,0)</f>
        <v>53400</v>
      </c>
      <c r="BA150">
        <f t="shared" si="4"/>
        <v>37380</v>
      </c>
      <c r="BB150">
        <f t="shared" si="5"/>
        <v>3097.1999999999971</v>
      </c>
    </row>
    <row r="151" spans="1:54" x14ac:dyDescent="0.2">
      <c r="A151" t="s">
        <v>336</v>
      </c>
      <c r="B151" t="s">
        <v>337</v>
      </c>
      <c r="C151">
        <v>2019</v>
      </c>
      <c r="D151">
        <v>46660.76</v>
      </c>
      <c r="E151" t="s">
        <v>336</v>
      </c>
      <c r="F151" t="s">
        <v>336</v>
      </c>
      <c r="G151">
        <f>VLOOKUP(A151,[1]B3!$A$7:$T$380,20,0)</f>
        <v>47193.67</v>
      </c>
      <c r="L151">
        <v>78.739315370306898</v>
      </c>
      <c r="M151">
        <v>82.291193525593002</v>
      </c>
      <c r="N151">
        <v>115772</v>
      </c>
      <c r="O151">
        <v>571</v>
      </c>
      <c r="P151">
        <v>12.34</v>
      </c>
      <c r="Q151" s="2">
        <f>VLOOKUP(B151,[2]Data!$A$9:$D$371,4,0)</f>
        <v>77.3</v>
      </c>
      <c r="R151" t="s">
        <v>60</v>
      </c>
      <c r="S151" s="2">
        <f>VLOOKUP(B151,[3]Data!$A$9:$D$371,4,0)</f>
        <v>25.9</v>
      </c>
      <c r="T151">
        <v>807.95751953125</v>
      </c>
      <c r="U151">
        <v>-0.12991990905340825</v>
      </c>
      <c r="V151">
        <f>VLOOKUP(F151,'[4]2019'!$B$8:$E$368,4,0)</f>
        <v>17.938062410619199</v>
      </c>
      <c r="W151">
        <f>VLOOKUP(B151,[5]Data!$A$10:$B$372,2,0)</f>
        <v>0.7</v>
      </c>
      <c r="Y151">
        <f>VLOOKUP(B151,[5]Data!$A$10:$F$372,6,0)</f>
        <v>7.3</v>
      </c>
      <c r="Z151">
        <f>VLOOKUP($B151,[5]Data!$A$10:$Z$372,8,0)</f>
        <v>0</v>
      </c>
      <c r="AA151">
        <f>VLOOKUP($B151,[5]Data!$A$10:$Z$372,10,0)</f>
        <v>0.4</v>
      </c>
      <c r="AB151">
        <f>VLOOKUP($B151,[5]Data!$A$10:$Z$372,12,0)</f>
        <v>5.5</v>
      </c>
      <c r="AC151">
        <f>VLOOKUP($B151,[5]Data!$A$10:$Z$372,14,0)</f>
        <v>17.100000000000001</v>
      </c>
      <c r="AD151">
        <f>VLOOKUP($B151,[5]Data!$A$10:$Z$372,16,0)</f>
        <v>3.7</v>
      </c>
      <c r="AE151">
        <f>VLOOKUP($B151,[5]Data!$A$10:$Z$372,18,0)</f>
        <v>6.1</v>
      </c>
      <c r="AR151">
        <f>VLOOKUP($B151,[6]LA_CNI_data!$B$2:$H$313,5,0)</f>
        <v>31.48</v>
      </c>
      <c r="AS151">
        <f>VLOOKUP($B151,[6]LA_CNI_data!$B$2:$H$313,6,0)</f>
        <v>29.7</v>
      </c>
      <c r="AT151" s="3">
        <f>VLOOKUP($B151,[6]LA_CNI_data!$B$2:$H$313,7,0)</f>
        <v>12.69</v>
      </c>
      <c r="AU151" t="str">
        <f>VLOOKUP(A151,[7]LAS_REGION_EW_2021!$A$6:$D$336,4,0)</f>
        <v>North West</v>
      </c>
      <c r="AV151">
        <f>VLOOKUP(B151,[8]Industrial!$C$7:$D$332,2,0)</f>
        <v>600000</v>
      </c>
      <c r="AW151">
        <f>VLOOKUP(B151,[8]Residential!$C$7:$D$299,2,0)</f>
        <v>1245000</v>
      </c>
      <c r="AX151">
        <f>VLOOKUP(A151,[9]Sheet1!$A$414:$M$823,13,0)</f>
        <v>115772</v>
      </c>
      <c r="AY151" s="5">
        <f>VLOOKUP(B151,'[10]Table 2.4'!$D$10:$H$378,5,0)</f>
        <v>525</v>
      </c>
      <c r="AZ151">
        <f>VLOOKUP(B151,[11]Data!$A$9:$C$372,3,0)</f>
        <v>68400</v>
      </c>
      <c r="BA151">
        <f t="shared" si="4"/>
        <v>52873.200000000004</v>
      </c>
      <c r="BB151">
        <f t="shared" si="5"/>
        <v>-1026.0000000000073</v>
      </c>
    </row>
    <row r="152" spans="1:54" x14ac:dyDescent="0.2">
      <c r="A152" t="s">
        <v>338</v>
      </c>
      <c r="B152" t="s">
        <v>339</v>
      </c>
      <c r="C152">
        <v>2019</v>
      </c>
      <c r="D152">
        <v>48336.32</v>
      </c>
      <c r="E152" t="s">
        <v>338</v>
      </c>
      <c r="F152" t="s">
        <v>338</v>
      </c>
      <c r="G152">
        <f>VLOOKUP(A152,[1]B3!$A$7:$T$380,20,0)</f>
        <v>61247.519999999997</v>
      </c>
      <c r="L152">
        <v>78.732835418004697</v>
      </c>
      <c r="M152">
        <v>82.616340071574001</v>
      </c>
      <c r="N152">
        <v>78863</v>
      </c>
      <c r="O152">
        <v>476</v>
      </c>
      <c r="P152">
        <v>12.72</v>
      </c>
      <c r="Q152" s="2">
        <f>VLOOKUP(B152,[2]Data!$A$9:$D$371,4,0)</f>
        <v>85</v>
      </c>
      <c r="R152" t="s">
        <v>55</v>
      </c>
      <c r="S152" s="2">
        <f>VLOOKUP(B152,[3]Data!$A$9:$D$371,4,0)</f>
        <v>27.6</v>
      </c>
      <c r="T152">
        <v>807.95751953125</v>
      </c>
      <c r="U152">
        <v>-0.12991990905340825</v>
      </c>
      <c r="V152">
        <f>VLOOKUP(F152,'[4]2019'!$B$8:$E$368,4,0)</f>
        <v>18.2853528380951</v>
      </c>
      <c r="W152">
        <f>VLOOKUP(B152,[5]Data!$A$10:$B$372,2,0)</f>
        <v>0.6</v>
      </c>
      <c r="Y152">
        <f>VLOOKUP(B152,[5]Data!$A$10:$F$372,6,0)</f>
        <v>23.7</v>
      </c>
      <c r="Z152">
        <f>VLOOKUP($B152,[5]Data!$A$10:$Z$372,8,0)</f>
        <v>0.1</v>
      </c>
      <c r="AA152">
        <f>VLOOKUP($B152,[5]Data!$A$10:$Z$372,10,0)</f>
        <v>0.5</v>
      </c>
      <c r="AB152">
        <f>VLOOKUP($B152,[5]Data!$A$10:$Z$372,12,0)</f>
        <v>4.5999999999999996</v>
      </c>
      <c r="AC152">
        <f>VLOOKUP($B152,[5]Data!$A$10:$Z$372,14,0)</f>
        <v>13.2</v>
      </c>
      <c r="AD152">
        <f>VLOOKUP($B152,[5]Data!$A$10:$Z$372,16,0)</f>
        <v>2.1</v>
      </c>
      <c r="AE152">
        <f>VLOOKUP($B152,[5]Data!$A$10:$Z$372,18,0)</f>
        <v>10.5</v>
      </c>
      <c r="AR152">
        <f>VLOOKUP($B152,[6]LA_CNI_data!$B$2:$H$313,5,0)</f>
        <v>19.309999999999999</v>
      </c>
      <c r="AS152">
        <f>VLOOKUP($B152,[6]LA_CNI_data!$B$2:$H$313,6,0)</f>
        <v>24.74</v>
      </c>
      <c r="AT152" s="3">
        <f>VLOOKUP($B152,[6]LA_CNI_data!$B$2:$H$313,7,0)</f>
        <v>36.36</v>
      </c>
      <c r="AU152" t="str">
        <f>VLOOKUP(A152,[7]LAS_REGION_EW_2021!$A$6:$D$336,4,0)</f>
        <v>North West</v>
      </c>
      <c r="AV152">
        <f>VLOOKUP(B152,[8]Industrial!$C$7:$D$332,2,0)</f>
        <v>400000</v>
      </c>
      <c r="AW152">
        <f>VLOOKUP(B152,[8]Residential!$C$7:$D$299,2,0)</f>
        <v>1700000</v>
      </c>
      <c r="AX152">
        <f>VLOOKUP(A152,[9]Sheet1!$A$414:$M$823,13,0)</f>
        <v>78863</v>
      </c>
      <c r="AY152" s="5">
        <f>VLOOKUP(B152,'[10]Table 2.4'!$D$10:$H$378,5,0)</f>
        <v>550</v>
      </c>
      <c r="AZ152">
        <f>VLOOKUP(B152,[11]Data!$A$9:$C$372,3,0)</f>
        <v>45100</v>
      </c>
      <c r="BA152">
        <f t="shared" si="4"/>
        <v>38335</v>
      </c>
      <c r="BB152">
        <f t="shared" si="5"/>
        <v>-4149.1999999999971</v>
      </c>
    </row>
    <row r="153" spans="1:54" x14ac:dyDescent="0.2">
      <c r="A153" t="s">
        <v>340</v>
      </c>
      <c r="B153" t="s">
        <v>341</v>
      </c>
      <c r="C153">
        <v>2019</v>
      </c>
      <c r="D153">
        <v>51952.81</v>
      </c>
      <c r="E153" t="s">
        <v>340</v>
      </c>
      <c r="F153" t="s">
        <v>340</v>
      </c>
      <c r="G153">
        <f>VLOOKUP(A153,[1]B3!$A$7:$T$380,20,0)</f>
        <v>44215.06</v>
      </c>
      <c r="L153">
        <v>77.015253943830899</v>
      </c>
      <c r="M153">
        <v>81.003125231222498</v>
      </c>
      <c r="N153">
        <v>80410</v>
      </c>
      <c r="O153">
        <v>1102</v>
      </c>
      <c r="P153">
        <v>10.42</v>
      </c>
      <c r="Q153" s="2">
        <f>VLOOKUP(B153,[2]Data!$A$9:$D$371,4,0)</f>
        <v>81.3</v>
      </c>
      <c r="R153" t="s">
        <v>55</v>
      </c>
      <c r="S153" s="2">
        <f>VLOOKUP(B153,[3]Data!$A$9:$D$371,4,0)</f>
        <v>14.5</v>
      </c>
      <c r="T153">
        <v>807.95751953125</v>
      </c>
      <c r="U153">
        <v>-0.12991990905340825</v>
      </c>
      <c r="V153">
        <f>VLOOKUP(F153,'[4]2019'!$B$8:$E$368,4,0)</f>
        <v>15.5197691595703</v>
      </c>
      <c r="W153">
        <f>VLOOKUP(B153,[5]Data!$A$10:$B$372,2,0)</f>
        <v>0.2</v>
      </c>
      <c r="Y153">
        <f>VLOOKUP(B153,[5]Data!$A$10:$F$372,6,0)</f>
        <v>17.2</v>
      </c>
      <c r="Z153">
        <f>VLOOKUP($B153,[5]Data!$A$10:$Z$372,8,0)</f>
        <v>1.1000000000000001</v>
      </c>
      <c r="AA153">
        <f>VLOOKUP($B153,[5]Data!$A$10:$Z$372,10,0)</f>
        <v>0.3</v>
      </c>
      <c r="AB153">
        <f>VLOOKUP($B153,[5]Data!$A$10:$Z$372,12,0)</f>
        <v>3.4</v>
      </c>
      <c r="AC153">
        <f>VLOOKUP($B153,[5]Data!$A$10:$Z$372,14,0)</f>
        <v>24.1</v>
      </c>
      <c r="AD153">
        <f>VLOOKUP($B153,[5]Data!$A$10:$Z$372,16,0)</f>
        <v>4.3</v>
      </c>
      <c r="AE153">
        <f>VLOOKUP($B153,[5]Data!$A$10:$Z$372,18,0)</f>
        <v>4.3</v>
      </c>
      <c r="AR153">
        <f>VLOOKUP($B153,[6]LA_CNI_data!$B$2:$H$313,5,0)</f>
        <v>32.17</v>
      </c>
      <c r="AS153">
        <f>VLOOKUP($B153,[6]LA_CNI_data!$B$2:$H$313,6,0)</f>
        <v>6.98</v>
      </c>
      <c r="AT153" s="3">
        <f>VLOOKUP($B153,[6]LA_CNI_data!$B$2:$H$313,7,0)</f>
        <v>24.77</v>
      </c>
      <c r="AU153" t="str">
        <f>VLOOKUP(A153,[7]LAS_REGION_EW_2021!$A$6:$D$336,4,0)</f>
        <v>North West</v>
      </c>
      <c r="AV153">
        <f>VLOOKUP(B153,[8]Industrial!$C$7:$D$332,2,0)</f>
        <v>475000</v>
      </c>
      <c r="AW153">
        <f>VLOOKUP(B153,[8]Residential!$C$7:$D$299,2,0)</f>
        <v>1100000</v>
      </c>
      <c r="AX153">
        <f>VLOOKUP(A153,[9]Sheet1!$A$414:$M$823,13,0)</f>
        <v>80410</v>
      </c>
      <c r="AY153" s="5">
        <f>VLOOKUP(B153,'[10]Table 2.4'!$D$10:$H$378,5,0)</f>
        <v>450</v>
      </c>
      <c r="AZ153">
        <f>VLOOKUP(B153,[11]Data!$A$9:$C$372,3,0)</f>
        <v>47900</v>
      </c>
      <c r="BA153">
        <f t="shared" si="4"/>
        <v>38942.699999999997</v>
      </c>
      <c r="BB153">
        <f t="shared" si="5"/>
        <v>-2634.5</v>
      </c>
    </row>
    <row r="154" spans="1:54" x14ac:dyDescent="0.2">
      <c r="A154" t="s">
        <v>342</v>
      </c>
      <c r="B154" t="s">
        <v>343</v>
      </c>
      <c r="C154">
        <v>2019</v>
      </c>
      <c r="D154">
        <v>44641.19</v>
      </c>
      <c r="E154" t="s">
        <v>342</v>
      </c>
      <c r="F154" t="s">
        <v>342</v>
      </c>
      <c r="G154">
        <f>VLOOKUP(A154,[1]B3!$A$7:$T$380,20,0)</f>
        <v>45465.61</v>
      </c>
      <c r="L154">
        <v>78.542623807294703</v>
      </c>
      <c r="M154">
        <v>82.350032864677502</v>
      </c>
      <c r="N154">
        <v>142487</v>
      </c>
      <c r="O154">
        <v>251</v>
      </c>
      <c r="P154">
        <v>11.9</v>
      </c>
      <c r="Q154" s="2">
        <f>VLOOKUP(B154,[2]Data!$A$9:$D$371,4,0)</f>
        <v>66.2</v>
      </c>
      <c r="R154" t="s">
        <v>60</v>
      </c>
      <c r="S154" s="2">
        <f>VLOOKUP(B154,[3]Data!$A$9:$D$371,4,0)</f>
        <v>26.7</v>
      </c>
      <c r="T154">
        <v>807.95751953125</v>
      </c>
      <c r="U154">
        <v>-0.12991990905340825</v>
      </c>
      <c r="V154">
        <f>VLOOKUP(F154,'[4]2019'!$B$8:$E$368,4,0)</f>
        <v>18.097599822505</v>
      </c>
      <c r="W154">
        <f>VLOOKUP(B154,[5]Data!$A$10:$B$372,2,0)</f>
        <v>0.9</v>
      </c>
      <c r="Y154">
        <f>VLOOKUP(B154,[5]Data!$A$10:$F$372,6,0)</f>
        <v>5.4</v>
      </c>
      <c r="Z154">
        <f>VLOOKUP($B154,[5]Data!$A$10:$Z$372,8,0)</f>
        <v>1.8</v>
      </c>
      <c r="AA154">
        <f>VLOOKUP($B154,[5]Data!$A$10:$Z$372,10,0)</f>
        <v>0.6</v>
      </c>
      <c r="AB154">
        <f>VLOOKUP($B154,[5]Data!$A$10:$Z$372,12,0)</f>
        <v>4.5</v>
      </c>
      <c r="AC154">
        <f>VLOOKUP($B154,[5]Data!$A$10:$Z$372,14,0)</f>
        <v>16.100000000000001</v>
      </c>
      <c r="AD154">
        <f>VLOOKUP($B154,[5]Data!$A$10:$Z$372,16,0)</f>
        <v>4.5</v>
      </c>
      <c r="AE154">
        <f>VLOOKUP($B154,[5]Data!$A$10:$Z$372,18,0)</f>
        <v>8</v>
      </c>
      <c r="AR154">
        <f>VLOOKUP($B154,[6]LA_CNI_data!$B$2:$H$313,5,0)</f>
        <v>15.21</v>
      </c>
      <c r="AS154">
        <f>VLOOKUP($B154,[6]LA_CNI_data!$B$2:$H$313,6,0)</f>
        <v>15.06</v>
      </c>
      <c r="AT154" s="3">
        <f>VLOOKUP($B154,[6]LA_CNI_data!$B$2:$H$313,7,0)</f>
        <v>38.43</v>
      </c>
      <c r="AU154" t="str">
        <f>VLOOKUP(A154,[7]LAS_REGION_EW_2021!$A$6:$D$336,4,0)</f>
        <v>North West</v>
      </c>
      <c r="AV154">
        <f>VLOOKUP(B154,[8]Industrial!$C$7:$D$332,2,0)</f>
        <v>525000</v>
      </c>
      <c r="AW154">
        <f>VLOOKUP(B154,[8]Residential!$C$7:$D$299,2,0)</f>
        <v>1650000</v>
      </c>
      <c r="AX154">
        <f>VLOOKUP(A154,[9]Sheet1!$A$414:$M$823,13,0)</f>
        <v>142487</v>
      </c>
      <c r="AY154" s="5">
        <f>VLOOKUP(B154,'[10]Table 2.4'!$D$10:$H$378,5,0)</f>
        <v>550</v>
      </c>
      <c r="AZ154">
        <f>VLOOKUP(B154,[11]Data!$A$9:$C$372,3,0)</f>
        <v>90500</v>
      </c>
      <c r="BA154">
        <f t="shared" si="4"/>
        <v>59911</v>
      </c>
      <c r="BB154">
        <f t="shared" si="5"/>
        <v>8688</v>
      </c>
    </row>
    <row r="155" spans="1:54" x14ac:dyDescent="0.2">
      <c r="A155" t="s">
        <v>344</v>
      </c>
      <c r="B155" t="s">
        <v>345</v>
      </c>
      <c r="C155">
        <v>2019</v>
      </c>
      <c r="D155">
        <v>63946.21</v>
      </c>
      <c r="E155" t="s">
        <v>344</v>
      </c>
      <c r="F155" t="s">
        <v>344</v>
      </c>
      <c r="G155">
        <f>VLOOKUP(A155,[1]B3!$A$7:$T$380,20,0)</f>
        <v>47728.04</v>
      </c>
      <c r="L155">
        <v>78.133815061794607</v>
      </c>
      <c r="M155">
        <v>81.3288930999108</v>
      </c>
      <c r="N155">
        <v>90696</v>
      </c>
      <c r="O155">
        <v>535</v>
      </c>
      <c r="P155">
        <v>11.29</v>
      </c>
      <c r="Q155" s="2">
        <f>VLOOKUP(B155,[2]Data!$A$9:$D$371,4,0)</f>
        <v>70.8</v>
      </c>
      <c r="R155" t="s">
        <v>55</v>
      </c>
      <c r="S155" s="2">
        <f>VLOOKUP(B155,[3]Data!$A$9:$D$371,4,0)</f>
        <v>19.399999999999999</v>
      </c>
      <c r="T155">
        <v>807.95751953125</v>
      </c>
      <c r="U155">
        <v>-0.12991990905340825</v>
      </c>
      <c r="V155">
        <f>VLOOKUP(F155,'[4]2019'!$B$8:$E$368,4,0)</f>
        <v>14.060941684438699</v>
      </c>
      <c r="W155">
        <f>VLOOKUP(B155,[5]Data!$A$10:$B$372,2,0)</f>
        <v>0.3</v>
      </c>
      <c r="Y155">
        <f>VLOOKUP(B155,[5]Data!$A$10:$F$372,6,0)</f>
        <v>27.3</v>
      </c>
      <c r="Z155">
        <f>VLOOKUP($B155,[5]Data!$A$10:$Z$372,8,0)</f>
        <v>0</v>
      </c>
      <c r="AA155">
        <f>VLOOKUP($B155,[5]Data!$A$10:$Z$372,10,0)</f>
        <v>0.2</v>
      </c>
      <c r="AB155">
        <f>VLOOKUP($B155,[5]Data!$A$10:$Z$372,12,0)</f>
        <v>3.8</v>
      </c>
      <c r="AC155">
        <f>VLOOKUP($B155,[5]Data!$A$10:$Z$372,14,0)</f>
        <v>18.2</v>
      </c>
      <c r="AD155">
        <f>VLOOKUP($B155,[5]Data!$A$10:$Z$372,16,0)</f>
        <v>2.1</v>
      </c>
      <c r="AE155">
        <f>VLOOKUP($B155,[5]Data!$A$10:$Z$372,18,0)</f>
        <v>6.1</v>
      </c>
      <c r="AR155">
        <f>VLOOKUP($B155,[6]LA_CNI_data!$B$2:$H$313,5,0)</f>
        <v>29.6</v>
      </c>
      <c r="AS155">
        <f>VLOOKUP($B155,[6]LA_CNI_data!$B$2:$H$313,6,0)</f>
        <v>10.44</v>
      </c>
      <c r="AT155" s="3">
        <f>VLOOKUP($B155,[6]LA_CNI_data!$B$2:$H$313,7,0)</f>
        <v>35.22</v>
      </c>
      <c r="AU155" t="str">
        <f>VLOOKUP(A155,[7]LAS_REGION_EW_2021!$A$6:$D$336,4,0)</f>
        <v>North West</v>
      </c>
      <c r="AV155">
        <f>VLOOKUP(B155,[8]Industrial!$C$7:$D$332,2,0)</f>
        <v>425000</v>
      </c>
      <c r="AW155">
        <f>VLOOKUP(B155,[8]Residential!$C$7:$D$299,2,0)</f>
        <v>710000</v>
      </c>
      <c r="AX155">
        <f>VLOOKUP(A155,[9]Sheet1!$A$414:$M$823,13,0)</f>
        <v>90696</v>
      </c>
      <c r="AY155" s="5">
        <f>VLOOKUP(B155,'[10]Table 2.4'!$D$10:$H$378,5,0)</f>
        <v>433</v>
      </c>
      <c r="AZ155">
        <f>VLOOKUP(B155,[11]Data!$A$9:$C$372,3,0)</f>
        <v>52900</v>
      </c>
      <c r="BA155">
        <f t="shared" si="4"/>
        <v>37453.199999999997</v>
      </c>
      <c r="BB155">
        <f t="shared" si="5"/>
        <v>2645</v>
      </c>
    </row>
    <row r="156" spans="1:54" x14ac:dyDescent="0.2">
      <c r="A156" t="s">
        <v>346</v>
      </c>
      <c r="B156" t="s">
        <v>347</v>
      </c>
      <c r="C156">
        <v>2019</v>
      </c>
      <c r="D156">
        <v>47544.75</v>
      </c>
      <c r="E156" t="s">
        <v>346</v>
      </c>
      <c r="F156" t="s">
        <v>346</v>
      </c>
      <c r="G156">
        <f>VLOOKUP(A156,[1]B3!$A$7:$T$380,20,0)</f>
        <v>46332.61</v>
      </c>
      <c r="L156">
        <v>77.769259443638404</v>
      </c>
      <c r="M156">
        <v>81.123295248128102</v>
      </c>
      <c r="N156">
        <v>141346</v>
      </c>
      <c r="O156">
        <v>993</v>
      </c>
      <c r="P156">
        <v>10.72</v>
      </c>
      <c r="Q156" s="2">
        <f>VLOOKUP(B156,[2]Data!$A$9:$D$371,4,0)</f>
        <v>80.900000000000006</v>
      </c>
      <c r="R156" t="s">
        <v>55</v>
      </c>
      <c r="S156" s="2">
        <f>VLOOKUP(B156,[3]Data!$A$9:$D$371,4,0)</f>
        <v>28.5</v>
      </c>
      <c r="T156">
        <v>807.95751953125</v>
      </c>
      <c r="U156">
        <v>-0.12991990905340825</v>
      </c>
      <c r="V156">
        <f>VLOOKUP(F156,'[4]2019'!$B$8:$E$368,4,0)</f>
        <v>15.1912815747478</v>
      </c>
      <c r="W156">
        <f>VLOOKUP(B156,[5]Data!$A$10:$B$372,2,0)</f>
        <v>0.3</v>
      </c>
      <c r="Y156">
        <f>VLOOKUP(B156,[5]Data!$A$10:$F$372,6,0)</f>
        <v>4.4000000000000004</v>
      </c>
      <c r="Z156">
        <f>VLOOKUP($B156,[5]Data!$A$10:$Z$372,8,0)</f>
        <v>0.3</v>
      </c>
      <c r="AA156">
        <f>VLOOKUP($B156,[5]Data!$A$10:$Z$372,10,0)</f>
        <v>0.4</v>
      </c>
      <c r="AB156">
        <f>VLOOKUP($B156,[5]Data!$A$10:$Z$372,12,0)</f>
        <v>4.9000000000000004</v>
      </c>
      <c r="AC156">
        <f>VLOOKUP($B156,[5]Data!$A$10:$Z$372,14,0)</f>
        <v>17.600000000000001</v>
      </c>
      <c r="AD156">
        <f>VLOOKUP($B156,[5]Data!$A$10:$Z$372,16,0)</f>
        <v>4.4000000000000004</v>
      </c>
      <c r="AE156">
        <f>VLOOKUP($B156,[5]Data!$A$10:$Z$372,18,0)</f>
        <v>4.4000000000000004</v>
      </c>
      <c r="AR156">
        <f>VLOOKUP($B156,[6]LA_CNI_data!$B$2:$H$313,5,0)</f>
        <v>16.77</v>
      </c>
      <c r="AS156">
        <f>VLOOKUP($B156,[6]LA_CNI_data!$B$2:$H$313,6,0)</f>
        <v>6.57</v>
      </c>
      <c r="AT156" s="3">
        <f>VLOOKUP($B156,[6]LA_CNI_data!$B$2:$H$313,7,0)</f>
        <v>20.329999999999998</v>
      </c>
      <c r="AU156" t="str">
        <f>VLOOKUP(A156,[7]LAS_REGION_EW_2021!$A$6:$D$336,4,0)</f>
        <v>North West</v>
      </c>
      <c r="AV156">
        <f>VLOOKUP(B156,[8]Industrial!$C$7:$D$332,2,0)</f>
        <v>600000</v>
      </c>
      <c r="AW156">
        <f>VLOOKUP(B156,[8]Residential!$C$7:$D$299,2,0)</f>
        <v>1175000</v>
      </c>
      <c r="AX156">
        <f>VLOOKUP(A156,[9]Sheet1!$A$414:$M$823,13,0)</f>
        <v>141346</v>
      </c>
      <c r="AY156" s="5">
        <f>VLOOKUP(B156,'[10]Table 2.4'!$D$10:$H$378,5,0)</f>
        <v>525</v>
      </c>
      <c r="AZ156">
        <f>VLOOKUP(B156,[11]Data!$A$9:$C$372,3,0)</f>
        <v>88900</v>
      </c>
      <c r="BA156">
        <f t="shared" si="4"/>
        <v>71920.100000000006</v>
      </c>
      <c r="BB156">
        <f t="shared" si="5"/>
        <v>-4533.9000000000087</v>
      </c>
    </row>
    <row r="157" spans="1:54" x14ac:dyDescent="0.2">
      <c r="A157" t="s">
        <v>348</v>
      </c>
      <c r="B157" t="s">
        <v>349</v>
      </c>
      <c r="C157">
        <v>2019</v>
      </c>
      <c r="D157">
        <v>49056.69</v>
      </c>
      <c r="E157" t="s">
        <v>348</v>
      </c>
      <c r="F157" t="s">
        <v>348</v>
      </c>
      <c r="G157">
        <f>VLOOKUP(A157,[1]B3!$A$7:$T$380,20,0)</f>
        <v>55748.9</v>
      </c>
      <c r="L157">
        <v>81.4811440838278</v>
      </c>
      <c r="M157">
        <v>83.6026339625638</v>
      </c>
      <c r="N157">
        <v>59504</v>
      </c>
      <c r="O157">
        <v>102</v>
      </c>
      <c r="P157">
        <v>12.62</v>
      </c>
      <c r="Q157" s="2">
        <f>VLOOKUP(B157,[2]Data!$A$9:$D$371,4,0)</f>
        <v>80</v>
      </c>
      <c r="R157" t="s">
        <v>90</v>
      </c>
      <c r="S157" s="2">
        <f>VLOOKUP(B157,[3]Data!$A$9:$D$371,4,0)</f>
        <v>45.4</v>
      </c>
      <c r="T157">
        <v>807.95751953125</v>
      </c>
      <c r="U157">
        <v>-0.12991990905340825</v>
      </c>
      <c r="V157">
        <f>VLOOKUP(F157,'[4]2019'!$B$8:$E$368,4,0)</f>
        <v>19.3595372043814</v>
      </c>
      <c r="W157">
        <f>VLOOKUP(B157,[5]Data!$A$10:$B$372,2,0)</f>
        <v>1.4</v>
      </c>
      <c r="Y157">
        <f>VLOOKUP(B157,[5]Data!$A$10:$F$372,6,0)</f>
        <v>27.6</v>
      </c>
      <c r="Z157">
        <f>VLOOKUP($B157,[5]Data!$A$10:$Z$372,8,0)</f>
        <v>0</v>
      </c>
      <c r="AA157">
        <f>VLOOKUP($B157,[5]Data!$A$10:$Z$372,10,0)</f>
        <v>0.8</v>
      </c>
      <c r="AB157">
        <f>VLOOKUP($B157,[5]Data!$A$10:$Z$372,12,0)</f>
        <v>5.2</v>
      </c>
      <c r="AC157">
        <f>VLOOKUP($B157,[5]Data!$A$10:$Z$372,14,0)</f>
        <v>15.5</v>
      </c>
      <c r="AD157">
        <f>VLOOKUP($B157,[5]Data!$A$10:$Z$372,16,0)</f>
        <v>3.1</v>
      </c>
      <c r="AE157">
        <f>VLOOKUP($B157,[5]Data!$A$10:$Z$372,18,0)</f>
        <v>10.3</v>
      </c>
      <c r="AR157">
        <f>VLOOKUP($B157,[6]LA_CNI_data!$B$2:$H$313,5,0)</f>
        <v>8.2100000000000009</v>
      </c>
      <c r="AS157">
        <f>VLOOKUP($B157,[6]LA_CNI_data!$B$2:$H$313,6,0)</f>
        <v>13.93</v>
      </c>
      <c r="AT157" s="3">
        <f>VLOOKUP($B157,[6]LA_CNI_data!$B$2:$H$313,7,0)</f>
        <v>22.87</v>
      </c>
      <c r="AU157" t="str">
        <f>VLOOKUP(A157,[7]LAS_REGION_EW_2021!$A$6:$D$336,4,0)</f>
        <v>North West</v>
      </c>
      <c r="AV157">
        <f>VLOOKUP(B157,[8]Industrial!$C$7:$D$332,2,0)</f>
        <v>550000</v>
      </c>
      <c r="AW157">
        <f>VLOOKUP(B157,[8]Residential!$C$7:$D$299,2,0)</f>
        <v>1770000</v>
      </c>
      <c r="AX157">
        <f>VLOOKUP(A157,[9]Sheet1!$A$414:$M$823,13,0)</f>
        <v>59504</v>
      </c>
      <c r="AY157" s="5">
        <f>VLOOKUP(B157,'[10]Table 2.4'!$D$10:$H$378,5,0)</f>
        <v>550</v>
      </c>
      <c r="AZ157">
        <f>VLOOKUP(B157,[11]Data!$A$9:$C$372,3,0)</f>
        <v>35900</v>
      </c>
      <c r="BA157">
        <f t="shared" si="4"/>
        <v>28720</v>
      </c>
      <c r="BB157">
        <f t="shared" si="5"/>
        <v>-1507.7999999999993</v>
      </c>
    </row>
    <row r="158" spans="1:54" x14ac:dyDescent="0.2">
      <c r="A158" t="s">
        <v>350</v>
      </c>
      <c r="B158" t="s">
        <v>351</v>
      </c>
      <c r="C158">
        <v>2019</v>
      </c>
      <c r="D158">
        <v>46653.83</v>
      </c>
      <c r="E158" t="s">
        <v>350</v>
      </c>
      <c r="F158" t="s">
        <v>350</v>
      </c>
      <c r="G158">
        <f>VLOOKUP(A158,[1]B3!$A$7:$T$380,20,0)</f>
        <v>43860.32</v>
      </c>
      <c r="L158">
        <v>78.680294210594596</v>
      </c>
      <c r="M158">
        <v>82.179474412457495</v>
      </c>
      <c r="N158">
        <v>70365</v>
      </c>
      <c r="O158">
        <v>510</v>
      </c>
      <c r="P158">
        <v>10.34</v>
      </c>
      <c r="Q158" s="2">
        <f>VLOOKUP(B158,[2]Data!$A$9:$D$371,4,0)</f>
        <v>79.599999999999994</v>
      </c>
      <c r="R158" t="s">
        <v>55</v>
      </c>
      <c r="S158" s="2">
        <f>VLOOKUP(B158,[3]Data!$A$9:$D$371,4,0)</f>
        <v>23</v>
      </c>
      <c r="T158">
        <v>807.95751953125</v>
      </c>
      <c r="U158">
        <v>-0.12991990905340825</v>
      </c>
      <c r="V158">
        <f>VLOOKUP(F158,'[4]2019'!$B$8:$E$368,4,0)</f>
        <v>18.0371228894128</v>
      </c>
      <c r="W158">
        <f>VLOOKUP(B158,[5]Data!$A$10:$B$372,2,0)</f>
        <v>0.4</v>
      </c>
      <c r="Y158">
        <f>VLOOKUP(B158,[5]Data!$A$10:$F$372,6,0)</f>
        <v>20</v>
      </c>
      <c r="Z158">
        <f>VLOOKUP($B158,[5]Data!$A$10:$Z$372,8,0)</f>
        <v>0.1</v>
      </c>
      <c r="AA158">
        <f>VLOOKUP($B158,[5]Data!$A$10:$Z$372,10,0)</f>
        <v>0.6</v>
      </c>
      <c r="AB158">
        <f>VLOOKUP($B158,[5]Data!$A$10:$Z$372,12,0)</f>
        <v>6.2</v>
      </c>
      <c r="AC158">
        <f>VLOOKUP($B158,[5]Data!$A$10:$Z$372,14,0)</f>
        <v>20</v>
      </c>
      <c r="AD158">
        <f>VLOOKUP($B158,[5]Data!$A$10:$Z$372,16,0)</f>
        <v>4</v>
      </c>
      <c r="AE158">
        <f>VLOOKUP($B158,[5]Data!$A$10:$Z$372,18,0)</f>
        <v>5</v>
      </c>
      <c r="AR158">
        <f>VLOOKUP($B158,[6]LA_CNI_data!$B$2:$H$313,5,0)</f>
        <v>18.82</v>
      </c>
      <c r="AS158">
        <f>VLOOKUP($B158,[6]LA_CNI_data!$B$2:$H$313,6,0)</f>
        <v>27.98</v>
      </c>
      <c r="AT158" s="3">
        <f>VLOOKUP($B158,[6]LA_CNI_data!$B$2:$H$313,7,0)</f>
        <v>31.11</v>
      </c>
      <c r="AU158" t="str">
        <f>VLOOKUP(A158,[7]LAS_REGION_EW_2021!$A$6:$D$336,4,0)</f>
        <v>North West</v>
      </c>
      <c r="AV158">
        <f>VLOOKUP(B158,[8]Industrial!$C$7:$D$332,2,0)</f>
        <v>500000</v>
      </c>
      <c r="AW158">
        <f>VLOOKUP(B158,[8]Residential!$C$7:$D$299,2,0)</f>
        <v>1160000</v>
      </c>
      <c r="AX158">
        <f>VLOOKUP(A158,[9]Sheet1!$A$414:$M$823,13,0)</f>
        <v>70365</v>
      </c>
      <c r="AY158" s="5">
        <f>VLOOKUP(B158,'[10]Table 2.4'!$D$10:$H$378,5,0)</f>
        <v>468</v>
      </c>
      <c r="AZ158">
        <f>VLOOKUP(B158,[11]Data!$A$9:$C$372,3,0)</f>
        <v>42200</v>
      </c>
      <c r="BA158">
        <f t="shared" si="4"/>
        <v>33591.199999999997</v>
      </c>
      <c r="BB158">
        <f t="shared" si="5"/>
        <v>-1603.5999999999985</v>
      </c>
    </row>
    <row r="159" spans="1:54" x14ac:dyDescent="0.2">
      <c r="A159" t="s">
        <v>352</v>
      </c>
      <c r="B159" t="s">
        <v>353</v>
      </c>
      <c r="C159">
        <v>2019</v>
      </c>
      <c r="D159">
        <v>64740.77</v>
      </c>
      <c r="E159" t="s">
        <v>352</v>
      </c>
      <c r="F159" t="s">
        <v>352</v>
      </c>
      <c r="G159">
        <f>VLOOKUP(A159,[1]B3!$A$7:$T$380,20,0)</f>
        <v>65244.1</v>
      </c>
      <c r="L159">
        <v>80.054525651088099</v>
      </c>
      <c r="M159">
        <v>83.426088546891194</v>
      </c>
      <c r="N159">
        <v>110400</v>
      </c>
      <c r="O159">
        <v>976</v>
      </c>
      <c r="P159">
        <v>11.5</v>
      </c>
      <c r="Q159" s="2">
        <f>VLOOKUP(B159,[2]Data!$A$9:$D$371,4,0)</f>
        <v>88.8</v>
      </c>
      <c r="R159" t="s">
        <v>55</v>
      </c>
      <c r="S159" s="2">
        <f>VLOOKUP(B159,[3]Data!$A$9:$D$371,4,0)</f>
        <v>34.6</v>
      </c>
      <c r="T159">
        <v>807.95751953125</v>
      </c>
      <c r="U159">
        <v>-0.12991990905340825</v>
      </c>
      <c r="V159">
        <f>VLOOKUP(F159,'[4]2019'!$B$8:$E$368,4,0)</f>
        <v>14.4105016860905</v>
      </c>
      <c r="W159">
        <f>VLOOKUP(B159,[5]Data!$A$10:$B$372,2,0)</f>
        <v>0.4</v>
      </c>
      <c r="Y159">
        <f>VLOOKUP(B159,[5]Data!$A$10:$F$372,6,0)</f>
        <v>12.3</v>
      </c>
      <c r="Z159">
        <f>VLOOKUP($B159,[5]Data!$A$10:$Z$372,8,0)</f>
        <v>0.1</v>
      </c>
      <c r="AA159">
        <f>VLOOKUP($B159,[5]Data!$A$10:$Z$372,10,0)</f>
        <v>3.5</v>
      </c>
      <c r="AB159">
        <f>VLOOKUP($B159,[5]Data!$A$10:$Z$372,12,0)</f>
        <v>19.3</v>
      </c>
      <c r="AC159">
        <f>VLOOKUP($B159,[5]Data!$A$10:$Z$372,14,0)</f>
        <v>15.8</v>
      </c>
      <c r="AD159">
        <f>VLOOKUP($B159,[5]Data!$A$10:$Z$372,16,0)</f>
        <v>6.1</v>
      </c>
      <c r="AE159">
        <f>VLOOKUP($B159,[5]Data!$A$10:$Z$372,18,0)</f>
        <v>4.4000000000000004</v>
      </c>
      <c r="AR159">
        <f>VLOOKUP($B159,[6]LA_CNI_data!$B$2:$H$313,5,0)</f>
        <v>24.78</v>
      </c>
      <c r="AS159">
        <f>VLOOKUP($B159,[6]LA_CNI_data!$B$2:$H$313,6,0)</f>
        <v>16.829999999999998</v>
      </c>
      <c r="AT159" s="3">
        <f>VLOOKUP($B159,[6]LA_CNI_data!$B$2:$H$313,7,0)</f>
        <v>7.95</v>
      </c>
      <c r="AU159" t="str">
        <f>VLOOKUP(A159,[7]LAS_REGION_EW_2021!$A$6:$D$336,4,0)</f>
        <v>North West</v>
      </c>
      <c r="AV159">
        <f>VLOOKUP(B159,[8]Industrial!$C$7:$D$332,2,0)</f>
        <v>600000</v>
      </c>
      <c r="AW159">
        <f>VLOOKUP(B159,[8]Residential!$C$7:$D$299,2,0)</f>
        <v>1250000</v>
      </c>
      <c r="AX159">
        <f>VLOOKUP(A159,[9]Sheet1!$A$414:$M$823,13,0)</f>
        <v>110400</v>
      </c>
      <c r="AY159" s="5">
        <f>VLOOKUP(B159,'[10]Table 2.4'!$D$10:$H$378,5,0)</f>
        <v>550</v>
      </c>
      <c r="AZ159">
        <f>VLOOKUP(B159,[11]Data!$A$9:$C$372,3,0)</f>
        <v>66100</v>
      </c>
      <c r="BA159">
        <f t="shared" si="4"/>
        <v>58696.800000000003</v>
      </c>
      <c r="BB159">
        <f t="shared" si="5"/>
        <v>-8593</v>
      </c>
    </row>
    <row r="160" spans="1:54" x14ac:dyDescent="0.2">
      <c r="A160" t="s">
        <v>354</v>
      </c>
      <c r="B160" t="s">
        <v>355</v>
      </c>
      <c r="C160">
        <v>2019</v>
      </c>
      <c r="D160">
        <v>46288.94</v>
      </c>
      <c r="E160" t="s">
        <v>354</v>
      </c>
      <c r="F160" t="s">
        <v>354</v>
      </c>
      <c r="G160">
        <f>VLOOKUP(A160,[1]B3!$A$7:$T$380,20,0)</f>
        <v>48527.86</v>
      </c>
      <c r="L160">
        <v>79.495572604846799</v>
      </c>
      <c r="M160">
        <v>82.418860077667105</v>
      </c>
      <c r="N160">
        <v>113881</v>
      </c>
      <c r="O160">
        <v>329</v>
      </c>
      <c r="P160">
        <v>12</v>
      </c>
      <c r="Q160" s="2">
        <f>VLOOKUP(B160,[2]Data!$A$9:$D$371,4,0)</f>
        <v>67.7</v>
      </c>
      <c r="R160" t="s">
        <v>60</v>
      </c>
      <c r="S160" s="2">
        <f>VLOOKUP(B160,[3]Data!$A$9:$D$371,4,0)</f>
        <v>26.1</v>
      </c>
      <c r="T160">
        <v>807.95751953125</v>
      </c>
      <c r="U160">
        <v>-0.12991990905340825</v>
      </c>
      <c r="V160">
        <f>VLOOKUP(F160,'[4]2019'!$B$8:$E$368,4,0)</f>
        <v>18.415478726951701</v>
      </c>
      <c r="W160">
        <f>VLOOKUP(B160,[5]Data!$A$10:$B$372,2,0)</f>
        <v>3.6</v>
      </c>
      <c r="Y160">
        <f>VLOOKUP(B160,[5]Data!$A$10:$F$372,6,0)</f>
        <v>16.3</v>
      </c>
      <c r="Z160">
        <f>VLOOKUP($B160,[5]Data!$A$10:$Z$372,8,0)</f>
        <v>0</v>
      </c>
      <c r="AA160">
        <f>VLOOKUP($B160,[5]Data!$A$10:$Z$372,10,0)</f>
        <v>0.8</v>
      </c>
      <c r="AB160">
        <f>VLOOKUP($B160,[5]Data!$A$10:$Z$372,12,0)</f>
        <v>5.0999999999999996</v>
      </c>
      <c r="AC160">
        <f>VLOOKUP($B160,[5]Data!$A$10:$Z$372,14,0)</f>
        <v>16.3</v>
      </c>
      <c r="AD160">
        <f>VLOOKUP($B160,[5]Data!$A$10:$Z$372,16,0)</f>
        <v>7.1</v>
      </c>
      <c r="AE160">
        <f>VLOOKUP($B160,[5]Data!$A$10:$Z$372,18,0)</f>
        <v>10.199999999999999</v>
      </c>
      <c r="AR160">
        <f>VLOOKUP($B160,[6]LA_CNI_data!$B$2:$H$313,5,0)</f>
        <v>19.27</v>
      </c>
      <c r="AS160">
        <f>VLOOKUP($B160,[6]LA_CNI_data!$B$2:$H$313,6,0)</f>
        <v>24.64</v>
      </c>
      <c r="AT160" s="3">
        <f>VLOOKUP($B160,[6]LA_CNI_data!$B$2:$H$313,7,0)</f>
        <v>31.82</v>
      </c>
      <c r="AU160" t="str">
        <f>VLOOKUP(A160,[7]LAS_REGION_EW_2021!$A$6:$D$336,4,0)</f>
        <v>North West</v>
      </c>
      <c r="AV160">
        <f>VLOOKUP(B160,[8]Industrial!$C$7:$D$332,2,0)</f>
        <v>395000</v>
      </c>
      <c r="AW160">
        <f>VLOOKUP(B160,[8]Residential!$C$7:$D$299,2,0)</f>
        <v>1390000</v>
      </c>
      <c r="AX160">
        <f>VLOOKUP(A160,[9]Sheet1!$A$414:$M$823,13,0)</f>
        <v>113881</v>
      </c>
      <c r="AY160" s="5">
        <f>VLOOKUP(B160,'[10]Table 2.4'!$D$10:$H$378,5,0)</f>
        <v>595</v>
      </c>
      <c r="AZ160">
        <f>VLOOKUP(B160,[11]Data!$A$9:$C$372,3,0)</f>
        <v>68100</v>
      </c>
      <c r="BA160">
        <f t="shared" si="4"/>
        <v>46103.700000000004</v>
      </c>
      <c r="BB160">
        <f t="shared" si="5"/>
        <v>5516.0999999999985</v>
      </c>
    </row>
    <row r="161" spans="1:54" x14ac:dyDescent="0.2">
      <c r="A161" t="s">
        <v>356</v>
      </c>
      <c r="B161" t="s">
        <v>357</v>
      </c>
      <c r="C161">
        <v>2019</v>
      </c>
      <c r="D161">
        <v>43102.68</v>
      </c>
      <c r="E161" t="s">
        <v>356</v>
      </c>
      <c r="F161" t="s">
        <v>356</v>
      </c>
      <c r="G161">
        <f>VLOOKUP(A161,[1]B3!$A$7:$T$380,20,0)</f>
        <v>45167.03</v>
      </c>
      <c r="L161">
        <v>78.855271158966005</v>
      </c>
      <c r="M161">
        <v>82.417669825969796</v>
      </c>
      <c r="N161">
        <v>110426</v>
      </c>
      <c r="O161">
        <v>391</v>
      </c>
      <c r="P161">
        <v>11.12</v>
      </c>
      <c r="Q161" s="2">
        <f>VLOOKUP(B161,[2]Data!$A$9:$D$371,4,0)</f>
        <v>78.8</v>
      </c>
      <c r="R161" t="s">
        <v>77</v>
      </c>
      <c r="S161" s="2">
        <f>VLOOKUP(B161,[3]Data!$A$9:$D$371,4,0)</f>
        <v>25.8</v>
      </c>
      <c r="T161">
        <v>807.95751953125</v>
      </c>
      <c r="U161">
        <v>-0.12991990905340825</v>
      </c>
      <c r="V161">
        <f>VLOOKUP(F161,'[4]2019'!$B$8:$E$368,4,0)</f>
        <v>16.357959379786902</v>
      </c>
      <c r="W161">
        <f>VLOOKUP(B161,[5]Data!$A$10:$B$372,2,0)</f>
        <v>1.6</v>
      </c>
      <c r="Y161">
        <f>VLOOKUP(B161,[5]Data!$A$10:$F$372,6,0)</f>
        <v>11.3</v>
      </c>
      <c r="Z161">
        <f>VLOOKUP($B161,[5]Data!$A$10:$Z$372,8,0)</f>
        <v>0.9</v>
      </c>
      <c r="AA161">
        <f>VLOOKUP($B161,[5]Data!$A$10:$Z$372,10,0)</f>
        <v>1</v>
      </c>
      <c r="AB161">
        <f>VLOOKUP($B161,[5]Data!$A$10:$Z$372,12,0)</f>
        <v>7.3</v>
      </c>
      <c r="AC161">
        <f>VLOOKUP($B161,[5]Data!$A$10:$Z$372,14,0)</f>
        <v>22.6</v>
      </c>
      <c r="AD161">
        <f>VLOOKUP($B161,[5]Data!$A$10:$Z$372,16,0)</f>
        <v>3.2</v>
      </c>
      <c r="AE161">
        <f>VLOOKUP($B161,[5]Data!$A$10:$Z$372,18,0)</f>
        <v>9.6999999999999993</v>
      </c>
      <c r="AR161">
        <f>VLOOKUP($B161,[6]LA_CNI_data!$B$2:$H$313,5,0)</f>
        <v>21.97</v>
      </c>
      <c r="AS161">
        <f>VLOOKUP($B161,[6]LA_CNI_data!$B$2:$H$313,6,0)</f>
        <v>25.47</v>
      </c>
      <c r="AT161" s="3">
        <f>VLOOKUP($B161,[6]LA_CNI_data!$B$2:$H$313,7,0)</f>
        <v>26.79</v>
      </c>
      <c r="AU161" t="str">
        <f>VLOOKUP(A161,[7]LAS_REGION_EW_2021!$A$6:$D$336,4,0)</f>
        <v>North West</v>
      </c>
      <c r="AV161">
        <f>VLOOKUP(B161,[8]Industrial!$C$7:$D$332,2,0)</f>
        <v>400000</v>
      </c>
      <c r="AW161">
        <f>VLOOKUP(B161,[8]Residential!$C$7:$D$299,2,0)</f>
        <v>1500000</v>
      </c>
      <c r="AX161">
        <f>VLOOKUP(A161,[9]Sheet1!$A$414:$M$823,13,0)</f>
        <v>110426</v>
      </c>
      <c r="AY161" s="5">
        <f>VLOOKUP(B161,'[10]Table 2.4'!$D$10:$H$378,5,0)</f>
        <v>550</v>
      </c>
      <c r="AZ161">
        <f>VLOOKUP(B161,[11]Data!$A$9:$C$372,3,0)</f>
        <v>62000</v>
      </c>
      <c r="BA161">
        <f t="shared" si="4"/>
        <v>48855.999999999993</v>
      </c>
      <c r="BB161">
        <f t="shared" si="5"/>
        <v>-1859.9999999999927</v>
      </c>
    </row>
    <row r="162" spans="1:54" x14ac:dyDescent="0.2">
      <c r="A162" t="s">
        <v>358</v>
      </c>
      <c r="B162" t="s">
        <v>359</v>
      </c>
      <c r="C162">
        <v>2019</v>
      </c>
      <c r="D162">
        <v>61324.13</v>
      </c>
      <c r="E162" t="s">
        <v>358</v>
      </c>
      <c r="F162" t="s">
        <v>358</v>
      </c>
      <c r="G162">
        <f>VLOOKUP(A162,[1]B3!$A$7:$T$380,20,0)</f>
        <v>57265.62</v>
      </c>
      <c r="L162">
        <v>81.071862241155998</v>
      </c>
      <c r="M162">
        <v>84.579827982604698</v>
      </c>
      <c r="N162">
        <v>98977</v>
      </c>
      <c r="O162">
        <v>759</v>
      </c>
      <c r="P162">
        <v>13.02</v>
      </c>
      <c r="Q162" s="2">
        <f>VLOOKUP(B162,[2]Data!$A$9:$D$371,4,0)</f>
        <v>81.400000000000006</v>
      </c>
      <c r="R162" t="s">
        <v>55</v>
      </c>
      <c r="S162" s="2">
        <f>VLOOKUP(B162,[3]Data!$A$9:$D$371,4,0)</f>
        <v>32.4</v>
      </c>
      <c r="T162">
        <v>580.62628173828125</v>
      </c>
      <c r="U162">
        <v>-0.11836793666545754</v>
      </c>
      <c r="V162">
        <f>VLOOKUP(F162,'[4]2019'!$B$8:$E$368,4,0)</f>
        <v>21.4727456500319</v>
      </c>
      <c r="W162">
        <f>VLOOKUP(B162,[5]Data!$A$10:$B$372,2,0)</f>
        <v>0.1</v>
      </c>
      <c r="Y162">
        <f>VLOOKUP(B162,[5]Data!$A$10:$F$372,6,0)</f>
        <v>7.4</v>
      </c>
      <c r="Z162">
        <f>VLOOKUP($B162,[5]Data!$A$10:$Z$372,8,0)</f>
        <v>4.9000000000000004</v>
      </c>
      <c r="AA162">
        <f>VLOOKUP($B162,[5]Data!$A$10:$Z$372,10,0)</f>
        <v>0.3</v>
      </c>
      <c r="AB162">
        <f>VLOOKUP($B162,[5]Data!$A$10:$Z$372,12,0)</f>
        <v>5.7</v>
      </c>
      <c r="AC162">
        <f>VLOOKUP($B162,[5]Data!$A$10:$Z$372,14,0)</f>
        <v>16.399999999999999</v>
      </c>
      <c r="AD162">
        <f>VLOOKUP($B162,[5]Data!$A$10:$Z$372,16,0)</f>
        <v>3.7</v>
      </c>
      <c r="AE162">
        <f>VLOOKUP($B162,[5]Data!$A$10:$Z$372,18,0)</f>
        <v>4.9000000000000004</v>
      </c>
      <c r="AR162">
        <f>VLOOKUP($B162,[6]LA_CNI_data!$B$2:$H$313,5,0)</f>
        <v>50.84</v>
      </c>
      <c r="AS162">
        <f>VLOOKUP($B162,[6]LA_CNI_data!$B$2:$H$313,6,0)</f>
        <v>41.74</v>
      </c>
      <c r="AT162" s="3">
        <f>VLOOKUP($B162,[6]LA_CNI_data!$B$2:$H$313,7,0)</f>
        <v>12.04</v>
      </c>
      <c r="AU162" t="str">
        <f>VLOOKUP(A162,[7]LAS_REGION_EW_2021!$A$6:$D$336,4,0)</f>
        <v>East Midlands</v>
      </c>
      <c r="AV162">
        <f>VLOOKUP(B162,[8]Industrial!$C$7:$D$332,2,0)</f>
        <v>525000</v>
      </c>
      <c r="AW162">
        <f>VLOOKUP(B162,[8]Residential!$C$7:$D$299,2,0)</f>
        <v>2150000</v>
      </c>
      <c r="AX162">
        <f>VLOOKUP(A162,[9]Sheet1!$A$414:$M$823,13,0)</f>
        <v>98977</v>
      </c>
      <c r="AY162" s="5">
        <f>VLOOKUP(B162,'[10]Table 2.4'!$D$10:$H$378,5,0)</f>
        <v>650</v>
      </c>
      <c r="AZ162">
        <f>VLOOKUP(B162,[11]Data!$A$9:$C$372,3,0)</f>
        <v>59600</v>
      </c>
      <c r="BA162">
        <f t="shared" si="4"/>
        <v>48514.400000000001</v>
      </c>
      <c r="BB162">
        <f t="shared" si="5"/>
        <v>-3337.5999999999985</v>
      </c>
    </row>
    <row r="163" spans="1:54" x14ac:dyDescent="0.2">
      <c r="A163" t="s">
        <v>360</v>
      </c>
      <c r="B163" t="s">
        <v>361</v>
      </c>
      <c r="C163">
        <v>2019</v>
      </c>
      <c r="D163">
        <v>49684.91</v>
      </c>
      <c r="E163" t="s">
        <v>360</v>
      </c>
      <c r="F163" t="s">
        <v>360</v>
      </c>
      <c r="G163">
        <f>VLOOKUP(A163,[1]B3!$A$7:$T$380,20,0)</f>
        <v>49302.77</v>
      </c>
      <c r="L163">
        <v>80.675182146846893</v>
      </c>
      <c r="M163">
        <v>84.0409317885116</v>
      </c>
      <c r="N163">
        <v>180387</v>
      </c>
      <c r="O163">
        <v>646</v>
      </c>
      <c r="P163">
        <v>12.12</v>
      </c>
      <c r="Q163" s="2">
        <f>VLOOKUP(B163,[2]Data!$A$9:$D$371,4,0)</f>
        <v>78.8</v>
      </c>
      <c r="R163" t="s">
        <v>55</v>
      </c>
      <c r="S163" s="2">
        <f>VLOOKUP(B163,[3]Data!$A$9:$D$371,4,0)</f>
        <v>37.1</v>
      </c>
      <c r="T163">
        <v>580.62628173828125</v>
      </c>
      <c r="U163">
        <v>-0.11836793666545754</v>
      </c>
      <c r="V163">
        <f>VLOOKUP(F163,'[4]2019'!$B$8:$E$368,4,0)</f>
        <v>17.237843628092701</v>
      </c>
      <c r="W163">
        <f>VLOOKUP(B163,[5]Data!$A$10:$B$372,2,0)</f>
        <v>0.7</v>
      </c>
      <c r="Y163">
        <f>VLOOKUP(B163,[5]Data!$A$10:$F$372,6,0)</f>
        <v>13.6</v>
      </c>
      <c r="Z163">
        <f>VLOOKUP($B163,[5]Data!$A$10:$Z$372,8,0)</f>
        <v>0</v>
      </c>
      <c r="AA163">
        <f>VLOOKUP($B163,[5]Data!$A$10:$Z$372,10,0)</f>
        <v>0.5</v>
      </c>
      <c r="AB163">
        <f>VLOOKUP($B163,[5]Data!$A$10:$Z$372,12,0)</f>
        <v>5.3</v>
      </c>
      <c r="AC163">
        <f>VLOOKUP($B163,[5]Data!$A$10:$Z$372,14,0)</f>
        <v>18.2</v>
      </c>
      <c r="AD163">
        <f>VLOOKUP($B163,[5]Data!$A$10:$Z$372,16,0)</f>
        <v>3.8</v>
      </c>
      <c r="AE163">
        <f>VLOOKUP($B163,[5]Data!$A$10:$Z$372,18,0)</f>
        <v>6.8</v>
      </c>
      <c r="AR163">
        <f>VLOOKUP($B163,[6]LA_CNI_data!$B$2:$H$313,5,0)</f>
        <v>22.24</v>
      </c>
      <c r="AS163">
        <f>VLOOKUP($B163,[6]LA_CNI_data!$B$2:$H$313,6,0)</f>
        <v>18.47</v>
      </c>
      <c r="AT163" s="3">
        <f>VLOOKUP($B163,[6]LA_CNI_data!$B$2:$H$313,7,0)</f>
        <v>13.9</v>
      </c>
      <c r="AU163" t="str">
        <f>VLOOKUP(A163,[7]LAS_REGION_EW_2021!$A$6:$D$336,4,0)</f>
        <v>East Midlands</v>
      </c>
      <c r="AV163">
        <f>VLOOKUP(B163,[8]Industrial!$C$7:$D$332,2,0)</f>
        <v>525000</v>
      </c>
      <c r="AW163">
        <f>VLOOKUP(B163,[8]Residential!$C$7:$D$299,2,0)</f>
        <v>1370000</v>
      </c>
      <c r="AX163">
        <f>VLOOKUP(A163,[9]Sheet1!$A$414:$M$823,13,0)</f>
        <v>180387</v>
      </c>
      <c r="AY163" s="5">
        <f>VLOOKUP(B163,'[10]Table 2.4'!$D$10:$H$378,5,0)</f>
        <v>595</v>
      </c>
      <c r="AZ163">
        <f>VLOOKUP(B163,[11]Data!$A$9:$C$372,3,0)</f>
        <v>118300</v>
      </c>
      <c r="BA163">
        <f t="shared" si="4"/>
        <v>93220.4</v>
      </c>
      <c r="BB163">
        <f t="shared" si="5"/>
        <v>-3549</v>
      </c>
    </row>
    <row r="164" spans="1:54" x14ac:dyDescent="0.2">
      <c r="A164" t="s">
        <v>362</v>
      </c>
      <c r="B164" t="s">
        <v>363</v>
      </c>
      <c r="C164">
        <v>2019</v>
      </c>
      <c r="D164">
        <v>47598.92</v>
      </c>
      <c r="E164" t="s">
        <v>362</v>
      </c>
      <c r="F164" t="s">
        <v>362</v>
      </c>
      <c r="G164">
        <f>VLOOKUP(A164,[1]B3!$A$7:$T$380,20,0)</f>
        <v>47095.6</v>
      </c>
      <c r="L164">
        <v>81.560993359191599</v>
      </c>
      <c r="M164">
        <v>85.138363557775705</v>
      </c>
      <c r="N164">
        <v>91461</v>
      </c>
      <c r="O164">
        <v>155</v>
      </c>
      <c r="P164">
        <v>14.49</v>
      </c>
      <c r="Q164" s="2">
        <f>VLOOKUP(B164,[2]Data!$A$9:$D$371,4,0)</f>
        <v>85.6</v>
      </c>
      <c r="R164" t="s">
        <v>90</v>
      </c>
      <c r="S164" s="2">
        <f>VLOOKUP(B164,[3]Data!$A$9:$D$371,4,0)</f>
        <v>33</v>
      </c>
      <c r="T164">
        <v>580.62628173828125</v>
      </c>
      <c r="U164">
        <v>-0.11836793666545754</v>
      </c>
      <c r="V164">
        <f>VLOOKUP(F164,'[4]2019'!$B$8:$E$368,4,0)</f>
        <v>24.7017612296296</v>
      </c>
      <c r="W164">
        <f>VLOOKUP(B164,[5]Data!$A$10:$B$372,2,0)</f>
        <v>2</v>
      </c>
      <c r="Y164">
        <f>VLOOKUP(B164,[5]Data!$A$10:$F$372,6,0)</f>
        <v>7.5</v>
      </c>
      <c r="Z164">
        <f>VLOOKUP($B164,[5]Data!$A$10:$Z$372,8,0)</f>
        <v>0</v>
      </c>
      <c r="AA164">
        <f>VLOOKUP($B164,[5]Data!$A$10:$Z$372,10,0)</f>
        <v>0.9</v>
      </c>
      <c r="AB164">
        <f>VLOOKUP($B164,[5]Data!$A$10:$Z$372,12,0)</f>
        <v>5.6</v>
      </c>
      <c r="AC164">
        <f>VLOOKUP($B164,[5]Data!$A$10:$Z$372,14,0)</f>
        <v>17.5</v>
      </c>
      <c r="AD164">
        <f>VLOOKUP($B164,[5]Data!$A$10:$Z$372,16,0)</f>
        <v>15</v>
      </c>
      <c r="AE164">
        <f>VLOOKUP($B164,[5]Data!$A$10:$Z$372,18,0)</f>
        <v>7.5</v>
      </c>
      <c r="AR164">
        <f>VLOOKUP($B164,[6]LA_CNI_data!$B$2:$H$313,5,0)</f>
        <v>10.34</v>
      </c>
      <c r="AS164">
        <f>VLOOKUP($B164,[6]LA_CNI_data!$B$2:$H$313,6,0)</f>
        <v>48.6</v>
      </c>
      <c r="AT164" s="3">
        <f>VLOOKUP($B164,[6]LA_CNI_data!$B$2:$H$313,7,0)</f>
        <v>13.42</v>
      </c>
      <c r="AU164" t="str">
        <f>VLOOKUP(A164,[7]LAS_REGION_EW_2021!$A$6:$D$336,4,0)</f>
        <v>East Midlands</v>
      </c>
      <c r="AV164">
        <f>VLOOKUP(B164,[8]Industrial!$C$7:$D$332,2,0)</f>
        <v>575000</v>
      </c>
      <c r="AW164">
        <f>VLOOKUP(B164,[8]Residential!$C$7:$D$299,2,0)</f>
        <v>2650000</v>
      </c>
      <c r="AX164">
        <f>VLOOKUP(A164,[9]Sheet1!$A$414:$M$823,13,0)</f>
        <v>91461</v>
      </c>
      <c r="AY164" s="5">
        <f>VLOOKUP(B164,'[10]Table 2.4'!$D$10:$H$378,5,0)</f>
        <v>650</v>
      </c>
      <c r="AZ164">
        <f>VLOOKUP(B164,[11]Data!$A$9:$C$372,3,0)</f>
        <v>53500</v>
      </c>
      <c r="BA164">
        <f t="shared" si="4"/>
        <v>45796</v>
      </c>
      <c r="BB164">
        <f t="shared" si="5"/>
        <v>-5243</v>
      </c>
    </row>
    <row r="165" spans="1:54" x14ac:dyDescent="0.2">
      <c r="A165" t="s">
        <v>364</v>
      </c>
      <c r="B165" t="s">
        <v>365</v>
      </c>
      <c r="C165">
        <v>2019</v>
      </c>
      <c r="D165">
        <v>49718.18</v>
      </c>
      <c r="E165" t="s">
        <v>364</v>
      </c>
      <c r="F165" t="s">
        <v>364</v>
      </c>
      <c r="G165">
        <f>VLOOKUP(A165,[1]B3!$A$7:$T$380,20,0)</f>
        <v>52589.95</v>
      </c>
      <c r="L165">
        <v>81.012550837221497</v>
      </c>
      <c r="M165">
        <v>83.809463256015206</v>
      </c>
      <c r="N165">
        <v>111370</v>
      </c>
      <c r="O165">
        <v>375</v>
      </c>
      <c r="P165">
        <v>12.02</v>
      </c>
      <c r="Q165" s="2">
        <f>VLOOKUP(B165,[2]Data!$A$9:$D$371,4,0)</f>
        <v>87.6</v>
      </c>
      <c r="R165" t="s">
        <v>77</v>
      </c>
      <c r="S165" s="2">
        <f>VLOOKUP(B165,[3]Data!$A$9:$D$371,4,0)</f>
        <v>30.5</v>
      </c>
      <c r="T165">
        <v>580.62628173828125</v>
      </c>
      <c r="U165">
        <v>-0.11836793666545754</v>
      </c>
      <c r="V165">
        <f>VLOOKUP(F165,'[4]2019'!$B$8:$E$368,4,0)</f>
        <v>19.911500812457401</v>
      </c>
      <c r="W165">
        <f>VLOOKUP(B165,[5]Data!$A$10:$B$372,2,0)</f>
        <v>0.8</v>
      </c>
      <c r="Y165">
        <f>VLOOKUP(B165,[5]Data!$A$10:$F$372,6,0)</f>
        <v>16.3</v>
      </c>
      <c r="Z165">
        <f>VLOOKUP($B165,[5]Data!$A$10:$Z$372,8,0)</f>
        <v>2.4</v>
      </c>
      <c r="AA165">
        <f>VLOOKUP($B165,[5]Data!$A$10:$Z$372,10,0)</f>
        <v>0.8</v>
      </c>
      <c r="AB165">
        <f>VLOOKUP($B165,[5]Data!$A$10:$Z$372,12,0)</f>
        <v>5.2</v>
      </c>
      <c r="AC165">
        <f>VLOOKUP($B165,[5]Data!$A$10:$Z$372,14,0)</f>
        <v>18.600000000000001</v>
      </c>
      <c r="AD165">
        <f>VLOOKUP($B165,[5]Data!$A$10:$Z$372,16,0)</f>
        <v>7</v>
      </c>
      <c r="AE165">
        <f>VLOOKUP($B165,[5]Data!$A$10:$Z$372,18,0)</f>
        <v>7</v>
      </c>
      <c r="AR165">
        <f>VLOOKUP($B165,[6]LA_CNI_data!$B$2:$H$313,5,0)</f>
        <v>42.32</v>
      </c>
      <c r="AS165">
        <f>VLOOKUP($B165,[6]LA_CNI_data!$B$2:$H$313,6,0)</f>
        <v>43.28</v>
      </c>
      <c r="AT165" s="3">
        <f>VLOOKUP($B165,[6]LA_CNI_data!$B$2:$H$313,7,0)</f>
        <v>16.72</v>
      </c>
      <c r="AU165" t="str">
        <f>VLOOKUP(A165,[7]LAS_REGION_EW_2021!$A$6:$D$336,4,0)</f>
        <v>East Midlands</v>
      </c>
      <c r="AV165">
        <f>VLOOKUP(B165,[8]Industrial!$C$7:$D$332,2,0)</f>
        <v>475000</v>
      </c>
      <c r="AW165">
        <f>VLOOKUP(B165,[8]Residential!$C$7:$D$299,2,0)</f>
        <v>1530000</v>
      </c>
      <c r="AX165">
        <f>VLOOKUP(A165,[9]Sheet1!$A$414:$M$823,13,0)</f>
        <v>111370</v>
      </c>
      <c r="AY165" s="5">
        <f>VLOOKUP(B165,'[10]Table 2.4'!$D$10:$H$378,5,0)</f>
        <v>595</v>
      </c>
      <c r="AZ165">
        <f>VLOOKUP(B165,[11]Data!$A$9:$C$372,3,0)</f>
        <v>66800</v>
      </c>
      <c r="BA165">
        <f t="shared" si="4"/>
        <v>58516.799999999996</v>
      </c>
      <c r="BB165">
        <f t="shared" si="5"/>
        <v>-7882.3999999999942</v>
      </c>
    </row>
    <row r="166" spans="1:54" x14ac:dyDescent="0.2">
      <c r="A166" t="s">
        <v>366</v>
      </c>
      <c r="B166" t="s">
        <v>367</v>
      </c>
      <c r="C166">
        <v>2019</v>
      </c>
      <c r="D166">
        <v>48892.639999999999</v>
      </c>
      <c r="E166" t="s">
        <v>366</v>
      </c>
      <c r="F166" t="s">
        <v>366</v>
      </c>
      <c r="G166">
        <f>VLOOKUP(A166,[1]B3!$A$7:$T$380,20,0)</f>
        <v>53236.05</v>
      </c>
      <c r="L166">
        <v>80.862075099251996</v>
      </c>
      <c r="M166">
        <v>84.020628068505701</v>
      </c>
      <c r="N166">
        <v>50873</v>
      </c>
      <c r="O166">
        <v>106</v>
      </c>
      <c r="P166">
        <v>11.15</v>
      </c>
      <c r="Q166" s="2">
        <f>VLOOKUP(B166,[2]Data!$A$9:$D$371,4,0)</f>
        <v>83.6</v>
      </c>
      <c r="R166" t="s">
        <v>90</v>
      </c>
      <c r="S166" s="2">
        <f>VLOOKUP(B166,[3]Data!$A$9:$D$371,4,0)</f>
        <v>20.100000000000001</v>
      </c>
      <c r="T166">
        <v>580.62628173828125</v>
      </c>
      <c r="U166">
        <v>-0.11836793666545754</v>
      </c>
      <c r="V166">
        <f>VLOOKUP(F166,'[4]2019'!$B$8:$E$368,4,0)</f>
        <v>22.384109674199799</v>
      </c>
      <c r="W166">
        <f>VLOOKUP(B166,[5]Data!$A$10:$B$372,2,0)</f>
        <v>2.4</v>
      </c>
      <c r="Y166">
        <f>VLOOKUP(B166,[5]Data!$A$10:$F$372,6,0)</f>
        <v>21.4</v>
      </c>
      <c r="Z166">
        <f>VLOOKUP($B166,[5]Data!$A$10:$Z$372,8,0)</f>
        <v>0</v>
      </c>
      <c r="AA166">
        <f>VLOOKUP($B166,[5]Data!$A$10:$Z$372,10,0)</f>
        <v>1</v>
      </c>
      <c r="AB166">
        <f>VLOOKUP($B166,[5]Data!$A$10:$Z$372,12,0)</f>
        <v>4.3</v>
      </c>
      <c r="AC166">
        <f>VLOOKUP($B166,[5]Data!$A$10:$Z$372,14,0)</f>
        <v>14.3</v>
      </c>
      <c r="AD166">
        <f>VLOOKUP($B166,[5]Data!$A$10:$Z$372,16,0)</f>
        <v>3.3</v>
      </c>
      <c r="AE166">
        <f>VLOOKUP($B166,[5]Data!$A$10:$Z$372,18,0)</f>
        <v>7.1</v>
      </c>
      <c r="AR166">
        <f>VLOOKUP($B166,[6]LA_CNI_data!$B$2:$H$313,5,0)</f>
        <v>18.04</v>
      </c>
      <c r="AS166">
        <f>VLOOKUP($B166,[6]LA_CNI_data!$B$2:$H$313,6,0)</f>
        <v>48.68</v>
      </c>
      <c r="AT166" s="3">
        <f>VLOOKUP($B166,[6]LA_CNI_data!$B$2:$H$313,7,0)</f>
        <v>17.96</v>
      </c>
      <c r="AU166" t="str">
        <f>VLOOKUP(A166,[7]LAS_REGION_EW_2021!$A$6:$D$336,4,0)</f>
        <v>East Midlands</v>
      </c>
      <c r="AV166">
        <f>VLOOKUP(B166,[8]Industrial!$C$7:$D$332,2,0)</f>
        <v>450000</v>
      </c>
      <c r="AW166">
        <f>VLOOKUP(B166,[8]Residential!$C$7:$D$299,2,0)</f>
        <v>950000</v>
      </c>
      <c r="AX166">
        <f>VLOOKUP(A166,[9]Sheet1!$A$414:$M$823,13,0)</f>
        <v>50873</v>
      </c>
      <c r="AY166" s="5">
        <f>VLOOKUP(B166,'[10]Table 2.4'!$D$10:$H$378,5,0)</f>
        <v>575</v>
      </c>
      <c r="AZ166">
        <f>VLOOKUP(B166,[11]Data!$A$9:$C$372,3,0)</f>
        <v>29500</v>
      </c>
      <c r="BA166">
        <f t="shared" si="4"/>
        <v>24662</v>
      </c>
      <c r="BB166">
        <f t="shared" si="5"/>
        <v>-2301</v>
      </c>
    </row>
    <row r="167" spans="1:54" x14ac:dyDescent="0.2">
      <c r="A167" t="s">
        <v>368</v>
      </c>
      <c r="B167" t="s">
        <v>369</v>
      </c>
      <c r="C167">
        <v>2019</v>
      </c>
      <c r="D167">
        <v>55748.27</v>
      </c>
      <c r="E167" t="s">
        <v>368</v>
      </c>
      <c r="F167" t="s">
        <v>368</v>
      </c>
      <c r="G167">
        <f>VLOOKUP(A167,[1]B3!$A$7:$T$380,20,0)</f>
        <v>53546.65</v>
      </c>
      <c r="L167">
        <v>79.945862795140499</v>
      </c>
      <c r="M167">
        <v>82.962876411463498</v>
      </c>
      <c r="N167">
        <v>100109</v>
      </c>
      <c r="O167">
        <v>358</v>
      </c>
      <c r="P167">
        <v>11.65</v>
      </c>
      <c r="Q167" s="2">
        <f>VLOOKUP(B167,[2]Data!$A$9:$D$371,4,0)</f>
        <v>71.5</v>
      </c>
      <c r="R167" t="s">
        <v>77</v>
      </c>
      <c r="S167" s="2">
        <f>VLOOKUP(B167,[3]Data!$A$9:$D$371,4,0)</f>
        <v>22.9</v>
      </c>
      <c r="T167">
        <v>580.62628173828125</v>
      </c>
      <c r="U167">
        <v>-0.11836793666545754</v>
      </c>
      <c r="V167">
        <f>VLOOKUP(F167,'[4]2019'!$B$8:$E$368,4,0)</f>
        <v>24.261567063391698</v>
      </c>
      <c r="W167">
        <f>VLOOKUP(B167,[5]Data!$A$10:$B$372,2,0)</f>
        <v>0.6</v>
      </c>
      <c r="Y167">
        <f>VLOOKUP(B167,[5]Data!$A$10:$F$372,6,0)</f>
        <v>13.1</v>
      </c>
      <c r="Z167">
        <f>VLOOKUP($B167,[5]Data!$A$10:$Z$372,8,0)</f>
        <v>0.8</v>
      </c>
      <c r="AA167">
        <f>VLOOKUP($B167,[5]Data!$A$10:$Z$372,10,0)</f>
        <v>0.4</v>
      </c>
      <c r="AB167">
        <f>VLOOKUP($B167,[5]Data!$A$10:$Z$372,12,0)</f>
        <v>5.7</v>
      </c>
      <c r="AC167">
        <f>VLOOKUP($B167,[5]Data!$A$10:$Z$372,14,0)</f>
        <v>14.8</v>
      </c>
      <c r="AD167">
        <f>VLOOKUP($B167,[5]Data!$A$10:$Z$372,16,0)</f>
        <v>14.8</v>
      </c>
      <c r="AE167">
        <f>VLOOKUP($B167,[5]Data!$A$10:$Z$372,18,0)</f>
        <v>5.7</v>
      </c>
      <c r="AR167">
        <f>VLOOKUP($B167,[6]LA_CNI_data!$B$2:$H$313,5,0)</f>
        <v>36.590000000000003</v>
      </c>
      <c r="AS167">
        <f>VLOOKUP($B167,[6]LA_CNI_data!$B$2:$H$313,6,0)</f>
        <v>25.36</v>
      </c>
      <c r="AT167" s="3">
        <f>VLOOKUP($B167,[6]LA_CNI_data!$B$2:$H$313,7,0)</f>
        <v>15.38</v>
      </c>
      <c r="AU167" t="str">
        <f>VLOOKUP(A167,[7]LAS_REGION_EW_2021!$A$6:$D$336,4,0)</f>
        <v>East Midlands</v>
      </c>
      <c r="AV167">
        <f>VLOOKUP(B167,[8]Industrial!$C$7:$D$332,2,0)</f>
        <v>450000</v>
      </c>
      <c r="AW167">
        <f>VLOOKUP(B167,[8]Residential!$C$7:$D$299,2,0)</f>
        <v>1230000</v>
      </c>
      <c r="AX167">
        <f>VLOOKUP(A167,[9]Sheet1!$A$414:$M$823,13,0)</f>
        <v>100109</v>
      </c>
      <c r="AY167" s="5">
        <f>VLOOKUP(B167,'[10]Table 2.4'!$D$10:$H$378,5,0)</f>
        <v>575</v>
      </c>
      <c r="AZ167">
        <f>VLOOKUP(B167,[11]Data!$A$9:$C$372,3,0)</f>
        <v>63000</v>
      </c>
      <c r="BA167">
        <f t="shared" si="4"/>
        <v>45045</v>
      </c>
      <c r="BB167">
        <f t="shared" si="5"/>
        <v>2709</v>
      </c>
    </row>
    <row r="168" spans="1:54" x14ac:dyDescent="0.2">
      <c r="A168" t="s">
        <v>370</v>
      </c>
      <c r="B168" t="s">
        <v>371</v>
      </c>
      <c r="C168">
        <v>2019</v>
      </c>
      <c r="D168">
        <v>40753.379999999997</v>
      </c>
      <c r="E168" t="s">
        <v>370</v>
      </c>
      <c r="F168" t="s">
        <v>370</v>
      </c>
      <c r="G168">
        <f>VLOOKUP(A168,[1]B3!$A$7:$T$380,20,0)</f>
        <v>40309.68</v>
      </c>
      <c r="L168">
        <v>79.8633793039034</v>
      </c>
      <c r="M168">
        <v>84.061556178962107</v>
      </c>
      <c r="N168">
        <v>57035</v>
      </c>
      <c r="O168">
        <v>2424</v>
      </c>
      <c r="P168">
        <v>11.31</v>
      </c>
      <c r="Q168" s="2">
        <f>VLOOKUP(B168,[2]Data!$A$9:$D$371,4,0)</f>
        <v>76.3</v>
      </c>
      <c r="R168" t="s">
        <v>55</v>
      </c>
      <c r="S168" s="2">
        <f>VLOOKUP(B168,[3]Data!$A$9:$D$371,4,0)</f>
        <v>41</v>
      </c>
      <c r="T168">
        <v>580.62628173828125</v>
      </c>
      <c r="U168">
        <v>-0.11836793666545754</v>
      </c>
      <c r="V168">
        <f>VLOOKUP(F168,'[4]2019'!$B$8:$E$368,4,0)</f>
        <v>15.536438223203101</v>
      </c>
      <c r="W168">
        <f>VLOOKUP(B168,[5]Data!$A$10:$B$372,2,0)</f>
        <v>0.1</v>
      </c>
      <c r="Y168">
        <f>VLOOKUP(B168,[5]Data!$A$10:$F$372,6,0)</f>
        <v>13.2</v>
      </c>
      <c r="Z168">
        <f>VLOOKUP($B168,[5]Data!$A$10:$Z$372,8,0)</f>
        <v>0.1</v>
      </c>
      <c r="AA168">
        <f>VLOOKUP($B168,[5]Data!$A$10:$Z$372,10,0)</f>
        <v>0.1</v>
      </c>
      <c r="AB168">
        <f>VLOOKUP($B168,[5]Data!$A$10:$Z$372,12,0)</f>
        <v>4.7</v>
      </c>
      <c r="AC168">
        <f>VLOOKUP($B168,[5]Data!$A$10:$Z$372,14,0)</f>
        <v>21.1</v>
      </c>
      <c r="AD168">
        <f>VLOOKUP($B168,[5]Data!$A$10:$Z$372,16,0)</f>
        <v>3.2</v>
      </c>
      <c r="AE168">
        <f>VLOOKUP($B168,[5]Data!$A$10:$Z$372,18,0)</f>
        <v>6.6</v>
      </c>
      <c r="AR168">
        <f>VLOOKUP($B168,[6]LA_CNI_data!$B$2:$H$313,5,0)</f>
        <v>35.6</v>
      </c>
      <c r="AS168">
        <f>VLOOKUP($B168,[6]LA_CNI_data!$B$2:$H$313,6,0)</f>
        <v>23.11</v>
      </c>
      <c r="AT168" s="3">
        <f>VLOOKUP($B168,[6]LA_CNI_data!$B$2:$H$313,7,0)</f>
        <v>7.92</v>
      </c>
      <c r="AU168" t="str">
        <f>VLOOKUP(A168,[7]LAS_REGION_EW_2021!$A$6:$D$336,4,0)</f>
        <v>East Midlands</v>
      </c>
      <c r="AV168">
        <f>VLOOKUP(B168,[8]Industrial!$C$7:$D$332,2,0)</f>
        <v>575000</v>
      </c>
      <c r="AW168">
        <f>VLOOKUP(B168,[8]Residential!$C$7:$D$299,2,0)</f>
        <v>1710000</v>
      </c>
      <c r="AX168">
        <f>VLOOKUP(A168,[9]Sheet1!$A$414:$M$823,13,0)</f>
        <v>57035</v>
      </c>
      <c r="AY168" s="5">
        <f>VLOOKUP(B168,'[10]Table 2.4'!$D$10:$H$378,5,0)</f>
        <v>633</v>
      </c>
      <c r="AZ168">
        <f>VLOOKUP(B168,[11]Data!$A$9:$C$372,3,0)</f>
        <v>32500</v>
      </c>
      <c r="BA168">
        <f t="shared" si="4"/>
        <v>24797.5</v>
      </c>
      <c r="BB168">
        <f t="shared" si="5"/>
        <v>-162.5</v>
      </c>
    </row>
    <row r="169" spans="1:54" x14ac:dyDescent="0.2">
      <c r="A169" t="s">
        <v>372</v>
      </c>
      <c r="B169" t="s">
        <v>373</v>
      </c>
      <c r="C169">
        <v>2019</v>
      </c>
      <c r="D169">
        <v>39646.120000000003</v>
      </c>
      <c r="E169" t="s">
        <v>372</v>
      </c>
      <c r="F169" t="s">
        <v>372</v>
      </c>
      <c r="G169">
        <f>VLOOKUP(A169,[1]B3!$A$7:$T$380,20,0)</f>
        <v>41910.71</v>
      </c>
      <c r="L169">
        <v>78.564196494833595</v>
      </c>
      <c r="M169">
        <v>81.990185932774196</v>
      </c>
      <c r="N169">
        <v>68488</v>
      </c>
      <c r="O169">
        <v>188</v>
      </c>
      <c r="P169">
        <v>9.3699999999999992</v>
      </c>
      <c r="Q169" s="2">
        <f>VLOOKUP(B169,[2]Data!$A$9:$D$371,4,0)</f>
        <v>78.400000000000006</v>
      </c>
      <c r="R169" t="s">
        <v>60</v>
      </c>
      <c r="S169" s="2">
        <f>VLOOKUP(B169,[3]Data!$A$9:$D$371,4,0)</f>
        <v>12.3</v>
      </c>
      <c r="T169">
        <v>632.1617431640625</v>
      </c>
      <c r="U169">
        <v>-0.22289306188524027</v>
      </c>
      <c r="V169">
        <f>VLOOKUP(F169,'[4]2019'!$B$8:$E$368,4,0)</f>
        <v>24.5253665486008</v>
      </c>
      <c r="W169">
        <f>VLOOKUP(B169,[5]Data!$A$10:$B$372,2,0)</f>
        <v>7.3</v>
      </c>
      <c r="Y169">
        <f>VLOOKUP(B169,[5]Data!$A$10:$F$372,6,0)</f>
        <v>12.9</v>
      </c>
      <c r="Z169">
        <f>VLOOKUP($B169,[5]Data!$A$10:$Z$372,8,0)</f>
        <v>0.1</v>
      </c>
      <c r="AA169">
        <f>VLOOKUP($B169,[5]Data!$A$10:$Z$372,10,0)</f>
        <v>0.5</v>
      </c>
      <c r="AB169">
        <f>VLOOKUP($B169,[5]Data!$A$10:$Z$372,12,0)</f>
        <v>2.9</v>
      </c>
      <c r="AC169">
        <f>VLOOKUP($B169,[5]Data!$A$10:$Z$372,14,0)</f>
        <v>19.399999999999999</v>
      </c>
      <c r="AD169">
        <f>VLOOKUP($B169,[5]Data!$A$10:$Z$372,16,0)</f>
        <v>4.8</v>
      </c>
      <c r="AE169">
        <f>VLOOKUP($B169,[5]Data!$A$10:$Z$372,18,0)</f>
        <v>4</v>
      </c>
      <c r="AR169">
        <f>VLOOKUP($B169,[6]LA_CNI_data!$B$2:$H$313,5,0)</f>
        <v>23.63</v>
      </c>
      <c r="AS169">
        <f>VLOOKUP($B169,[6]LA_CNI_data!$B$2:$H$313,6,0)</f>
        <v>23.91</v>
      </c>
      <c r="AT169" s="3">
        <f>VLOOKUP($B169,[6]LA_CNI_data!$B$2:$H$313,7,0)</f>
        <v>43.46</v>
      </c>
      <c r="AU169" t="str">
        <f>VLOOKUP(A169,[7]LAS_REGION_EW_2021!$A$6:$D$336,4,0)</f>
        <v>East Midlands</v>
      </c>
      <c r="AV169">
        <f>VLOOKUP(B169,[8]Industrial!$C$7:$D$332,2,0)</f>
        <v>230000</v>
      </c>
      <c r="AW169">
        <f>VLOOKUP(B169,[8]Residential!$C$7:$D$299,2,0)</f>
        <v>500000</v>
      </c>
      <c r="AX169">
        <f>VLOOKUP(A169,[9]Sheet1!$A$414:$M$823,13,0)</f>
        <v>68488</v>
      </c>
      <c r="AY169" s="5">
        <f>VLOOKUP(B169,'[10]Table 2.4'!$D$10:$H$378,5,0)</f>
        <v>595</v>
      </c>
      <c r="AZ169">
        <f>VLOOKUP(B169,[11]Data!$A$9:$C$372,3,0)</f>
        <v>41100</v>
      </c>
      <c r="BA169">
        <f t="shared" si="4"/>
        <v>32222.400000000001</v>
      </c>
      <c r="BB169">
        <f t="shared" si="5"/>
        <v>-1068.6000000000022</v>
      </c>
    </row>
    <row r="170" spans="1:54" x14ac:dyDescent="0.2">
      <c r="A170" t="s">
        <v>374</v>
      </c>
      <c r="B170" t="s">
        <v>375</v>
      </c>
      <c r="C170">
        <v>2019</v>
      </c>
      <c r="D170">
        <v>38740.089999999997</v>
      </c>
      <c r="E170" t="s">
        <v>374</v>
      </c>
      <c r="F170" t="s">
        <v>374</v>
      </c>
      <c r="G170">
        <f>VLOOKUP(A170,[1]B3!$A$7:$T$380,20,0)</f>
        <v>41224.57</v>
      </c>
      <c r="L170">
        <v>78.050870961184401</v>
      </c>
      <c r="M170">
        <v>82.091314827435795</v>
      </c>
      <c r="N170">
        <v>139718</v>
      </c>
      <c r="O170">
        <v>79</v>
      </c>
      <c r="P170">
        <v>10.5</v>
      </c>
      <c r="Q170" s="2">
        <f>VLOOKUP(B170,[2]Data!$A$9:$D$371,4,0)</f>
        <v>66.2</v>
      </c>
      <c r="R170" t="s">
        <v>90</v>
      </c>
      <c r="S170" s="2">
        <f>VLOOKUP(B170,[3]Data!$A$9:$D$371,4,0)</f>
        <v>22.8</v>
      </c>
      <c r="T170">
        <v>632.1617431640625</v>
      </c>
      <c r="U170">
        <v>-0.22289306188524027</v>
      </c>
      <c r="V170">
        <f>VLOOKUP(F170,'[4]2019'!$B$8:$E$368,4,0)</f>
        <v>23.810151714327102</v>
      </c>
      <c r="W170">
        <f>VLOOKUP(B170,[5]Data!$A$10:$B$372,2,0)</f>
        <v>3.9</v>
      </c>
      <c r="Y170">
        <f>VLOOKUP(B170,[5]Data!$A$10:$F$372,6,0)</f>
        <v>10</v>
      </c>
      <c r="Z170">
        <f>VLOOKUP($B170,[5]Data!$A$10:$Z$372,8,0)</f>
        <v>0.1</v>
      </c>
      <c r="AA170">
        <f>VLOOKUP($B170,[5]Data!$A$10:$Z$372,10,0)</f>
        <v>1.8</v>
      </c>
      <c r="AB170">
        <f>VLOOKUP($B170,[5]Data!$A$10:$Z$372,12,0)</f>
        <v>4.4000000000000004</v>
      </c>
      <c r="AC170">
        <f>VLOOKUP($B170,[5]Data!$A$10:$Z$372,14,0)</f>
        <v>17.8</v>
      </c>
      <c r="AD170">
        <f>VLOOKUP($B170,[5]Data!$A$10:$Z$372,16,0)</f>
        <v>2.8</v>
      </c>
      <c r="AE170">
        <f>VLOOKUP($B170,[5]Data!$A$10:$Z$372,18,0)</f>
        <v>17.8</v>
      </c>
      <c r="AR170">
        <f>VLOOKUP($B170,[6]LA_CNI_data!$B$2:$H$313,5,0)</f>
        <v>14.83</v>
      </c>
      <c r="AS170">
        <f>VLOOKUP($B170,[6]LA_CNI_data!$B$2:$H$313,6,0)</f>
        <v>18.02</v>
      </c>
      <c r="AT170" s="3">
        <f>VLOOKUP($B170,[6]LA_CNI_data!$B$2:$H$313,7,0)</f>
        <v>28.9</v>
      </c>
      <c r="AU170" t="str">
        <f>VLOOKUP(A170,[7]LAS_REGION_EW_2021!$A$6:$D$336,4,0)</f>
        <v>East Midlands</v>
      </c>
      <c r="AV170">
        <f>VLOOKUP(B170,[8]Industrial!$C$7:$D$332,2,0)</f>
        <v>300000</v>
      </c>
      <c r="AW170">
        <f>VLOOKUP(B170,[8]Residential!$C$7:$D$299,2,0)</f>
        <v>800000</v>
      </c>
      <c r="AX170">
        <f>VLOOKUP(A170,[9]Sheet1!$A$414:$M$823,13,0)</f>
        <v>139718</v>
      </c>
      <c r="AY170" s="5">
        <f>VLOOKUP(B170,'[10]Table 2.4'!$D$10:$H$378,5,0)</f>
        <v>495</v>
      </c>
      <c r="AZ170">
        <f>VLOOKUP(B170,[11]Data!$A$9:$C$372,3,0)</f>
        <v>79800</v>
      </c>
      <c r="BA170">
        <f t="shared" si="4"/>
        <v>52827.600000000006</v>
      </c>
      <c r="BB170">
        <f t="shared" si="5"/>
        <v>7660.7999999999956</v>
      </c>
    </row>
    <row r="171" spans="1:54" x14ac:dyDescent="0.2">
      <c r="A171" t="s">
        <v>376</v>
      </c>
      <c r="B171" t="s">
        <v>377</v>
      </c>
      <c r="C171">
        <v>2019</v>
      </c>
      <c r="D171">
        <v>44742.49</v>
      </c>
      <c r="E171" t="s">
        <v>376</v>
      </c>
      <c r="F171" t="s">
        <v>376</v>
      </c>
      <c r="G171">
        <f>VLOOKUP(A171,[1]B3!$A$7:$T$380,20,0)</f>
        <v>46579.55</v>
      </c>
      <c r="L171">
        <v>77.274008143501604</v>
      </c>
      <c r="M171">
        <v>80.925587251301096</v>
      </c>
      <c r="N171">
        <v>98438</v>
      </c>
      <c r="O171">
        <v>2758</v>
      </c>
      <c r="P171">
        <v>10.51</v>
      </c>
      <c r="Q171" s="2">
        <f>VLOOKUP(B171,[2]Data!$A$9:$D$371,4,0)</f>
        <v>73.5</v>
      </c>
      <c r="R171" t="s">
        <v>55</v>
      </c>
      <c r="S171" s="2">
        <f>VLOOKUP(B171,[3]Data!$A$9:$D$371,4,0)</f>
        <v>20.6</v>
      </c>
      <c r="T171">
        <v>632.1617431640625</v>
      </c>
      <c r="U171">
        <v>-0.22289306188524027</v>
      </c>
      <c r="V171">
        <f>VLOOKUP(F171,'[4]2019'!$B$8:$E$368,4,0)</f>
        <v>15.793372095768101</v>
      </c>
      <c r="W171">
        <f>VLOOKUP(B171,[5]Data!$A$10:$B$372,2,0)</f>
        <v>0.1</v>
      </c>
      <c r="Y171">
        <f>VLOOKUP(B171,[5]Data!$A$10:$F$372,6,0)</f>
        <v>6.6</v>
      </c>
      <c r="Z171">
        <f>VLOOKUP($B171,[5]Data!$A$10:$Z$372,8,0)</f>
        <v>0.4</v>
      </c>
      <c r="AA171">
        <f>VLOOKUP($B171,[5]Data!$A$10:$Z$372,10,0)</f>
        <v>2.4</v>
      </c>
      <c r="AB171">
        <f>VLOOKUP($B171,[5]Data!$A$10:$Z$372,12,0)</f>
        <v>3.3</v>
      </c>
      <c r="AC171">
        <f>VLOOKUP($B171,[5]Data!$A$10:$Z$372,14,0)</f>
        <v>17</v>
      </c>
      <c r="AD171">
        <f>VLOOKUP($B171,[5]Data!$A$10:$Z$372,16,0)</f>
        <v>2.4</v>
      </c>
      <c r="AE171">
        <f>VLOOKUP($B171,[5]Data!$A$10:$Z$372,18,0)</f>
        <v>8.5</v>
      </c>
      <c r="AR171">
        <f>VLOOKUP($B171,[6]LA_CNI_data!$B$2:$H$313,5,0)</f>
        <v>25.52</v>
      </c>
      <c r="AS171">
        <f>VLOOKUP($B171,[6]LA_CNI_data!$B$2:$H$313,6,0)</f>
        <v>24.12</v>
      </c>
      <c r="AT171" s="3">
        <f>VLOOKUP($B171,[6]LA_CNI_data!$B$2:$H$313,7,0)</f>
        <v>17.41</v>
      </c>
      <c r="AU171" t="str">
        <f>VLOOKUP(A171,[7]LAS_REGION_EW_2021!$A$6:$D$336,4,0)</f>
        <v>East Midlands</v>
      </c>
      <c r="AV171">
        <f>VLOOKUP(B171,[8]Industrial!$C$7:$D$332,2,0)</f>
        <v>450000</v>
      </c>
      <c r="AW171">
        <f>VLOOKUP(B171,[8]Residential!$C$7:$D$299,2,0)</f>
        <v>1200000</v>
      </c>
      <c r="AX171">
        <f>VLOOKUP(A171,[9]Sheet1!$A$414:$M$823,13,0)</f>
        <v>98438</v>
      </c>
      <c r="AY171" s="5">
        <f>VLOOKUP(B171,'[10]Table 2.4'!$D$10:$H$378,5,0)</f>
        <v>595</v>
      </c>
      <c r="AZ171">
        <f>VLOOKUP(B171,[11]Data!$A$9:$C$372,3,0)</f>
        <v>64700</v>
      </c>
      <c r="BA171">
        <f t="shared" si="4"/>
        <v>47554.5</v>
      </c>
      <c r="BB171">
        <f t="shared" si="5"/>
        <v>1488.0999999999985</v>
      </c>
    </row>
    <row r="172" spans="1:54" x14ac:dyDescent="0.2">
      <c r="A172" t="s">
        <v>378</v>
      </c>
      <c r="B172" t="s">
        <v>379</v>
      </c>
      <c r="C172">
        <v>2019</v>
      </c>
      <c r="D172">
        <v>45849.279999999999</v>
      </c>
      <c r="E172" t="s">
        <v>378</v>
      </c>
      <c r="F172" t="s">
        <v>378</v>
      </c>
      <c r="G172">
        <f>VLOOKUP(A172,[1]B3!$A$7:$T$380,20,0)</f>
        <v>52965.82</v>
      </c>
      <c r="L172">
        <v>80.970010880795897</v>
      </c>
      <c r="M172">
        <v>84.307011437739803</v>
      </c>
      <c r="N172">
        <v>115230</v>
      </c>
      <c r="O172">
        <v>125</v>
      </c>
      <c r="P172">
        <v>12.33</v>
      </c>
      <c r="Q172" s="2">
        <f>VLOOKUP(B172,[2]Data!$A$9:$D$371,4,0)</f>
        <v>80.099999999999994</v>
      </c>
      <c r="R172" t="s">
        <v>90</v>
      </c>
      <c r="S172" s="2">
        <f>VLOOKUP(B172,[3]Data!$A$9:$D$371,4,0)</f>
        <v>22.6</v>
      </c>
      <c r="T172">
        <v>632.1617431640625</v>
      </c>
      <c r="U172">
        <v>-0.22289306188524027</v>
      </c>
      <c r="V172">
        <f>VLOOKUP(F172,'[4]2019'!$B$8:$E$368,4,0)</f>
        <v>26.485381341792898</v>
      </c>
      <c r="W172">
        <f>VLOOKUP(B172,[5]Data!$A$10:$B$372,2,0)</f>
        <v>2.5</v>
      </c>
      <c r="Y172">
        <f>VLOOKUP(B172,[5]Data!$A$10:$F$372,6,0)</f>
        <v>12.5</v>
      </c>
      <c r="Z172">
        <f>VLOOKUP($B172,[5]Data!$A$10:$Z$372,8,0)</f>
        <v>0.1</v>
      </c>
      <c r="AA172">
        <f>VLOOKUP($B172,[5]Data!$A$10:$Z$372,10,0)</f>
        <v>0.8</v>
      </c>
      <c r="AB172">
        <f>VLOOKUP($B172,[5]Data!$A$10:$Z$372,12,0)</f>
        <v>7.5</v>
      </c>
      <c r="AC172">
        <f>VLOOKUP($B172,[5]Data!$A$10:$Z$372,14,0)</f>
        <v>17.5</v>
      </c>
      <c r="AD172">
        <f>VLOOKUP($B172,[5]Data!$A$10:$Z$372,16,0)</f>
        <v>3.8</v>
      </c>
      <c r="AE172">
        <f>VLOOKUP($B172,[5]Data!$A$10:$Z$372,18,0)</f>
        <v>6.2</v>
      </c>
      <c r="AR172">
        <f>VLOOKUP($B172,[6]LA_CNI_data!$B$2:$H$313,5,0)</f>
        <v>14.73</v>
      </c>
      <c r="AS172">
        <f>VLOOKUP($B172,[6]LA_CNI_data!$B$2:$H$313,6,0)</f>
        <v>35.56</v>
      </c>
      <c r="AT172" s="3">
        <f>VLOOKUP($B172,[6]LA_CNI_data!$B$2:$H$313,7,0)</f>
        <v>16.89</v>
      </c>
      <c r="AU172" t="str">
        <f>VLOOKUP(A172,[7]LAS_REGION_EW_2021!$A$6:$D$336,4,0)</f>
        <v>East Midlands</v>
      </c>
      <c r="AV172">
        <f>VLOOKUP(B172,[8]Industrial!$C$7:$D$332,2,0)</f>
        <v>400000</v>
      </c>
      <c r="AW172">
        <f>VLOOKUP(B172,[8]Residential!$C$7:$D$299,2,0)</f>
        <v>850000</v>
      </c>
      <c r="AX172">
        <f>VLOOKUP(A172,[9]Sheet1!$A$414:$M$823,13,0)</f>
        <v>115230</v>
      </c>
      <c r="AY172" s="5">
        <f>VLOOKUP(B172,'[10]Table 2.4'!$D$10:$H$378,5,0)</f>
        <v>550</v>
      </c>
      <c r="AZ172">
        <f>VLOOKUP(B172,[11]Data!$A$9:$C$372,3,0)</f>
        <v>65500</v>
      </c>
      <c r="BA172">
        <f t="shared" si="4"/>
        <v>52465.499999999993</v>
      </c>
      <c r="BB172">
        <f t="shared" si="5"/>
        <v>-2816.4999999999927</v>
      </c>
    </row>
    <row r="173" spans="1:54" x14ac:dyDescent="0.2">
      <c r="A173" t="s">
        <v>380</v>
      </c>
      <c r="B173" t="s">
        <v>381</v>
      </c>
      <c r="C173">
        <v>2019</v>
      </c>
      <c r="D173">
        <v>49655.23</v>
      </c>
      <c r="E173" t="s">
        <v>380</v>
      </c>
      <c r="F173" t="s">
        <v>380</v>
      </c>
      <c r="G173">
        <f>VLOOKUP(A173,[1]B3!$A$7:$T$380,20,0)</f>
        <v>50599.71</v>
      </c>
      <c r="L173">
        <v>79.480600312367898</v>
      </c>
      <c r="M173">
        <v>82.869620788559303</v>
      </c>
      <c r="N173">
        <v>93295</v>
      </c>
      <c r="O173">
        <v>124</v>
      </c>
      <c r="P173">
        <v>10.29</v>
      </c>
      <c r="Q173" s="2">
        <f>VLOOKUP(B173,[2]Data!$A$9:$D$371,4,0)</f>
        <v>78.2</v>
      </c>
      <c r="R173" t="s">
        <v>77</v>
      </c>
      <c r="S173" s="2">
        <f>VLOOKUP(B173,[3]Data!$A$9:$D$371,4,0)</f>
        <v>10.1</v>
      </c>
      <c r="T173">
        <v>632.1617431640625</v>
      </c>
      <c r="U173">
        <v>-0.22289306188524027</v>
      </c>
      <c r="V173">
        <f>VLOOKUP(F173,'[4]2019'!$B$8:$E$368,4,0)</f>
        <v>30.112671048432102</v>
      </c>
      <c r="W173">
        <f>VLOOKUP(B173,[5]Data!$A$10:$B$372,2,0)</f>
        <v>5.6</v>
      </c>
      <c r="Y173">
        <f>VLOOKUP(B173,[5]Data!$A$10:$F$372,6,0)</f>
        <v>20</v>
      </c>
      <c r="Z173">
        <f>VLOOKUP($B173,[5]Data!$A$10:$Z$372,8,0)</f>
        <v>0.2</v>
      </c>
      <c r="AA173">
        <f>VLOOKUP($B173,[5]Data!$A$10:$Z$372,10,0)</f>
        <v>0.5</v>
      </c>
      <c r="AB173">
        <f>VLOOKUP($B173,[5]Data!$A$10:$Z$372,12,0)</f>
        <v>4.4000000000000004</v>
      </c>
      <c r="AC173">
        <f>VLOOKUP($B173,[5]Data!$A$10:$Z$372,14,0)</f>
        <v>20</v>
      </c>
      <c r="AD173">
        <f>VLOOKUP($B173,[5]Data!$A$10:$Z$372,16,0)</f>
        <v>8.8000000000000007</v>
      </c>
      <c r="AE173">
        <f>VLOOKUP($B173,[5]Data!$A$10:$Z$372,18,0)</f>
        <v>3.8</v>
      </c>
      <c r="AR173">
        <f>VLOOKUP($B173,[6]LA_CNI_data!$B$2:$H$313,5,0)</f>
        <v>32.020000000000003</v>
      </c>
      <c r="AS173">
        <f>VLOOKUP($B173,[6]LA_CNI_data!$B$2:$H$313,6,0)</f>
        <v>36.6</v>
      </c>
      <c r="AT173" s="3">
        <f>VLOOKUP($B173,[6]LA_CNI_data!$B$2:$H$313,7,0)</f>
        <v>30.48</v>
      </c>
      <c r="AU173" t="str">
        <f>VLOOKUP(A173,[7]LAS_REGION_EW_2021!$A$6:$D$336,4,0)</f>
        <v>East Midlands</v>
      </c>
      <c r="AV173">
        <f>VLOOKUP(B173,[8]Industrial!$C$7:$D$332,2,0)</f>
        <v>325000</v>
      </c>
      <c r="AW173">
        <f>VLOOKUP(B173,[8]Residential!$C$7:$D$299,2,0)</f>
        <v>450000</v>
      </c>
      <c r="AX173">
        <f>VLOOKUP(A173,[9]Sheet1!$A$414:$M$823,13,0)</f>
        <v>93295</v>
      </c>
      <c r="AY173" s="5">
        <f>VLOOKUP(B173,'[10]Table 2.4'!$D$10:$H$378,5,0)</f>
        <v>600</v>
      </c>
      <c r="AZ173">
        <f>VLOOKUP(B173,[11]Data!$A$9:$C$372,3,0)</f>
        <v>54700</v>
      </c>
      <c r="BA173">
        <f t="shared" si="4"/>
        <v>42775.4</v>
      </c>
      <c r="BB173">
        <f t="shared" si="5"/>
        <v>-1312.8000000000029</v>
      </c>
    </row>
    <row r="174" spans="1:54" x14ac:dyDescent="0.2">
      <c r="A174" t="s">
        <v>382</v>
      </c>
      <c r="B174" t="s">
        <v>383</v>
      </c>
      <c r="C174">
        <v>2019</v>
      </c>
      <c r="D174">
        <v>44169.18</v>
      </c>
      <c r="E174" t="s">
        <v>382</v>
      </c>
      <c r="F174" t="s">
        <v>382</v>
      </c>
      <c r="G174">
        <f>VLOOKUP(A174,[1]B3!$A$7:$T$380,20,0)</f>
        <v>43748.04</v>
      </c>
      <c r="L174">
        <v>80.655765668822198</v>
      </c>
      <c r="M174">
        <v>83.724275953757797</v>
      </c>
      <c r="N174">
        <v>141662</v>
      </c>
      <c r="O174">
        <v>150</v>
      </c>
      <c r="P174">
        <v>11.49</v>
      </c>
      <c r="Q174" s="2">
        <f>VLOOKUP(B174,[2]Data!$A$9:$D$371,4,0)</f>
        <v>79.900000000000006</v>
      </c>
      <c r="R174" t="s">
        <v>77</v>
      </c>
      <c r="S174" s="2">
        <f>VLOOKUP(B174,[3]Data!$A$9:$D$371,4,0)</f>
        <v>22.9</v>
      </c>
      <c r="T174">
        <v>632.1617431640625</v>
      </c>
      <c r="U174">
        <v>-0.22289306188524027</v>
      </c>
      <c r="V174">
        <f>VLOOKUP(F174,'[4]2019'!$B$8:$E$368,4,0)</f>
        <v>21.828534123596501</v>
      </c>
      <c r="W174">
        <f>VLOOKUP(B174,[5]Data!$A$10:$B$372,2,0)</f>
        <v>1.4</v>
      </c>
      <c r="Y174">
        <f>VLOOKUP(B174,[5]Data!$A$10:$F$372,6,0)</f>
        <v>10.7</v>
      </c>
      <c r="Z174">
        <f>VLOOKUP($B174,[5]Data!$A$10:$Z$372,8,0)</f>
        <v>0.4</v>
      </c>
      <c r="AA174">
        <f>VLOOKUP($B174,[5]Data!$A$10:$Z$372,10,0)</f>
        <v>1.1000000000000001</v>
      </c>
      <c r="AB174">
        <f>VLOOKUP($B174,[5]Data!$A$10:$Z$372,12,0)</f>
        <v>4.5</v>
      </c>
      <c r="AC174">
        <f>VLOOKUP($B174,[5]Data!$A$10:$Z$372,14,0)</f>
        <v>19.600000000000001</v>
      </c>
      <c r="AD174">
        <f>VLOOKUP($B174,[5]Data!$A$10:$Z$372,16,0)</f>
        <v>3.1</v>
      </c>
      <c r="AE174">
        <f>VLOOKUP($B174,[5]Data!$A$10:$Z$372,18,0)</f>
        <v>8</v>
      </c>
      <c r="AR174">
        <f>VLOOKUP($B174,[6]LA_CNI_data!$B$2:$H$313,5,0)</f>
        <v>28.11</v>
      </c>
      <c r="AS174">
        <f>VLOOKUP($B174,[6]LA_CNI_data!$B$2:$H$313,6,0)</f>
        <v>43.39</v>
      </c>
      <c r="AT174" s="3">
        <f>VLOOKUP($B174,[6]LA_CNI_data!$B$2:$H$313,7,0)</f>
        <v>13.19</v>
      </c>
      <c r="AU174" t="str">
        <f>VLOOKUP(A174,[7]LAS_REGION_EW_2021!$A$6:$D$336,4,0)</f>
        <v>East Midlands</v>
      </c>
      <c r="AV174">
        <f>VLOOKUP(B174,[8]Industrial!$C$7:$D$332,2,0)</f>
        <v>350000</v>
      </c>
      <c r="AW174">
        <f>VLOOKUP(B174,[8]Residential!$C$7:$D$299,2,0)</f>
        <v>920000</v>
      </c>
      <c r="AX174">
        <f>VLOOKUP(A174,[9]Sheet1!$A$414:$M$823,13,0)</f>
        <v>141662</v>
      </c>
      <c r="AY174" s="5">
        <f>VLOOKUP(B174,'[10]Table 2.4'!$D$10:$H$378,5,0)</f>
        <v>595</v>
      </c>
      <c r="AZ174">
        <f>VLOOKUP(B174,[11]Data!$A$9:$C$372,3,0)</f>
        <v>82800</v>
      </c>
      <c r="BA174">
        <f t="shared" si="4"/>
        <v>66157.2</v>
      </c>
      <c r="BB174">
        <f t="shared" si="5"/>
        <v>-3394.7999999999956</v>
      </c>
    </row>
    <row r="175" spans="1:54" x14ac:dyDescent="0.2">
      <c r="A175" t="s">
        <v>384</v>
      </c>
      <c r="B175" t="s">
        <v>385</v>
      </c>
      <c r="C175">
        <v>2019</v>
      </c>
      <c r="D175">
        <v>46940.7</v>
      </c>
      <c r="E175" t="s">
        <v>384</v>
      </c>
      <c r="F175" t="s">
        <v>384</v>
      </c>
      <c r="G175">
        <f>VLOOKUP(A175,[1]B3!$A$7:$T$380,20,0)</f>
        <v>49303.16</v>
      </c>
      <c r="L175">
        <v>79.844120035441904</v>
      </c>
      <c r="M175">
        <v>83.715313801830803</v>
      </c>
      <c r="N175">
        <v>94340</v>
      </c>
      <c r="O175">
        <v>82</v>
      </c>
      <c r="P175">
        <v>11.53</v>
      </c>
      <c r="Q175" s="2">
        <f>VLOOKUP(B175,[2]Data!$A$9:$D$371,4,0)</f>
        <v>81.8</v>
      </c>
      <c r="R175" t="s">
        <v>90</v>
      </c>
      <c r="S175" s="2">
        <f>VLOOKUP(B175,[3]Data!$A$9:$D$371,4,0)</f>
        <v>26.6</v>
      </c>
      <c r="T175">
        <v>632.1617431640625</v>
      </c>
      <c r="U175">
        <v>-0.22289306188524027</v>
      </c>
      <c r="V175">
        <f>VLOOKUP(F175,'[4]2019'!$B$8:$E$368,4,0)</f>
        <v>28.9734066074138</v>
      </c>
      <c r="W175">
        <f>VLOOKUP(B175,[5]Data!$A$10:$B$372,2,0)</f>
        <v>4.5999999999999996</v>
      </c>
      <c r="Y175">
        <f>VLOOKUP(B175,[5]Data!$A$10:$F$372,6,0)</f>
        <v>13</v>
      </c>
      <c r="Z175">
        <f>VLOOKUP($B175,[5]Data!$A$10:$Z$372,8,0)</f>
        <v>0</v>
      </c>
      <c r="AA175">
        <f>VLOOKUP($B175,[5]Data!$A$10:$Z$372,10,0)</f>
        <v>1.3</v>
      </c>
      <c r="AB175">
        <f>VLOOKUP($B175,[5]Data!$A$10:$Z$372,12,0)</f>
        <v>8.3000000000000007</v>
      </c>
      <c r="AC175">
        <f>VLOOKUP($B175,[5]Data!$A$10:$Z$372,14,0)</f>
        <v>14.8</v>
      </c>
      <c r="AD175">
        <f>VLOOKUP($B175,[5]Data!$A$10:$Z$372,16,0)</f>
        <v>3.7</v>
      </c>
      <c r="AE175">
        <f>VLOOKUP($B175,[5]Data!$A$10:$Z$372,18,0)</f>
        <v>6.5</v>
      </c>
      <c r="AR175">
        <f>VLOOKUP($B175,[6]LA_CNI_data!$B$2:$H$313,5,0)</f>
        <v>18.47</v>
      </c>
      <c r="AS175">
        <f>VLOOKUP($B175,[6]LA_CNI_data!$B$2:$H$313,6,0)</f>
        <v>40.69</v>
      </c>
      <c r="AT175" s="3">
        <f>VLOOKUP($B175,[6]LA_CNI_data!$B$2:$H$313,7,0)</f>
        <v>25.87</v>
      </c>
      <c r="AU175" t="str">
        <f>VLOOKUP(A175,[7]LAS_REGION_EW_2021!$A$6:$D$336,4,0)</f>
        <v>East Midlands</v>
      </c>
      <c r="AV175">
        <f>VLOOKUP(B175,[8]Industrial!$C$7:$D$332,2,0)</f>
        <v>275000</v>
      </c>
      <c r="AW175">
        <f>VLOOKUP(B175,[8]Residential!$C$7:$D$299,2,0)</f>
        <v>370000</v>
      </c>
      <c r="AX175">
        <f>VLOOKUP(A175,[9]Sheet1!$A$414:$M$823,13,0)</f>
        <v>94340</v>
      </c>
      <c r="AY175" s="5">
        <f>VLOOKUP(B175,'[10]Table 2.4'!$D$10:$H$378,5,0)</f>
        <v>495</v>
      </c>
      <c r="AZ175">
        <f>VLOOKUP(B175,[11]Data!$A$9:$C$372,3,0)</f>
        <v>53200</v>
      </c>
      <c r="BA175">
        <f t="shared" si="4"/>
        <v>43517.599999999999</v>
      </c>
      <c r="BB175">
        <f t="shared" si="5"/>
        <v>-3192</v>
      </c>
    </row>
    <row r="176" spans="1:54" x14ac:dyDescent="0.2">
      <c r="A176" t="s">
        <v>386</v>
      </c>
      <c r="B176" t="s">
        <v>387</v>
      </c>
      <c r="C176">
        <v>2019</v>
      </c>
      <c r="D176">
        <v>44981.2</v>
      </c>
      <c r="E176" t="s">
        <v>386</v>
      </c>
      <c r="F176" t="s">
        <v>386</v>
      </c>
      <c r="G176">
        <f>VLOOKUP(A176,[1]B3!$A$7:$T$380,20,0)</f>
        <v>46527.88</v>
      </c>
      <c r="L176">
        <v>80.052518604623501</v>
      </c>
      <c r="M176">
        <v>83.509644834907206</v>
      </c>
      <c r="N176">
        <v>138602</v>
      </c>
      <c r="O176">
        <v>106</v>
      </c>
      <c r="P176">
        <v>10.199999999999999</v>
      </c>
      <c r="Q176" s="2">
        <f>VLOOKUP(B176,[2]Data!$A$9:$D$371,4,0)</f>
        <v>77.5</v>
      </c>
      <c r="R176" t="s">
        <v>90</v>
      </c>
      <c r="S176" s="2">
        <f>VLOOKUP(B176,[3]Data!$A$9:$D$371,4,0)</f>
        <v>18.399999999999999</v>
      </c>
      <c r="T176">
        <v>777.2469482421875</v>
      </c>
      <c r="U176">
        <v>-0.16824127873749217</v>
      </c>
      <c r="V176">
        <f>VLOOKUP(F176,'[4]2019'!$B$8:$E$368,4,0)</f>
        <v>30.783942017230501</v>
      </c>
      <c r="W176">
        <f>VLOOKUP(B176,[5]Data!$A$10:$B$372,2,0)</f>
        <v>3.6</v>
      </c>
      <c r="Y176">
        <f>VLOOKUP(B176,[5]Data!$A$10:$F$372,6,0)</f>
        <v>16.7</v>
      </c>
      <c r="Z176">
        <f>VLOOKUP($B176,[5]Data!$A$10:$Z$372,8,0)</f>
        <v>0.1</v>
      </c>
      <c r="AA176">
        <f>VLOOKUP($B176,[5]Data!$A$10:$Z$372,10,0)</f>
        <v>0.9</v>
      </c>
      <c r="AB176">
        <f>VLOOKUP($B176,[5]Data!$A$10:$Z$372,12,0)</f>
        <v>7.3</v>
      </c>
      <c r="AC176">
        <f>VLOOKUP($B176,[5]Data!$A$10:$Z$372,14,0)</f>
        <v>16.7</v>
      </c>
      <c r="AD176">
        <f>VLOOKUP($B176,[5]Data!$A$10:$Z$372,16,0)</f>
        <v>5.2</v>
      </c>
      <c r="AE176">
        <f>VLOOKUP($B176,[5]Data!$A$10:$Z$372,18,0)</f>
        <v>5.2</v>
      </c>
      <c r="AR176">
        <f>VLOOKUP($B176,[6]LA_CNI_data!$B$2:$H$313,5,0)</f>
        <v>15.92</v>
      </c>
      <c r="AS176">
        <f>VLOOKUP($B176,[6]LA_CNI_data!$B$2:$H$313,6,0)</f>
        <v>30.63</v>
      </c>
      <c r="AT176" s="3">
        <f>VLOOKUP($B176,[6]LA_CNI_data!$B$2:$H$313,7,0)</f>
        <v>37.159999999999997</v>
      </c>
      <c r="AU176" t="str">
        <f>VLOOKUP(A176,[7]LAS_REGION_EW_2021!$A$6:$D$336,4,0)</f>
        <v>East</v>
      </c>
      <c r="AV176">
        <f>VLOOKUP(B176,[8]Industrial!$C$7:$D$332,2,0)</f>
        <v>395000</v>
      </c>
      <c r="AW176">
        <f>VLOOKUP(B176,[8]Residential!$C$7:$D$299,2,0)</f>
        <v>1870000</v>
      </c>
      <c r="AX176">
        <f>VLOOKUP(A176,[9]Sheet1!$A$414:$M$823,13,0)</f>
        <v>138602</v>
      </c>
      <c r="AY176" s="5">
        <f>VLOOKUP(B176,'[10]Table 2.4'!$D$10:$H$378,5,0)</f>
        <v>630</v>
      </c>
      <c r="AZ176">
        <f>VLOOKUP(B176,[11]Data!$A$9:$C$372,3,0)</f>
        <v>79200</v>
      </c>
      <c r="BA176">
        <f t="shared" si="4"/>
        <v>61380</v>
      </c>
      <c r="BB176">
        <f t="shared" si="5"/>
        <v>-1346.4000000000015</v>
      </c>
    </row>
    <row r="177" spans="1:54" x14ac:dyDescent="0.2">
      <c r="A177" t="s">
        <v>388</v>
      </c>
      <c r="B177" t="s">
        <v>389</v>
      </c>
      <c r="C177">
        <v>2019</v>
      </c>
      <c r="D177">
        <v>57458.06</v>
      </c>
      <c r="E177" t="s">
        <v>388</v>
      </c>
      <c r="F177" t="s">
        <v>388</v>
      </c>
      <c r="G177">
        <f>VLOOKUP(A177,[1]B3!$A$7:$T$380,20,0)</f>
        <v>69070.77</v>
      </c>
      <c r="L177">
        <v>81.065421456151</v>
      </c>
      <c r="M177">
        <v>84.479708663616094</v>
      </c>
      <c r="N177">
        <v>128535</v>
      </c>
      <c r="O177">
        <v>233</v>
      </c>
      <c r="P177">
        <v>11.58</v>
      </c>
      <c r="Q177" s="2">
        <f>VLOOKUP(B177,[2]Data!$A$9:$D$371,4,0)</f>
        <v>84.3</v>
      </c>
      <c r="R177" t="s">
        <v>60</v>
      </c>
      <c r="S177" s="2">
        <f>VLOOKUP(B177,[3]Data!$A$9:$D$371,4,0)</f>
        <v>23.8</v>
      </c>
      <c r="T177">
        <v>777.2469482421875</v>
      </c>
      <c r="U177">
        <v>-0.16824127873749217</v>
      </c>
      <c r="V177">
        <f>VLOOKUP(F177,'[4]2019'!$B$8:$E$368,4,0)</f>
        <v>24.097414530219702</v>
      </c>
      <c r="W177">
        <f>VLOOKUP(B177,[5]Data!$A$10:$B$372,2,0)</f>
        <v>1.4</v>
      </c>
      <c r="Y177">
        <f>VLOOKUP(B177,[5]Data!$A$10:$F$372,6,0)</f>
        <v>10.199999999999999</v>
      </c>
      <c r="Z177">
        <f>VLOOKUP($B177,[5]Data!$A$10:$Z$372,8,0)</f>
        <v>0</v>
      </c>
      <c r="AA177">
        <f>VLOOKUP($B177,[5]Data!$A$10:$Z$372,10,0)</f>
        <v>0.6</v>
      </c>
      <c r="AB177">
        <f>VLOOKUP($B177,[5]Data!$A$10:$Z$372,12,0)</f>
        <v>7.1</v>
      </c>
      <c r="AC177">
        <f>VLOOKUP($B177,[5]Data!$A$10:$Z$372,14,0)</f>
        <v>16.3</v>
      </c>
      <c r="AD177">
        <f>VLOOKUP($B177,[5]Data!$A$10:$Z$372,16,0)</f>
        <v>1.8</v>
      </c>
      <c r="AE177">
        <f>VLOOKUP($B177,[5]Data!$A$10:$Z$372,18,0)</f>
        <v>6.1</v>
      </c>
      <c r="AR177">
        <f>VLOOKUP($B177,[6]LA_CNI_data!$B$2:$H$313,5,0)</f>
        <v>15.85</v>
      </c>
      <c r="AS177">
        <f>VLOOKUP($B177,[6]LA_CNI_data!$B$2:$H$313,6,0)</f>
        <v>48.87</v>
      </c>
      <c r="AT177" s="3">
        <f>VLOOKUP($B177,[6]LA_CNI_data!$B$2:$H$313,7,0)</f>
        <v>14.7</v>
      </c>
      <c r="AU177" t="str">
        <f>VLOOKUP(A177,[7]LAS_REGION_EW_2021!$A$6:$D$336,4,0)</f>
        <v>East</v>
      </c>
      <c r="AV177">
        <f>VLOOKUP(B177,[8]Industrial!$C$7:$D$332,2,0)</f>
        <v>350000</v>
      </c>
      <c r="AW177">
        <f>VLOOKUP(B177,[8]Residential!$C$7:$D$299,2,0)</f>
        <v>2120000</v>
      </c>
      <c r="AX177">
        <f>VLOOKUP(A177,[9]Sheet1!$A$414:$M$823,13,0)</f>
        <v>128535</v>
      </c>
      <c r="AY177" s="5">
        <f>VLOOKUP(B177,'[10]Table 2.4'!$D$10:$H$378,5,0)</f>
        <v>695</v>
      </c>
      <c r="AZ177">
        <f>VLOOKUP(B177,[11]Data!$A$9:$C$372,3,0)</f>
        <v>75400</v>
      </c>
      <c r="BA177">
        <f t="shared" si="4"/>
        <v>63562.2</v>
      </c>
      <c r="BB177">
        <f t="shared" si="5"/>
        <v>-6409</v>
      </c>
    </row>
    <row r="178" spans="1:54" x14ac:dyDescent="0.2">
      <c r="A178" t="s">
        <v>390</v>
      </c>
      <c r="B178" t="s">
        <v>391</v>
      </c>
      <c r="C178">
        <v>2019</v>
      </c>
      <c r="D178">
        <v>45040.38</v>
      </c>
      <c r="E178" t="s">
        <v>390</v>
      </c>
      <c r="F178" t="s">
        <v>390</v>
      </c>
      <c r="G178">
        <f>VLOOKUP(A178,[1]B3!$A$7:$T$380,20,0)</f>
        <v>42586.61</v>
      </c>
      <c r="L178">
        <v>78.608166093732294</v>
      </c>
      <c r="M178">
        <v>82.735733830376901</v>
      </c>
      <c r="N178">
        <v>99417</v>
      </c>
      <c r="O178">
        <v>570</v>
      </c>
      <c r="P178">
        <v>9.42</v>
      </c>
      <c r="Q178" s="2">
        <f>VLOOKUP(B178,[2]Data!$A$9:$D$371,4,0)</f>
        <v>72.5</v>
      </c>
      <c r="R178" t="s">
        <v>60</v>
      </c>
      <c r="S178" s="2">
        <f>VLOOKUP(B178,[3]Data!$A$9:$D$371,4,0)</f>
        <v>7.2</v>
      </c>
      <c r="T178">
        <v>777.2469482421875</v>
      </c>
      <c r="U178">
        <v>-0.16824127873749217</v>
      </c>
      <c r="V178">
        <f>VLOOKUP(F178,'[4]2019'!$B$8:$E$368,4,0)</f>
        <v>17.3217702490801</v>
      </c>
      <c r="W178">
        <f>VLOOKUP(B178,[5]Data!$A$10:$B$372,2,0)</f>
        <v>0.8</v>
      </c>
      <c r="Y178">
        <f>VLOOKUP(B178,[5]Data!$A$10:$F$372,6,0)</f>
        <v>8.1</v>
      </c>
      <c r="Z178">
        <f>VLOOKUP($B178,[5]Data!$A$10:$Z$372,8,0)</f>
        <v>0.2</v>
      </c>
      <c r="AA178">
        <f>VLOOKUP($B178,[5]Data!$A$10:$Z$372,10,0)</f>
        <v>1.1000000000000001</v>
      </c>
      <c r="AB178">
        <f>VLOOKUP($B178,[5]Data!$A$10:$Z$372,12,0)</f>
        <v>4.7</v>
      </c>
      <c r="AC178">
        <f>VLOOKUP($B178,[5]Data!$A$10:$Z$372,14,0)</f>
        <v>16.2</v>
      </c>
      <c r="AD178">
        <f>VLOOKUP($B178,[5]Data!$A$10:$Z$372,16,0)</f>
        <v>3.4</v>
      </c>
      <c r="AE178">
        <f>VLOOKUP($B178,[5]Data!$A$10:$Z$372,18,0)</f>
        <v>16.2</v>
      </c>
      <c r="AR178">
        <f>VLOOKUP($B178,[6]LA_CNI_data!$B$2:$H$313,5,0)</f>
        <v>29.99</v>
      </c>
      <c r="AS178">
        <f>VLOOKUP($B178,[6]LA_CNI_data!$B$2:$H$313,6,0)</f>
        <v>53.89</v>
      </c>
      <c r="AT178" s="3">
        <f>VLOOKUP($B178,[6]LA_CNI_data!$B$2:$H$313,7,0)</f>
        <v>31.37</v>
      </c>
      <c r="AU178" t="str">
        <f>VLOOKUP(A178,[7]LAS_REGION_EW_2021!$A$6:$D$336,4,0)</f>
        <v>East</v>
      </c>
      <c r="AV178">
        <f>VLOOKUP(B178,[8]Industrial!$C$7:$D$332,2,0)</f>
        <v>350000</v>
      </c>
      <c r="AW178">
        <f>VLOOKUP(B178,[8]Residential!$C$7:$D$299,2,0)</f>
        <v>1100000</v>
      </c>
      <c r="AX178">
        <f>VLOOKUP(A178,[9]Sheet1!$A$414:$M$823,13,0)</f>
        <v>99417</v>
      </c>
      <c r="AY178" s="5">
        <f>VLOOKUP(B178,'[10]Table 2.4'!$D$10:$H$378,5,0)</f>
        <v>550</v>
      </c>
      <c r="AZ178">
        <f>VLOOKUP(B178,[11]Data!$A$9:$C$372,3,0)</f>
        <v>59300</v>
      </c>
      <c r="BA178">
        <f t="shared" si="4"/>
        <v>42992.5</v>
      </c>
      <c r="BB178">
        <f t="shared" si="5"/>
        <v>1956.9000000000015</v>
      </c>
    </row>
    <row r="179" spans="1:54" x14ac:dyDescent="0.2">
      <c r="A179" t="s">
        <v>392</v>
      </c>
      <c r="B179" t="s">
        <v>393</v>
      </c>
      <c r="C179">
        <v>2019</v>
      </c>
      <c r="D179">
        <v>44848.22</v>
      </c>
      <c r="E179" t="s">
        <v>392</v>
      </c>
      <c r="F179" t="s">
        <v>392</v>
      </c>
      <c r="G179">
        <f>VLOOKUP(A179,[1]B3!$A$7:$T$380,20,0)</f>
        <v>47710.34</v>
      </c>
      <c r="L179">
        <v>80.147388520795701</v>
      </c>
      <c r="M179">
        <v>83.0669413487322</v>
      </c>
      <c r="N179">
        <v>151945</v>
      </c>
      <c r="O179">
        <v>106</v>
      </c>
      <c r="P179">
        <v>10.92</v>
      </c>
      <c r="Q179" s="2">
        <f>VLOOKUP(B179,[2]Data!$A$9:$D$371,4,0)</f>
        <v>78.3</v>
      </c>
      <c r="R179" t="s">
        <v>77</v>
      </c>
      <c r="S179" s="2">
        <f>VLOOKUP(B179,[3]Data!$A$9:$D$371,4,0)</f>
        <v>23.4</v>
      </c>
      <c r="T179">
        <v>777.2469482421875</v>
      </c>
      <c r="U179">
        <v>-0.16824127873749217</v>
      </c>
      <c r="V179">
        <f>VLOOKUP(F179,'[4]2019'!$B$8:$E$368,4,0)</f>
        <v>27.4369031918154</v>
      </c>
      <c r="W179">
        <f>VLOOKUP(B179,[5]Data!$A$10:$B$372,2,0)</f>
        <v>4.4000000000000004</v>
      </c>
      <c r="Y179">
        <f>VLOOKUP(B179,[5]Data!$A$10:$F$372,6,0)</f>
        <v>12.3</v>
      </c>
      <c r="Z179">
        <f>VLOOKUP($B179,[5]Data!$A$10:$Z$372,8,0)</f>
        <v>0.2</v>
      </c>
      <c r="AA179">
        <f>VLOOKUP($B179,[5]Data!$A$10:$Z$372,10,0)</f>
        <v>0.7</v>
      </c>
      <c r="AB179">
        <f>VLOOKUP($B179,[5]Data!$A$10:$Z$372,12,0)</f>
        <v>6.1</v>
      </c>
      <c r="AC179">
        <f>VLOOKUP($B179,[5]Data!$A$10:$Z$372,14,0)</f>
        <v>17.5</v>
      </c>
      <c r="AD179">
        <f>VLOOKUP($B179,[5]Data!$A$10:$Z$372,16,0)</f>
        <v>3.1</v>
      </c>
      <c r="AE179">
        <f>VLOOKUP($B179,[5]Data!$A$10:$Z$372,18,0)</f>
        <v>8.8000000000000007</v>
      </c>
      <c r="AR179">
        <f>VLOOKUP($B179,[6]LA_CNI_data!$B$2:$H$313,5,0)</f>
        <v>29.85</v>
      </c>
      <c r="AS179">
        <f>VLOOKUP($B179,[6]LA_CNI_data!$B$2:$H$313,6,0)</f>
        <v>32.020000000000003</v>
      </c>
      <c r="AT179" s="3">
        <f>VLOOKUP($B179,[6]LA_CNI_data!$B$2:$H$313,7,0)</f>
        <v>31.76</v>
      </c>
      <c r="AU179" t="str">
        <f>VLOOKUP(A179,[7]LAS_REGION_EW_2021!$A$6:$D$336,4,0)</f>
        <v>East</v>
      </c>
      <c r="AV179">
        <f>VLOOKUP(B179,[8]Industrial!$C$7:$D$332,2,0)</f>
        <v>450000</v>
      </c>
      <c r="AW179">
        <f>VLOOKUP(B179,[8]Residential!$C$7:$D$299,2,0)</f>
        <v>1150000</v>
      </c>
      <c r="AX179">
        <f>VLOOKUP(A179,[9]Sheet1!$A$414:$M$823,13,0)</f>
        <v>151945</v>
      </c>
      <c r="AY179" s="5" t="e">
        <f>VLOOKUP(B179,'[10]Table 2.4'!$D$10:$H$378,5,0)</f>
        <v>#N/A</v>
      </c>
      <c r="AZ179">
        <f>VLOOKUP(B179,[11]Data!$A$9:$C$372,3,0)</f>
        <v>85400</v>
      </c>
      <c r="BA179">
        <f t="shared" si="4"/>
        <v>66868.2</v>
      </c>
      <c r="BB179">
        <f t="shared" si="5"/>
        <v>-2135</v>
      </c>
    </row>
    <row r="180" spans="1:54" x14ac:dyDescent="0.2">
      <c r="A180" t="s">
        <v>394</v>
      </c>
      <c r="B180" t="s">
        <v>395</v>
      </c>
      <c r="C180">
        <v>2019</v>
      </c>
      <c r="D180">
        <v>38719.78</v>
      </c>
      <c r="E180" t="s">
        <v>394</v>
      </c>
      <c r="F180" t="s">
        <v>394</v>
      </c>
      <c r="G180">
        <f>VLOOKUP(A180,[1]B3!$A$7:$T$380,20,0)</f>
        <v>37679.86</v>
      </c>
      <c r="L180">
        <v>80.426094475983803</v>
      </c>
      <c r="M180">
        <v>84.563498576300603</v>
      </c>
      <c r="N180">
        <v>104067</v>
      </c>
      <c r="O180">
        <v>108</v>
      </c>
      <c r="P180">
        <v>10.36</v>
      </c>
      <c r="Q180" s="2">
        <f>VLOOKUP(B180,[2]Data!$A$9:$D$371,4,0)</f>
        <v>73.3</v>
      </c>
      <c r="R180" t="s">
        <v>90</v>
      </c>
      <c r="S180" s="2">
        <f>VLOOKUP(B180,[3]Data!$A$9:$D$371,4,0)</f>
        <v>22.8</v>
      </c>
      <c r="T180">
        <v>777.2469482421875</v>
      </c>
      <c r="U180">
        <v>-0.16824127873749217</v>
      </c>
      <c r="V180">
        <f>VLOOKUP(F180,'[4]2019'!$B$8:$E$368,4,0)</f>
        <v>27.6645850783522</v>
      </c>
      <c r="W180">
        <f>VLOOKUP(B180,[5]Data!$A$10:$B$372,2,0)</f>
        <v>4.5</v>
      </c>
      <c r="Y180">
        <f>VLOOKUP(B180,[5]Data!$A$10:$F$372,6,0)</f>
        <v>10.6</v>
      </c>
      <c r="Z180">
        <f>VLOOKUP($B180,[5]Data!$A$10:$Z$372,8,0)</f>
        <v>0.1</v>
      </c>
      <c r="AA180">
        <f>VLOOKUP($B180,[5]Data!$A$10:$Z$372,10,0)</f>
        <v>0.6</v>
      </c>
      <c r="AB180">
        <f>VLOOKUP($B180,[5]Data!$A$10:$Z$372,12,0)</f>
        <v>5.3</v>
      </c>
      <c r="AC180">
        <f>VLOOKUP($B180,[5]Data!$A$10:$Z$372,14,0)</f>
        <v>18.2</v>
      </c>
      <c r="AD180">
        <f>VLOOKUP($B180,[5]Data!$A$10:$Z$372,16,0)</f>
        <v>3</v>
      </c>
      <c r="AE180">
        <f>VLOOKUP($B180,[5]Data!$A$10:$Z$372,18,0)</f>
        <v>13.6</v>
      </c>
      <c r="AR180">
        <f>VLOOKUP($B180,[6]LA_CNI_data!$B$2:$H$313,5,0)</f>
        <v>8.5299999999999994</v>
      </c>
      <c r="AS180">
        <f>VLOOKUP($B180,[6]LA_CNI_data!$B$2:$H$313,6,0)</f>
        <v>22.33</v>
      </c>
      <c r="AT180" s="3">
        <f>VLOOKUP($B180,[6]LA_CNI_data!$B$2:$H$313,7,0)</f>
        <v>45.87</v>
      </c>
      <c r="AU180" t="str">
        <f>VLOOKUP(A180,[7]LAS_REGION_EW_2021!$A$6:$D$336,4,0)</f>
        <v>East</v>
      </c>
      <c r="AV180">
        <f>VLOOKUP(B180,[8]Industrial!$C$7:$D$332,2,0)</f>
        <v>250000</v>
      </c>
      <c r="AW180">
        <f>VLOOKUP(B180,[8]Residential!$C$7:$D$299,2,0)</f>
        <v>2460000</v>
      </c>
      <c r="AX180">
        <f>VLOOKUP(A180,[9]Sheet1!$A$414:$M$823,13,0)</f>
        <v>104067</v>
      </c>
      <c r="AY180" s="5">
        <f>VLOOKUP(B180,'[10]Table 2.4'!$D$10:$H$378,5,0)</f>
        <v>615</v>
      </c>
      <c r="AZ180">
        <f>VLOOKUP(B180,[11]Data!$A$9:$C$372,3,0)</f>
        <v>52700</v>
      </c>
      <c r="BA180">
        <f t="shared" si="4"/>
        <v>38629.1</v>
      </c>
      <c r="BB180">
        <f t="shared" si="5"/>
        <v>1317.5</v>
      </c>
    </row>
    <row r="181" spans="1:54" x14ac:dyDescent="0.2">
      <c r="A181" t="s">
        <v>396</v>
      </c>
      <c r="B181" t="s">
        <v>397</v>
      </c>
      <c r="C181">
        <v>2019</v>
      </c>
      <c r="D181">
        <v>41632.01</v>
      </c>
      <c r="E181" t="s">
        <v>396</v>
      </c>
      <c r="F181" t="s">
        <v>396</v>
      </c>
      <c r="G181">
        <f>VLOOKUP(A181,[1]B3!$A$7:$T$380,20,0)</f>
        <v>42324.88</v>
      </c>
      <c r="L181">
        <v>78.279039311802904</v>
      </c>
      <c r="M181">
        <v>82.840035206993093</v>
      </c>
      <c r="N181">
        <v>140353</v>
      </c>
      <c r="O181">
        <v>3597</v>
      </c>
      <c r="P181">
        <v>11.51</v>
      </c>
      <c r="Q181" s="2">
        <f>VLOOKUP(B181,[2]Data!$A$9:$D$371,4,0)</f>
        <v>72.3</v>
      </c>
      <c r="R181" t="s">
        <v>55</v>
      </c>
      <c r="S181" s="2">
        <f>VLOOKUP(B181,[3]Data!$A$9:$D$371,4,0)</f>
        <v>25.5</v>
      </c>
      <c r="T181">
        <v>777.2469482421875</v>
      </c>
      <c r="U181">
        <v>-0.16824127873749217</v>
      </c>
      <c r="V181">
        <f>VLOOKUP(F181,'[4]2019'!$B$8:$E$368,4,0)</f>
        <v>16.2799011087777</v>
      </c>
      <c r="W181">
        <f>VLOOKUP(B181,[5]Data!$A$10:$B$372,2,0)</f>
        <v>0.1</v>
      </c>
      <c r="Y181">
        <f>VLOOKUP(B181,[5]Data!$A$10:$F$372,6,0)</f>
        <v>5.0999999999999996</v>
      </c>
      <c r="Z181">
        <f>VLOOKUP($B181,[5]Data!$A$10:$Z$372,8,0)</f>
        <v>0.1</v>
      </c>
      <c r="AA181">
        <f>VLOOKUP($B181,[5]Data!$A$10:$Z$372,10,0)</f>
        <v>0.3</v>
      </c>
      <c r="AB181">
        <f>VLOOKUP($B181,[5]Data!$A$10:$Z$372,12,0)</f>
        <v>2.8</v>
      </c>
      <c r="AC181">
        <f>VLOOKUP($B181,[5]Data!$A$10:$Z$372,14,0)</f>
        <v>18.2</v>
      </c>
      <c r="AD181">
        <f>VLOOKUP($B181,[5]Data!$A$10:$Z$372,16,0)</f>
        <v>4</v>
      </c>
      <c r="AE181">
        <f>VLOOKUP($B181,[5]Data!$A$10:$Z$372,18,0)</f>
        <v>6.8</v>
      </c>
      <c r="AR181">
        <f>VLOOKUP($B181,[6]LA_CNI_data!$B$2:$H$313,5,0)</f>
        <v>13.99</v>
      </c>
      <c r="AS181">
        <f>VLOOKUP($B181,[6]LA_CNI_data!$B$2:$H$313,6,0)</f>
        <v>11.67</v>
      </c>
      <c r="AT181" s="3">
        <f>VLOOKUP($B181,[6]LA_CNI_data!$B$2:$H$313,7,0)</f>
        <v>24.21</v>
      </c>
      <c r="AU181" t="str">
        <f>VLOOKUP(A181,[7]LAS_REGION_EW_2021!$A$6:$D$336,4,0)</f>
        <v>East</v>
      </c>
      <c r="AV181">
        <f>VLOOKUP(B181,[8]Industrial!$C$7:$D$332,2,0)</f>
        <v>600000</v>
      </c>
      <c r="AW181">
        <f>VLOOKUP(B181,[8]Residential!$C$7:$D$299,2,0)</f>
        <v>2400000</v>
      </c>
      <c r="AX181">
        <f>VLOOKUP(A181,[9]Sheet1!$A$414:$M$823,13,0)</f>
        <v>140353</v>
      </c>
      <c r="AY181" s="5">
        <f>VLOOKUP(B181,'[10]Table 2.4'!$D$10:$H$378,5,0)</f>
        <v>695</v>
      </c>
      <c r="AZ181">
        <f>VLOOKUP(B181,[11]Data!$A$9:$C$372,3,0)</f>
        <v>93800</v>
      </c>
      <c r="BA181">
        <f t="shared" si="4"/>
        <v>67817.399999999994</v>
      </c>
      <c r="BB181">
        <f t="shared" si="5"/>
        <v>3283</v>
      </c>
    </row>
    <row r="182" spans="1:54" x14ac:dyDescent="0.2">
      <c r="A182" t="s">
        <v>398</v>
      </c>
      <c r="B182" t="s">
        <v>399</v>
      </c>
      <c r="C182">
        <v>2019</v>
      </c>
      <c r="D182">
        <v>43115.89</v>
      </c>
      <c r="E182" t="s">
        <v>398</v>
      </c>
      <c r="F182" t="s">
        <v>398</v>
      </c>
      <c r="G182">
        <f>VLOOKUP(A182,[1]B3!$A$7:$T$380,20,0)</f>
        <v>46281.18</v>
      </c>
      <c r="L182">
        <v>81.270820336955396</v>
      </c>
      <c r="M182">
        <v>84.778700416386997</v>
      </c>
      <c r="N182">
        <v>135471</v>
      </c>
      <c r="O182">
        <v>149</v>
      </c>
      <c r="P182">
        <v>12.34</v>
      </c>
      <c r="Q182" s="2">
        <f>VLOOKUP(B182,[2]Data!$A$9:$D$371,4,0)</f>
        <v>83</v>
      </c>
      <c r="R182" t="s">
        <v>90</v>
      </c>
      <c r="S182" s="2">
        <f>VLOOKUP(B182,[3]Data!$A$9:$D$371,4,0)</f>
        <v>30.8</v>
      </c>
      <c r="T182">
        <v>777.2469482421875</v>
      </c>
      <c r="U182">
        <v>-0.16824127873749217</v>
      </c>
      <c r="V182">
        <f>VLOOKUP(F182,'[4]2019'!$B$8:$E$368,4,0)</f>
        <v>25.134370653112601</v>
      </c>
      <c r="W182">
        <f>VLOOKUP(B182,[5]Data!$A$10:$B$372,2,0)</f>
        <v>2.2000000000000002</v>
      </c>
      <c r="Y182">
        <f>VLOOKUP(B182,[5]Data!$A$10:$F$372,6,0)</f>
        <v>7</v>
      </c>
      <c r="Z182">
        <f>VLOOKUP($B182,[5]Data!$A$10:$Z$372,8,0)</f>
        <v>0.2</v>
      </c>
      <c r="AA182">
        <f>VLOOKUP($B182,[5]Data!$A$10:$Z$372,10,0)</f>
        <v>1.2</v>
      </c>
      <c r="AB182">
        <f>VLOOKUP($B182,[5]Data!$A$10:$Z$372,12,0)</f>
        <v>6.1</v>
      </c>
      <c r="AC182">
        <f>VLOOKUP($B182,[5]Data!$A$10:$Z$372,14,0)</f>
        <v>12.3</v>
      </c>
      <c r="AD182">
        <f>VLOOKUP($B182,[5]Data!$A$10:$Z$372,16,0)</f>
        <v>2.2000000000000002</v>
      </c>
      <c r="AE182">
        <f>VLOOKUP($B182,[5]Data!$A$10:$Z$372,18,0)</f>
        <v>6.1</v>
      </c>
      <c r="AR182">
        <f>VLOOKUP($B182,[6]LA_CNI_data!$B$2:$H$313,5,0)</f>
        <v>9.86</v>
      </c>
      <c r="AS182">
        <f>VLOOKUP($B182,[6]LA_CNI_data!$B$2:$H$313,6,0)</f>
        <v>38.450000000000003</v>
      </c>
      <c r="AT182" s="3">
        <f>VLOOKUP($B182,[6]LA_CNI_data!$B$2:$H$313,7,0)</f>
        <v>21.57</v>
      </c>
      <c r="AU182" t="str">
        <f>VLOOKUP(A182,[7]LAS_REGION_EW_2021!$A$6:$D$336,4,0)</f>
        <v>East</v>
      </c>
      <c r="AV182">
        <f>VLOOKUP(B182,[8]Industrial!$C$7:$D$332,2,0)</f>
        <v>395000</v>
      </c>
      <c r="AW182">
        <f>VLOOKUP(B182,[8]Residential!$C$7:$D$299,2,0)</f>
        <v>2250000</v>
      </c>
      <c r="AX182">
        <f>VLOOKUP(A182,[9]Sheet1!$A$414:$M$823,13,0)</f>
        <v>135471</v>
      </c>
      <c r="AY182" s="5">
        <f>VLOOKUP(B182,'[10]Table 2.4'!$D$10:$H$378,5,0)</f>
        <v>650</v>
      </c>
      <c r="AZ182">
        <f>VLOOKUP(B182,[11]Data!$A$9:$C$372,3,0)</f>
        <v>78500</v>
      </c>
      <c r="BA182">
        <f t="shared" si="4"/>
        <v>65155</v>
      </c>
      <c r="BB182">
        <f t="shared" si="5"/>
        <v>-5652</v>
      </c>
    </row>
    <row r="183" spans="1:54" x14ac:dyDescent="0.2">
      <c r="A183" t="s">
        <v>400</v>
      </c>
      <c r="B183" t="s">
        <v>401</v>
      </c>
      <c r="C183">
        <v>2019</v>
      </c>
      <c r="D183">
        <v>45415.08</v>
      </c>
      <c r="E183" t="s">
        <v>400</v>
      </c>
      <c r="F183" t="s">
        <v>400</v>
      </c>
      <c r="G183" t="e">
        <f>VLOOKUP(E183,[1]B3!$A$7:$T$380,20,0)</f>
        <v>#N/A</v>
      </c>
      <c r="L183">
        <v>76.795212002035896</v>
      </c>
      <c r="M183">
        <v>80.4749225159524</v>
      </c>
      <c r="N183">
        <v>69540</v>
      </c>
      <c r="O183">
        <v>866</v>
      </c>
      <c r="P183">
        <v>10.55</v>
      </c>
      <c r="Q183" s="2" t="e">
        <f>VLOOKUP(B183,[2]Data!$A$9:$D$371,4,0)</f>
        <v>#N/A</v>
      </c>
      <c r="R183" t="s">
        <v>55</v>
      </c>
      <c r="S183" s="2" t="e">
        <f>VLOOKUP(B183,[3]Data!$A$9:$D$371,4,0)</f>
        <v>#N/A</v>
      </c>
      <c r="T183">
        <v>699.6805419921875</v>
      </c>
      <c r="U183">
        <v>-0.11070663177004472</v>
      </c>
      <c r="V183">
        <f>VLOOKUP(F183,'[4]2019'!$B$8:$E$368,4,0)</f>
        <v>17.360938893177199</v>
      </c>
      <c r="W183" t="e">
        <f>VLOOKUP(B183,[5]Data!$A$10:$B$372,2,0)</f>
        <v>#N/A</v>
      </c>
      <c r="Y183" t="e">
        <f>VLOOKUP(B183,[5]Data!$A$10:$F$372,6,0)</f>
        <v>#N/A</v>
      </c>
      <c r="Z183" t="e">
        <f>VLOOKUP($B183,[5]Data!$A$10:$Z$372,8,0)</f>
        <v>#N/A</v>
      </c>
      <c r="AA183" t="e">
        <f>VLOOKUP($B183,[5]Data!$A$10:$Z$372,10,0)</f>
        <v>#N/A</v>
      </c>
      <c r="AB183" t="e">
        <f>VLOOKUP($B183,[5]Data!$A$10:$Z$372,12,0)</f>
        <v>#N/A</v>
      </c>
      <c r="AC183" t="e">
        <f>VLOOKUP($B183,[5]Data!$A$10:$Z$372,14,0)</f>
        <v>#N/A</v>
      </c>
      <c r="AD183" t="e">
        <f>VLOOKUP($B183,[5]Data!$A$10:$Z$372,16,0)</f>
        <v>#N/A</v>
      </c>
      <c r="AE183" t="e">
        <f>VLOOKUP($B183,[5]Data!$A$10:$Z$372,18,0)</f>
        <v>#N/A</v>
      </c>
      <c r="AR183">
        <f>VLOOKUP($B183,[6]LA_CNI_data!$B$2:$H$313,5,0)</f>
        <v>48.29</v>
      </c>
      <c r="AS183">
        <f>VLOOKUP($B183,[6]LA_CNI_data!$B$2:$H$313,6,0)</f>
        <v>45.02</v>
      </c>
      <c r="AT183" s="3">
        <f>VLOOKUP($B183,[6]LA_CNI_data!$B$2:$H$313,7,0)</f>
        <v>15.81</v>
      </c>
      <c r="AU183" t="e">
        <f>VLOOKUP(A183,[7]LAS_REGION_EW_2021!$A$6:$D$336,4,0)</f>
        <v>#N/A</v>
      </c>
      <c r="AV183">
        <f>VLOOKUP(B183,[8]Industrial!$C$7:$D$332,2,0)</f>
        <v>600000</v>
      </c>
      <c r="AW183">
        <f>VLOOKUP(B183,[8]Residential!$C$7:$D$299,2,0)</f>
        <v>620000</v>
      </c>
      <c r="AX183">
        <f>VLOOKUP(A183,[9]Sheet1!$A$414:$M$823,13,0)</f>
        <v>69540</v>
      </c>
      <c r="AY183" s="5">
        <f>VLOOKUP(B183,'[10]Table 2.4'!$D$10:$H$378,5,0)</f>
        <v>650</v>
      </c>
      <c r="AZ183" t="e">
        <f>VLOOKUP(B183,[11]Data!$A$9:$C$372,3,0)</f>
        <v>#N/A</v>
      </c>
      <c r="BA183" t="e">
        <f t="shared" si="4"/>
        <v>#N/A</v>
      </c>
      <c r="BB183" t="e">
        <f t="shared" si="5"/>
        <v>#N/A</v>
      </c>
    </row>
    <row r="184" spans="1:54" x14ac:dyDescent="0.2">
      <c r="A184" t="s">
        <v>402</v>
      </c>
      <c r="B184" t="s">
        <v>403</v>
      </c>
      <c r="C184">
        <v>2019</v>
      </c>
      <c r="D184">
        <v>48420.73</v>
      </c>
      <c r="E184" t="s">
        <v>402</v>
      </c>
      <c r="F184" t="s">
        <v>402</v>
      </c>
      <c r="G184" t="e">
        <f>VLOOKUP(E184,[1]B3!$A$7:$T$380,20,0)</f>
        <v>#N/A</v>
      </c>
      <c r="L184">
        <v>81.399787119659393</v>
      </c>
      <c r="M184">
        <v>83.101936439302605</v>
      </c>
      <c r="N184">
        <v>82638</v>
      </c>
      <c r="O184">
        <v>125</v>
      </c>
      <c r="P184">
        <v>13.71</v>
      </c>
      <c r="Q184" s="2" t="e">
        <f>VLOOKUP(B184,[2]Data!$A$9:$D$371,4,0)</f>
        <v>#N/A</v>
      </c>
      <c r="R184" t="s">
        <v>90</v>
      </c>
      <c r="S184" s="2" t="e">
        <f>VLOOKUP(B184,[3]Data!$A$9:$D$371,4,0)</f>
        <v>#N/A</v>
      </c>
      <c r="T184">
        <v>699.6805419921875</v>
      </c>
      <c r="U184">
        <v>-0.11070663177004472</v>
      </c>
      <c r="V184">
        <f>VLOOKUP(F184,'[4]2019'!$B$8:$E$368,4,0)</f>
        <v>33.436778966008497</v>
      </c>
      <c r="W184" t="e">
        <f>VLOOKUP(B184,[5]Data!$A$10:$B$372,2,0)</f>
        <v>#N/A</v>
      </c>
      <c r="Y184" t="e">
        <f>VLOOKUP(B184,[5]Data!$A$10:$F$372,6,0)</f>
        <v>#N/A</v>
      </c>
      <c r="Z184" t="e">
        <f>VLOOKUP($B184,[5]Data!$A$10:$Z$372,8,0)</f>
        <v>#N/A</v>
      </c>
      <c r="AA184" t="e">
        <f>VLOOKUP($B184,[5]Data!$A$10:$Z$372,10,0)</f>
        <v>#N/A</v>
      </c>
      <c r="AB184" t="e">
        <f>VLOOKUP($B184,[5]Data!$A$10:$Z$372,12,0)</f>
        <v>#N/A</v>
      </c>
      <c r="AC184" t="e">
        <f>VLOOKUP($B184,[5]Data!$A$10:$Z$372,14,0)</f>
        <v>#N/A</v>
      </c>
      <c r="AD184" t="e">
        <f>VLOOKUP($B184,[5]Data!$A$10:$Z$372,16,0)</f>
        <v>#N/A</v>
      </c>
      <c r="AE184" t="e">
        <f>VLOOKUP($B184,[5]Data!$A$10:$Z$372,18,0)</f>
        <v>#N/A</v>
      </c>
      <c r="AR184">
        <f>VLOOKUP($B184,[6]LA_CNI_data!$B$2:$H$313,5,0)</f>
        <v>12.11</v>
      </c>
      <c r="AS184">
        <f>VLOOKUP($B184,[6]LA_CNI_data!$B$2:$H$313,6,0)</f>
        <v>24.68</v>
      </c>
      <c r="AT184" s="3">
        <f>VLOOKUP($B184,[6]LA_CNI_data!$B$2:$H$313,7,0)</f>
        <v>10.29</v>
      </c>
      <c r="AU184" t="e">
        <f>VLOOKUP(A184,[7]LAS_REGION_EW_2021!$A$6:$D$336,4,0)</f>
        <v>#N/A</v>
      </c>
      <c r="AV184">
        <f>VLOOKUP(B184,[8]Industrial!$C$7:$D$332,2,0)</f>
        <v>850000</v>
      </c>
      <c r="AW184">
        <f>VLOOKUP(B184,[8]Residential!$C$7:$D$299,2,0)</f>
        <v>1880000</v>
      </c>
      <c r="AX184">
        <f>VLOOKUP(A184,[9]Sheet1!$A$414:$M$823,13,0)</f>
        <v>82638</v>
      </c>
      <c r="AY184" s="5">
        <f>VLOOKUP(B184,'[10]Table 2.4'!$D$10:$H$378,5,0)</f>
        <v>675</v>
      </c>
      <c r="AZ184" t="e">
        <f>VLOOKUP(B184,[11]Data!$A$9:$C$372,3,0)</f>
        <v>#N/A</v>
      </c>
      <c r="BA184" t="e">
        <f t="shared" si="4"/>
        <v>#N/A</v>
      </c>
      <c r="BB184" t="e">
        <f t="shared" si="5"/>
        <v>#N/A</v>
      </c>
    </row>
    <row r="185" spans="1:54" x14ac:dyDescent="0.2">
      <c r="A185" t="s">
        <v>404</v>
      </c>
      <c r="B185" t="s">
        <v>405</v>
      </c>
      <c r="C185">
        <v>2019</v>
      </c>
      <c r="D185">
        <v>40282.769999999997</v>
      </c>
      <c r="E185" t="s">
        <v>404</v>
      </c>
      <c r="F185" t="s">
        <v>404</v>
      </c>
      <c r="G185" t="e">
        <f>VLOOKUP(E185,[1]B3!$A$7:$T$380,20,0)</f>
        <v>#N/A</v>
      </c>
      <c r="L185">
        <v>80.214425853510093</v>
      </c>
      <c r="M185">
        <v>83.279073585775905</v>
      </c>
      <c r="N185">
        <v>93135</v>
      </c>
      <c r="O185">
        <v>183</v>
      </c>
      <c r="P185">
        <v>13.31</v>
      </c>
      <c r="Q185" s="2" t="e">
        <f>VLOOKUP(B185,[2]Data!$A$9:$D$371,4,0)</f>
        <v>#N/A</v>
      </c>
      <c r="R185" t="s">
        <v>77</v>
      </c>
      <c r="S185" s="2" t="e">
        <f>VLOOKUP(B185,[3]Data!$A$9:$D$371,4,0)</f>
        <v>#N/A</v>
      </c>
      <c r="T185">
        <v>699.6805419921875</v>
      </c>
      <c r="U185">
        <v>-0.11070663177004472</v>
      </c>
      <c r="V185">
        <f>VLOOKUP(F185,'[4]2019'!$B$8:$E$368,4,0)</f>
        <v>29.673385047616598</v>
      </c>
      <c r="W185" t="e">
        <f>VLOOKUP(B185,[5]Data!$A$10:$B$372,2,0)</f>
        <v>#N/A</v>
      </c>
      <c r="Y185" t="e">
        <f>VLOOKUP(B185,[5]Data!$A$10:$F$372,6,0)</f>
        <v>#N/A</v>
      </c>
      <c r="Z185" t="e">
        <f>VLOOKUP($B185,[5]Data!$A$10:$Z$372,8,0)</f>
        <v>#N/A</v>
      </c>
      <c r="AA185" t="e">
        <f>VLOOKUP($B185,[5]Data!$A$10:$Z$372,10,0)</f>
        <v>#N/A</v>
      </c>
      <c r="AB185" t="e">
        <f>VLOOKUP($B185,[5]Data!$A$10:$Z$372,12,0)</f>
        <v>#N/A</v>
      </c>
      <c r="AC185" t="e">
        <f>VLOOKUP($B185,[5]Data!$A$10:$Z$372,14,0)</f>
        <v>#N/A</v>
      </c>
      <c r="AD185" t="e">
        <f>VLOOKUP($B185,[5]Data!$A$10:$Z$372,16,0)</f>
        <v>#N/A</v>
      </c>
      <c r="AE185" t="e">
        <f>VLOOKUP($B185,[5]Data!$A$10:$Z$372,18,0)</f>
        <v>#N/A</v>
      </c>
      <c r="AR185">
        <f>VLOOKUP($B185,[6]LA_CNI_data!$B$2:$H$313,5,0)</f>
        <v>17.29</v>
      </c>
      <c r="AS185">
        <f>VLOOKUP($B185,[6]LA_CNI_data!$B$2:$H$313,6,0)</f>
        <v>16.61</v>
      </c>
      <c r="AT185" s="3">
        <f>VLOOKUP($B185,[6]LA_CNI_data!$B$2:$H$313,7,0)</f>
        <v>16.02</v>
      </c>
      <c r="AU185" t="e">
        <f>VLOOKUP(A185,[7]LAS_REGION_EW_2021!$A$6:$D$336,4,0)</f>
        <v>#N/A</v>
      </c>
      <c r="AV185">
        <f>VLOOKUP(B185,[8]Industrial!$C$7:$D$332,2,0)</f>
        <v>800000</v>
      </c>
      <c r="AW185">
        <f>VLOOKUP(B185,[8]Residential!$C$7:$D$299,2,0)</f>
        <v>1100000</v>
      </c>
      <c r="AX185">
        <f>VLOOKUP(A185,[9]Sheet1!$A$414:$M$823,13,0)</f>
        <v>93135</v>
      </c>
      <c r="AY185" s="5">
        <f>VLOOKUP(B185,'[10]Table 2.4'!$D$10:$H$378,5,0)</f>
        <v>650</v>
      </c>
      <c r="AZ185" t="e">
        <f>VLOOKUP(B185,[11]Data!$A$9:$C$372,3,0)</f>
        <v>#N/A</v>
      </c>
      <c r="BA185" t="e">
        <f t="shared" si="4"/>
        <v>#N/A</v>
      </c>
      <c r="BB185" t="e">
        <f t="shared" si="5"/>
        <v>#N/A</v>
      </c>
    </row>
    <row r="186" spans="1:54" x14ac:dyDescent="0.2">
      <c r="A186" t="s">
        <v>406</v>
      </c>
      <c r="B186" t="s">
        <v>407</v>
      </c>
      <c r="C186">
        <v>2019</v>
      </c>
      <c r="D186">
        <v>43014.85</v>
      </c>
      <c r="E186" t="s">
        <v>406</v>
      </c>
      <c r="F186" t="s">
        <v>406</v>
      </c>
      <c r="G186" t="e">
        <f>VLOOKUP(E186,[1]B3!$A$7:$T$380,20,0)</f>
        <v>#N/A</v>
      </c>
      <c r="L186">
        <v>80.047466648995496</v>
      </c>
      <c r="M186">
        <v>82.657026096487698</v>
      </c>
      <c r="N186">
        <v>100252</v>
      </c>
      <c r="O186">
        <v>429</v>
      </c>
      <c r="P186">
        <v>11.94</v>
      </c>
      <c r="Q186" s="2" t="e">
        <f>VLOOKUP(B186,[2]Data!$A$9:$D$371,4,0)</f>
        <v>#N/A</v>
      </c>
      <c r="R186" t="s">
        <v>55</v>
      </c>
      <c r="S186" s="2" t="e">
        <f>VLOOKUP(B186,[3]Data!$A$9:$D$371,4,0)</f>
        <v>#N/A</v>
      </c>
      <c r="T186">
        <v>699.6805419921875</v>
      </c>
      <c r="U186">
        <v>-0.11070663177004472</v>
      </c>
      <c r="V186">
        <f>VLOOKUP(F186,'[4]2019'!$B$8:$E$368,4,0)</f>
        <v>18.4213821286863</v>
      </c>
      <c r="W186" t="e">
        <f>VLOOKUP(B186,[5]Data!$A$10:$B$372,2,0)</f>
        <v>#N/A</v>
      </c>
      <c r="Y186" t="e">
        <f>VLOOKUP(B186,[5]Data!$A$10:$F$372,6,0)</f>
        <v>#N/A</v>
      </c>
      <c r="Z186" t="e">
        <f>VLOOKUP($B186,[5]Data!$A$10:$Z$372,8,0)</f>
        <v>#N/A</v>
      </c>
      <c r="AA186" t="e">
        <f>VLOOKUP($B186,[5]Data!$A$10:$Z$372,10,0)</f>
        <v>#N/A</v>
      </c>
      <c r="AB186" t="e">
        <f>VLOOKUP($B186,[5]Data!$A$10:$Z$372,12,0)</f>
        <v>#N/A</v>
      </c>
      <c r="AC186" t="e">
        <f>VLOOKUP($B186,[5]Data!$A$10:$Z$372,14,0)</f>
        <v>#N/A</v>
      </c>
      <c r="AD186" t="e">
        <f>VLOOKUP($B186,[5]Data!$A$10:$Z$372,16,0)</f>
        <v>#N/A</v>
      </c>
      <c r="AE186" t="e">
        <f>VLOOKUP($B186,[5]Data!$A$10:$Z$372,18,0)</f>
        <v>#N/A</v>
      </c>
      <c r="AR186">
        <f>VLOOKUP($B186,[6]LA_CNI_data!$B$2:$H$313,5,0)</f>
        <v>51.29</v>
      </c>
      <c r="AS186">
        <f>VLOOKUP($B186,[6]LA_CNI_data!$B$2:$H$313,6,0)</f>
        <v>37.950000000000003</v>
      </c>
      <c r="AT186" s="3">
        <f>VLOOKUP($B186,[6]LA_CNI_data!$B$2:$H$313,7,0)</f>
        <v>15.38</v>
      </c>
      <c r="AU186" t="e">
        <f>VLOOKUP(A186,[7]LAS_REGION_EW_2021!$A$6:$D$336,4,0)</f>
        <v>#N/A</v>
      </c>
      <c r="AV186">
        <f>VLOOKUP(B186,[8]Industrial!$C$7:$D$332,2,0)</f>
        <v>775000</v>
      </c>
      <c r="AW186">
        <f>VLOOKUP(B186,[8]Residential!$C$7:$D$299,2,0)</f>
        <v>1350000</v>
      </c>
      <c r="AX186">
        <f>VLOOKUP(A186,[9]Sheet1!$A$414:$M$823,13,0)</f>
        <v>100252</v>
      </c>
      <c r="AY186" s="5">
        <f>VLOOKUP(B186,'[10]Table 2.4'!$D$10:$H$378,5,0)</f>
        <v>625</v>
      </c>
      <c r="AZ186" t="e">
        <f>VLOOKUP(B186,[11]Data!$A$9:$C$372,3,0)</f>
        <v>#N/A</v>
      </c>
      <c r="BA186" t="e">
        <f t="shared" si="4"/>
        <v>#N/A</v>
      </c>
      <c r="BB186" t="e">
        <f t="shared" si="5"/>
        <v>#N/A</v>
      </c>
    </row>
    <row r="187" spans="1:54" x14ac:dyDescent="0.2">
      <c r="A187" t="s">
        <v>408</v>
      </c>
      <c r="B187" t="s">
        <v>409</v>
      </c>
      <c r="C187">
        <v>2019</v>
      </c>
      <c r="D187">
        <v>52733.440000000002</v>
      </c>
      <c r="E187" t="s">
        <v>408</v>
      </c>
      <c r="F187" t="s">
        <v>408</v>
      </c>
      <c r="G187" t="e">
        <f>VLOOKUP(E187,[1]B3!$A$7:$T$380,20,0)</f>
        <v>#N/A</v>
      </c>
      <c r="L187">
        <v>78.477228713474105</v>
      </c>
      <c r="M187">
        <v>82.536904738174101</v>
      </c>
      <c r="N187">
        <v>225656</v>
      </c>
      <c r="O187">
        <v>2794</v>
      </c>
      <c r="P187">
        <v>11.9</v>
      </c>
      <c r="Q187" s="2" t="e">
        <f>VLOOKUP(B187,[2]Data!$A$9:$D$371,4,0)</f>
        <v>#N/A</v>
      </c>
      <c r="R187" t="s">
        <v>55</v>
      </c>
      <c r="S187" s="2" t="e">
        <f>VLOOKUP(B187,[3]Data!$A$9:$D$371,4,0)</f>
        <v>#N/A</v>
      </c>
      <c r="T187">
        <v>699.6805419921875</v>
      </c>
      <c r="U187">
        <v>-0.11070663177004472</v>
      </c>
      <c r="V187">
        <f>VLOOKUP(F187,'[4]2019'!$B$8:$E$368,4,0)</f>
        <v>16.841872894776799</v>
      </c>
      <c r="W187" t="e">
        <f>VLOOKUP(B187,[5]Data!$A$10:$B$372,2,0)</f>
        <v>#N/A</v>
      </c>
      <c r="Y187" t="e">
        <f>VLOOKUP(B187,[5]Data!$A$10:$F$372,6,0)</f>
        <v>#N/A</v>
      </c>
      <c r="Z187" t="e">
        <f>VLOOKUP($B187,[5]Data!$A$10:$Z$372,8,0)</f>
        <v>#N/A</v>
      </c>
      <c r="AA187" t="e">
        <f>VLOOKUP($B187,[5]Data!$A$10:$Z$372,10,0)</f>
        <v>#N/A</v>
      </c>
      <c r="AB187" t="e">
        <f>VLOOKUP($B187,[5]Data!$A$10:$Z$372,12,0)</f>
        <v>#N/A</v>
      </c>
      <c r="AC187" t="e">
        <f>VLOOKUP($B187,[5]Data!$A$10:$Z$372,14,0)</f>
        <v>#N/A</v>
      </c>
      <c r="AD187" t="e">
        <f>VLOOKUP($B187,[5]Data!$A$10:$Z$372,16,0)</f>
        <v>#N/A</v>
      </c>
      <c r="AE187" t="e">
        <f>VLOOKUP($B187,[5]Data!$A$10:$Z$372,18,0)</f>
        <v>#N/A</v>
      </c>
      <c r="AR187">
        <f>VLOOKUP($B187,[6]LA_CNI_data!$B$2:$H$313,5,0)</f>
        <v>46.69</v>
      </c>
      <c r="AS187">
        <f>VLOOKUP($B187,[6]LA_CNI_data!$B$2:$H$313,6,0)</f>
        <v>34.32</v>
      </c>
      <c r="AT187" s="3">
        <f>VLOOKUP($B187,[6]LA_CNI_data!$B$2:$H$313,7,0)</f>
        <v>8.1999999999999993</v>
      </c>
      <c r="AU187" t="e">
        <f>VLOOKUP(A187,[7]LAS_REGION_EW_2021!$A$6:$D$336,4,0)</f>
        <v>#N/A</v>
      </c>
      <c r="AV187">
        <f>VLOOKUP(B187,[8]Industrial!$C$7:$D$332,2,0)</f>
        <v>850000</v>
      </c>
      <c r="AW187">
        <f>VLOOKUP(B187,[8]Residential!$C$7:$D$299,2,0)</f>
        <v>2040000</v>
      </c>
      <c r="AX187">
        <f>VLOOKUP(A187,[9]Sheet1!$A$414:$M$823,13,0)</f>
        <v>225656</v>
      </c>
      <c r="AY187" s="5">
        <f>VLOOKUP(B187,'[10]Table 2.4'!$D$10:$H$378,5,0)</f>
        <v>725</v>
      </c>
      <c r="AZ187" t="e">
        <f>VLOOKUP(B187,[11]Data!$A$9:$C$372,3,0)</f>
        <v>#N/A</v>
      </c>
      <c r="BA187" t="e">
        <f t="shared" si="4"/>
        <v>#N/A</v>
      </c>
      <c r="BB187" t="e">
        <f t="shared" si="5"/>
        <v>#N/A</v>
      </c>
    </row>
    <row r="188" spans="1:54" x14ac:dyDescent="0.2">
      <c r="A188" t="s">
        <v>410</v>
      </c>
      <c r="B188" t="s">
        <v>411</v>
      </c>
      <c r="C188">
        <v>2019</v>
      </c>
      <c r="D188">
        <v>45127.85</v>
      </c>
      <c r="E188" t="s">
        <v>410</v>
      </c>
      <c r="F188" t="s">
        <v>410</v>
      </c>
      <c r="G188" t="e">
        <f>VLOOKUP(E188,[1]B3!$A$7:$T$380,20,0)</f>
        <v>#N/A</v>
      </c>
      <c r="L188">
        <v>81.192555951443794</v>
      </c>
      <c r="M188">
        <v>84.872615226078693</v>
      </c>
      <c r="N188">
        <v>91074</v>
      </c>
      <c r="O188">
        <v>144</v>
      </c>
      <c r="P188">
        <v>14.11</v>
      </c>
      <c r="Q188" s="2" t="e">
        <f>VLOOKUP(B188,[2]Data!$A$9:$D$371,4,0)</f>
        <v>#N/A</v>
      </c>
      <c r="R188" t="s">
        <v>90</v>
      </c>
      <c r="S188" s="2" t="e">
        <f>VLOOKUP(B188,[3]Data!$A$9:$D$371,4,0)</f>
        <v>#N/A</v>
      </c>
      <c r="T188">
        <v>699.6805419921875</v>
      </c>
      <c r="U188">
        <v>-0.11070663177004472</v>
      </c>
      <c r="V188">
        <f>VLOOKUP(F188,'[4]2019'!$B$8:$E$368,4,0)</f>
        <v>31.227601794970401</v>
      </c>
      <c r="W188" t="e">
        <f>VLOOKUP(B188,[5]Data!$A$10:$B$372,2,0)</f>
        <v>#N/A</v>
      </c>
      <c r="Y188" t="e">
        <f>VLOOKUP(B188,[5]Data!$A$10:$F$372,6,0)</f>
        <v>#N/A</v>
      </c>
      <c r="Z188" t="e">
        <f>VLOOKUP($B188,[5]Data!$A$10:$Z$372,8,0)</f>
        <v>#N/A</v>
      </c>
      <c r="AA188" t="e">
        <f>VLOOKUP($B188,[5]Data!$A$10:$Z$372,10,0)</f>
        <v>#N/A</v>
      </c>
      <c r="AB188" t="e">
        <f>VLOOKUP($B188,[5]Data!$A$10:$Z$372,12,0)</f>
        <v>#N/A</v>
      </c>
      <c r="AC188" t="e">
        <f>VLOOKUP($B188,[5]Data!$A$10:$Z$372,14,0)</f>
        <v>#N/A</v>
      </c>
      <c r="AD188" t="e">
        <f>VLOOKUP($B188,[5]Data!$A$10:$Z$372,16,0)</f>
        <v>#N/A</v>
      </c>
      <c r="AE188" t="e">
        <f>VLOOKUP($B188,[5]Data!$A$10:$Z$372,18,0)</f>
        <v>#N/A</v>
      </c>
      <c r="AR188">
        <f>VLOOKUP($B188,[6]LA_CNI_data!$B$2:$H$313,5,0)</f>
        <v>16.96</v>
      </c>
      <c r="AS188">
        <f>VLOOKUP($B188,[6]LA_CNI_data!$B$2:$H$313,6,0)</f>
        <v>23.69</v>
      </c>
      <c r="AT188" s="3">
        <f>VLOOKUP($B188,[6]LA_CNI_data!$B$2:$H$313,7,0)</f>
        <v>7.96</v>
      </c>
      <c r="AU188" t="e">
        <f>VLOOKUP(A188,[7]LAS_REGION_EW_2021!$A$6:$D$336,4,0)</f>
        <v>#N/A</v>
      </c>
      <c r="AV188">
        <f>VLOOKUP(B188,[8]Industrial!$C$7:$D$332,2,0)</f>
        <v>850000</v>
      </c>
      <c r="AW188">
        <f>VLOOKUP(B188,[8]Residential!$C$7:$D$299,2,0)</f>
        <v>2850000</v>
      </c>
      <c r="AX188">
        <f>VLOOKUP(A188,[9]Sheet1!$A$414:$M$823,13,0)</f>
        <v>91074</v>
      </c>
      <c r="AY188" s="5">
        <f>VLOOKUP(B188,'[10]Table 2.4'!$D$10:$H$378,5,0)</f>
        <v>775</v>
      </c>
      <c r="AZ188" t="e">
        <f>VLOOKUP(B188,[11]Data!$A$9:$C$372,3,0)</f>
        <v>#N/A</v>
      </c>
      <c r="BA188" t="e">
        <f t="shared" si="4"/>
        <v>#N/A</v>
      </c>
      <c r="BB188" t="e">
        <f t="shared" si="5"/>
        <v>#N/A</v>
      </c>
    </row>
    <row r="189" spans="1:54" x14ac:dyDescent="0.2">
      <c r="A189" t="s">
        <v>412</v>
      </c>
      <c r="B189" t="s">
        <v>413</v>
      </c>
      <c r="C189">
        <v>2019</v>
      </c>
      <c r="D189">
        <v>46446.66</v>
      </c>
      <c r="E189" t="s">
        <v>412</v>
      </c>
      <c r="F189" t="s">
        <v>412</v>
      </c>
      <c r="G189" t="e">
        <f>VLOOKUP(E189,[1]B3!$A$7:$T$380,20,0)</f>
        <v>#N/A</v>
      </c>
      <c r="L189">
        <v>78.862001014764999</v>
      </c>
      <c r="M189">
        <v>82.202621113687201</v>
      </c>
      <c r="N189">
        <v>78914</v>
      </c>
      <c r="O189">
        <v>484</v>
      </c>
      <c r="P189">
        <v>10.52</v>
      </c>
      <c r="Q189" s="2" t="e">
        <f>VLOOKUP(B189,[2]Data!$A$9:$D$371,4,0)</f>
        <v>#N/A</v>
      </c>
      <c r="R189" t="s">
        <v>60</v>
      </c>
      <c r="S189" s="2" t="e">
        <f>VLOOKUP(B189,[3]Data!$A$9:$D$371,4,0)</f>
        <v>#N/A</v>
      </c>
      <c r="T189">
        <v>699.6805419921875</v>
      </c>
      <c r="U189">
        <v>-0.11070663177004472</v>
      </c>
      <c r="V189">
        <f>VLOOKUP(F189,'[4]2019'!$B$8:$E$368,4,0)</f>
        <v>17.8865108044068</v>
      </c>
      <c r="W189" t="e">
        <f>VLOOKUP(B189,[5]Data!$A$10:$B$372,2,0)</f>
        <v>#N/A</v>
      </c>
      <c r="Y189" t="e">
        <f>VLOOKUP(B189,[5]Data!$A$10:$F$372,6,0)</f>
        <v>#N/A</v>
      </c>
      <c r="Z189" t="e">
        <f>VLOOKUP($B189,[5]Data!$A$10:$Z$372,8,0)</f>
        <v>#N/A</v>
      </c>
      <c r="AA189" t="e">
        <f>VLOOKUP($B189,[5]Data!$A$10:$Z$372,10,0)</f>
        <v>#N/A</v>
      </c>
      <c r="AB189" t="e">
        <f>VLOOKUP($B189,[5]Data!$A$10:$Z$372,12,0)</f>
        <v>#N/A</v>
      </c>
      <c r="AC189" t="e">
        <f>VLOOKUP($B189,[5]Data!$A$10:$Z$372,14,0)</f>
        <v>#N/A</v>
      </c>
      <c r="AD189" t="e">
        <f>VLOOKUP($B189,[5]Data!$A$10:$Z$372,16,0)</f>
        <v>#N/A</v>
      </c>
      <c r="AE189" t="e">
        <f>VLOOKUP($B189,[5]Data!$A$10:$Z$372,18,0)</f>
        <v>#N/A</v>
      </c>
      <c r="AR189">
        <f>VLOOKUP($B189,[6]LA_CNI_data!$B$2:$H$313,5,0)</f>
        <v>34.869999999999997</v>
      </c>
      <c r="AS189">
        <f>VLOOKUP($B189,[6]LA_CNI_data!$B$2:$H$313,6,0)</f>
        <v>17.36</v>
      </c>
      <c r="AT189" s="3">
        <f>VLOOKUP($B189,[6]LA_CNI_data!$B$2:$H$313,7,0)</f>
        <v>21.31</v>
      </c>
      <c r="AU189" t="e">
        <f>VLOOKUP(A189,[7]LAS_REGION_EW_2021!$A$6:$D$336,4,0)</f>
        <v>#N/A</v>
      </c>
      <c r="AV189">
        <f>VLOOKUP(B189,[8]Industrial!$C$7:$D$332,2,0)</f>
        <v>800000</v>
      </c>
      <c r="AW189">
        <f>VLOOKUP(B189,[8]Residential!$C$7:$D$299,2,0)</f>
        <v>1700000</v>
      </c>
      <c r="AX189">
        <f>VLOOKUP(A189,[9]Sheet1!$A$414:$M$823,13,0)</f>
        <v>78914</v>
      </c>
      <c r="AY189" s="5">
        <f>VLOOKUP(B189,'[10]Table 2.4'!$D$10:$H$378,5,0)</f>
        <v>650</v>
      </c>
      <c r="AZ189" t="e">
        <f>VLOOKUP(B189,[11]Data!$A$9:$C$372,3,0)</f>
        <v>#N/A</v>
      </c>
      <c r="BA189" t="e">
        <f t="shared" si="4"/>
        <v>#N/A</v>
      </c>
      <c r="BB189" t="e">
        <f t="shared" si="5"/>
        <v>#N/A</v>
      </c>
    </row>
    <row r="190" spans="1:54" x14ac:dyDescent="0.2">
      <c r="A190" t="s">
        <v>414</v>
      </c>
      <c r="B190" t="s">
        <v>415</v>
      </c>
      <c r="C190">
        <v>2019</v>
      </c>
      <c r="D190">
        <v>40845.31</v>
      </c>
      <c r="E190" t="s">
        <v>414</v>
      </c>
      <c r="F190" t="s">
        <v>414</v>
      </c>
      <c r="G190">
        <f>VLOOKUP(A190,[1]B3!$A$7:$T$380,20,0)</f>
        <v>42737.29</v>
      </c>
      <c r="L190">
        <v>81.446037771799894</v>
      </c>
      <c r="M190">
        <v>85.102473854036106</v>
      </c>
      <c r="N190">
        <v>56604</v>
      </c>
      <c r="O190">
        <v>48</v>
      </c>
      <c r="P190">
        <v>10.9</v>
      </c>
      <c r="Q190" s="2">
        <f>VLOOKUP(B190,[2]Data!$A$9:$D$371,4,0)</f>
        <v>73.2</v>
      </c>
      <c r="R190" t="s">
        <v>90</v>
      </c>
      <c r="S190" s="2">
        <f>VLOOKUP(B190,[3]Data!$A$9:$D$371,4,0)</f>
        <v>27.5</v>
      </c>
      <c r="T190">
        <v>652.88153076171875</v>
      </c>
      <c r="U190">
        <v>-0.17512567853608554</v>
      </c>
      <c r="V190">
        <f>VLOOKUP(F190,'[4]2019'!$B$8:$E$368,4,0)</f>
        <v>27.268273453946801</v>
      </c>
      <c r="W190">
        <f>VLOOKUP(B190,[5]Data!$A$10:$B$372,2,0)</f>
        <v>2</v>
      </c>
      <c r="Y190">
        <f>VLOOKUP(B190,[5]Data!$A$10:$F$372,6,0)</f>
        <v>8.3000000000000007</v>
      </c>
      <c r="Z190">
        <f>VLOOKUP($B190,[5]Data!$A$10:$Z$372,8,0)</f>
        <v>0</v>
      </c>
      <c r="AA190">
        <f>VLOOKUP($B190,[5]Data!$A$10:$Z$372,10,0)</f>
        <v>0.2</v>
      </c>
      <c r="AB190">
        <f>VLOOKUP($B190,[5]Data!$A$10:$Z$372,12,0)</f>
        <v>6.7</v>
      </c>
      <c r="AC190">
        <f>VLOOKUP($B190,[5]Data!$A$10:$Z$372,14,0)</f>
        <v>15</v>
      </c>
      <c r="AD190">
        <f>VLOOKUP($B190,[5]Data!$A$10:$Z$372,16,0)</f>
        <v>2.7</v>
      </c>
      <c r="AE190">
        <f>VLOOKUP($B190,[5]Data!$A$10:$Z$372,18,0)</f>
        <v>10</v>
      </c>
      <c r="AR190">
        <f>VLOOKUP($B190,[6]LA_CNI_data!$B$2:$H$313,5,0)</f>
        <v>3.67</v>
      </c>
      <c r="AS190">
        <f>VLOOKUP($B190,[6]LA_CNI_data!$B$2:$H$313,6,0)</f>
        <v>20.38</v>
      </c>
      <c r="AT190" s="3">
        <f>VLOOKUP($B190,[6]LA_CNI_data!$B$2:$H$313,7,0)</f>
        <v>5.73</v>
      </c>
      <c r="AU190" t="str">
        <f>VLOOKUP(A190,[7]LAS_REGION_EW_2021!$A$6:$D$336,4,0)</f>
        <v>Yorkshire and The Humber</v>
      </c>
      <c r="AV190">
        <f>VLOOKUP(B190,[8]Industrial!$C$7:$D$332,2,0)</f>
        <v>600000</v>
      </c>
      <c r="AW190">
        <f>VLOOKUP(B190,[8]Residential!$C$7:$D$299,2,0)</f>
        <v>2050000</v>
      </c>
      <c r="AX190">
        <f>VLOOKUP(A190,[9]Sheet1!$A$414:$M$823,13,0)</f>
        <v>56604</v>
      </c>
      <c r="AY190" s="5">
        <f>VLOOKUP(B190,'[10]Table 2.4'!$D$10:$H$378,5,0)</f>
        <v>575</v>
      </c>
      <c r="AZ190">
        <f>VLOOKUP(B190,[11]Data!$A$9:$C$372,3,0)</f>
        <v>32200</v>
      </c>
      <c r="BA190">
        <f t="shared" si="4"/>
        <v>23570.399999999998</v>
      </c>
      <c r="BB190">
        <f t="shared" si="5"/>
        <v>837.20000000000073</v>
      </c>
    </row>
    <row r="191" spans="1:54" x14ac:dyDescent="0.2">
      <c r="A191" t="s">
        <v>416</v>
      </c>
      <c r="B191" t="s">
        <v>417</v>
      </c>
      <c r="C191">
        <v>2019</v>
      </c>
      <c r="D191">
        <v>46025.47</v>
      </c>
      <c r="E191" t="s">
        <v>416</v>
      </c>
      <c r="F191" t="s">
        <v>416</v>
      </c>
      <c r="G191">
        <f>VLOOKUP(A191,[1]B3!$A$7:$T$380,20,0)</f>
        <v>51692.07</v>
      </c>
      <c r="L191">
        <v>81.597216025674498</v>
      </c>
      <c r="M191">
        <v>85.0804276033018</v>
      </c>
      <c r="N191">
        <v>90718</v>
      </c>
      <c r="O191">
        <v>69</v>
      </c>
      <c r="P191">
        <v>11.23</v>
      </c>
      <c r="Q191" s="2">
        <f>VLOOKUP(B191,[2]Data!$A$9:$D$371,4,0)</f>
        <v>80.2</v>
      </c>
      <c r="R191" t="s">
        <v>90</v>
      </c>
      <c r="S191" s="2">
        <f>VLOOKUP(B191,[3]Data!$A$9:$D$371,4,0)</f>
        <v>33.9</v>
      </c>
      <c r="T191">
        <v>652.88153076171875</v>
      </c>
      <c r="U191">
        <v>-0.17512567853608554</v>
      </c>
      <c r="V191">
        <f>VLOOKUP(F191,'[4]2019'!$B$8:$E$368,4,0)</f>
        <v>34.086053654472103</v>
      </c>
      <c r="W191">
        <f>VLOOKUP(B191,[5]Data!$A$10:$B$372,2,0)</f>
        <v>3.8</v>
      </c>
      <c r="Y191">
        <f>VLOOKUP(B191,[5]Data!$A$10:$F$372,6,0)</f>
        <v>15</v>
      </c>
      <c r="Z191">
        <f>VLOOKUP($B191,[5]Data!$A$10:$Z$372,8,0)</f>
        <v>0.4</v>
      </c>
      <c r="AA191">
        <f>VLOOKUP($B191,[5]Data!$A$10:$Z$372,10,0)</f>
        <v>0.9</v>
      </c>
      <c r="AB191">
        <f>VLOOKUP($B191,[5]Data!$A$10:$Z$372,12,0)</f>
        <v>7.5</v>
      </c>
      <c r="AC191">
        <f>VLOOKUP($B191,[5]Data!$A$10:$Z$372,14,0)</f>
        <v>17.5</v>
      </c>
      <c r="AD191">
        <f>VLOOKUP($B191,[5]Data!$A$10:$Z$372,16,0)</f>
        <v>2.5</v>
      </c>
      <c r="AE191">
        <f>VLOOKUP($B191,[5]Data!$A$10:$Z$372,18,0)</f>
        <v>8.8000000000000007</v>
      </c>
      <c r="AR191">
        <f>VLOOKUP($B191,[6]LA_CNI_data!$B$2:$H$313,5,0)</f>
        <v>4.2300000000000004</v>
      </c>
      <c r="AS191">
        <f>VLOOKUP($B191,[6]LA_CNI_data!$B$2:$H$313,6,0)</f>
        <v>19.91</v>
      </c>
      <c r="AT191" s="3">
        <f>VLOOKUP($B191,[6]LA_CNI_data!$B$2:$H$313,7,0)</f>
        <v>22.37</v>
      </c>
      <c r="AU191" t="str">
        <f>VLOOKUP(A191,[7]LAS_REGION_EW_2021!$A$6:$D$336,4,0)</f>
        <v>Yorkshire and The Humber</v>
      </c>
      <c r="AV191">
        <f>VLOOKUP(B191,[8]Industrial!$C$7:$D$332,2,0)</f>
        <v>350000</v>
      </c>
      <c r="AW191">
        <f>VLOOKUP(B191,[8]Residential!$C$7:$D$299,2,0)</f>
        <v>2150000</v>
      </c>
      <c r="AX191">
        <f>VLOOKUP(A191,[9]Sheet1!$A$414:$M$823,13,0)</f>
        <v>90718</v>
      </c>
      <c r="AY191" s="5">
        <f>VLOOKUP(B191,'[10]Table 2.4'!$D$10:$H$378,5,0)</f>
        <v>550</v>
      </c>
      <c r="AZ191">
        <f>VLOOKUP(B191,[11]Data!$A$9:$C$372,3,0)</f>
        <v>49800</v>
      </c>
      <c r="BA191">
        <f t="shared" si="4"/>
        <v>39939.600000000006</v>
      </c>
      <c r="BB191">
        <f t="shared" si="5"/>
        <v>-2191.2000000000044</v>
      </c>
    </row>
    <row r="192" spans="1:54" x14ac:dyDescent="0.2">
      <c r="A192" t="s">
        <v>418</v>
      </c>
      <c r="B192" t="s">
        <v>419</v>
      </c>
      <c r="C192">
        <v>2019</v>
      </c>
      <c r="D192">
        <v>44764.69</v>
      </c>
      <c r="E192" t="s">
        <v>418</v>
      </c>
      <c r="F192" t="s">
        <v>418</v>
      </c>
      <c r="G192">
        <f>VLOOKUP(A192,[1]B3!$A$7:$T$380,20,0)</f>
        <v>48895.96</v>
      </c>
      <c r="L192">
        <v>80.904467664648806</v>
      </c>
      <c r="M192">
        <v>84.347784175360701</v>
      </c>
      <c r="N192">
        <v>160044</v>
      </c>
      <c r="O192">
        <v>122</v>
      </c>
      <c r="P192">
        <v>12.13</v>
      </c>
      <c r="Q192" s="2">
        <f>VLOOKUP(B192,[2]Data!$A$9:$D$371,4,0)</f>
        <v>86.1</v>
      </c>
      <c r="R192" t="s">
        <v>60</v>
      </c>
      <c r="S192" s="2">
        <f>VLOOKUP(B192,[3]Data!$A$9:$D$371,4,0)</f>
        <v>38.299999999999997</v>
      </c>
      <c r="T192">
        <v>652.88153076171875</v>
      </c>
      <c r="U192">
        <v>-0.17512567853608554</v>
      </c>
      <c r="V192">
        <f>VLOOKUP(F192,'[4]2019'!$B$8:$E$368,4,0)</f>
        <v>31.3632224792103</v>
      </c>
      <c r="W192">
        <f>VLOOKUP(B192,[5]Data!$A$10:$B$372,2,0)</f>
        <v>1.6</v>
      </c>
      <c r="Y192">
        <f>VLOOKUP(B192,[5]Data!$A$10:$F$372,6,0)</f>
        <v>5.8</v>
      </c>
      <c r="Z192">
        <f>VLOOKUP($B192,[5]Data!$A$10:$Z$372,8,0)</f>
        <v>0.3</v>
      </c>
      <c r="AA192">
        <f>VLOOKUP($B192,[5]Data!$A$10:$Z$372,10,0)</f>
        <v>0.5</v>
      </c>
      <c r="AB192">
        <f>VLOOKUP($B192,[5]Data!$A$10:$Z$372,12,0)</f>
        <v>5.2</v>
      </c>
      <c r="AC192">
        <f>VLOOKUP($B192,[5]Data!$A$10:$Z$372,14,0)</f>
        <v>16.899999999999999</v>
      </c>
      <c r="AD192">
        <f>VLOOKUP($B192,[5]Data!$A$10:$Z$372,16,0)</f>
        <v>3.2</v>
      </c>
      <c r="AE192">
        <f>VLOOKUP($B192,[5]Data!$A$10:$Z$372,18,0)</f>
        <v>10.4</v>
      </c>
      <c r="AR192">
        <f>VLOOKUP($B192,[6]LA_CNI_data!$B$2:$H$313,5,0)</f>
        <v>7.2</v>
      </c>
      <c r="AS192">
        <f>VLOOKUP($B192,[6]LA_CNI_data!$B$2:$H$313,6,0)</f>
        <v>14.86</v>
      </c>
      <c r="AT192" s="3">
        <f>VLOOKUP($B192,[6]LA_CNI_data!$B$2:$H$313,7,0)</f>
        <v>3.52</v>
      </c>
      <c r="AU192" t="str">
        <f>VLOOKUP(A192,[7]LAS_REGION_EW_2021!$A$6:$D$336,4,0)</f>
        <v>Yorkshire and The Humber</v>
      </c>
      <c r="AV192">
        <f>VLOOKUP(B192,[8]Industrial!$C$7:$D$332,2,0)</f>
        <v>575000</v>
      </c>
      <c r="AW192">
        <f>VLOOKUP(B192,[8]Residential!$C$7:$D$299,2,0)</f>
        <v>2940000</v>
      </c>
      <c r="AX192">
        <f>VLOOKUP(A192,[9]Sheet1!$A$414:$M$823,13,0)</f>
        <v>160044</v>
      </c>
      <c r="AY192" s="5">
        <f>VLOOKUP(B192,'[10]Table 2.4'!$D$10:$H$378,5,0)</f>
        <v>725</v>
      </c>
      <c r="AZ192">
        <f>VLOOKUP(B192,[11]Data!$A$9:$C$372,3,0)</f>
        <v>92200</v>
      </c>
      <c r="BA192">
        <f t="shared" si="4"/>
        <v>79384.2</v>
      </c>
      <c r="BB192">
        <f t="shared" si="5"/>
        <v>-9496.5999999999913</v>
      </c>
    </row>
    <row r="193" spans="1:54" x14ac:dyDescent="0.2">
      <c r="A193" t="s">
        <v>420</v>
      </c>
      <c r="B193" t="s">
        <v>421</v>
      </c>
      <c r="C193">
        <v>2019</v>
      </c>
      <c r="D193">
        <v>27049.19</v>
      </c>
      <c r="E193" t="s">
        <v>420</v>
      </c>
      <c r="F193" t="s">
        <v>420</v>
      </c>
      <c r="G193">
        <f>VLOOKUP(A193,[1]B3!$A$7:$T$380,20,0)</f>
        <v>39231.660000000003</v>
      </c>
      <c r="L193">
        <v>81.125585169496901</v>
      </c>
      <c r="M193">
        <v>84.3275910180556</v>
      </c>
      <c r="N193">
        <v>53699</v>
      </c>
      <c r="O193">
        <v>41</v>
      </c>
      <c r="P193">
        <v>11.75</v>
      </c>
      <c r="Q193" s="2">
        <f>VLOOKUP(B193,[2]Data!$A$9:$D$371,4,0)</f>
        <v>75.7</v>
      </c>
      <c r="R193" t="s">
        <v>90</v>
      </c>
      <c r="S193" s="2">
        <f>VLOOKUP(B193,[3]Data!$A$9:$D$371,4,0)</f>
        <v>29</v>
      </c>
      <c r="T193">
        <v>652.88153076171875</v>
      </c>
      <c r="U193">
        <v>-0.17512567853608554</v>
      </c>
      <c r="V193">
        <f>VLOOKUP(F193,'[4]2019'!$B$8:$E$368,4,0)</f>
        <v>26.299456134460701</v>
      </c>
      <c r="W193">
        <f>VLOOKUP(B193,[5]Data!$A$10:$B$372,2,0)</f>
        <v>4.4000000000000004</v>
      </c>
      <c r="Y193">
        <f>VLOOKUP(B193,[5]Data!$A$10:$F$372,6,0)</f>
        <v>6.9</v>
      </c>
      <c r="Z193">
        <f>VLOOKUP($B193,[5]Data!$A$10:$Z$372,8,0)</f>
        <v>0</v>
      </c>
      <c r="AA193">
        <f>VLOOKUP($B193,[5]Data!$A$10:$Z$372,10,0)</f>
        <v>0.6</v>
      </c>
      <c r="AB193">
        <f>VLOOKUP($B193,[5]Data!$A$10:$Z$372,12,0)</f>
        <v>8.3000000000000007</v>
      </c>
      <c r="AC193">
        <f>VLOOKUP($B193,[5]Data!$A$10:$Z$372,14,0)</f>
        <v>16.7</v>
      </c>
      <c r="AD193">
        <f>VLOOKUP($B193,[5]Data!$A$10:$Z$372,16,0)</f>
        <v>3.9</v>
      </c>
      <c r="AE193">
        <f>VLOOKUP($B193,[5]Data!$A$10:$Z$372,18,0)</f>
        <v>13.9</v>
      </c>
      <c r="AR193">
        <f>VLOOKUP($B193,[6]LA_CNI_data!$B$2:$H$313,5,0)</f>
        <v>13.62</v>
      </c>
      <c r="AS193">
        <f>VLOOKUP($B193,[6]LA_CNI_data!$B$2:$H$313,6,0)</f>
        <v>8.2799999999999994</v>
      </c>
      <c r="AT193" s="3">
        <f>VLOOKUP($B193,[6]LA_CNI_data!$B$2:$H$313,7,0)</f>
        <v>16.27</v>
      </c>
      <c r="AU193" t="str">
        <f>VLOOKUP(A193,[7]LAS_REGION_EW_2021!$A$6:$D$336,4,0)</f>
        <v>Yorkshire and The Humber</v>
      </c>
      <c r="AV193">
        <f>VLOOKUP(B193,[8]Industrial!$C$7:$D$332,2,0)</f>
        <v>400000</v>
      </c>
      <c r="AW193">
        <f>VLOOKUP(B193,[8]Residential!$C$7:$D$299,2,0)</f>
        <v>1680000</v>
      </c>
      <c r="AX193">
        <f>VLOOKUP(A193,[9]Sheet1!$A$414:$M$823,13,0)</f>
        <v>53699</v>
      </c>
      <c r="AY193" s="5">
        <f>VLOOKUP(B193,'[10]Table 2.4'!$D$10:$H$378,5,0)</f>
        <v>525</v>
      </c>
      <c r="AZ193">
        <f>VLOOKUP(B193,[11]Data!$A$9:$C$372,3,0)</f>
        <v>29700</v>
      </c>
      <c r="BA193">
        <f t="shared" si="4"/>
        <v>22482.9</v>
      </c>
      <c r="BB193">
        <f t="shared" si="5"/>
        <v>29.69999999999709</v>
      </c>
    </row>
    <row r="194" spans="1:54" x14ac:dyDescent="0.2">
      <c r="A194" t="s">
        <v>422</v>
      </c>
      <c r="B194" t="s">
        <v>423</v>
      </c>
      <c r="C194">
        <v>2019</v>
      </c>
      <c r="D194">
        <v>44420.78</v>
      </c>
      <c r="E194" t="s">
        <v>422</v>
      </c>
      <c r="F194" t="s">
        <v>422</v>
      </c>
      <c r="G194">
        <f>VLOOKUP(A194,[1]B3!$A$7:$T$380,20,0)</f>
        <v>47597.11</v>
      </c>
      <c r="L194">
        <v>80.566475753697901</v>
      </c>
      <c r="M194">
        <v>85.003942631524495</v>
      </c>
      <c r="N194">
        <v>54311</v>
      </c>
      <c r="O194">
        <v>36</v>
      </c>
      <c r="P194">
        <v>9.73</v>
      </c>
      <c r="Q194" s="2">
        <f>VLOOKUP(B194,[2]Data!$A$9:$D$371,4,0)</f>
        <v>79.099999999999994</v>
      </c>
      <c r="R194" t="s">
        <v>90</v>
      </c>
      <c r="S194" s="2">
        <f>VLOOKUP(B194,[3]Data!$A$9:$D$371,4,0)</f>
        <v>39.1</v>
      </c>
      <c r="T194">
        <v>652.88153076171875</v>
      </c>
      <c r="U194">
        <v>-0.17512567853608554</v>
      </c>
      <c r="V194">
        <f>VLOOKUP(F194,'[4]2019'!$B$8:$E$368,4,0)</f>
        <v>40.091844319393203</v>
      </c>
      <c r="W194">
        <f>VLOOKUP(B194,[5]Data!$A$10:$B$372,2,0)</f>
        <v>5</v>
      </c>
      <c r="Y194">
        <f>VLOOKUP(B194,[5]Data!$A$10:$F$372,6,0)</f>
        <v>20</v>
      </c>
      <c r="Z194">
        <f>VLOOKUP($B194,[5]Data!$A$10:$Z$372,8,0)</f>
        <v>0.1</v>
      </c>
      <c r="AA194">
        <f>VLOOKUP($B194,[5]Data!$A$10:$Z$372,10,0)</f>
        <v>0.2</v>
      </c>
      <c r="AB194">
        <f>VLOOKUP($B194,[5]Data!$A$10:$Z$372,12,0)</f>
        <v>6</v>
      </c>
      <c r="AC194">
        <f>VLOOKUP($B194,[5]Data!$A$10:$Z$372,14,0)</f>
        <v>14</v>
      </c>
      <c r="AD194">
        <f>VLOOKUP($B194,[5]Data!$A$10:$Z$372,16,0)</f>
        <v>2.8</v>
      </c>
      <c r="AE194">
        <f>VLOOKUP($B194,[5]Data!$A$10:$Z$372,18,0)</f>
        <v>9</v>
      </c>
      <c r="AR194">
        <f>VLOOKUP($B194,[6]LA_CNI_data!$B$2:$H$313,5,0)</f>
        <v>2.81</v>
      </c>
      <c r="AS194">
        <f>VLOOKUP($B194,[6]LA_CNI_data!$B$2:$H$313,6,0)</f>
        <v>18.23</v>
      </c>
      <c r="AT194" s="3">
        <f>VLOOKUP($B194,[6]LA_CNI_data!$B$2:$H$313,7,0)</f>
        <v>16.489999999999998</v>
      </c>
      <c r="AU194" t="str">
        <f>VLOOKUP(A194,[7]LAS_REGION_EW_2021!$A$6:$D$336,4,0)</f>
        <v>Yorkshire and The Humber</v>
      </c>
      <c r="AV194">
        <f>VLOOKUP(B194,[8]Industrial!$C$7:$D$332,2,0)</f>
        <v>310000</v>
      </c>
      <c r="AW194">
        <f>VLOOKUP(B194,[8]Residential!$C$7:$D$299,2,0)</f>
        <v>1800000</v>
      </c>
      <c r="AX194">
        <f>VLOOKUP(A194,[9]Sheet1!$A$414:$M$823,13,0)</f>
        <v>54311</v>
      </c>
      <c r="AY194" s="5">
        <f>VLOOKUP(B194,'[10]Table 2.4'!$D$10:$H$378,5,0)</f>
        <v>550</v>
      </c>
      <c r="AZ194">
        <f>VLOOKUP(B194,[11]Data!$A$9:$C$372,3,0)</f>
        <v>31500</v>
      </c>
      <c r="BA194">
        <f t="shared" si="4"/>
        <v>24916.499999999996</v>
      </c>
      <c r="BB194">
        <f t="shared" si="5"/>
        <v>-1039.4999999999964</v>
      </c>
    </row>
    <row r="195" spans="1:54" x14ac:dyDescent="0.2">
      <c r="A195" t="s">
        <v>424</v>
      </c>
      <c r="B195" t="s">
        <v>425</v>
      </c>
      <c r="C195">
        <v>2019</v>
      </c>
      <c r="D195">
        <v>37668.559999999998</v>
      </c>
      <c r="E195" t="s">
        <v>424</v>
      </c>
      <c r="F195" t="s">
        <v>424</v>
      </c>
      <c r="G195">
        <f>VLOOKUP(A195,[1]B3!$A$7:$T$380,20,0)</f>
        <v>39542.199999999997</v>
      </c>
      <c r="L195">
        <v>78.809380251183399</v>
      </c>
      <c r="M195">
        <v>82.763988733562698</v>
      </c>
      <c r="N195">
        <v>108370</v>
      </c>
      <c r="O195">
        <v>133</v>
      </c>
      <c r="P195">
        <v>10.18</v>
      </c>
      <c r="Q195" s="2">
        <f>VLOOKUP(B195,[2]Data!$A$9:$D$371,4,0)</f>
        <v>80</v>
      </c>
      <c r="R195" t="s">
        <v>60</v>
      </c>
      <c r="S195" s="2">
        <f>VLOOKUP(B195,[3]Data!$A$9:$D$371,4,0)</f>
        <v>24.5</v>
      </c>
      <c r="T195">
        <v>652.88153076171875</v>
      </c>
      <c r="U195">
        <v>-0.17512567853608554</v>
      </c>
      <c r="V195">
        <f>VLOOKUP(F195,'[4]2019'!$B$8:$E$368,4,0)</f>
        <v>22.172093089007198</v>
      </c>
      <c r="W195">
        <f>VLOOKUP(B195,[5]Data!$A$10:$B$372,2,0)</f>
        <v>1.2</v>
      </c>
      <c r="Y195">
        <f>VLOOKUP(B195,[5]Data!$A$10:$F$372,6,0)</f>
        <v>11.6</v>
      </c>
      <c r="Z195">
        <f>VLOOKUP($B195,[5]Data!$A$10:$Z$372,8,0)</f>
        <v>0.1</v>
      </c>
      <c r="AA195">
        <f>VLOOKUP($B195,[5]Data!$A$10:$Z$372,10,0)</f>
        <v>0.2</v>
      </c>
      <c r="AB195">
        <f>VLOOKUP($B195,[5]Data!$A$10:$Z$372,12,0)</f>
        <v>4.0999999999999996</v>
      </c>
      <c r="AC195">
        <f>VLOOKUP($B195,[5]Data!$A$10:$Z$372,14,0)</f>
        <v>16.3</v>
      </c>
      <c r="AD195">
        <f>VLOOKUP($B195,[5]Data!$A$10:$Z$372,16,0)</f>
        <v>2.2999999999999998</v>
      </c>
      <c r="AE195">
        <f>VLOOKUP($B195,[5]Data!$A$10:$Z$372,18,0)</f>
        <v>16.3</v>
      </c>
      <c r="AR195">
        <f>VLOOKUP($B195,[6]LA_CNI_data!$B$2:$H$313,5,0)</f>
        <v>11.27</v>
      </c>
      <c r="AS195">
        <f>VLOOKUP($B195,[6]LA_CNI_data!$B$2:$H$313,6,0)</f>
        <v>19.22</v>
      </c>
      <c r="AT195" s="3">
        <f>VLOOKUP($B195,[6]LA_CNI_data!$B$2:$H$313,7,0)</f>
        <v>22</v>
      </c>
      <c r="AU195" t="str">
        <f>VLOOKUP(A195,[7]LAS_REGION_EW_2021!$A$6:$D$336,4,0)</f>
        <v>Yorkshire and The Humber</v>
      </c>
      <c r="AV195">
        <f>VLOOKUP(B195,[8]Industrial!$C$7:$D$332,2,0)</f>
        <v>370000</v>
      </c>
      <c r="AW195">
        <f>VLOOKUP(B195,[8]Residential!$C$7:$D$299,2,0)</f>
        <v>1570000</v>
      </c>
      <c r="AX195">
        <f>VLOOKUP(A195,[9]Sheet1!$A$414:$M$823,13,0)</f>
        <v>108370</v>
      </c>
      <c r="AY195" s="5">
        <f>VLOOKUP(B195,'[10]Table 2.4'!$D$10:$H$378,5,0)</f>
        <v>525</v>
      </c>
      <c r="AZ195">
        <f>VLOOKUP(B195,[11]Data!$A$9:$C$372,3,0)</f>
        <v>60400</v>
      </c>
      <c r="BA195">
        <f t="shared" ref="BA195:BA258" si="6">AZ195*(Q195/100)</f>
        <v>48320</v>
      </c>
      <c r="BB195">
        <f t="shared" ref="BB195:BB258" si="7">(AZ195*0.758)-BA195</f>
        <v>-2536.8000000000029</v>
      </c>
    </row>
    <row r="196" spans="1:54" x14ac:dyDescent="0.2">
      <c r="A196" t="s">
        <v>426</v>
      </c>
      <c r="B196" t="s">
        <v>427</v>
      </c>
      <c r="C196">
        <v>2019</v>
      </c>
      <c r="D196">
        <v>53376.32</v>
      </c>
      <c r="E196" t="s">
        <v>426</v>
      </c>
      <c r="F196" t="s">
        <v>426</v>
      </c>
      <c r="G196">
        <f>VLOOKUP(A196,[1]B3!$A$7:$T$380,20,0)</f>
        <v>55299.62</v>
      </c>
      <c r="L196">
        <v>80.581415397551893</v>
      </c>
      <c r="M196">
        <v>83.685824085125404</v>
      </c>
      <c r="N196">
        <v>87887</v>
      </c>
      <c r="O196">
        <v>147</v>
      </c>
      <c r="P196">
        <v>12.36</v>
      </c>
      <c r="Q196" s="2">
        <f>VLOOKUP(B196,[2]Data!$A$9:$D$371,4,0)</f>
        <v>71.3</v>
      </c>
      <c r="R196" t="s">
        <v>90</v>
      </c>
      <c r="S196" s="2">
        <f>VLOOKUP(B196,[3]Data!$A$9:$D$371,4,0)</f>
        <v>21.3</v>
      </c>
      <c r="T196">
        <v>652.88153076171875</v>
      </c>
      <c r="U196">
        <v>-0.17512567853608554</v>
      </c>
      <c r="V196">
        <f>VLOOKUP(F196,'[4]2019'!$B$8:$E$368,4,0)</f>
        <v>24.440679425808899</v>
      </c>
      <c r="W196">
        <f>VLOOKUP(B196,[5]Data!$A$10:$B$372,2,0)</f>
        <v>2.5</v>
      </c>
      <c r="Y196">
        <f>VLOOKUP(B196,[5]Data!$A$10:$F$372,6,0)</f>
        <v>19.399999999999999</v>
      </c>
      <c r="Z196">
        <f>VLOOKUP($B196,[5]Data!$A$10:$Z$372,8,0)</f>
        <v>2.8</v>
      </c>
      <c r="AA196">
        <f>VLOOKUP($B196,[5]Data!$A$10:$Z$372,10,0)</f>
        <v>0.7</v>
      </c>
      <c r="AB196">
        <f>VLOOKUP($B196,[5]Data!$A$10:$Z$372,12,0)</f>
        <v>6.9</v>
      </c>
      <c r="AC196">
        <f>VLOOKUP($B196,[5]Data!$A$10:$Z$372,14,0)</f>
        <v>11.1</v>
      </c>
      <c r="AD196">
        <f>VLOOKUP($B196,[5]Data!$A$10:$Z$372,16,0)</f>
        <v>11.1</v>
      </c>
      <c r="AE196">
        <f>VLOOKUP($B196,[5]Data!$A$10:$Z$372,18,0)</f>
        <v>4.9000000000000004</v>
      </c>
      <c r="AR196">
        <f>VLOOKUP($B196,[6]LA_CNI_data!$B$2:$H$313,5,0)</f>
        <v>15.15</v>
      </c>
      <c r="AS196">
        <f>VLOOKUP($B196,[6]LA_CNI_data!$B$2:$H$313,6,0)</f>
        <v>46.9</v>
      </c>
      <c r="AT196" s="3">
        <f>VLOOKUP($B196,[6]LA_CNI_data!$B$2:$H$313,7,0)</f>
        <v>18.09</v>
      </c>
      <c r="AU196" t="str">
        <f>VLOOKUP(A196,[7]LAS_REGION_EW_2021!$A$6:$D$336,4,0)</f>
        <v>Yorkshire and The Humber</v>
      </c>
      <c r="AV196">
        <f>VLOOKUP(B196,[8]Industrial!$C$7:$D$332,2,0)</f>
        <v>425000</v>
      </c>
      <c r="AW196">
        <f>VLOOKUP(B196,[8]Residential!$C$7:$D$299,2,0)</f>
        <v>1000000</v>
      </c>
      <c r="AX196">
        <f>VLOOKUP(A196,[9]Sheet1!$A$414:$M$823,13,0)</f>
        <v>87887</v>
      </c>
      <c r="AY196" s="5">
        <f>VLOOKUP(B196,'[10]Table 2.4'!$D$10:$H$378,5,0)</f>
        <v>550</v>
      </c>
      <c r="AZ196">
        <f>VLOOKUP(B196,[11]Data!$A$9:$C$372,3,0)</f>
        <v>55900</v>
      </c>
      <c r="BA196">
        <f t="shared" si="6"/>
        <v>39856.699999999997</v>
      </c>
      <c r="BB196">
        <f t="shared" si="7"/>
        <v>2515.5</v>
      </c>
    </row>
    <row r="197" spans="1:54" x14ac:dyDescent="0.2">
      <c r="A197" t="s">
        <v>428</v>
      </c>
      <c r="B197" t="s">
        <v>429</v>
      </c>
      <c r="C197">
        <v>2019</v>
      </c>
      <c r="D197">
        <v>47201.53</v>
      </c>
      <c r="E197" t="s">
        <v>428</v>
      </c>
      <c r="F197" t="s">
        <v>428</v>
      </c>
      <c r="G197">
        <f>VLOOKUP(A197,[1]B3!$A$7:$T$380,20,0)</f>
        <v>50723.55</v>
      </c>
      <c r="L197">
        <v>78.155234164465995</v>
      </c>
      <c r="M197">
        <v>81.636398312027296</v>
      </c>
      <c r="N197">
        <v>126164</v>
      </c>
      <c r="O197">
        <v>1152</v>
      </c>
      <c r="P197">
        <v>10.98</v>
      </c>
      <c r="Q197" s="2">
        <f>VLOOKUP(B197,[2]Data!$A$9:$D$371,4,0)</f>
        <v>78.2</v>
      </c>
      <c r="R197" t="s">
        <v>55</v>
      </c>
      <c r="S197" s="2">
        <f>VLOOKUP(B197,[3]Data!$A$9:$D$371,4,0)</f>
        <v>13.8</v>
      </c>
      <c r="T197">
        <v>704.87091064453125</v>
      </c>
      <c r="U197">
        <v>-0.19202922758808383</v>
      </c>
      <c r="V197">
        <f>VLOOKUP(F197,'[4]2019'!$B$8:$E$368,4,0)</f>
        <v>15.5132984506784</v>
      </c>
      <c r="W197">
        <f>VLOOKUP(B197,[5]Data!$A$10:$B$372,2,0)</f>
        <v>0.1</v>
      </c>
      <c r="Y197">
        <f>VLOOKUP(B197,[5]Data!$A$10:$F$372,6,0)</f>
        <v>18.899999999999999</v>
      </c>
      <c r="Z197">
        <f>VLOOKUP($B197,[5]Data!$A$10:$Z$372,8,0)</f>
        <v>1.5</v>
      </c>
      <c r="AA197">
        <f>VLOOKUP($B197,[5]Data!$A$10:$Z$372,10,0)</f>
        <v>0.5</v>
      </c>
      <c r="AB197">
        <f>VLOOKUP($B197,[5]Data!$A$10:$Z$372,12,0)</f>
        <v>9.4</v>
      </c>
      <c r="AC197">
        <f>VLOOKUP($B197,[5]Data!$A$10:$Z$372,14,0)</f>
        <v>17</v>
      </c>
      <c r="AD197">
        <f>VLOOKUP($B197,[5]Data!$A$10:$Z$372,16,0)</f>
        <v>4.7</v>
      </c>
      <c r="AE197">
        <f>VLOOKUP($B197,[5]Data!$A$10:$Z$372,18,0)</f>
        <v>4.2</v>
      </c>
      <c r="AR197">
        <f>VLOOKUP($B197,[6]LA_CNI_data!$B$2:$H$313,5,0)</f>
        <v>74.099999999999994</v>
      </c>
      <c r="AS197">
        <f>VLOOKUP($B197,[6]LA_CNI_data!$B$2:$H$313,6,0)</f>
        <v>14.65</v>
      </c>
      <c r="AT197" s="3">
        <f>VLOOKUP($B197,[6]LA_CNI_data!$B$2:$H$313,7,0)</f>
        <v>11.18</v>
      </c>
      <c r="AU197" t="str">
        <f>VLOOKUP(A197,[7]LAS_REGION_EW_2021!$A$6:$D$336,4,0)</f>
        <v>East Midlands</v>
      </c>
      <c r="AV197">
        <f>VLOOKUP(B197,[8]Industrial!$C$7:$D$332,2,0)</f>
        <v>360000</v>
      </c>
      <c r="AW197">
        <f>VLOOKUP(B197,[8]Residential!$C$7:$D$299,2,0)</f>
        <v>400000</v>
      </c>
      <c r="AX197">
        <f>VLOOKUP(A197,[9]Sheet1!$A$414:$M$823,13,0)</f>
        <v>126164</v>
      </c>
      <c r="AY197" s="5">
        <f>VLOOKUP(B197,'[10]Table 2.4'!$D$10:$H$378,5,0)</f>
        <v>485</v>
      </c>
      <c r="AZ197">
        <f>VLOOKUP(B197,[11]Data!$A$9:$C$372,3,0)</f>
        <v>82200</v>
      </c>
      <c r="BA197">
        <f t="shared" si="6"/>
        <v>64280.4</v>
      </c>
      <c r="BB197">
        <f t="shared" si="7"/>
        <v>-1972.8000000000029</v>
      </c>
    </row>
    <row r="198" spans="1:54" x14ac:dyDescent="0.2">
      <c r="A198" t="s">
        <v>430</v>
      </c>
      <c r="B198" t="s">
        <v>431</v>
      </c>
      <c r="C198">
        <v>2019</v>
      </c>
      <c r="D198">
        <v>40187.379999999997</v>
      </c>
      <c r="E198" t="s">
        <v>430</v>
      </c>
      <c r="F198" t="s">
        <v>430</v>
      </c>
      <c r="G198">
        <f>VLOOKUP(A198,[1]B3!$A$7:$T$380,20,0)</f>
        <v>41057.5</v>
      </c>
      <c r="L198">
        <v>78.685481201647093</v>
      </c>
      <c r="M198">
        <v>81.861392658330004</v>
      </c>
      <c r="N198">
        <v>116304</v>
      </c>
      <c r="O198">
        <v>182</v>
      </c>
      <c r="P198">
        <v>11.44</v>
      </c>
      <c r="Q198" s="2">
        <f>VLOOKUP(B198,[2]Data!$A$9:$D$371,4,0)</f>
        <v>82.2</v>
      </c>
      <c r="R198" t="s">
        <v>77</v>
      </c>
      <c r="S198" s="2">
        <f>VLOOKUP(B198,[3]Data!$A$9:$D$371,4,0)</f>
        <v>9.8000000000000007</v>
      </c>
      <c r="T198">
        <v>704.87091064453125</v>
      </c>
      <c r="U198">
        <v>-0.19202922758808383</v>
      </c>
      <c r="V198">
        <f>VLOOKUP(F198,'[4]2019'!$B$8:$E$368,4,0)</f>
        <v>21.309075432848299</v>
      </c>
      <c r="W198">
        <f>VLOOKUP(B198,[5]Data!$A$10:$B$372,2,0)</f>
        <v>1.4</v>
      </c>
      <c r="Y198">
        <f>VLOOKUP(B198,[5]Data!$A$10:$F$372,6,0)</f>
        <v>18.399999999999999</v>
      </c>
      <c r="Z198">
        <f>VLOOKUP($B198,[5]Data!$A$10:$Z$372,8,0)</f>
        <v>1</v>
      </c>
      <c r="AA198">
        <f>VLOOKUP($B198,[5]Data!$A$10:$Z$372,10,0)</f>
        <v>0.4</v>
      </c>
      <c r="AB198">
        <f>VLOOKUP($B198,[5]Data!$A$10:$Z$372,12,0)</f>
        <v>5.0999999999999996</v>
      </c>
      <c r="AC198">
        <f>VLOOKUP($B198,[5]Data!$A$10:$Z$372,14,0)</f>
        <v>16.3</v>
      </c>
      <c r="AD198">
        <f>VLOOKUP($B198,[5]Data!$A$10:$Z$372,16,0)</f>
        <v>7.1</v>
      </c>
      <c r="AE198">
        <f>VLOOKUP($B198,[5]Data!$A$10:$Z$372,18,0)</f>
        <v>5.0999999999999996</v>
      </c>
      <c r="AR198">
        <f>VLOOKUP($B198,[6]LA_CNI_data!$B$2:$H$313,5,0)</f>
        <v>32.53</v>
      </c>
      <c r="AS198">
        <f>VLOOKUP($B198,[6]LA_CNI_data!$B$2:$H$313,6,0)</f>
        <v>18.559999999999999</v>
      </c>
      <c r="AT198" s="3">
        <f>VLOOKUP($B198,[6]LA_CNI_data!$B$2:$H$313,7,0)</f>
        <v>33.39</v>
      </c>
      <c r="AU198" t="str">
        <f>VLOOKUP(A198,[7]LAS_REGION_EW_2021!$A$6:$D$336,4,0)</f>
        <v>East Midlands</v>
      </c>
      <c r="AV198">
        <f>VLOOKUP(B198,[8]Industrial!$C$7:$D$332,2,0)</f>
        <v>500000</v>
      </c>
      <c r="AW198">
        <f>VLOOKUP(B198,[8]Residential!$C$7:$D$299,2,0)</f>
        <v>680000</v>
      </c>
      <c r="AX198">
        <f>VLOOKUP(A198,[9]Sheet1!$A$414:$M$823,13,0)</f>
        <v>116304</v>
      </c>
      <c r="AY198" s="5">
        <f>VLOOKUP(B198,'[10]Table 2.4'!$D$10:$H$378,5,0)</f>
        <v>495</v>
      </c>
      <c r="AZ198">
        <f>VLOOKUP(B198,[11]Data!$A$9:$C$372,3,0)</f>
        <v>66700</v>
      </c>
      <c r="BA198">
        <f t="shared" si="6"/>
        <v>54827.4</v>
      </c>
      <c r="BB198">
        <f t="shared" si="7"/>
        <v>-4268.8000000000029</v>
      </c>
    </row>
    <row r="199" spans="1:54" x14ac:dyDescent="0.2">
      <c r="A199" t="s">
        <v>432</v>
      </c>
      <c r="B199" t="s">
        <v>433</v>
      </c>
      <c r="C199">
        <v>2019</v>
      </c>
      <c r="D199">
        <v>57052.25</v>
      </c>
      <c r="E199" t="s">
        <v>432</v>
      </c>
      <c r="F199" t="s">
        <v>432</v>
      </c>
      <c r="G199">
        <f>VLOOKUP(A199,[1]B3!$A$7:$T$380,20,0)</f>
        <v>51310.38</v>
      </c>
      <c r="L199">
        <v>80.6104950635374</v>
      </c>
      <c r="M199">
        <v>83.207744140812807</v>
      </c>
      <c r="N199">
        <v>112718</v>
      </c>
      <c r="O199">
        <v>1407</v>
      </c>
      <c r="P199">
        <v>13.4</v>
      </c>
      <c r="Q199" s="2">
        <f>VLOOKUP(B199,[2]Data!$A$9:$D$371,4,0)</f>
        <v>77.5</v>
      </c>
      <c r="R199" t="s">
        <v>93</v>
      </c>
      <c r="S199" s="2">
        <f>VLOOKUP(B199,[3]Data!$A$9:$D$371,4,0)</f>
        <v>36.5</v>
      </c>
      <c r="T199">
        <v>704.87091064453125</v>
      </c>
      <c r="U199">
        <v>-0.19202922758808383</v>
      </c>
      <c r="V199">
        <f>VLOOKUP(F199,'[4]2019'!$B$8:$E$368,4,0)</f>
        <v>17.152853329793899</v>
      </c>
      <c r="W199">
        <f>VLOOKUP(B199,[5]Data!$A$10:$B$372,2,0)</f>
        <v>0.1</v>
      </c>
      <c r="Y199">
        <f>VLOOKUP(B199,[5]Data!$A$10:$F$372,6,0)</f>
        <v>13.5</v>
      </c>
      <c r="Z199">
        <f>VLOOKUP($B199,[5]Data!$A$10:$Z$372,8,0)</f>
        <v>1.6</v>
      </c>
      <c r="AA199">
        <f>VLOOKUP($B199,[5]Data!$A$10:$Z$372,10,0)</f>
        <v>0.3</v>
      </c>
      <c r="AB199">
        <f>VLOOKUP($B199,[5]Data!$A$10:$Z$372,12,0)</f>
        <v>8.1</v>
      </c>
      <c r="AC199">
        <f>VLOOKUP($B199,[5]Data!$A$10:$Z$372,14,0)</f>
        <v>18.899999999999999</v>
      </c>
      <c r="AD199">
        <f>VLOOKUP($B199,[5]Data!$A$10:$Z$372,16,0)</f>
        <v>4.7</v>
      </c>
      <c r="AE199">
        <f>VLOOKUP($B199,[5]Data!$A$10:$Z$372,18,0)</f>
        <v>6.8</v>
      </c>
      <c r="AR199">
        <f>VLOOKUP($B199,[6]LA_CNI_data!$B$2:$H$313,5,0)</f>
        <v>29.32</v>
      </c>
      <c r="AS199">
        <f>VLOOKUP($B199,[6]LA_CNI_data!$B$2:$H$313,6,0)</f>
        <v>21.31</v>
      </c>
      <c r="AT199" s="3">
        <f>VLOOKUP($B199,[6]LA_CNI_data!$B$2:$H$313,7,0)</f>
        <v>9.69</v>
      </c>
      <c r="AU199" t="str">
        <f>VLOOKUP(A199,[7]LAS_REGION_EW_2021!$A$6:$D$336,4,0)</f>
        <v>East Midlands</v>
      </c>
      <c r="AV199">
        <f>VLOOKUP(B199,[8]Industrial!$C$7:$D$332,2,0)</f>
        <v>340000</v>
      </c>
      <c r="AW199">
        <f>VLOOKUP(B199,[8]Residential!$C$7:$D$299,2,0)</f>
        <v>1200000</v>
      </c>
      <c r="AX199">
        <f>VLOOKUP(A199,[9]Sheet1!$A$414:$M$823,13,0)</f>
        <v>112718</v>
      </c>
      <c r="AY199" s="5">
        <f>VLOOKUP(B199,'[10]Table 2.4'!$D$10:$H$378,5,0)</f>
        <v>595</v>
      </c>
      <c r="AZ199">
        <f>VLOOKUP(B199,[11]Data!$A$9:$C$372,3,0)</f>
        <v>69300</v>
      </c>
      <c r="BA199">
        <f t="shared" si="6"/>
        <v>53707.5</v>
      </c>
      <c r="BB199">
        <f t="shared" si="7"/>
        <v>-1178.0999999999985</v>
      </c>
    </row>
    <row r="200" spans="1:54" x14ac:dyDescent="0.2">
      <c r="A200" t="s">
        <v>434</v>
      </c>
      <c r="B200" t="s">
        <v>435</v>
      </c>
      <c r="C200">
        <v>2019</v>
      </c>
      <c r="D200">
        <v>49287.58</v>
      </c>
      <c r="E200" t="s">
        <v>434</v>
      </c>
      <c r="F200" t="s">
        <v>434</v>
      </c>
      <c r="G200">
        <f>VLOOKUP(A200,[1]B3!$A$7:$T$380,20,0)</f>
        <v>46503.51</v>
      </c>
      <c r="L200">
        <v>80.149550524173094</v>
      </c>
      <c r="M200">
        <v>83.017630558437205</v>
      </c>
      <c r="N200">
        <v>117128</v>
      </c>
      <c r="O200">
        <v>976</v>
      </c>
      <c r="P200">
        <v>12.4</v>
      </c>
      <c r="Q200" s="2">
        <f>VLOOKUP(B200,[2]Data!$A$9:$D$371,4,0)</f>
        <v>82.5</v>
      </c>
      <c r="R200" t="s">
        <v>93</v>
      </c>
      <c r="S200" s="2">
        <f>VLOOKUP(B200,[3]Data!$A$9:$D$371,4,0)</f>
        <v>29.1</v>
      </c>
      <c r="T200">
        <v>704.87091064453125</v>
      </c>
      <c r="U200">
        <v>-0.19202922758808383</v>
      </c>
      <c r="V200">
        <f>VLOOKUP(F200,'[4]2019'!$B$8:$E$368,4,0)</f>
        <v>16.1870099452752</v>
      </c>
      <c r="W200">
        <f>VLOOKUP(B200,[5]Data!$A$10:$B$372,2,0)</f>
        <v>0.8</v>
      </c>
      <c r="Y200">
        <f>VLOOKUP(B200,[5]Data!$A$10:$F$372,6,0)</f>
        <v>11.7</v>
      </c>
      <c r="Z200">
        <f>VLOOKUP($B200,[5]Data!$A$10:$Z$372,8,0)</f>
        <v>0</v>
      </c>
      <c r="AA200">
        <f>VLOOKUP($B200,[5]Data!$A$10:$Z$372,10,0)</f>
        <v>1.3</v>
      </c>
      <c r="AB200">
        <f>VLOOKUP($B200,[5]Data!$A$10:$Z$372,12,0)</f>
        <v>7.5</v>
      </c>
      <c r="AC200">
        <f>VLOOKUP($B200,[5]Data!$A$10:$Z$372,14,0)</f>
        <v>20</v>
      </c>
      <c r="AD200">
        <f>VLOOKUP($B200,[5]Data!$A$10:$Z$372,16,0)</f>
        <v>3.3</v>
      </c>
      <c r="AE200">
        <f>VLOOKUP($B200,[5]Data!$A$10:$Z$372,18,0)</f>
        <v>6.7</v>
      </c>
      <c r="AR200">
        <f>VLOOKUP($B200,[6]LA_CNI_data!$B$2:$H$313,5,0)</f>
        <v>23.12</v>
      </c>
      <c r="AS200">
        <f>VLOOKUP($B200,[6]LA_CNI_data!$B$2:$H$313,6,0)</f>
        <v>13.68</v>
      </c>
      <c r="AT200" s="3">
        <f>VLOOKUP($B200,[6]LA_CNI_data!$B$2:$H$313,7,0)</f>
        <v>11.88</v>
      </c>
      <c r="AU200" t="str">
        <f>VLOOKUP(A200,[7]LAS_REGION_EW_2021!$A$6:$D$336,4,0)</f>
        <v>East Midlands</v>
      </c>
      <c r="AV200">
        <f>VLOOKUP(B200,[8]Industrial!$C$7:$D$332,2,0)</f>
        <v>500000</v>
      </c>
      <c r="AW200">
        <f>VLOOKUP(B200,[8]Residential!$C$7:$D$299,2,0)</f>
        <v>550000</v>
      </c>
      <c r="AX200">
        <f>VLOOKUP(A200,[9]Sheet1!$A$414:$M$823,13,0)</f>
        <v>117128</v>
      </c>
      <c r="AY200" s="5">
        <f>VLOOKUP(B200,'[10]Table 2.4'!$D$10:$H$378,5,0)</f>
        <v>575</v>
      </c>
      <c r="AZ200">
        <f>VLOOKUP(B200,[11]Data!$A$9:$C$372,3,0)</f>
        <v>71300</v>
      </c>
      <c r="BA200">
        <f t="shared" si="6"/>
        <v>58822.5</v>
      </c>
      <c r="BB200">
        <f t="shared" si="7"/>
        <v>-4777.0999999999985</v>
      </c>
    </row>
    <row r="201" spans="1:54" x14ac:dyDescent="0.2">
      <c r="A201" t="s">
        <v>436</v>
      </c>
      <c r="B201" t="s">
        <v>437</v>
      </c>
      <c r="C201">
        <v>2019</v>
      </c>
      <c r="D201">
        <v>35690.730000000003</v>
      </c>
      <c r="E201" t="s">
        <v>436</v>
      </c>
      <c r="F201" t="s">
        <v>436</v>
      </c>
      <c r="G201">
        <f>VLOOKUP(A201,[1]B3!$A$7:$T$380,20,0)</f>
        <v>39086.81</v>
      </c>
      <c r="L201">
        <v>77.689451500748106</v>
      </c>
      <c r="M201">
        <v>81.117805230507003</v>
      </c>
      <c r="N201">
        <v>108576</v>
      </c>
      <c r="O201">
        <v>1416</v>
      </c>
      <c r="P201">
        <v>10</v>
      </c>
      <c r="Q201" s="2">
        <f>VLOOKUP(B201,[2]Data!$A$9:$D$371,4,0)</f>
        <v>75.900000000000006</v>
      </c>
      <c r="R201" t="s">
        <v>55</v>
      </c>
      <c r="S201" s="2">
        <f>VLOOKUP(B201,[3]Data!$A$9:$D$371,4,0)</f>
        <v>16.2</v>
      </c>
      <c r="T201">
        <v>704.87091064453125</v>
      </c>
      <c r="U201">
        <v>-0.19202922758808383</v>
      </c>
      <c r="V201">
        <f>VLOOKUP(F201,'[4]2019'!$B$8:$E$368,4,0)</f>
        <v>16.9754361505986</v>
      </c>
      <c r="W201">
        <f>VLOOKUP(B201,[5]Data!$A$10:$B$372,2,0)</f>
        <v>0.2</v>
      </c>
      <c r="Y201">
        <f>VLOOKUP(B201,[5]Data!$A$10:$F$372,6,0)</f>
        <v>10</v>
      </c>
      <c r="Z201">
        <f>VLOOKUP($B201,[5]Data!$A$10:$Z$372,8,0)</f>
        <v>0</v>
      </c>
      <c r="AA201">
        <f>VLOOKUP($B201,[5]Data!$A$10:$Z$372,10,0)</f>
        <v>0.9</v>
      </c>
      <c r="AB201">
        <f>VLOOKUP($B201,[5]Data!$A$10:$Z$372,12,0)</f>
        <v>5.6</v>
      </c>
      <c r="AC201">
        <f>VLOOKUP($B201,[5]Data!$A$10:$Z$372,14,0)</f>
        <v>20</v>
      </c>
      <c r="AD201">
        <f>VLOOKUP($B201,[5]Data!$A$10:$Z$372,16,0)</f>
        <v>2.2000000000000002</v>
      </c>
      <c r="AE201">
        <f>VLOOKUP($B201,[5]Data!$A$10:$Z$372,18,0)</f>
        <v>5</v>
      </c>
      <c r="AR201">
        <f>VLOOKUP($B201,[6]LA_CNI_data!$B$2:$H$313,5,0)</f>
        <v>50.44</v>
      </c>
      <c r="AS201">
        <f>VLOOKUP($B201,[6]LA_CNI_data!$B$2:$H$313,6,0)</f>
        <v>4.88</v>
      </c>
      <c r="AT201" s="3">
        <f>VLOOKUP($B201,[6]LA_CNI_data!$B$2:$H$313,7,0)</f>
        <v>16.829999999999998</v>
      </c>
      <c r="AU201" t="str">
        <f>VLOOKUP(A201,[7]LAS_REGION_EW_2021!$A$6:$D$336,4,0)</f>
        <v>East Midlands</v>
      </c>
      <c r="AV201">
        <f>VLOOKUP(B201,[8]Industrial!$C$7:$D$332,2,0)</f>
        <v>325000</v>
      </c>
      <c r="AW201">
        <f>VLOOKUP(B201,[8]Residential!$C$7:$D$299,2,0)</f>
        <v>1100000</v>
      </c>
      <c r="AX201">
        <f>VLOOKUP(A201,[9]Sheet1!$A$414:$M$823,13,0)</f>
        <v>108576</v>
      </c>
      <c r="AY201" s="5">
        <f>VLOOKUP(B201,'[10]Table 2.4'!$D$10:$H$378,5,0)</f>
        <v>485</v>
      </c>
      <c r="AZ201">
        <f>VLOOKUP(B201,[11]Data!$A$9:$C$372,3,0)</f>
        <v>66300</v>
      </c>
      <c r="BA201">
        <f t="shared" si="6"/>
        <v>50321.7</v>
      </c>
      <c r="BB201">
        <f t="shared" si="7"/>
        <v>-66.299999999995634</v>
      </c>
    </row>
    <row r="202" spans="1:54" x14ac:dyDescent="0.2">
      <c r="A202" t="s">
        <v>438</v>
      </c>
      <c r="B202" t="s">
        <v>439</v>
      </c>
      <c r="C202">
        <v>2019</v>
      </c>
      <c r="D202">
        <v>43870.45</v>
      </c>
      <c r="E202" t="s">
        <v>438</v>
      </c>
      <c r="F202" t="s">
        <v>438</v>
      </c>
      <c r="G202">
        <f>VLOOKUP(A202,[1]B3!$A$7:$T$380,20,0)</f>
        <v>44566.17</v>
      </c>
      <c r="L202">
        <v>79.779650829633795</v>
      </c>
      <c r="M202">
        <v>82.934868306962102</v>
      </c>
      <c r="N202">
        <v>120965</v>
      </c>
      <c r="O202">
        <v>186</v>
      </c>
      <c r="P202">
        <v>10.46</v>
      </c>
      <c r="Q202" s="2">
        <f>VLOOKUP(B202,[2]Data!$A$9:$D$371,4,0)</f>
        <v>73.2</v>
      </c>
      <c r="R202" t="s">
        <v>77</v>
      </c>
      <c r="S202" s="2">
        <f>VLOOKUP(B202,[3]Data!$A$9:$D$371,4,0)</f>
        <v>29.2</v>
      </c>
      <c r="T202">
        <v>704.87091064453125</v>
      </c>
      <c r="U202">
        <v>-0.19202922758808383</v>
      </c>
      <c r="V202">
        <f>VLOOKUP(F202,'[4]2019'!$B$8:$E$368,4,0)</f>
        <v>21.110275149603002</v>
      </c>
      <c r="W202">
        <f>VLOOKUP(B202,[5]Data!$A$10:$B$372,2,0)</f>
        <v>1.8</v>
      </c>
      <c r="Y202">
        <f>VLOOKUP(B202,[5]Data!$A$10:$F$372,6,0)</f>
        <v>12</v>
      </c>
      <c r="Z202">
        <f>VLOOKUP($B202,[5]Data!$A$10:$Z$372,8,0)</f>
        <v>0.4</v>
      </c>
      <c r="AA202">
        <f>VLOOKUP($B202,[5]Data!$A$10:$Z$372,10,0)</f>
        <v>1.8</v>
      </c>
      <c r="AB202">
        <f>VLOOKUP($B202,[5]Data!$A$10:$Z$372,12,0)</f>
        <v>6</v>
      </c>
      <c r="AC202">
        <f>VLOOKUP($B202,[5]Data!$A$10:$Z$372,14,0)</f>
        <v>12</v>
      </c>
      <c r="AD202">
        <f>VLOOKUP($B202,[5]Data!$A$10:$Z$372,16,0)</f>
        <v>12</v>
      </c>
      <c r="AE202">
        <f>VLOOKUP($B202,[5]Data!$A$10:$Z$372,18,0)</f>
        <v>12</v>
      </c>
      <c r="AR202">
        <f>VLOOKUP($B202,[6]LA_CNI_data!$B$2:$H$313,5,0)</f>
        <v>18.12</v>
      </c>
      <c r="AS202">
        <f>VLOOKUP($B202,[6]LA_CNI_data!$B$2:$H$313,6,0)</f>
        <v>26.91</v>
      </c>
      <c r="AT202" s="3">
        <f>VLOOKUP($B202,[6]LA_CNI_data!$B$2:$H$313,7,0)</f>
        <v>21.38</v>
      </c>
      <c r="AU202" t="str">
        <f>VLOOKUP(A202,[7]LAS_REGION_EW_2021!$A$6:$D$336,4,0)</f>
        <v>East Midlands</v>
      </c>
      <c r="AV202">
        <f>VLOOKUP(B202,[8]Industrial!$C$7:$D$332,2,0)</f>
        <v>360000</v>
      </c>
      <c r="AW202">
        <f>VLOOKUP(B202,[8]Residential!$C$7:$D$299,2,0)</f>
        <v>1130000</v>
      </c>
      <c r="AX202">
        <f>VLOOKUP(A202,[9]Sheet1!$A$414:$M$823,13,0)</f>
        <v>120965</v>
      </c>
      <c r="AY202" s="5">
        <f>VLOOKUP(B202,'[10]Table 2.4'!$D$10:$H$378,5,0)</f>
        <v>525</v>
      </c>
      <c r="AZ202">
        <f>VLOOKUP(B202,[11]Data!$A$9:$C$372,3,0)</f>
        <v>73200</v>
      </c>
      <c r="BA202">
        <f t="shared" si="6"/>
        <v>53582.400000000001</v>
      </c>
      <c r="BB202">
        <f t="shared" si="7"/>
        <v>1903.1999999999971</v>
      </c>
    </row>
    <row r="203" spans="1:54" x14ac:dyDescent="0.2">
      <c r="A203" t="s">
        <v>440</v>
      </c>
      <c r="B203" t="s">
        <v>441</v>
      </c>
      <c r="C203">
        <v>2019</v>
      </c>
      <c r="D203">
        <v>49674.22</v>
      </c>
      <c r="E203" t="s">
        <v>440</v>
      </c>
      <c r="F203" t="s">
        <v>440</v>
      </c>
      <c r="G203">
        <f>VLOOKUP(A203,[1]B3!$A$7:$T$380,20,0)</f>
        <v>60424.91</v>
      </c>
      <c r="L203">
        <v>81.574000193311207</v>
      </c>
      <c r="M203">
        <v>84.487962736955396</v>
      </c>
      <c r="N203">
        <v>115996</v>
      </c>
      <c r="O203">
        <v>283</v>
      </c>
      <c r="P203">
        <v>16.649999999999999</v>
      </c>
      <c r="Q203" s="2">
        <f>VLOOKUP(B203,[2]Data!$A$9:$D$371,4,0)</f>
        <v>81.2</v>
      </c>
      <c r="R203" t="s">
        <v>77</v>
      </c>
      <c r="S203" s="2">
        <f>VLOOKUP(B203,[3]Data!$A$9:$D$371,4,0)</f>
        <v>55.8</v>
      </c>
      <c r="T203">
        <v>704.87091064453125</v>
      </c>
      <c r="U203">
        <v>-0.19202922758808383</v>
      </c>
      <c r="V203">
        <f>VLOOKUP(F203,'[4]2019'!$B$8:$E$368,4,0)</f>
        <v>18.527077550960101</v>
      </c>
      <c r="W203">
        <f>VLOOKUP(B203,[5]Data!$A$10:$B$372,2,0)</f>
        <v>1</v>
      </c>
      <c r="Y203">
        <f>VLOOKUP(B203,[5]Data!$A$10:$F$372,6,0)</f>
        <v>5.8</v>
      </c>
      <c r="Z203">
        <f>VLOOKUP($B203,[5]Data!$A$10:$Z$372,8,0)</f>
        <v>0.7</v>
      </c>
      <c r="AA203">
        <f>VLOOKUP($B203,[5]Data!$A$10:$Z$372,10,0)</f>
        <v>0.2</v>
      </c>
      <c r="AB203">
        <f>VLOOKUP($B203,[5]Data!$A$10:$Z$372,12,0)</f>
        <v>4.7</v>
      </c>
      <c r="AC203">
        <f>VLOOKUP($B203,[5]Data!$A$10:$Z$372,14,0)</f>
        <v>14</v>
      </c>
      <c r="AD203">
        <f>VLOOKUP($B203,[5]Data!$A$10:$Z$372,16,0)</f>
        <v>1.9</v>
      </c>
      <c r="AE203">
        <f>VLOOKUP($B203,[5]Data!$A$10:$Z$372,18,0)</f>
        <v>5.8</v>
      </c>
      <c r="AR203">
        <f>VLOOKUP($B203,[6]LA_CNI_data!$B$2:$H$313,5,0)</f>
        <v>7.17</v>
      </c>
      <c r="AS203">
        <f>VLOOKUP($B203,[6]LA_CNI_data!$B$2:$H$313,6,0)</f>
        <v>37.25</v>
      </c>
      <c r="AT203" s="3">
        <f>VLOOKUP($B203,[6]LA_CNI_data!$B$2:$H$313,7,0)</f>
        <v>10.44</v>
      </c>
      <c r="AU203" t="str">
        <f>VLOOKUP(A203,[7]LAS_REGION_EW_2021!$A$6:$D$336,4,0)</f>
        <v>East Midlands</v>
      </c>
      <c r="AV203">
        <f>VLOOKUP(B203,[8]Industrial!$C$7:$D$332,2,0)</f>
        <v>400000</v>
      </c>
      <c r="AW203">
        <f>VLOOKUP(B203,[8]Residential!$C$7:$D$299,2,0)</f>
        <v>1700000</v>
      </c>
      <c r="AX203">
        <f>VLOOKUP(A203,[9]Sheet1!$A$414:$M$823,13,0)</f>
        <v>115996</v>
      </c>
      <c r="AY203" s="5">
        <f>VLOOKUP(B203,'[10]Table 2.4'!$D$10:$H$378,5,0)</f>
        <v>650</v>
      </c>
      <c r="AZ203">
        <f>VLOOKUP(B203,[11]Data!$A$9:$C$372,3,0)</f>
        <v>69200</v>
      </c>
      <c r="BA203">
        <f t="shared" si="6"/>
        <v>56190.400000000001</v>
      </c>
      <c r="BB203">
        <f t="shared" si="7"/>
        <v>-3736.8000000000029</v>
      </c>
    </row>
    <row r="204" spans="1:54" x14ac:dyDescent="0.2">
      <c r="A204" t="s">
        <v>442</v>
      </c>
      <c r="B204" t="s">
        <v>443</v>
      </c>
      <c r="C204">
        <v>2019</v>
      </c>
      <c r="D204">
        <v>57610.35</v>
      </c>
      <c r="E204" t="s">
        <v>442</v>
      </c>
      <c r="F204" t="s">
        <v>442</v>
      </c>
      <c r="G204">
        <f>VLOOKUP(A204,[1]B3!$A$7:$T$380,20,0)</f>
        <v>56323.54</v>
      </c>
      <c r="L204">
        <v>80.801772717148197</v>
      </c>
      <c r="M204">
        <v>83.639475662925307</v>
      </c>
      <c r="N204">
        <v>147602</v>
      </c>
      <c r="O204">
        <v>251</v>
      </c>
      <c r="P204">
        <v>13.87</v>
      </c>
      <c r="Q204" s="2">
        <f>VLOOKUP(B204,[2]Data!$A$9:$D$371,4,0)</f>
        <v>86</v>
      </c>
      <c r="R204" t="s">
        <v>60</v>
      </c>
      <c r="S204" s="2">
        <f>VLOOKUP(B204,[3]Data!$A$9:$D$371,4,0)</f>
        <v>37.700000000000003</v>
      </c>
      <c r="T204">
        <v>752.526123046875</v>
      </c>
      <c r="U204">
        <v>-3.2002958308111555E-2</v>
      </c>
      <c r="V204">
        <f>VLOOKUP(F204,'[4]2019'!$B$8:$E$368,4,0)</f>
        <v>25.1706954820968</v>
      </c>
      <c r="W204">
        <f>VLOOKUP(B204,[5]Data!$A$10:$B$372,2,0)</f>
        <v>0.5</v>
      </c>
      <c r="Y204">
        <f>VLOOKUP(B204,[5]Data!$A$10:$F$372,6,0)</f>
        <v>11</v>
      </c>
      <c r="Z204">
        <f>VLOOKUP($B204,[5]Data!$A$10:$Z$372,8,0)</f>
        <v>0.4</v>
      </c>
      <c r="AA204">
        <f>VLOOKUP($B204,[5]Data!$A$10:$Z$372,10,0)</f>
        <v>0.5</v>
      </c>
      <c r="AB204">
        <f>VLOOKUP($B204,[5]Data!$A$10:$Z$372,12,0)</f>
        <v>4.3</v>
      </c>
      <c r="AC204">
        <f>VLOOKUP($B204,[5]Data!$A$10:$Z$372,14,0)</f>
        <v>23.2</v>
      </c>
      <c r="AD204">
        <f>VLOOKUP($B204,[5]Data!$A$10:$Z$372,16,0)</f>
        <v>3.7</v>
      </c>
      <c r="AE204">
        <f>VLOOKUP($B204,[5]Data!$A$10:$Z$372,18,0)</f>
        <v>6.1</v>
      </c>
      <c r="AR204">
        <f>VLOOKUP($B204,[6]LA_CNI_data!$B$2:$H$313,5,0)</f>
        <v>24.12</v>
      </c>
      <c r="AS204">
        <f>VLOOKUP($B204,[6]LA_CNI_data!$B$2:$H$313,6,0)</f>
        <v>16.86</v>
      </c>
      <c r="AT204" s="3">
        <f>VLOOKUP($B204,[6]LA_CNI_data!$B$2:$H$313,7,0)</f>
        <v>7.83</v>
      </c>
      <c r="AU204" t="str">
        <f>VLOOKUP(A204,[7]LAS_REGION_EW_2021!$A$6:$D$336,4,0)</f>
        <v>South East</v>
      </c>
      <c r="AV204">
        <f>VLOOKUP(B204,[8]Industrial!$C$7:$D$332,2,0)</f>
        <v>1250000</v>
      </c>
      <c r="AW204">
        <f>VLOOKUP(B204,[8]Residential!$C$7:$D$299,2,0)</f>
        <v>4100000</v>
      </c>
      <c r="AX204">
        <f>VLOOKUP(A204,[9]Sheet1!$A$414:$M$823,13,0)</f>
        <v>147602</v>
      </c>
      <c r="AY204" s="5">
        <f>VLOOKUP(B204,'[10]Table 2.4'!$D$10:$H$378,5,0)</f>
        <v>875</v>
      </c>
      <c r="AZ204">
        <f>VLOOKUP(B204,[11]Data!$A$9:$C$372,3,0)</f>
        <v>90800</v>
      </c>
      <c r="BA204">
        <f t="shared" si="6"/>
        <v>78088</v>
      </c>
      <c r="BB204">
        <f t="shared" si="7"/>
        <v>-9261.6000000000058</v>
      </c>
    </row>
    <row r="205" spans="1:54" x14ac:dyDescent="0.2">
      <c r="A205" t="s">
        <v>444</v>
      </c>
      <c r="B205" t="s">
        <v>445</v>
      </c>
      <c r="C205">
        <v>2019</v>
      </c>
      <c r="D205">
        <v>45697.97</v>
      </c>
      <c r="E205" t="s">
        <v>444</v>
      </c>
      <c r="F205" t="s">
        <v>444</v>
      </c>
      <c r="G205">
        <f>VLOOKUP(A205,[1]B3!$A$7:$T$380,20,0)</f>
        <v>50027.199999999997</v>
      </c>
      <c r="L205">
        <v>80.388251716119896</v>
      </c>
      <c r="M205">
        <v>84.167656550203503</v>
      </c>
      <c r="N205">
        <v>154582</v>
      </c>
      <c r="O205">
        <v>3390</v>
      </c>
      <c r="P205">
        <v>15.26</v>
      </c>
      <c r="Q205" s="2">
        <f>VLOOKUP(B205,[2]Data!$A$9:$D$371,4,0)</f>
        <v>80.7</v>
      </c>
      <c r="R205" t="s">
        <v>55</v>
      </c>
      <c r="S205" s="2">
        <f>VLOOKUP(B205,[3]Data!$A$9:$D$371,4,0)</f>
        <v>54.4</v>
      </c>
      <c r="T205">
        <v>752.526123046875</v>
      </c>
      <c r="U205">
        <v>-3.2002958308111555E-2</v>
      </c>
      <c r="V205">
        <f>VLOOKUP(F205,'[4]2019'!$B$8:$E$368,4,0)</f>
        <v>17.5995337673588</v>
      </c>
      <c r="W205">
        <f>VLOOKUP(B205,[5]Data!$A$10:$B$372,2,0)</f>
        <v>0.1</v>
      </c>
      <c r="Y205">
        <f>VLOOKUP(B205,[5]Data!$A$10:$F$372,6,0)</f>
        <v>3.7</v>
      </c>
      <c r="Z205">
        <f>VLOOKUP($B205,[5]Data!$A$10:$Z$372,8,0)</f>
        <v>0.1</v>
      </c>
      <c r="AA205">
        <f>VLOOKUP($B205,[5]Data!$A$10:$Z$372,10,0)</f>
        <v>0.2</v>
      </c>
      <c r="AB205">
        <f>VLOOKUP($B205,[5]Data!$A$10:$Z$372,12,0)</f>
        <v>5</v>
      </c>
      <c r="AC205">
        <f>VLOOKUP($B205,[5]Data!$A$10:$Z$372,14,0)</f>
        <v>9.1</v>
      </c>
      <c r="AD205">
        <f>VLOOKUP($B205,[5]Data!$A$10:$Z$372,16,0)</f>
        <v>2.5</v>
      </c>
      <c r="AE205">
        <f>VLOOKUP($B205,[5]Data!$A$10:$Z$372,18,0)</f>
        <v>6.6</v>
      </c>
      <c r="AR205">
        <f>VLOOKUP($B205,[6]LA_CNI_data!$B$2:$H$313,5,0)</f>
        <v>9.93</v>
      </c>
      <c r="AS205">
        <f>VLOOKUP($B205,[6]LA_CNI_data!$B$2:$H$313,6,0)</f>
        <v>5.13</v>
      </c>
      <c r="AT205" s="3">
        <f>VLOOKUP($B205,[6]LA_CNI_data!$B$2:$H$313,7,0)</f>
        <v>11.32</v>
      </c>
      <c r="AU205" t="str">
        <f>VLOOKUP(A205,[7]LAS_REGION_EW_2021!$A$6:$D$336,4,0)</f>
        <v>South East</v>
      </c>
      <c r="AV205">
        <f>VLOOKUP(B205,[8]Industrial!$C$7:$D$332,2,0)</f>
        <v>2000000</v>
      </c>
      <c r="AW205">
        <f>VLOOKUP(B205,[8]Residential!$C$7:$D$299,2,0)</f>
        <v>5090000</v>
      </c>
      <c r="AX205">
        <f>VLOOKUP(A205,[9]Sheet1!$A$414:$M$823,13,0)</f>
        <v>154582</v>
      </c>
      <c r="AY205" s="5">
        <f>VLOOKUP(B205,'[10]Table 2.4'!$D$10:$H$378,5,0)</f>
        <v>1250</v>
      </c>
      <c r="AZ205">
        <f>VLOOKUP(B205,[11]Data!$A$9:$C$372,3,0)</f>
        <v>105500</v>
      </c>
      <c r="BA205">
        <f t="shared" si="6"/>
        <v>85138.5</v>
      </c>
      <c r="BB205">
        <f t="shared" si="7"/>
        <v>-5169.5</v>
      </c>
    </row>
    <row r="206" spans="1:54" x14ac:dyDescent="0.2">
      <c r="A206" t="s">
        <v>446</v>
      </c>
      <c r="B206" t="s">
        <v>447</v>
      </c>
      <c r="C206">
        <v>2019</v>
      </c>
      <c r="D206">
        <v>57313.68</v>
      </c>
      <c r="E206" t="s">
        <v>446</v>
      </c>
      <c r="F206" t="s">
        <v>446</v>
      </c>
      <c r="G206">
        <f>VLOOKUP(A206,[1]B3!$A$7:$T$380,20,0)</f>
        <v>61150.91</v>
      </c>
      <c r="L206">
        <v>82.069889480318807</v>
      </c>
      <c r="M206">
        <v>85.502461203777202</v>
      </c>
      <c r="N206">
        <v>139767</v>
      </c>
      <c r="O206">
        <v>206</v>
      </c>
      <c r="P206">
        <v>15.8</v>
      </c>
      <c r="Q206" s="2">
        <f>VLOOKUP(B206,[2]Data!$A$9:$D$371,4,0)</f>
        <v>83.5</v>
      </c>
      <c r="R206" t="s">
        <v>90</v>
      </c>
      <c r="S206" s="2">
        <f>VLOOKUP(B206,[3]Data!$A$9:$D$371,4,0)</f>
        <v>42.2</v>
      </c>
      <c r="T206">
        <v>752.526123046875</v>
      </c>
      <c r="U206">
        <v>-3.2002958308111555E-2</v>
      </c>
      <c r="V206">
        <f>VLOOKUP(F206,'[4]2019'!$B$8:$E$368,4,0)</f>
        <v>25.447454170842299</v>
      </c>
      <c r="W206">
        <f>VLOOKUP(B206,[5]Data!$A$10:$B$372,2,0)</f>
        <v>1</v>
      </c>
      <c r="Y206">
        <f>VLOOKUP(B206,[5]Data!$A$10:$F$372,6,0)</f>
        <v>5.7</v>
      </c>
      <c r="Z206">
        <f>VLOOKUP($B206,[5]Data!$A$10:$Z$372,8,0)</f>
        <v>0.3</v>
      </c>
      <c r="AA206">
        <f>VLOOKUP($B206,[5]Data!$A$10:$Z$372,10,0)</f>
        <v>0.6</v>
      </c>
      <c r="AB206">
        <f>VLOOKUP($B206,[5]Data!$A$10:$Z$372,12,0)</f>
        <v>5.7</v>
      </c>
      <c r="AC206">
        <f>VLOOKUP($B206,[5]Data!$A$10:$Z$372,14,0)</f>
        <v>16.399999999999999</v>
      </c>
      <c r="AD206">
        <f>VLOOKUP($B206,[5]Data!$A$10:$Z$372,16,0)</f>
        <v>2.5</v>
      </c>
      <c r="AE206">
        <f>VLOOKUP($B206,[5]Data!$A$10:$Z$372,18,0)</f>
        <v>9.8000000000000007</v>
      </c>
      <c r="AR206">
        <f>VLOOKUP($B206,[6]LA_CNI_data!$B$2:$H$313,5,0)</f>
        <v>12.96</v>
      </c>
      <c r="AS206">
        <f>VLOOKUP($B206,[6]LA_CNI_data!$B$2:$H$313,6,0)</f>
        <v>35.65</v>
      </c>
      <c r="AT206" s="3">
        <f>VLOOKUP($B206,[6]LA_CNI_data!$B$2:$H$313,7,0)</f>
        <v>4.37</v>
      </c>
      <c r="AU206" t="str">
        <f>VLOOKUP(A206,[7]LAS_REGION_EW_2021!$A$6:$D$336,4,0)</f>
        <v>South East</v>
      </c>
      <c r="AV206">
        <f>VLOOKUP(B206,[8]Industrial!$C$7:$D$332,2,0)</f>
        <v>1250000</v>
      </c>
      <c r="AW206">
        <f>VLOOKUP(B206,[8]Residential!$C$7:$D$299,2,0)</f>
        <v>5630000</v>
      </c>
      <c r="AX206">
        <f>VLOOKUP(A206,[9]Sheet1!$A$414:$M$823,13,0)</f>
        <v>139767</v>
      </c>
      <c r="AY206" s="5">
        <f>VLOOKUP(B206,'[10]Table 2.4'!$D$10:$H$378,5,0)</f>
        <v>993</v>
      </c>
      <c r="AZ206">
        <f>VLOOKUP(B206,[11]Data!$A$9:$C$372,3,0)</f>
        <v>84400</v>
      </c>
      <c r="BA206">
        <f t="shared" si="6"/>
        <v>70474</v>
      </c>
      <c r="BB206">
        <f t="shared" si="7"/>
        <v>-6498.8000000000029</v>
      </c>
    </row>
    <row r="207" spans="1:54" x14ac:dyDescent="0.2">
      <c r="A207" t="s">
        <v>448</v>
      </c>
      <c r="B207" t="s">
        <v>449</v>
      </c>
      <c r="C207">
        <v>2019</v>
      </c>
      <c r="D207">
        <v>57617.51</v>
      </c>
      <c r="E207" t="s">
        <v>448</v>
      </c>
      <c r="F207" t="s">
        <v>448</v>
      </c>
      <c r="G207">
        <f>VLOOKUP(A207,[1]B3!$A$7:$T$380,20,0)</f>
        <v>61426.07</v>
      </c>
      <c r="L207">
        <v>82.548403367892703</v>
      </c>
      <c r="M207">
        <v>85.350940974460997</v>
      </c>
      <c r="N207">
        <v>131227</v>
      </c>
      <c r="O207">
        <v>227</v>
      </c>
      <c r="P207">
        <v>15.32</v>
      </c>
      <c r="Q207" s="2">
        <f>VLOOKUP(B207,[2]Data!$A$9:$D$371,4,0)</f>
        <v>80.599999999999994</v>
      </c>
      <c r="R207" t="s">
        <v>77</v>
      </c>
      <c r="S207" s="2">
        <f>VLOOKUP(B207,[3]Data!$A$9:$D$371,4,0)</f>
        <v>40.5</v>
      </c>
      <c r="T207">
        <v>752.526123046875</v>
      </c>
      <c r="U207">
        <v>-3.2002958308111555E-2</v>
      </c>
      <c r="V207">
        <f>VLOOKUP(F207,'[4]2019'!$B$8:$E$368,4,0)</f>
        <v>25.931795859471102</v>
      </c>
      <c r="W207">
        <f>VLOOKUP(B207,[5]Data!$A$10:$B$372,2,0)</f>
        <v>0.8</v>
      </c>
      <c r="Y207">
        <f>VLOOKUP(B207,[5]Data!$A$10:$F$372,6,0)</f>
        <v>5.3</v>
      </c>
      <c r="Z207">
        <f>VLOOKUP($B207,[5]Data!$A$10:$Z$372,8,0)</f>
        <v>0.4</v>
      </c>
      <c r="AA207">
        <f>VLOOKUP($B207,[5]Data!$A$10:$Z$372,10,0)</f>
        <v>1.5</v>
      </c>
      <c r="AB207">
        <f>VLOOKUP($B207,[5]Data!$A$10:$Z$372,12,0)</f>
        <v>6.8</v>
      </c>
      <c r="AC207">
        <f>VLOOKUP($B207,[5]Data!$A$10:$Z$372,14,0)</f>
        <v>12.1</v>
      </c>
      <c r="AD207">
        <f>VLOOKUP($B207,[5]Data!$A$10:$Z$372,16,0)</f>
        <v>3.8</v>
      </c>
      <c r="AE207">
        <f>VLOOKUP($B207,[5]Data!$A$10:$Z$372,18,0)</f>
        <v>6.1</v>
      </c>
      <c r="AR207">
        <f>VLOOKUP($B207,[6]LA_CNI_data!$B$2:$H$313,5,0)</f>
        <v>19.75</v>
      </c>
      <c r="AS207">
        <f>VLOOKUP($B207,[6]LA_CNI_data!$B$2:$H$313,6,0)</f>
        <v>32.200000000000003</v>
      </c>
      <c r="AT207" s="3">
        <f>VLOOKUP($B207,[6]LA_CNI_data!$B$2:$H$313,7,0)</f>
        <v>6</v>
      </c>
      <c r="AU207" t="str">
        <f>VLOOKUP(A207,[7]LAS_REGION_EW_2021!$A$6:$D$336,4,0)</f>
        <v>South East</v>
      </c>
      <c r="AV207">
        <f>VLOOKUP(B207,[8]Industrial!$C$7:$D$332,2,0)</f>
        <v>650000</v>
      </c>
      <c r="AW207">
        <f>VLOOKUP(B207,[8]Residential!$C$7:$D$299,2,0)</f>
        <v>3930000</v>
      </c>
      <c r="AX207">
        <f>VLOOKUP(A207,[9]Sheet1!$A$414:$M$823,13,0)</f>
        <v>131227</v>
      </c>
      <c r="AY207" s="5">
        <f>VLOOKUP(B207,'[10]Table 2.4'!$D$10:$H$378,5,0)</f>
        <v>890</v>
      </c>
      <c r="AZ207">
        <f>VLOOKUP(B207,[11]Data!$A$9:$C$372,3,0)</f>
        <v>75500</v>
      </c>
      <c r="BA207">
        <f t="shared" si="6"/>
        <v>60852.999999999993</v>
      </c>
      <c r="BB207">
        <f t="shared" si="7"/>
        <v>-3623.9999999999927</v>
      </c>
    </row>
    <row r="208" spans="1:54" x14ac:dyDescent="0.2">
      <c r="A208" t="s">
        <v>450</v>
      </c>
      <c r="B208" t="s">
        <v>451</v>
      </c>
      <c r="C208">
        <v>2019</v>
      </c>
      <c r="D208">
        <v>43187.08</v>
      </c>
      <c r="E208" t="s">
        <v>450</v>
      </c>
      <c r="F208" t="s">
        <v>450</v>
      </c>
      <c r="G208">
        <f>VLOOKUP(A208,[1]B3!$A$7:$T$380,20,0)</f>
        <v>54324.17</v>
      </c>
      <c r="L208">
        <v>81.712400154992807</v>
      </c>
      <c r="M208">
        <v>84.139601266541504</v>
      </c>
      <c r="N208">
        <v>109266</v>
      </c>
      <c r="O208">
        <v>153</v>
      </c>
      <c r="P208">
        <v>13.79</v>
      </c>
      <c r="Q208" s="2">
        <f>VLOOKUP(B208,[2]Data!$A$9:$D$371,4,0)</f>
        <v>87.2</v>
      </c>
      <c r="R208" t="s">
        <v>90</v>
      </c>
      <c r="S208" s="2">
        <f>VLOOKUP(B208,[3]Data!$A$9:$D$371,4,0)</f>
        <v>41.8</v>
      </c>
      <c r="T208">
        <v>752.526123046875</v>
      </c>
      <c r="U208">
        <v>-3.2002958308111555E-2</v>
      </c>
      <c r="V208">
        <f>VLOOKUP(F208,'[4]2019'!$B$8:$E$368,4,0)</f>
        <v>23.452548446493299</v>
      </c>
      <c r="W208">
        <f>VLOOKUP(B208,[5]Data!$A$10:$B$372,2,0)</f>
        <v>1.1000000000000001</v>
      </c>
      <c r="Y208">
        <f>VLOOKUP(B208,[5]Data!$A$10:$F$372,6,0)</f>
        <v>10.9</v>
      </c>
      <c r="Z208">
        <f>VLOOKUP($B208,[5]Data!$A$10:$Z$372,8,0)</f>
        <v>0</v>
      </c>
      <c r="AA208">
        <f>VLOOKUP($B208,[5]Data!$A$10:$Z$372,10,0)</f>
        <v>0.8</v>
      </c>
      <c r="AB208">
        <f>VLOOKUP($B208,[5]Data!$A$10:$Z$372,12,0)</f>
        <v>5.4</v>
      </c>
      <c r="AC208">
        <f>VLOOKUP($B208,[5]Data!$A$10:$Z$372,14,0)</f>
        <v>15.2</v>
      </c>
      <c r="AD208">
        <f>VLOOKUP($B208,[5]Data!$A$10:$Z$372,16,0)</f>
        <v>3.8</v>
      </c>
      <c r="AE208">
        <f>VLOOKUP($B208,[5]Data!$A$10:$Z$372,18,0)</f>
        <v>10.9</v>
      </c>
      <c r="AR208">
        <f>VLOOKUP($B208,[6]LA_CNI_data!$B$2:$H$313,5,0)</f>
        <v>16.62</v>
      </c>
      <c r="AS208">
        <f>VLOOKUP($B208,[6]LA_CNI_data!$B$2:$H$313,6,0)</f>
        <v>27.92</v>
      </c>
      <c r="AT208" s="3">
        <f>VLOOKUP($B208,[6]LA_CNI_data!$B$2:$H$313,7,0)</f>
        <v>5.94</v>
      </c>
      <c r="AU208" t="str">
        <f>VLOOKUP(A208,[7]LAS_REGION_EW_2021!$A$6:$D$336,4,0)</f>
        <v>South East</v>
      </c>
      <c r="AV208">
        <f>VLOOKUP(B208,[8]Industrial!$C$7:$D$332,2,0)</f>
        <v>1250000</v>
      </c>
      <c r="AW208">
        <f>VLOOKUP(B208,[8]Residential!$C$7:$D$299,2,0)</f>
        <v>3070000</v>
      </c>
      <c r="AX208">
        <f>VLOOKUP(A208,[9]Sheet1!$A$414:$M$823,13,0)</f>
        <v>109266</v>
      </c>
      <c r="AY208" s="5">
        <f>VLOOKUP(B208,'[10]Table 2.4'!$D$10:$H$378,5,0)</f>
        <v>900</v>
      </c>
      <c r="AZ208">
        <f>VLOOKUP(B208,[11]Data!$A$9:$C$372,3,0)</f>
        <v>64000</v>
      </c>
      <c r="BA208">
        <f t="shared" si="6"/>
        <v>55808</v>
      </c>
      <c r="BB208">
        <f t="shared" si="7"/>
        <v>-7296</v>
      </c>
    </row>
    <row r="209" spans="1:54" x14ac:dyDescent="0.2">
      <c r="A209" t="s">
        <v>452</v>
      </c>
      <c r="B209" t="s">
        <v>453</v>
      </c>
      <c r="C209">
        <v>2019</v>
      </c>
      <c r="D209">
        <v>38856.410000000003</v>
      </c>
      <c r="E209" t="s">
        <v>452</v>
      </c>
      <c r="F209" t="s">
        <v>452</v>
      </c>
      <c r="G209">
        <f>VLOOKUP(A209,[1]B3!$A$7:$T$380,20,0)</f>
        <v>41806.519999999997</v>
      </c>
      <c r="L209">
        <v>80.589142854953295</v>
      </c>
      <c r="M209">
        <v>84.072049592338004</v>
      </c>
      <c r="N209">
        <v>113513</v>
      </c>
      <c r="O209">
        <v>154</v>
      </c>
      <c r="P209">
        <v>11.25</v>
      </c>
      <c r="Q209" s="2">
        <f>VLOOKUP(B209,[2]Data!$A$9:$D$371,4,0)</f>
        <v>84.4</v>
      </c>
      <c r="R209" t="s">
        <v>90</v>
      </c>
      <c r="S209" s="2">
        <f>VLOOKUP(B209,[3]Data!$A$9:$D$371,4,0)</f>
        <v>37.200000000000003</v>
      </c>
      <c r="T209">
        <v>731.397705078125</v>
      </c>
      <c r="U209">
        <v>-4.2658094128077903E-2</v>
      </c>
      <c r="V209">
        <f>VLOOKUP(F209,'[4]2019'!$B$8:$E$368,4,0)</f>
        <v>19.9058046471784</v>
      </c>
      <c r="W209">
        <f>VLOOKUP(B209,[5]Data!$A$10:$B$372,2,0)</f>
        <v>2</v>
      </c>
      <c r="Y209">
        <f>VLOOKUP(B209,[5]Data!$A$10:$F$372,6,0)</f>
        <v>9.8000000000000007</v>
      </c>
      <c r="Z209">
        <f>VLOOKUP($B209,[5]Data!$A$10:$Z$372,8,0)</f>
        <v>0.2</v>
      </c>
      <c r="AA209">
        <f>VLOOKUP($B209,[5]Data!$A$10:$Z$372,10,0)</f>
        <v>1.1000000000000001</v>
      </c>
      <c r="AB209">
        <f>VLOOKUP($B209,[5]Data!$A$10:$Z$372,12,0)</f>
        <v>6.5</v>
      </c>
      <c r="AC209">
        <f>VLOOKUP($B209,[5]Data!$A$10:$Z$372,14,0)</f>
        <v>17.399999999999999</v>
      </c>
      <c r="AD209">
        <f>VLOOKUP($B209,[5]Data!$A$10:$Z$372,16,0)</f>
        <v>5.4</v>
      </c>
      <c r="AE209">
        <f>VLOOKUP($B209,[5]Data!$A$10:$Z$372,18,0)</f>
        <v>9.8000000000000007</v>
      </c>
      <c r="AR209">
        <f>VLOOKUP($B209,[6]LA_CNI_data!$B$2:$H$313,5,0)</f>
        <v>7.6</v>
      </c>
      <c r="AS209">
        <f>VLOOKUP($B209,[6]LA_CNI_data!$B$2:$H$313,6,0)</f>
        <v>15.15</v>
      </c>
      <c r="AT209" s="3">
        <f>VLOOKUP($B209,[6]LA_CNI_data!$B$2:$H$313,7,0)</f>
        <v>19.57</v>
      </c>
      <c r="AU209" t="str">
        <f>VLOOKUP(A209,[7]LAS_REGION_EW_2021!$A$6:$D$336,4,0)</f>
        <v>South West</v>
      </c>
      <c r="AV209">
        <f>VLOOKUP(B209,[8]Industrial!$C$7:$D$332,2,0)</f>
        <v>450000</v>
      </c>
      <c r="AW209">
        <f>VLOOKUP(B209,[8]Residential!$C$7:$D$299,2,0)</f>
        <v>1650000</v>
      </c>
      <c r="AX209">
        <f>VLOOKUP(A209,[9]Sheet1!$A$414:$M$823,13,0)</f>
        <v>113513</v>
      </c>
      <c r="AY209" s="5">
        <f>VLOOKUP(B209,'[10]Table 2.4'!$D$10:$H$378,5,0)</f>
        <v>675</v>
      </c>
      <c r="AZ209">
        <f>VLOOKUP(B209,[11]Data!$A$9:$C$372,3,0)</f>
        <v>66500</v>
      </c>
      <c r="BA209">
        <f t="shared" si="6"/>
        <v>56126.000000000007</v>
      </c>
      <c r="BB209">
        <f t="shared" si="7"/>
        <v>-5719.0000000000073</v>
      </c>
    </row>
    <row r="210" spans="1:54" x14ac:dyDescent="0.2">
      <c r="A210" t="s">
        <v>454</v>
      </c>
      <c r="B210" t="s">
        <v>455</v>
      </c>
      <c r="C210">
        <v>2019</v>
      </c>
      <c r="D210">
        <v>45708.639999999999</v>
      </c>
      <c r="E210" t="s">
        <v>454</v>
      </c>
      <c r="F210" t="s">
        <v>454</v>
      </c>
      <c r="G210">
        <f>VLOOKUP(A210,[1]B3!$A$7:$T$380,20,0)</f>
        <v>47423.23</v>
      </c>
      <c r="L210">
        <v>80.398290693627104</v>
      </c>
      <c r="M210">
        <v>84.091185284263602</v>
      </c>
      <c r="N210">
        <v>122178</v>
      </c>
      <c r="O210">
        <v>216</v>
      </c>
      <c r="P210">
        <v>10.53</v>
      </c>
      <c r="Q210" s="2">
        <f>VLOOKUP(B210,[2]Data!$A$9:$D$371,4,0)</f>
        <v>80.2</v>
      </c>
      <c r="R210" t="s">
        <v>77</v>
      </c>
      <c r="S210" s="2">
        <f>VLOOKUP(B210,[3]Data!$A$9:$D$371,4,0)</f>
        <v>15.7</v>
      </c>
      <c r="T210">
        <v>731.397705078125</v>
      </c>
      <c r="U210">
        <v>-4.2658094128077903E-2</v>
      </c>
      <c r="V210">
        <f>VLOOKUP(F210,'[4]2019'!$B$8:$E$368,4,0)</f>
        <v>21.096840962533001</v>
      </c>
      <c r="W210">
        <f>VLOOKUP(B210,[5]Data!$A$10:$B$372,2,0)</f>
        <v>1.6</v>
      </c>
      <c r="Y210">
        <f>VLOOKUP(B210,[5]Data!$A$10:$F$372,6,0)</f>
        <v>12.2</v>
      </c>
      <c r="Z210">
        <f>VLOOKUP($B210,[5]Data!$A$10:$Z$372,8,0)</f>
        <v>1.2</v>
      </c>
      <c r="AA210">
        <f>VLOOKUP($B210,[5]Data!$A$10:$Z$372,10,0)</f>
        <v>0.6</v>
      </c>
      <c r="AB210">
        <f>VLOOKUP($B210,[5]Data!$A$10:$Z$372,12,0)</f>
        <v>5.0999999999999996</v>
      </c>
      <c r="AC210">
        <f>VLOOKUP($B210,[5]Data!$A$10:$Z$372,14,0)</f>
        <v>16.3</v>
      </c>
      <c r="AD210">
        <f>VLOOKUP($B210,[5]Data!$A$10:$Z$372,16,0)</f>
        <v>9.1999999999999993</v>
      </c>
      <c r="AE210">
        <f>VLOOKUP($B210,[5]Data!$A$10:$Z$372,18,0)</f>
        <v>9.1999999999999993</v>
      </c>
      <c r="AR210">
        <f>VLOOKUP($B210,[6]LA_CNI_data!$B$2:$H$313,5,0)</f>
        <v>16.649999999999999</v>
      </c>
      <c r="AS210">
        <f>VLOOKUP($B210,[6]LA_CNI_data!$B$2:$H$313,6,0)</f>
        <v>53.38</v>
      </c>
      <c r="AT210" s="3">
        <f>VLOOKUP($B210,[6]LA_CNI_data!$B$2:$H$313,7,0)</f>
        <v>37.74</v>
      </c>
      <c r="AU210" t="str">
        <f>VLOOKUP(A210,[7]LAS_REGION_EW_2021!$A$6:$D$336,4,0)</f>
        <v>South West</v>
      </c>
      <c r="AV210">
        <f>VLOOKUP(B210,[8]Industrial!$C$7:$D$332,2,0)</f>
        <v>780000</v>
      </c>
      <c r="AW210">
        <f>VLOOKUP(B210,[8]Residential!$C$7:$D$299,2,0)</f>
        <v>1600000</v>
      </c>
      <c r="AX210">
        <f>VLOOKUP(A210,[9]Sheet1!$A$414:$M$823,13,0)</f>
        <v>122178</v>
      </c>
      <c r="AY210" s="5">
        <f>VLOOKUP(B210,'[10]Table 2.4'!$D$10:$H$378,5,0)</f>
        <v>625</v>
      </c>
      <c r="AZ210">
        <f>VLOOKUP(B210,[11]Data!$A$9:$C$372,3,0)</f>
        <v>71500</v>
      </c>
      <c r="BA210">
        <f t="shared" si="6"/>
        <v>57343</v>
      </c>
      <c r="BB210">
        <f t="shared" si="7"/>
        <v>-3146</v>
      </c>
    </row>
    <row r="211" spans="1:54" x14ac:dyDescent="0.2">
      <c r="A211" t="s">
        <v>456</v>
      </c>
      <c r="B211" t="s">
        <v>457</v>
      </c>
      <c r="C211">
        <v>2019</v>
      </c>
      <c r="D211">
        <v>40935.769999999997</v>
      </c>
      <c r="E211" t="s">
        <v>456</v>
      </c>
      <c r="F211" t="s">
        <v>456</v>
      </c>
      <c r="G211">
        <f>VLOOKUP(A211,[1]B3!$A$7:$T$380,20,0)</f>
        <v>50418.07</v>
      </c>
      <c r="L211">
        <v>80.4832966781088</v>
      </c>
      <c r="M211">
        <v>84.359210056132198</v>
      </c>
      <c r="N211">
        <v>167216</v>
      </c>
      <c r="O211">
        <v>174</v>
      </c>
      <c r="P211">
        <v>10.91</v>
      </c>
      <c r="Q211" s="2">
        <f>VLOOKUP(B211,[2]Data!$A$9:$D$371,4,0)</f>
        <v>80.599999999999994</v>
      </c>
      <c r="R211" t="s">
        <v>77</v>
      </c>
      <c r="S211" s="2">
        <f>VLOOKUP(B211,[3]Data!$A$9:$D$371,4,0)</f>
        <v>27.7</v>
      </c>
      <c r="T211">
        <v>731.397705078125</v>
      </c>
      <c r="U211">
        <v>-4.2658094128077903E-2</v>
      </c>
      <c r="V211">
        <f>VLOOKUP(F211,'[4]2019'!$B$8:$E$368,4,0)</f>
        <v>26.077577830269998</v>
      </c>
      <c r="W211">
        <f>VLOOKUP(B211,[5]Data!$A$10:$B$372,2,0)</f>
        <v>1.9</v>
      </c>
      <c r="Y211">
        <f>VLOOKUP(B211,[5]Data!$A$10:$F$372,6,0)</f>
        <v>17.899999999999999</v>
      </c>
      <c r="Z211">
        <f>VLOOKUP($B211,[5]Data!$A$10:$Z$372,8,0)</f>
        <v>0.2</v>
      </c>
      <c r="AA211">
        <f>VLOOKUP($B211,[5]Data!$A$10:$Z$372,10,0)</f>
        <v>0.7</v>
      </c>
      <c r="AB211">
        <f>VLOOKUP($B211,[5]Data!$A$10:$Z$372,12,0)</f>
        <v>5.2</v>
      </c>
      <c r="AC211">
        <f>VLOOKUP($B211,[5]Data!$A$10:$Z$372,14,0)</f>
        <v>16.399999999999999</v>
      </c>
      <c r="AD211">
        <f>VLOOKUP($B211,[5]Data!$A$10:$Z$372,16,0)</f>
        <v>2.6</v>
      </c>
      <c r="AE211">
        <f>VLOOKUP($B211,[5]Data!$A$10:$Z$372,18,0)</f>
        <v>7.5</v>
      </c>
      <c r="AR211">
        <f>VLOOKUP($B211,[6]LA_CNI_data!$B$2:$H$313,5,0)</f>
        <v>9.6999999999999993</v>
      </c>
      <c r="AS211">
        <f>VLOOKUP($B211,[6]LA_CNI_data!$B$2:$H$313,6,0)</f>
        <v>35.08</v>
      </c>
      <c r="AT211" s="3">
        <f>VLOOKUP($B211,[6]LA_CNI_data!$B$2:$H$313,7,0)</f>
        <v>21.63</v>
      </c>
      <c r="AU211" t="str">
        <f>VLOOKUP(A211,[7]LAS_REGION_EW_2021!$A$6:$D$336,4,0)</f>
        <v>South West</v>
      </c>
      <c r="AV211">
        <f>VLOOKUP(B211,[8]Industrial!$C$7:$D$332,2,0)</f>
        <v>900000</v>
      </c>
      <c r="AW211">
        <f>VLOOKUP(B211,[8]Residential!$C$7:$D$299,2,0)</f>
        <v>1800000</v>
      </c>
      <c r="AX211">
        <f>VLOOKUP(A211,[9]Sheet1!$A$414:$M$823,13,0)</f>
        <v>167216</v>
      </c>
      <c r="AY211" s="5">
        <f>VLOOKUP(B211,'[10]Table 2.4'!$D$10:$H$378,5,0)</f>
        <v>625</v>
      </c>
      <c r="AZ211">
        <f>VLOOKUP(B211,[11]Data!$A$9:$C$372,3,0)</f>
        <v>94500</v>
      </c>
      <c r="BA211">
        <f t="shared" si="6"/>
        <v>76167</v>
      </c>
      <c r="BB211">
        <f t="shared" si="7"/>
        <v>-4536</v>
      </c>
    </row>
    <row r="212" spans="1:54" x14ac:dyDescent="0.2">
      <c r="A212" t="s">
        <v>458</v>
      </c>
      <c r="B212" t="s">
        <v>459</v>
      </c>
      <c r="C212">
        <v>2019</v>
      </c>
      <c r="D212">
        <v>45068.75</v>
      </c>
      <c r="E212" t="s">
        <v>458</v>
      </c>
      <c r="F212" t="s">
        <v>458</v>
      </c>
      <c r="G212">
        <f>VLOOKUP(A212,[1]B3!$A$7:$T$380,20,0)</f>
        <v>47972.09</v>
      </c>
      <c r="L212">
        <v>78.689636755244507</v>
      </c>
      <c r="M212">
        <v>82.244886853178699</v>
      </c>
      <c r="N212">
        <v>99126</v>
      </c>
      <c r="O212">
        <v>1257</v>
      </c>
      <c r="P212">
        <v>11.52</v>
      </c>
      <c r="Q212" s="2">
        <f>VLOOKUP(B212,[2]Data!$A$9:$D$371,4,0)</f>
        <v>82.9</v>
      </c>
      <c r="R212" t="s">
        <v>60</v>
      </c>
      <c r="S212" s="2">
        <f>VLOOKUP(B212,[3]Data!$A$9:$D$371,4,0)</f>
        <v>24.4</v>
      </c>
      <c r="T212">
        <v>731.397705078125</v>
      </c>
      <c r="U212">
        <v>-4.2658094128077903E-2</v>
      </c>
      <c r="V212">
        <f>VLOOKUP(F212,'[4]2019'!$B$8:$E$368,4,0)</f>
        <v>17.0978662802865</v>
      </c>
      <c r="W212">
        <f>VLOOKUP(B212,[5]Data!$A$10:$B$372,2,0)</f>
        <v>0.4</v>
      </c>
      <c r="Y212">
        <f>VLOOKUP(B212,[5]Data!$A$10:$F$372,6,0)</f>
        <v>11.2</v>
      </c>
      <c r="Z212">
        <f>VLOOKUP($B212,[5]Data!$A$10:$Z$372,8,0)</f>
        <v>0.1</v>
      </c>
      <c r="AA212">
        <f>VLOOKUP($B212,[5]Data!$A$10:$Z$372,10,0)</f>
        <v>1.1000000000000001</v>
      </c>
      <c r="AB212">
        <f>VLOOKUP($B212,[5]Data!$A$10:$Z$372,12,0)</f>
        <v>8.8000000000000007</v>
      </c>
      <c r="AC212">
        <f>VLOOKUP($B212,[5]Data!$A$10:$Z$372,14,0)</f>
        <v>22.5</v>
      </c>
      <c r="AD212">
        <f>VLOOKUP($B212,[5]Data!$A$10:$Z$372,16,0)</f>
        <v>12.5</v>
      </c>
      <c r="AE212">
        <f>VLOOKUP($B212,[5]Data!$A$10:$Z$372,18,0)</f>
        <v>7.5</v>
      </c>
      <c r="AR212">
        <f>VLOOKUP($B212,[6]LA_CNI_data!$B$2:$H$313,5,0)</f>
        <v>79.58</v>
      </c>
      <c r="AS212">
        <f>VLOOKUP($B212,[6]LA_CNI_data!$B$2:$H$313,6,0)</f>
        <v>23.63</v>
      </c>
      <c r="AT212" s="3">
        <f>VLOOKUP($B212,[6]LA_CNI_data!$B$2:$H$313,7,0)</f>
        <v>25.43</v>
      </c>
      <c r="AU212" t="str">
        <f>VLOOKUP(A212,[7]LAS_REGION_EW_2021!$A$6:$D$336,4,0)</f>
        <v>West Midlands</v>
      </c>
      <c r="AV212">
        <f>VLOOKUP(B212,[8]Industrial!$C$7:$D$332,2,0)</f>
        <v>650000</v>
      </c>
      <c r="AW212">
        <f>VLOOKUP(B212,[8]Residential!$C$7:$D$299,2,0)</f>
        <v>1140000</v>
      </c>
      <c r="AX212">
        <f>VLOOKUP(A212,[9]Sheet1!$A$414:$M$823,13,0)</f>
        <v>99126</v>
      </c>
      <c r="AY212" s="5">
        <f>VLOOKUP(B212,'[10]Table 2.4'!$D$10:$H$378,5,0)</f>
        <v>550</v>
      </c>
      <c r="AZ212">
        <f>VLOOKUP(B212,[11]Data!$A$9:$C$372,3,0)</f>
        <v>61600</v>
      </c>
      <c r="BA212">
        <f t="shared" si="6"/>
        <v>51066.400000000001</v>
      </c>
      <c r="BB212">
        <f t="shared" si="7"/>
        <v>-4373.5999999999985</v>
      </c>
    </row>
    <row r="213" spans="1:54" x14ac:dyDescent="0.2">
      <c r="A213" t="s">
        <v>460</v>
      </c>
      <c r="B213" t="s">
        <v>461</v>
      </c>
      <c r="C213">
        <v>2019</v>
      </c>
      <c r="D213">
        <v>55032.62</v>
      </c>
      <c r="E213" t="s">
        <v>460</v>
      </c>
      <c r="F213" t="s">
        <v>460</v>
      </c>
      <c r="G213">
        <f>VLOOKUP(A213,[1]B3!$A$7:$T$380,20,0)</f>
        <v>54512</v>
      </c>
      <c r="L213">
        <v>79.089982309642096</v>
      </c>
      <c r="M213">
        <v>82.213643894476704</v>
      </c>
      <c r="N213">
        <v>117552</v>
      </c>
      <c r="O213">
        <v>304</v>
      </c>
      <c r="P213">
        <v>10.48</v>
      </c>
      <c r="Q213" s="2">
        <f>VLOOKUP(B213,[2]Data!$A$9:$D$371,4,0)</f>
        <v>83.7</v>
      </c>
      <c r="R213" t="s">
        <v>60</v>
      </c>
      <c r="S213" s="2">
        <f>VLOOKUP(B213,[3]Data!$A$9:$D$371,4,0)</f>
        <v>24.8</v>
      </c>
      <c r="T213">
        <v>654.07550048828125</v>
      </c>
      <c r="U213">
        <v>-0.12754908851347957</v>
      </c>
      <c r="V213">
        <f>VLOOKUP(F213,'[4]2019'!$B$8:$E$368,4,0)</f>
        <v>19.270628045208198</v>
      </c>
      <c r="W213">
        <f>VLOOKUP(B213,[5]Data!$A$10:$B$372,2,0)</f>
        <v>0.7</v>
      </c>
      <c r="Y213">
        <f>VLOOKUP(B213,[5]Data!$A$10:$F$372,6,0)</f>
        <v>16.399999999999999</v>
      </c>
      <c r="Z213">
        <f>VLOOKUP($B213,[5]Data!$A$10:$Z$372,8,0)</f>
        <v>0.1</v>
      </c>
      <c r="AA213">
        <f>VLOOKUP($B213,[5]Data!$A$10:$Z$372,10,0)</f>
        <v>0.7</v>
      </c>
      <c r="AB213">
        <f>VLOOKUP($B213,[5]Data!$A$10:$Z$372,12,0)</f>
        <v>4.0999999999999996</v>
      </c>
      <c r="AC213">
        <f>VLOOKUP($B213,[5]Data!$A$10:$Z$372,14,0)</f>
        <v>16.399999999999999</v>
      </c>
      <c r="AD213">
        <f>VLOOKUP($B213,[5]Data!$A$10:$Z$372,16,0)</f>
        <v>7.4</v>
      </c>
      <c r="AE213">
        <f>VLOOKUP($B213,[5]Data!$A$10:$Z$372,18,0)</f>
        <v>8.1999999999999993</v>
      </c>
      <c r="AR213">
        <f>VLOOKUP($B213,[6]LA_CNI_data!$B$2:$H$313,5,0)</f>
        <v>39.32</v>
      </c>
      <c r="AS213">
        <f>VLOOKUP($B213,[6]LA_CNI_data!$B$2:$H$313,6,0)</f>
        <v>31.14</v>
      </c>
      <c r="AT213" s="3">
        <f>VLOOKUP($B213,[6]LA_CNI_data!$B$2:$H$313,7,0)</f>
        <v>31.98</v>
      </c>
      <c r="AU213" t="str">
        <f>VLOOKUP(A213,[7]LAS_REGION_EW_2021!$A$6:$D$336,4,0)</f>
        <v>West Midlands</v>
      </c>
      <c r="AV213">
        <f>VLOOKUP(B213,[8]Industrial!$C$7:$D$332,2,0)</f>
        <v>625000</v>
      </c>
      <c r="AW213">
        <f>VLOOKUP(B213,[8]Residential!$C$7:$D$299,2,0)</f>
        <v>1800000</v>
      </c>
      <c r="AX213">
        <f>VLOOKUP(A213,[9]Sheet1!$A$414:$M$823,13,0)</f>
        <v>117552</v>
      </c>
      <c r="AY213" s="5">
        <f>VLOOKUP(B213,'[10]Table 2.4'!$D$10:$H$378,5,0)</f>
        <v>550</v>
      </c>
      <c r="AZ213">
        <f>VLOOKUP(B213,[11]Data!$A$9:$C$372,3,0)</f>
        <v>71000</v>
      </c>
      <c r="BA213">
        <f t="shared" si="6"/>
        <v>59427.000000000007</v>
      </c>
      <c r="BB213">
        <f t="shared" si="7"/>
        <v>-5609.0000000000073</v>
      </c>
    </row>
    <row r="214" spans="1:54" x14ac:dyDescent="0.2">
      <c r="A214" t="s">
        <v>462</v>
      </c>
      <c r="B214" t="s">
        <v>463</v>
      </c>
      <c r="C214">
        <v>2019</v>
      </c>
      <c r="D214">
        <v>45794.46</v>
      </c>
      <c r="E214" t="s">
        <v>462</v>
      </c>
      <c r="F214" t="s">
        <v>462</v>
      </c>
      <c r="G214">
        <f>VLOOKUP(A214,[1]B3!$A$7:$T$380,20,0)</f>
        <v>45543.64</v>
      </c>
      <c r="L214">
        <v>80.699064979718102</v>
      </c>
      <c r="M214">
        <v>83.092199733947396</v>
      </c>
      <c r="N214">
        <v>103507</v>
      </c>
      <c r="O214">
        <v>312</v>
      </c>
      <c r="P214">
        <v>13.27</v>
      </c>
      <c r="Q214" s="2">
        <f>VLOOKUP(B214,[2]Data!$A$9:$D$371,4,0)</f>
        <v>76.900000000000006</v>
      </c>
      <c r="R214" t="s">
        <v>60</v>
      </c>
      <c r="S214" s="2">
        <f>VLOOKUP(B214,[3]Data!$A$9:$D$371,4,0)</f>
        <v>44.6</v>
      </c>
      <c r="T214">
        <v>654.07550048828125</v>
      </c>
      <c r="U214">
        <v>-0.12754908851347957</v>
      </c>
      <c r="V214">
        <f>VLOOKUP(F214,'[4]2019'!$B$8:$E$368,4,0)</f>
        <v>23.8062000387803</v>
      </c>
      <c r="W214">
        <f>VLOOKUP(B214,[5]Data!$A$10:$B$372,2,0)</f>
        <v>1.2</v>
      </c>
      <c r="Y214">
        <f>VLOOKUP(B214,[5]Data!$A$10:$F$372,6,0)</f>
        <v>10</v>
      </c>
      <c r="Z214">
        <f>VLOOKUP($B214,[5]Data!$A$10:$Z$372,8,0)</f>
        <v>0</v>
      </c>
      <c r="AA214">
        <f>VLOOKUP($B214,[5]Data!$A$10:$Z$372,10,0)</f>
        <v>0.6</v>
      </c>
      <c r="AB214">
        <f>VLOOKUP($B214,[5]Data!$A$10:$Z$372,12,0)</f>
        <v>6</v>
      </c>
      <c r="AC214">
        <f>VLOOKUP($B214,[5]Data!$A$10:$Z$372,14,0)</f>
        <v>18</v>
      </c>
      <c r="AD214">
        <f>VLOOKUP($B214,[5]Data!$A$10:$Z$372,16,0)</f>
        <v>5</v>
      </c>
      <c r="AE214">
        <f>VLOOKUP($B214,[5]Data!$A$10:$Z$372,18,0)</f>
        <v>8</v>
      </c>
      <c r="AR214">
        <f>VLOOKUP($B214,[6]LA_CNI_data!$B$2:$H$313,5,0)</f>
        <v>23.09</v>
      </c>
      <c r="AS214">
        <f>VLOOKUP($B214,[6]LA_CNI_data!$B$2:$H$313,6,0)</f>
        <v>19.309999999999999</v>
      </c>
      <c r="AT214" s="3">
        <f>VLOOKUP($B214,[6]LA_CNI_data!$B$2:$H$313,7,0)</f>
        <v>15.69</v>
      </c>
      <c r="AU214" t="str">
        <f>VLOOKUP(A214,[7]LAS_REGION_EW_2021!$A$6:$D$336,4,0)</f>
        <v>West Midlands</v>
      </c>
      <c r="AV214">
        <f>VLOOKUP(B214,[8]Industrial!$C$7:$D$332,2,0)</f>
        <v>600000</v>
      </c>
      <c r="AW214">
        <f>VLOOKUP(B214,[8]Residential!$C$7:$D$299,2,0)</f>
        <v>2650000</v>
      </c>
      <c r="AX214">
        <f>VLOOKUP(A214,[9]Sheet1!$A$414:$M$823,13,0)</f>
        <v>103507</v>
      </c>
      <c r="AY214" s="5">
        <f>VLOOKUP(B214,'[10]Table 2.4'!$D$10:$H$378,5,0)</f>
        <v>675</v>
      </c>
      <c r="AZ214">
        <f>VLOOKUP(B214,[11]Data!$A$9:$C$372,3,0)</f>
        <v>59900</v>
      </c>
      <c r="BA214">
        <f t="shared" si="6"/>
        <v>46063.1</v>
      </c>
      <c r="BB214">
        <f t="shared" si="7"/>
        <v>-658.90000000000146</v>
      </c>
    </row>
    <row r="215" spans="1:54" x14ac:dyDescent="0.2">
      <c r="A215" t="s">
        <v>464</v>
      </c>
      <c r="B215" t="s">
        <v>465</v>
      </c>
      <c r="C215">
        <v>2019</v>
      </c>
      <c r="D215">
        <v>41749.199999999997</v>
      </c>
      <c r="E215" t="s">
        <v>464</v>
      </c>
      <c r="F215" t="s">
        <v>464</v>
      </c>
      <c r="G215">
        <f>VLOOKUP(A215,[1]B3!$A$7:$T$380,20,0)</f>
        <v>44409.14</v>
      </c>
      <c r="L215">
        <v>79.211860169926297</v>
      </c>
      <c r="M215">
        <v>82.407248865502496</v>
      </c>
      <c r="N215">
        <v>128963</v>
      </c>
      <c r="O215">
        <v>611</v>
      </c>
      <c r="P215">
        <v>11.14</v>
      </c>
      <c r="Q215" s="2">
        <f>VLOOKUP(B215,[2]Data!$A$9:$D$371,4,0)</f>
        <v>72.5</v>
      </c>
      <c r="R215" t="s">
        <v>55</v>
      </c>
      <c r="S215" s="2">
        <f>VLOOKUP(B215,[3]Data!$A$9:$D$371,4,0)</f>
        <v>26.5</v>
      </c>
      <c r="T215">
        <v>654.07550048828125</v>
      </c>
      <c r="U215">
        <v>-0.12754908851347957</v>
      </c>
      <c r="V215">
        <f>VLOOKUP(F215,'[4]2019'!$B$8:$E$368,4,0)</f>
        <v>16.5913537828546</v>
      </c>
      <c r="W215">
        <f>VLOOKUP(B215,[5]Data!$A$10:$B$372,2,0)</f>
        <v>0.4</v>
      </c>
      <c r="Y215">
        <f>VLOOKUP(B215,[5]Data!$A$10:$F$372,6,0)</f>
        <v>8.9</v>
      </c>
      <c r="Z215">
        <f>VLOOKUP($B215,[5]Data!$A$10:$Z$372,8,0)</f>
        <v>0.1</v>
      </c>
      <c r="AA215">
        <f>VLOOKUP($B215,[5]Data!$A$10:$Z$372,10,0)</f>
        <v>0.3</v>
      </c>
      <c r="AB215">
        <f>VLOOKUP($B215,[5]Data!$A$10:$Z$372,12,0)</f>
        <v>5</v>
      </c>
      <c r="AC215">
        <f>VLOOKUP($B215,[5]Data!$A$10:$Z$372,14,0)</f>
        <v>20</v>
      </c>
      <c r="AD215">
        <f>VLOOKUP($B215,[5]Data!$A$10:$Z$372,16,0)</f>
        <v>10</v>
      </c>
      <c r="AE215">
        <f>VLOOKUP($B215,[5]Data!$A$10:$Z$372,18,0)</f>
        <v>7.8</v>
      </c>
      <c r="AR215">
        <f>VLOOKUP($B215,[6]LA_CNI_data!$B$2:$H$313,5,0)</f>
        <v>49.76</v>
      </c>
      <c r="AS215">
        <f>VLOOKUP($B215,[6]LA_CNI_data!$B$2:$H$313,6,0)</f>
        <v>37.42</v>
      </c>
      <c r="AT215" s="3">
        <f>VLOOKUP($B215,[6]LA_CNI_data!$B$2:$H$313,7,0)</f>
        <v>38.340000000000003</v>
      </c>
      <c r="AU215" t="str">
        <f>VLOOKUP(A215,[7]LAS_REGION_EW_2021!$A$6:$D$336,4,0)</f>
        <v>West Midlands</v>
      </c>
      <c r="AV215">
        <f>VLOOKUP(B215,[8]Industrial!$C$7:$D$332,2,0)</f>
        <v>500000</v>
      </c>
      <c r="AW215">
        <f>VLOOKUP(B215,[8]Residential!$C$7:$D$299,2,0)</f>
        <v>1000000</v>
      </c>
      <c r="AX215">
        <f>VLOOKUP(A215,[9]Sheet1!$A$414:$M$823,13,0)</f>
        <v>128963</v>
      </c>
      <c r="AY215" s="5">
        <f>VLOOKUP(B215,'[10]Table 2.4'!$D$10:$H$378,5,0)</f>
        <v>525</v>
      </c>
      <c r="AZ215">
        <f>VLOOKUP(B215,[11]Data!$A$9:$C$372,3,0)</f>
        <v>81900</v>
      </c>
      <c r="BA215">
        <f t="shared" si="6"/>
        <v>59377.5</v>
      </c>
      <c r="BB215">
        <f t="shared" si="7"/>
        <v>2702.6999999999971</v>
      </c>
    </row>
    <row r="216" spans="1:54" x14ac:dyDescent="0.2">
      <c r="A216" t="s">
        <v>466</v>
      </c>
      <c r="B216" t="s">
        <v>467</v>
      </c>
      <c r="C216">
        <v>2019</v>
      </c>
      <c r="D216">
        <v>43887.17</v>
      </c>
      <c r="E216" t="s">
        <v>466</v>
      </c>
      <c r="F216" t="s">
        <v>466</v>
      </c>
      <c r="G216">
        <f>VLOOKUP(A216,[1]B3!$A$7:$T$380,20,0)</f>
        <v>48814.52</v>
      </c>
      <c r="L216">
        <v>80.188716207538505</v>
      </c>
      <c r="M216">
        <v>83.774003691474306</v>
      </c>
      <c r="N216">
        <v>111890</v>
      </c>
      <c r="O216">
        <v>275</v>
      </c>
      <c r="P216">
        <v>13.19</v>
      </c>
      <c r="Q216" s="2">
        <f>VLOOKUP(B216,[2]Data!$A$9:$D$371,4,0)</f>
        <v>83.4</v>
      </c>
      <c r="R216" t="s">
        <v>60</v>
      </c>
      <c r="S216" s="2">
        <f>VLOOKUP(B216,[3]Data!$A$9:$D$371,4,0)</f>
        <v>27.1</v>
      </c>
      <c r="T216">
        <v>654.07550048828125</v>
      </c>
      <c r="U216">
        <v>-0.12754908851347957</v>
      </c>
      <c r="V216">
        <f>VLOOKUP(F216,'[4]2019'!$B$8:$E$368,4,0)</f>
        <v>20.678809399356801</v>
      </c>
      <c r="W216">
        <f>VLOOKUP(B216,[5]Data!$A$10:$B$372,2,0)</f>
        <v>3.4</v>
      </c>
      <c r="Y216">
        <f>VLOOKUP(B216,[5]Data!$A$10:$F$372,6,0)</f>
        <v>16.2</v>
      </c>
      <c r="Z216">
        <f>VLOOKUP($B216,[5]Data!$A$10:$Z$372,8,0)</f>
        <v>0</v>
      </c>
      <c r="AA216">
        <f>VLOOKUP($B216,[5]Data!$A$10:$Z$372,10,0)</f>
        <v>1.4</v>
      </c>
      <c r="AB216">
        <f>VLOOKUP($B216,[5]Data!$A$10:$Z$372,12,0)</f>
        <v>9.5</v>
      </c>
      <c r="AC216">
        <f>VLOOKUP($B216,[5]Data!$A$10:$Z$372,14,0)</f>
        <v>12.2</v>
      </c>
      <c r="AD216">
        <f>VLOOKUP($B216,[5]Data!$A$10:$Z$372,16,0)</f>
        <v>6.8</v>
      </c>
      <c r="AE216">
        <f>VLOOKUP($B216,[5]Data!$A$10:$Z$372,18,0)</f>
        <v>9.5</v>
      </c>
      <c r="AR216">
        <f>VLOOKUP($B216,[6]LA_CNI_data!$B$2:$H$313,5,0)</f>
        <v>48.84</v>
      </c>
      <c r="AS216">
        <f>VLOOKUP($B216,[6]LA_CNI_data!$B$2:$H$313,6,0)</f>
        <v>34.67</v>
      </c>
      <c r="AT216" s="3">
        <f>VLOOKUP($B216,[6]LA_CNI_data!$B$2:$H$313,7,0)</f>
        <v>26.98</v>
      </c>
      <c r="AU216" t="str">
        <f>VLOOKUP(A216,[7]LAS_REGION_EW_2021!$A$6:$D$336,4,0)</f>
        <v>West Midlands</v>
      </c>
      <c r="AV216">
        <f>VLOOKUP(B216,[8]Industrial!$C$7:$D$332,2,0)</f>
        <v>520000</v>
      </c>
      <c r="AW216">
        <f>VLOOKUP(B216,[8]Residential!$C$7:$D$299,2,0)</f>
        <v>2340000</v>
      </c>
      <c r="AX216">
        <f>VLOOKUP(A216,[9]Sheet1!$A$414:$M$823,13,0)</f>
        <v>111890</v>
      </c>
      <c r="AY216" s="5">
        <f>VLOOKUP(B216,'[10]Table 2.4'!$D$10:$H$378,5,0)</f>
        <v>625</v>
      </c>
      <c r="AZ216">
        <f>VLOOKUP(B216,[11]Data!$A$9:$C$372,3,0)</f>
        <v>63700</v>
      </c>
      <c r="BA216">
        <f t="shared" si="6"/>
        <v>53125.8</v>
      </c>
      <c r="BB216">
        <f t="shared" si="7"/>
        <v>-4841.2000000000044</v>
      </c>
    </row>
    <row r="217" spans="1:54" x14ac:dyDescent="0.2">
      <c r="A217" t="s">
        <v>468</v>
      </c>
      <c r="B217" t="s">
        <v>469</v>
      </c>
      <c r="C217">
        <v>2019</v>
      </c>
      <c r="D217">
        <v>43813.62</v>
      </c>
      <c r="E217" t="s">
        <v>468</v>
      </c>
      <c r="F217" t="s">
        <v>468</v>
      </c>
      <c r="G217">
        <f>VLOOKUP(A217,[1]B3!$A$7:$T$380,20,0)</f>
        <v>47734.77</v>
      </c>
      <c r="L217">
        <v>80.540562665926899</v>
      </c>
      <c r="M217">
        <v>83.5900198816082</v>
      </c>
      <c r="N217">
        <v>134764</v>
      </c>
      <c r="O217">
        <v>225</v>
      </c>
      <c r="P217">
        <v>11.85</v>
      </c>
      <c r="Q217" s="2">
        <f>VLOOKUP(B217,[2]Data!$A$9:$D$371,4,0)</f>
        <v>74.099999999999994</v>
      </c>
      <c r="R217" t="s">
        <v>60</v>
      </c>
      <c r="S217" s="2">
        <f>VLOOKUP(B217,[3]Data!$A$9:$D$371,4,0)</f>
        <v>42.2</v>
      </c>
      <c r="T217">
        <v>654.07550048828125</v>
      </c>
      <c r="U217">
        <v>-0.12754908851347957</v>
      </c>
      <c r="V217">
        <f>VLOOKUP(F217,'[4]2019'!$B$8:$E$368,4,0)</f>
        <v>26.683204824117901</v>
      </c>
      <c r="W217">
        <f>VLOOKUP(B217,[5]Data!$A$10:$B$372,2,0)</f>
        <v>2.5</v>
      </c>
      <c r="Y217">
        <f>VLOOKUP(B217,[5]Data!$A$10:$F$372,6,0)</f>
        <v>11.7</v>
      </c>
      <c r="Z217">
        <f>VLOOKUP($B217,[5]Data!$A$10:$Z$372,8,0)</f>
        <v>0</v>
      </c>
      <c r="AA217">
        <f>VLOOKUP($B217,[5]Data!$A$10:$Z$372,10,0)</f>
        <v>0.7</v>
      </c>
      <c r="AB217">
        <f>VLOOKUP($B217,[5]Data!$A$10:$Z$372,12,0)</f>
        <v>4.2</v>
      </c>
      <c r="AC217">
        <f>VLOOKUP($B217,[5]Data!$A$10:$Z$372,14,0)</f>
        <v>15</v>
      </c>
      <c r="AD217">
        <f>VLOOKUP($B217,[5]Data!$A$10:$Z$372,16,0)</f>
        <v>6.7</v>
      </c>
      <c r="AE217">
        <f>VLOOKUP($B217,[5]Data!$A$10:$Z$372,18,0)</f>
        <v>8.3000000000000007</v>
      </c>
      <c r="AR217">
        <f>VLOOKUP($B217,[6]LA_CNI_data!$B$2:$H$313,5,0)</f>
        <v>14.79</v>
      </c>
      <c r="AS217">
        <f>VLOOKUP($B217,[6]LA_CNI_data!$B$2:$H$313,6,0)</f>
        <v>18.649999999999999</v>
      </c>
      <c r="AT217" s="3">
        <f>VLOOKUP($B217,[6]LA_CNI_data!$B$2:$H$313,7,0)</f>
        <v>19.96</v>
      </c>
      <c r="AU217" t="str">
        <f>VLOOKUP(A217,[7]LAS_REGION_EW_2021!$A$6:$D$336,4,0)</f>
        <v>West Midlands</v>
      </c>
      <c r="AV217">
        <f>VLOOKUP(B217,[8]Industrial!$C$7:$D$332,2,0)</f>
        <v>500000</v>
      </c>
      <c r="AW217">
        <f>VLOOKUP(B217,[8]Residential!$C$7:$D$299,2,0)</f>
        <v>1600000</v>
      </c>
      <c r="AX217">
        <f>VLOOKUP(A217,[9]Sheet1!$A$414:$M$823,13,0)</f>
        <v>134764</v>
      </c>
      <c r="AY217" s="5">
        <f>VLOOKUP(B217,'[10]Table 2.4'!$D$10:$H$378,5,0)</f>
        <v>575</v>
      </c>
      <c r="AZ217">
        <f>VLOOKUP(B217,[11]Data!$A$9:$C$372,3,0)</f>
        <v>81500</v>
      </c>
      <c r="BA217">
        <f t="shared" si="6"/>
        <v>60391.5</v>
      </c>
      <c r="BB217">
        <f t="shared" si="7"/>
        <v>1385.5</v>
      </c>
    </row>
    <row r="218" spans="1:54" x14ac:dyDescent="0.2">
      <c r="A218" t="s">
        <v>470</v>
      </c>
      <c r="B218" t="s">
        <v>471</v>
      </c>
      <c r="C218">
        <v>2019</v>
      </c>
      <c r="D218">
        <v>43174.79</v>
      </c>
      <c r="E218" t="s">
        <v>470</v>
      </c>
      <c r="F218" t="s">
        <v>470</v>
      </c>
      <c r="G218">
        <f>VLOOKUP(A218,[1]B3!$A$7:$T$380,20,0)</f>
        <v>41795.35</v>
      </c>
      <c r="L218">
        <v>79.784667244550207</v>
      </c>
      <c r="M218">
        <v>82.952673311203995</v>
      </c>
      <c r="N218">
        <v>98496</v>
      </c>
      <c r="O218">
        <v>171</v>
      </c>
      <c r="P218">
        <v>11.67</v>
      </c>
      <c r="Q218" s="2">
        <f>VLOOKUP(B218,[2]Data!$A$9:$D$371,4,0)</f>
        <v>80.599999999999994</v>
      </c>
      <c r="R218" t="s">
        <v>77</v>
      </c>
      <c r="S218" s="2">
        <f>VLOOKUP(B218,[3]Data!$A$9:$D$371,4,0)</f>
        <v>23.5</v>
      </c>
      <c r="T218">
        <v>654.07550048828125</v>
      </c>
      <c r="U218">
        <v>-0.12754908851347957</v>
      </c>
      <c r="V218">
        <f>VLOOKUP(F218,'[4]2019'!$B$8:$E$368,4,0)</f>
        <v>24.060561316844499</v>
      </c>
      <c r="W218">
        <f>VLOOKUP(B218,[5]Data!$A$10:$B$372,2,0)</f>
        <v>2</v>
      </c>
      <c r="Y218">
        <f>VLOOKUP(B218,[5]Data!$A$10:$F$372,6,0)</f>
        <v>16.7</v>
      </c>
      <c r="Z218">
        <f>VLOOKUP($B218,[5]Data!$A$10:$Z$372,8,0)</f>
        <v>0</v>
      </c>
      <c r="AA218">
        <f>VLOOKUP($B218,[5]Data!$A$10:$Z$372,10,0)</f>
        <v>0.8</v>
      </c>
      <c r="AB218">
        <f>VLOOKUP($B218,[5]Data!$A$10:$Z$372,12,0)</f>
        <v>5.8</v>
      </c>
      <c r="AC218">
        <f>VLOOKUP($B218,[5]Data!$A$10:$Z$372,14,0)</f>
        <v>15</v>
      </c>
      <c r="AD218">
        <f>VLOOKUP($B218,[5]Data!$A$10:$Z$372,16,0)</f>
        <v>3.3</v>
      </c>
      <c r="AE218">
        <f>VLOOKUP($B218,[5]Data!$A$10:$Z$372,18,0)</f>
        <v>10</v>
      </c>
      <c r="AR218">
        <f>VLOOKUP($B218,[6]LA_CNI_data!$B$2:$H$313,5,0)</f>
        <v>29.38</v>
      </c>
      <c r="AS218">
        <f>VLOOKUP($B218,[6]LA_CNI_data!$B$2:$H$313,6,0)</f>
        <v>19.07</v>
      </c>
      <c r="AT218" s="3">
        <f>VLOOKUP($B218,[6]LA_CNI_data!$B$2:$H$313,7,0)</f>
        <v>37.56</v>
      </c>
      <c r="AU218" t="str">
        <f>VLOOKUP(A218,[7]LAS_REGION_EW_2021!$A$6:$D$336,4,0)</f>
        <v>West Midlands</v>
      </c>
      <c r="AV218">
        <f>VLOOKUP(B218,[8]Industrial!$C$7:$D$332,2,0)</f>
        <v>410000</v>
      </c>
      <c r="AW218">
        <f>VLOOKUP(B218,[8]Residential!$C$7:$D$299,2,0)</f>
        <v>780000</v>
      </c>
      <c r="AX218">
        <f>VLOOKUP(A218,[9]Sheet1!$A$414:$M$823,13,0)</f>
        <v>98496</v>
      </c>
      <c r="AY218" s="5">
        <f>VLOOKUP(B218,'[10]Table 2.4'!$D$10:$H$378,5,0)</f>
        <v>475</v>
      </c>
      <c r="AZ218">
        <f>VLOOKUP(B218,[11]Data!$A$9:$C$372,3,0)</f>
        <v>57500</v>
      </c>
      <c r="BA218">
        <f t="shared" si="6"/>
        <v>46345</v>
      </c>
      <c r="BB218">
        <f t="shared" si="7"/>
        <v>-2760</v>
      </c>
    </row>
    <row r="219" spans="1:54" x14ac:dyDescent="0.2">
      <c r="A219" t="s">
        <v>472</v>
      </c>
      <c r="B219" t="s">
        <v>473</v>
      </c>
      <c r="C219">
        <v>2019</v>
      </c>
      <c r="D219">
        <v>46824.73</v>
      </c>
      <c r="E219" t="s">
        <v>472</v>
      </c>
      <c r="F219" t="s">
        <v>472</v>
      </c>
      <c r="G219">
        <f>VLOOKUP(A219,[1]B3!$A$7:$T$380,20,0)</f>
        <v>50692.41</v>
      </c>
      <c r="L219">
        <v>78.938149902386797</v>
      </c>
      <c r="M219">
        <v>83.017763465343094</v>
      </c>
      <c r="N219">
        <v>76527</v>
      </c>
      <c r="O219">
        <v>2481</v>
      </c>
      <c r="P219">
        <v>11.63</v>
      </c>
      <c r="Q219" s="2">
        <f>VLOOKUP(B219,[2]Data!$A$9:$D$371,4,0)</f>
        <v>82.2</v>
      </c>
      <c r="R219" t="s">
        <v>55</v>
      </c>
      <c r="S219" s="2">
        <f>VLOOKUP(B219,[3]Data!$A$9:$D$371,4,0)</f>
        <v>19.399999999999999</v>
      </c>
      <c r="T219">
        <v>654.07550048828125</v>
      </c>
      <c r="U219">
        <v>-0.12754908851347957</v>
      </c>
      <c r="V219">
        <f>VLOOKUP(F219,'[4]2019'!$B$8:$E$368,4,0)</f>
        <v>15.3022074117617</v>
      </c>
      <c r="W219">
        <f>VLOOKUP(B219,[5]Data!$A$10:$B$372,2,0)</f>
        <v>0.2</v>
      </c>
      <c r="Y219">
        <f>VLOOKUP(B219,[5]Data!$A$10:$F$372,6,0)</f>
        <v>15.5</v>
      </c>
      <c r="Z219">
        <f>VLOOKUP($B219,[5]Data!$A$10:$Z$372,8,0)</f>
        <v>0</v>
      </c>
      <c r="AA219">
        <f>VLOOKUP($B219,[5]Data!$A$10:$Z$372,10,0)</f>
        <v>0.5</v>
      </c>
      <c r="AB219">
        <f>VLOOKUP($B219,[5]Data!$A$10:$Z$372,12,0)</f>
        <v>6</v>
      </c>
      <c r="AC219">
        <f>VLOOKUP($B219,[5]Data!$A$10:$Z$372,14,0)</f>
        <v>24.1</v>
      </c>
      <c r="AD219">
        <f>VLOOKUP($B219,[5]Data!$A$10:$Z$372,16,0)</f>
        <v>7.8</v>
      </c>
      <c r="AE219">
        <f>VLOOKUP($B219,[5]Data!$A$10:$Z$372,18,0)</f>
        <v>6.9</v>
      </c>
      <c r="AR219">
        <f>VLOOKUP($B219,[6]LA_CNI_data!$B$2:$H$313,5,0)</f>
        <v>50.55</v>
      </c>
      <c r="AS219">
        <f>VLOOKUP($B219,[6]LA_CNI_data!$B$2:$H$313,6,0)</f>
        <v>18.79</v>
      </c>
      <c r="AT219" s="3">
        <f>VLOOKUP($B219,[6]LA_CNI_data!$B$2:$H$313,7,0)</f>
        <v>13.14</v>
      </c>
      <c r="AU219" t="str">
        <f>VLOOKUP(A219,[7]LAS_REGION_EW_2021!$A$6:$D$336,4,0)</f>
        <v>West Midlands</v>
      </c>
      <c r="AV219">
        <f>VLOOKUP(B219,[8]Industrial!$C$7:$D$332,2,0)</f>
        <v>520000</v>
      </c>
      <c r="AW219">
        <f>VLOOKUP(B219,[8]Residential!$C$7:$D$299,2,0)</f>
        <v>2100000</v>
      </c>
      <c r="AX219">
        <f>VLOOKUP(A219,[9]Sheet1!$A$414:$M$823,13,0)</f>
        <v>76527</v>
      </c>
      <c r="AY219" s="5">
        <f>VLOOKUP(B219,'[10]Table 2.4'!$D$10:$H$378,5,0)</f>
        <v>650</v>
      </c>
      <c r="AZ219">
        <f>VLOOKUP(B219,[11]Data!$A$9:$C$372,3,0)</f>
        <v>46800</v>
      </c>
      <c r="BA219">
        <f t="shared" si="6"/>
        <v>38469.600000000006</v>
      </c>
      <c r="BB219">
        <f t="shared" si="7"/>
        <v>-2995.2000000000044</v>
      </c>
    </row>
    <row r="220" spans="1:54" x14ac:dyDescent="0.2">
      <c r="A220" t="s">
        <v>474</v>
      </c>
      <c r="B220" t="s">
        <v>475</v>
      </c>
      <c r="C220">
        <v>2019</v>
      </c>
      <c r="D220">
        <v>48599.43</v>
      </c>
      <c r="E220" t="s">
        <v>474</v>
      </c>
      <c r="F220" t="s">
        <v>474</v>
      </c>
      <c r="G220">
        <f>VLOOKUP(A220,[1]B3!$A$7:$T$380,20,0)</f>
        <v>49684.62</v>
      </c>
      <c r="L220">
        <v>81.416077870339507</v>
      </c>
      <c r="M220">
        <v>84.312314521246506</v>
      </c>
      <c r="N220">
        <v>90794</v>
      </c>
      <c r="O220">
        <v>153</v>
      </c>
      <c r="P220">
        <v>12.05</v>
      </c>
      <c r="Q220" s="2">
        <f>VLOOKUP(B220,[2]Data!$A$9:$D$371,4,0)</f>
        <v>72.7</v>
      </c>
      <c r="R220" t="s">
        <v>90</v>
      </c>
      <c r="S220" s="2">
        <f>VLOOKUP(B220,[3]Data!$A$9:$D$371,4,0)</f>
        <v>26</v>
      </c>
      <c r="T220">
        <v>672.15380859375</v>
      </c>
      <c r="U220">
        <v>-0.19749186146998762</v>
      </c>
      <c r="V220">
        <f>VLOOKUP(F220,'[4]2019'!$B$8:$E$368,4,0)</f>
        <v>28.025482647030199</v>
      </c>
      <c r="W220">
        <f>VLOOKUP(B220,[5]Data!$A$10:$B$372,2,0)</f>
        <v>2.2000000000000002</v>
      </c>
      <c r="Y220">
        <f>VLOOKUP(B220,[5]Data!$A$10:$F$372,6,0)</f>
        <v>15.6</v>
      </c>
      <c r="Z220">
        <f>VLOOKUP($B220,[5]Data!$A$10:$Z$372,8,0)</f>
        <v>0</v>
      </c>
      <c r="AA220">
        <f>VLOOKUP($B220,[5]Data!$A$10:$Z$372,10,0)</f>
        <v>0.9</v>
      </c>
      <c r="AB220">
        <f>VLOOKUP($B220,[5]Data!$A$10:$Z$372,12,0)</f>
        <v>5.5</v>
      </c>
      <c r="AC220">
        <f>VLOOKUP($B220,[5]Data!$A$10:$Z$372,14,0)</f>
        <v>18.8</v>
      </c>
      <c r="AD220">
        <f>VLOOKUP($B220,[5]Data!$A$10:$Z$372,16,0)</f>
        <v>2.8</v>
      </c>
      <c r="AE220">
        <f>VLOOKUP($B220,[5]Data!$A$10:$Z$372,18,0)</f>
        <v>7.8</v>
      </c>
      <c r="AR220">
        <f>VLOOKUP($B220,[6]LA_CNI_data!$B$2:$H$313,5,0)</f>
        <v>18.55</v>
      </c>
      <c r="AS220">
        <f>VLOOKUP($B220,[6]LA_CNI_data!$B$2:$H$313,6,0)</f>
        <v>45.74</v>
      </c>
      <c r="AT220" s="3">
        <f>VLOOKUP($B220,[6]LA_CNI_data!$B$2:$H$313,7,0)</f>
        <v>18.04</v>
      </c>
      <c r="AU220" t="str">
        <f>VLOOKUP(A220,[7]LAS_REGION_EW_2021!$A$6:$D$336,4,0)</f>
        <v>East</v>
      </c>
      <c r="AV220">
        <f>VLOOKUP(B220,[8]Industrial!$C$7:$D$332,2,0)</f>
        <v>305000</v>
      </c>
      <c r="AW220">
        <f>VLOOKUP(B220,[8]Residential!$C$7:$D$299,2,0)</f>
        <v>2330000</v>
      </c>
      <c r="AX220">
        <f>VLOOKUP(A220,[9]Sheet1!$A$414:$M$823,13,0)</f>
        <v>90794</v>
      </c>
      <c r="AY220" s="5">
        <f>VLOOKUP(B220,'[10]Table 2.4'!$D$10:$H$378,5,0)</f>
        <v>695</v>
      </c>
      <c r="AZ220">
        <f>VLOOKUP(B220,[11]Data!$A$9:$C$372,3,0)</f>
        <v>52200</v>
      </c>
      <c r="BA220">
        <f t="shared" si="6"/>
        <v>37949.4</v>
      </c>
      <c r="BB220">
        <f t="shared" si="7"/>
        <v>1618.1999999999971</v>
      </c>
    </row>
    <row r="221" spans="1:54" x14ac:dyDescent="0.2">
      <c r="A221" t="s">
        <v>476</v>
      </c>
      <c r="B221" t="s">
        <v>477</v>
      </c>
      <c r="C221">
        <v>2019</v>
      </c>
      <c r="D221">
        <v>55610.52</v>
      </c>
      <c r="E221" t="s">
        <v>476</v>
      </c>
      <c r="F221" t="s">
        <v>476</v>
      </c>
      <c r="G221">
        <f>VLOOKUP(A221,[1]B3!$A$7:$T$380,20,0)</f>
        <v>55547.43</v>
      </c>
      <c r="L221">
        <v>79.196527014077702</v>
      </c>
      <c r="M221">
        <v>83.388539641242701</v>
      </c>
      <c r="N221">
        <v>138480</v>
      </c>
      <c r="O221">
        <v>3505</v>
      </c>
      <c r="P221">
        <v>11.24</v>
      </c>
      <c r="Q221" s="2">
        <f>VLOOKUP(B221,[2]Data!$A$9:$D$371,4,0)</f>
        <v>73.2</v>
      </c>
      <c r="R221" t="s">
        <v>55</v>
      </c>
      <c r="S221" s="2">
        <f>VLOOKUP(B221,[3]Data!$A$9:$D$371,4,0)</f>
        <v>24.8</v>
      </c>
      <c r="T221">
        <v>672.15380859375</v>
      </c>
      <c r="U221">
        <v>-0.19749186146998762</v>
      </c>
      <c r="V221">
        <f>VLOOKUP(F221,'[4]2019'!$B$8:$E$368,4,0)</f>
        <v>14.6850946748217</v>
      </c>
      <c r="W221">
        <f>VLOOKUP(B221,[5]Data!$A$10:$B$372,2,0)</f>
        <v>0.1</v>
      </c>
      <c r="Y221">
        <f>VLOOKUP(B221,[5]Data!$A$10:$F$372,6,0)</f>
        <v>3.2</v>
      </c>
      <c r="Z221">
        <f>VLOOKUP($B221,[5]Data!$A$10:$Z$372,8,0)</f>
        <v>1.8</v>
      </c>
      <c r="AA221">
        <f>VLOOKUP($B221,[5]Data!$A$10:$Z$372,10,0)</f>
        <v>0.3</v>
      </c>
      <c r="AB221">
        <f>VLOOKUP($B221,[5]Data!$A$10:$Z$372,12,0)</f>
        <v>4.3</v>
      </c>
      <c r="AC221">
        <f>VLOOKUP($B221,[5]Data!$A$10:$Z$372,14,0)</f>
        <v>14.3</v>
      </c>
      <c r="AD221">
        <f>VLOOKUP($B221,[5]Data!$A$10:$Z$372,16,0)</f>
        <v>6.4</v>
      </c>
      <c r="AE221">
        <f>VLOOKUP($B221,[5]Data!$A$10:$Z$372,18,0)</f>
        <v>5.7</v>
      </c>
      <c r="AR221">
        <f>VLOOKUP($B221,[6]LA_CNI_data!$B$2:$H$313,5,0)</f>
        <v>38.33</v>
      </c>
      <c r="AS221">
        <f>VLOOKUP($B221,[6]LA_CNI_data!$B$2:$H$313,6,0)</f>
        <v>15.83</v>
      </c>
      <c r="AT221" s="3">
        <f>VLOOKUP($B221,[6]LA_CNI_data!$B$2:$H$313,7,0)</f>
        <v>16.53</v>
      </c>
      <c r="AU221" t="str">
        <f>VLOOKUP(A221,[7]LAS_REGION_EW_2021!$A$6:$D$336,4,0)</f>
        <v>East</v>
      </c>
      <c r="AV221">
        <f>VLOOKUP(B221,[8]Industrial!$C$7:$D$332,2,0)</f>
        <v>720000</v>
      </c>
      <c r="AW221">
        <f>VLOOKUP(B221,[8]Residential!$C$7:$D$299,2,0)</f>
        <v>2350000</v>
      </c>
      <c r="AX221">
        <f>VLOOKUP(A221,[9]Sheet1!$A$414:$M$823,13,0)</f>
        <v>138480</v>
      </c>
      <c r="AY221" s="5">
        <f>VLOOKUP(B221,'[10]Table 2.4'!$D$10:$H$378,5,0)</f>
        <v>650</v>
      </c>
      <c r="AZ221">
        <f>VLOOKUP(B221,[11]Data!$A$9:$C$372,3,0)</f>
        <v>87200</v>
      </c>
      <c r="BA221">
        <f t="shared" si="6"/>
        <v>63830.400000000001</v>
      </c>
      <c r="BB221">
        <f t="shared" si="7"/>
        <v>2267.2000000000044</v>
      </c>
    </row>
    <row r="222" spans="1:54" x14ac:dyDescent="0.2">
      <c r="A222" t="s">
        <v>478</v>
      </c>
      <c r="B222" t="s">
        <v>479</v>
      </c>
      <c r="C222">
        <v>2019</v>
      </c>
      <c r="D222">
        <v>46346.58</v>
      </c>
      <c r="E222" t="s">
        <v>478</v>
      </c>
      <c r="F222" t="s">
        <v>478</v>
      </c>
      <c r="G222">
        <f>VLOOKUP(A222,[1]B3!$A$7:$T$380,20,0)</f>
        <v>49170.61</v>
      </c>
      <c r="L222">
        <v>81.946851974946995</v>
      </c>
      <c r="M222">
        <v>84.871728765053007</v>
      </c>
      <c r="N222">
        <v>101543</v>
      </c>
      <c r="O222">
        <v>117</v>
      </c>
      <c r="P222">
        <v>11.94</v>
      </c>
      <c r="Q222" s="2">
        <f>VLOOKUP(B222,[2]Data!$A$9:$D$371,4,0)</f>
        <v>84.2</v>
      </c>
      <c r="R222" t="s">
        <v>90</v>
      </c>
      <c r="S222" s="2">
        <f>VLOOKUP(B222,[3]Data!$A$9:$D$371,4,0)</f>
        <v>28.3</v>
      </c>
      <c r="T222">
        <v>672.15380859375</v>
      </c>
      <c r="U222">
        <v>-0.19749186146998762</v>
      </c>
      <c r="V222">
        <f>VLOOKUP(F222,'[4]2019'!$B$8:$E$368,4,0)</f>
        <v>29.909657259035001</v>
      </c>
      <c r="W222">
        <f>VLOOKUP(B222,[5]Data!$A$10:$B$372,2,0)</f>
        <v>2.8</v>
      </c>
      <c r="Y222">
        <f>VLOOKUP(B222,[5]Data!$A$10:$F$372,6,0)</f>
        <v>13.9</v>
      </c>
      <c r="Z222">
        <f>VLOOKUP($B222,[5]Data!$A$10:$Z$372,8,0)</f>
        <v>0.2</v>
      </c>
      <c r="AA222">
        <f>VLOOKUP($B222,[5]Data!$A$10:$Z$372,10,0)</f>
        <v>1.2</v>
      </c>
      <c r="AB222">
        <f>VLOOKUP($B222,[5]Data!$A$10:$Z$372,12,0)</f>
        <v>12.5</v>
      </c>
      <c r="AC222">
        <f>VLOOKUP($B222,[5]Data!$A$10:$Z$372,14,0)</f>
        <v>13.9</v>
      </c>
      <c r="AD222">
        <f>VLOOKUP($B222,[5]Data!$A$10:$Z$372,16,0)</f>
        <v>6.9</v>
      </c>
      <c r="AE222">
        <f>VLOOKUP($B222,[5]Data!$A$10:$Z$372,18,0)</f>
        <v>4.9000000000000004</v>
      </c>
      <c r="AR222">
        <f>VLOOKUP($B222,[6]LA_CNI_data!$B$2:$H$313,5,0)</f>
        <v>6.82</v>
      </c>
      <c r="AS222">
        <f>VLOOKUP($B222,[6]LA_CNI_data!$B$2:$H$313,6,0)</f>
        <v>22.12</v>
      </c>
      <c r="AT222" s="3">
        <f>VLOOKUP($B222,[6]LA_CNI_data!$B$2:$H$313,7,0)</f>
        <v>18.66</v>
      </c>
      <c r="AU222" t="str">
        <f>VLOOKUP(A222,[7]LAS_REGION_EW_2021!$A$6:$D$336,4,0)</f>
        <v>East</v>
      </c>
      <c r="AV222">
        <f>VLOOKUP(B222,[8]Industrial!$C$7:$D$332,2,0)</f>
        <v>340000</v>
      </c>
      <c r="AW222">
        <f>VLOOKUP(B222,[8]Residential!$C$7:$D$299,2,0)</f>
        <v>2100000</v>
      </c>
      <c r="AX222">
        <f>VLOOKUP(A222,[9]Sheet1!$A$414:$M$823,13,0)</f>
        <v>101543</v>
      </c>
      <c r="AY222" s="5">
        <f>VLOOKUP(B222,'[10]Table 2.4'!$D$10:$H$378,5,0)</f>
        <v>650</v>
      </c>
      <c r="AZ222">
        <f>VLOOKUP(B222,[11]Data!$A$9:$C$372,3,0)</f>
        <v>57600</v>
      </c>
      <c r="BA222">
        <f t="shared" si="6"/>
        <v>48499.200000000004</v>
      </c>
      <c r="BB222">
        <f t="shared" si="7"/>
        <v>-4838.4000000000015</v>
      </c>
    </row>
    <row r="223" spans="1:54" x14ac:dyDescent="0.2">
      <c r="A223" t="s">
        <v>480</v>
      </c>
      <c r="B223" t="s">
        <v>481</v>
      </c>
      <c r="C223">
        <v>2019</v>
      </c>
      <c r="D223">
        <v>82225.86</v>
      </c>
      <c r="E223" t="s">
        <v>480</v>
      </c>
      <c r="F223" t="s">
        <v>480</v>
      </c>
      <c r="G223">
        <f>VLOOKUP(A223,[1]B3!$A$7:$T$380,20,0)</f>
        <v>99119.99</v>
      </c>
      <c r="L223">
        <v>82.438374296196301</v>
      </c>
      <c r="M223">
        <v>85.529402878011894</v>
      </c>
      <c r="N223">
        <v>136379</v>
      </c>
      <c r="O223">
        <v>1435</v>
      </c>
      <c r="P223">
        <v>17.29</v>
      </c>
      <c r="Q223" s="2">
        <f>VLOOKUP(B223,[2]Data!$A$9:$D$371,4,0)</f>
        <v>74.2</v>
      </c>
      <c r="R223" t="s">
        <v>122</v>
      </c>
      <c r="S223" s="2">
        <f>VLOOKUP(B223,[3]Data!$A$9:$D$371,4,0)</f>
        <v>49.2</v>
      </c>
      <c r="T223">
        <v>750.1058349609375</v>
      </c>
      <c r="U223">
        <v>-9.4513005808135903E-2</v>
      </c>
      <c r="V223">
        <f>VLOOKUP(F223,'[4]2019'!$B$8:$E$368,4,0)</f>
        <v>21.477183621851498</v>
      </c>
      <c r="W223">
        <f>VLOOKUP(B223,[5]Data!$A$10:$B$372,2,0)</f>
        <v>0.4</v>
      </c>
      <c r="Y223">
        <f>VLOOKUP(B223,[5]Data!$A$10:$F$372,6,0)</f>
        <v>3.4</v>
      </c>
      <c r="Z223">
        <f>VLOOKUP($B223,[5]Data!$A$10:$Z$372,8,0)</f>
        <v>0</v>
      </c>
      <c r="AA223">
        <f>VLOOKUP($B223,[5]Data!$A$10:$Z$372,10,0)</f>
        <v>0.8</v>
      </c>
      <c r="AB223">
        <f>VLOOKUP($B223,[5]Data!$A$10:$Z$372,12,0)</f>
        <v>5.9</v>
      </c>
      <c r="AC223">
        <f>VLOOKUP($B223,[5]Data!$A$10:$Z$372,14,0)</f>
        <v>20.3</v>
      </c>
      <c r="AD223">
        <f>VLOOKUP($B223,[5]Data!$A$10:$Z$372,16,0)</f>
        <v>2.5</v>
      </c>
      <c r="AE223">
        <f>VLOOKUP($B223,[5]Data!$A$10:$Z$372,18,0)</f>
        <v>8.5</v>
      </c>
      <c r="AR223">
        <f>VLOOKUP($B223,[6]LA_CNI_data!$B$2:$H$313,5,0)</f>
        <v>12.76</v>
      </c>
      <c r="AS223">
        <f>VLOOKUP($B223,[6]LA_CNI_data!$B$2:$H$313,6,0)</f>
        <v>18.71</v>
      </c>
      <c r="AT223" s="3">
        <f>VLOOKUP($B223,[6]LA_CNI_data!$B$2:$H$313,7,0)</f>
        <v>5.2</v>
      </c>
      <c r="AU223" t="str">
        <f>VLOOKUP(A223,[7]LAS_REGION_EW_2021!$A$6:$D$336,4,0)</f>
        <v>South East</v>
      </c>
      <c r="AV223">
        <f>VLOOKUP(B223,[8]Industrial!$C$7:$D$332,2,0)</f>
        <v>2700000</v>
      </c>
      <c r="AW223">
        <f>VLOOKUP(B223,[8]Residential!$C$7:$D$299,2,0)</f>
        <v>9280000</v>
      </c>
      <c r="AX223">
        <f>VLOOKUP(A223,[9]Sheet1!$A$414:$M$823,13,0)</f>
        <v>136379</v>
      </c>
      <c r="AY223" s="5">
        <f>VLOOKUP(B223,'[10]Table 2.4'!$D$10:$H$378,5,0)</f>
        <v>1200</v>
      </c>
      <c r="AZ223">
        <f>VLOOKUP(B223,[11]Data!$A$9:$C$372,3,0)</f>
        <v>81700</v>
      </c>
      <c r="BA223">
        <f t="shared" si="6"/>
        <v>60621.4</v>
      </c>
      <c r="BB223">
        <f t="shared" si="7"/>
        <v>1307.1999999999971</v>
      </c>
    </row>
    <row r="224" spans="1:54" x14ac:dyDescent="0.2">
      <c r="A224" t="s">
        <v>482</v>
      </c>
      <c r="B224" t="s">
        <v>483</v>
      </c>
      <c r="C224">
        <v>2019</v>
      </c>
      <c r="D224">
        <v>52108.89</v>
      </c>
      <c r="E224" t="s">
        <v>482</v>
      </c>
      <c r="F224" t="s">
        <v>482</v>
      </c>
      <c r="G224">
        <f>VLOOKUP(A224,[1]B3!$A$7:$T$380,20,0)</f>
        <v>51427.86</v>
      </c>
      <c r="L224">
        <v>82.1184289497983</v>
      </c>
      <c r="M224">
        <v>85.7598192717589</v>
      </c>
      <c r="N224">
        <v>79451</v>
      </c>
      <c r="O224">
        <v>2331</v>
      </c>
      <c r="P224">
        <v>16.37</v>
      </c>
      <c r="Q224" s="2">
        <f>VLOOKUP(B224,[2]Data!$A$9:$D$371,4,0)</f>
        <v>82.8</v>
      </c>
      <c r="R224" t="s">
        <v>122</v>
      </c>
      <c r="S224" s="2">
        <f>VLOOKUP(B224,[3]Data!$A$9:$D$371,4,0)</f>
        <v>55.5</v>
      </c>
      <c r="T224">
        <v>750.1058349609375</v>
      </c>
      <c r="U224">
        <v>-9.4513005808135903E-2</v>
      </c>
      <c r="V224">
        <f>VLOOKUP(F224,'[4]2019'!$B$8:$E$368,4,0)</f>
        <v>16.497018706886799</v>
      </c>
      <c r="W224">
        <f>VLOOKUP(B224,[5]Data!$A$10:$B$372,2,0)</f>
        <v>0.1</v>
      </c>
      <c r="Y224">
        <f>VLOOKUP(B224,[5]Data!$A$10:$F$372,6,0)</f>
        <v>0.8</v>
      </c>
      <c r="Z224">
        <f>VLOOKUP($B224,[5]Data!$A$10:$Z$372,8,0)</f>
        <v>0.7</v>
      </c>
      <c r="AA224">
        <f>VLOOKUP($B224,[5]Data!$A$10:$Z$372,10,0)</f>
        <v>1.2</v>
      </c>
      <c r="AB224">
        <f>VLOOKUP($B224,[5]Data!$A$10:$Z$372,12,0)</f>
        <v>5.8</v>
      </c>
      <c r="AC224">
        <f>VLOOKUP($B224,[5]Data!$A$10:$Z$372,14,0)</f>
        <v>15</v>
      </c>
      <c r="AD224">
        <f>VLOOKUP($B224,[5]Data!$A$10:$Z$372,16,0)</f>
        <v>2.7</v>
      </c>
      <c r="AE224">
        <f>VLOOKUP($B224,[5]Data!$A$10:$Z$372,18,0)</f>
        <v>5.8</v>
      </c>
      <c r="AR224">
        <f>VLOOKUP($B224,[6]LA_CNI_data!$B$2:$H$313,5,0)</f>
        <v>22.38</v>
      </c>
      <c r="AS224">
        <f>VLOOKUP($B224,[6]LA_CNI_data!$B$2:$H$313,6,0)</f>
        <v>6.99</v>
      </c>
      <c r="AT224" s="3">
        <f>VLOOKUP($B224,[6]LA_CNI_data!$B$2:$H$313,7,0)</f>
        <v>3.03</v>
      </c>
      <c r="AU224" t="str">
        <f>VLOOKUP(A224,[7]LAS_REGION_EW_2021!$A$6:$D$336,4,0)</f>
        <v>South East</v>
      </c>
      <c r="AV224">
        <f>VLOOKUP(B224,[8]Industrial!$C$7:$D$332,2,0)</f>
        <v>2350000</v>
      </c>
      <c r="AW224">
        <f>VLOOKUP(B224,[8]Residential!$C$7:$D$299,2,0)</f>
        <v>7350000</v>
      </c>
      <c r="AX224">
        <f>VLOOKUP(A224,[9]Sheet1!$A$414:$M$823,13,0)</f>
        <v>79451</v>
      </c>
      <c r="AY224" s="5">
        <f>VLOOKUP(B224,'[10]Table 2.4'!$D$10:$H$378,5,0)</f>
        <v>1250</v>
      </c>
      <c r="AZ224">
        <f>VLOOKUP(B224,[11]Data!$A$9:$C$372,3,0)</f>
        <v>47400</v>
      </c>
      <c r="BA224">
        <f t="shared" si="6"/>
        <v>39247.199999999997</v>
      </c>
      <c r="BB224">
        <f t="shared" si="7"/>
        <v>-3318</v>
      </c>
    </row>
    <row r="225" spans="1:54" x14ac:dyDescent="0.2">
      <c r="A225" t="s">
        <v>484</v>
      </c>
      <c r="B225" t="s">
        <v>485</v>
      </c>
      <c r="C225">
        <v>2019</v>
      </c>
      <c r="D225">
        <v>53683.74</v>
      </c>
      <c r="E225" t="s">
        <v>484</v>
      </c>
      <c r="F225" t="s">
        <v>484</v>
      </c>
      <c r="G225">
        <f>VLOOKUP(A225,[1]B3!$A$7:$T$380,20,0)</f>
        <v>58718.89</v>
      </c>
      <c r="L225">
        <v>81.861432558092105</v>
      </c>
      <c r="M225">
        <v>84.917639864879405</v>
      </c>
      <c r="N225">
        <v>147777</v>
      </c>
      <c r="O225">
        <v>545</v>
      </c>
      <c r="P225">
        <v>16.61</v>
      </c>
      <c r="Q225" s="2">
        <f>VLOOKUP(B225,[2]Data!$A$9:$D$371,4,0)</f>
        <v>83.9</v>
      </c>
      <c r="R225" t="s">
        <v>55</v>
      </c>
      <c r="S225" s="2">
        <f>VLOOKUP(B225,[3]Data!$A$9:$D$371,4,0)</f>
        <v>39.700000000000003</v>
      </c>
      <c r="T225">
        <v>750.1058349609375</v>
      </c>
      <c r="U225">
        <v>-9.4513005808135903E-2</v>
      </c>
      <c r="V225">
        <f>VLOOKUP(F225,'[4]2019'!$B$8:$E$368,4,0)</f>
        <v>19.2593848576333</v>
      </c>
      <c r="W225">
        <f>VLOOKUP(B225,[5]Data!$A$10:$B$372,2,0)</f>
        <v>0.4</v>
      </c>
      <c r="Y225">
        <f>VLOOKUP(B225,[5]Data!$A$10:$F$372,6,0)</f>
        <v>6.2</v>
      </c>
      <c r="Z225">
        <f>VLOOKUP($B225,[5]Data!$A$10:$Z$372,8,0)</f>
        <v>0.3</v>
      </c>
      <c r="AA225">
        <f>VLOOKUP($B225,[5]Data!$A$10:$Z$372,10,0)</f>
        <v>0.4</v>
      </c>
      <c r="AB225">
        <f>VLOOKUP($B225,[5]Data!$A$10:$Z$372,12,0)</f>
        <v>4.3</v>
      </c>
      <c r="AC225">
        <f>VLOOKUP($B225,[5]Data!$A$10:$Z$372,14,0)</f>
        <v>14.8</v>
      </c>
      <c r="AD225">
        <f>VLOOKUP($B225,[5]Data!$A$10:$Z$372,16,0)</f>
        <v>1.9</v>
      </c>
      <c r="AE225">
        <f>VLOOKUP($B225,[5]Data!$A$10:$Z$372,18,0)</f>
        <v>7.4</v>
      </c>
      <c r="AR225">
        <f>VLOOKUP($B225,[6]LA_CNI_data!$B$2:$H$313,5,0)</f>
        <v>13.15</v>
      </c>
      <c r="AS225">
        <f>VLOOKUP($B225,[6]LA_CNI_data!$B$2:$H$313,6,0)</f>
        <v>8.49</v>
      </c>
      <c r="AT225" s="3">
        <f>VLOOKUP($B225,[6]LA_CNI_data!$B$2:$H$313,7,0)</f>
        <v>2.59</v>
      </c>
      <c r="AU225" t="str">
        <f>VLOOKUP(A225,[7]LAS_REGION_EW_2021!$A$6:$D$336,4,0)</f>
        <v>South East</v>
      </c>
      <c r="AV225">
        <f>VLOOKUP(B225,[8]Industrial!$C$7:$D$332,2,0)</f>
        <v>2300000</v>
      </c>
      <c r="AW225">
        <f>VLOOKUP(B225,[8]Residential!$C$7:$D$299,2,0)</f>
        <v>7625000</v>
      </c>
      <c r="AX225">
        <f>VLOOKUP(A225,[9]Sheet1!$A$414:$M$823,13,0)</f>
        <v>147777</v>
      </c>
      <c r="AY225" s="5">
        <f>VLOOKUP(B225,'[10]Table 2.4'!$D$10:$H$378,5,0)</f>
        <v>1250</v>
      </c>
      <c r="AZ225">
        <f>VLOOKUP(B225,[11]Data!$A$9:$C$372,3,0)</f>
        <v>98700</v>
      </c>
      <c r="BA225">
        <f t="shared" si="6"/>
        <v>82809.3</v>
      </c>
      <c r="BB225">
        <f t="shared" si="7"/>
        <v>-7994.6999999999971</v>
      </c>
    </row>
    <row r="226" spans="1:54" x14ac:dyDescent="0.2">
      <c r="A226" t="s">
        <v>486</v>
      </c>
      <c r="B226" t="s">
        <v>487</v>
      </c>
      <c r="C226">
        <v>2019</v>
      </c>
      <c r="D226">
        <v>79863.199999999997</v>
      </c>
      <c r="E226" t="s">
        <v>486</v>
      </c>
      <c r="F226" t="s">
        <v>486</v>
      </c>
      <c r="G226">
        <f>VLOOKUP(A226,[1]B3!$A$7:$T$380,20,0)</f>
        <v>82322.34</v>
      </c>
      <c r="L226">
        <v>81.476467799094607</v>
      </c>
      <c r="M226">
        <v>85.448080021917704</v>
      </c>
      <c r="N226">
        <v>87128</v>
      </c>
      <c r="O226">
        <v>337</v>
      </c>
      <c r="P226">
        <v>13.84</v>
      </c>
      <c r="Q226" s="2">
        <f>VLOOKUP(B226,[2]Data!$A$9:$D$371,4,0)</f>
        <v>86.9</v>
      </c>
      <c r="R226" t="s">
        <v>60</v>
      </c>
      <c r="S226" s="2">
        <f>VLOOKUP(B226,[3]Data!$A$9:$D$371,4,0)</f>
        <v>43.8</v>
      </c>
      <c r="T226">
        <v>750.1058349609375</v>
      </c>
      <c r="U226">
        <v>-9.4513005808135903E-2</v>
      </c>
      <c r="V226">
        <f>VLOOKUP(F226,'[4]2019'!$B$8:$E$368,4,0)</f>
        <v>23.9383670061282</v>
      </c>
      <c r="W226">
        <f>VLOOKUP(B226,[5]Data!$A$10:$B$372,2,0)</f>
        <v>0.7</v>
      </c>
      <c r="Y226">
        <f>VLOOKUP(B226,[5]Data!$A$10:$F$372,6,0)</f>
        <v>6.4</v>
      </c>
      <c r="Z226">
        <f>VLOOKUP($B226,[5]Data!$A$10:$Z$372,8,0)</f>
        <v>0.3</v>
      </c>
      <c r="AA226">
        <f>VLOOKUP($B226,[5]Data!$A$10:$Z$372,10,0)</f>
        <v>0.3</v>
      </c>
      <c r="AB226">
        <f>VLOOKUP($B226,[5]Data!$A$10:$Z$372,12,0)</f>
        <v>5.3</v>
      </c>
      <c r="AC226">
        <f>VLOOKUP($B226,[5]Data!$A$10:$Z$372,14,0)</f>
        <v>12.8</v>
      </c>
      <c r="AD226">
        <f>VLOOKUP($B226,[5]Data!$A$10:$Z$372,16,0)</f>
        <v>1.3</v>
      </c>
      <c r="AE226">
        <f>VLOOKUP($B226,[5]Data!$A$10:$Z$372,18,0)</f>
        <v>5.3</v>
      </c>
      <c r="AR226">
        <f>VLOOKUP($B226,[6]LA_CNI_data!$B$2:$H$313,5,0)</f>
        <v>13.17</v>
      </c>
      <c r="AS226">
        <f>VLOOKUP($B226,[6]LA_CNI_data!$B$2:$H$313,6,0)</f>
        <v>24.56</v>
      </c>
      <c r="AT226" s="3">
        <f>VLOOKUP($B226,[6]LA_CNI_data!$B$2:$H$313,7,0)</f>
        <v>6.12</v>
      </c>
      <c r="AU226" t="str">
        <f>VLOOKUP(A226,[7]LAS_REGION_EW_2021!$A$6:$D$336,4,0)</f>
        <v>South East</v>
      </c>
      <c r="AV226">
        <f>VLOOKUP(B226,[8]Industrial!$C$7:$D$332,2,0)</f>
        <v>2200000</v>
      </c>
      <c r="AW226">
        <f>VLOOKUP(B226,[8]Residential!$C$7:$D$299,2,0)</f>
        <v>7200000</v>
      </c>
      <c r="AX226">
        <f>VLOOKUP(A226,[9]Sheet1!$A$414:$M$823,13,0)</f>
        <v>87128</v>
      </c>
      <c r="AY226" s="5">
        <f>VLOOKUP(B226,'[10]Table 2.4'!$D$10:$H$378,5,0)</f>
        <v>1125</v>
      </c>
      <c r="AZ226">
        <f>VLOOKUP(B226,[11]Data!$A$9:$C$372,3,0)</f>
        <v>49600</v>
      </c>
      <c r="BA226">
        <f t="shared" si="6"/>
        <v>43102.400000000009</v>
      </c>
      <c r="BB226">
        <f t="shared" si="7"/>
        <v>-5505.6000000000058</v>
      </c>
    </row>
    <row r="227" spans="1:54" x14ac:dyDescent="0.2">
      <c r="A227" t="s">
        <v>488</v>
      </c>
      <c r="B227" t="s">
        <v>489</v>
      </c>
      <c r="C227">
        <v>2019</v>
      </c>
      <c r="D227">
        <v>87197.11</v>
      </c>
      <c r="E227" t="s">
        <v>488</v>
      </c>
      <c r="F227" t="s">
        <v>488</v>
      </c>
      <c r="G227">
        <f>VLOOKUP(A227,[1]B3!$A$7:$T$380,20,0)</f>
        <v>80008.39</v>
      </c>
      <c r="L227">
        <v>80.494427280265896</v>
      </c>
      <c r="M227">
        <v>83.904846351877694</v>
      </c>
      <c r="N227">
        <v>146383</v>
      </c>
      <c r="O227">
        <v>1133</v>
      </c>
      <c r="P227">
        <v>15.23</v>
      </c>
      <c r="Q227" s="2">
        <f>VLOOKUP(B227,[2]Data!$A$9:$D$371,4,0)</f>
        <v>82.9</v>
      </c>
      <c r="R227" t="s">
        <v>55</v>
      </c>
      <c r="S227" s="2">
        <f>VLOOKUP(B227,[3]Data!$A$9:$D$371,4,0)</f>
        <v>44.3</v>
      </c>
      <c r="T227">
        <v>750.1058349609375</v>
      </c>
      <c r="U227">
        <v>-9.4513005808135903E-2</v>
      </c>
      <c r="V227">
        <f>VLOOKUP(F227,'[4]2019'!$B$8:$E$368,4,0)</f>
        <v>19.6695892025446</v>
      </c>
      <c r="W227">
        <f>VLOOKUP(B227,[5]Data!$A$10:$B$372,2,0)</f>
        <v>0.2</v>
      </c>
      <c r="Y227">
        <f>VLOOKUP(B227,[5]Data!$A$10:$F$372,6,0)</f>
        <v>3.3</v>
      </c>
      <c r="Z227">
        <f>VLOOKUP($B227,[5]Data!$A$10:$Z$372,8,0)</f>
        <v>1.2</v>
      </c>
      <c r="AA227">
        <f>VLOOKUP($B227,[5]Data!$A$10:$Z$372,10,0)</f>
        <v>0.7</v>
      </c>
      <c r="AB227">
        <f>VLOOKUP($B227,[5]Data!$A$10:$Z$372,12,0)</f>
        <v>7.2</v>
      </c>
      <c r="AC227">
        <f>VLOOKUP($B227,[5]Data!$A$10:$Z$372,14,0)</f>
        <v>13</v>
      </c>
      <c r="AD227">
        <f>VLOOKUP($B227,[5]Data!$A$10:$Z$372,16,0)</f>
        <v>2.5</v>
      </c>
      <c r="AE227">
        <f>VLOOKUP($B227,[5]Data!$A$10:$Z$372,18,0)</f>
        <v>5.8</v>
      </c>
      <c r="AR227">
        <f>VLOOKUP($B227,[6]LA_CNI_data!$B$2:$H$313,5,0)</f>
        <v>30</v>
      </c>
      <c r="AS227">
        <f>VLOOKUP($B227,[6]LA_CNI_data!$B$2:$H$313,6,0)</f>
        <v>26</v>
      </c>
      <c r="AT227" s="3">
        <f>VLOOKUP($B227,[6]LA_CNI_data!$B$2:$H$313,7,0)</f>
        <v>3.37</v>
      </c>
      <c r="AU227" t="str">
        <f>VLOOKUP(A227,[7]LAS_REGION_EW_2021!$A$6:$D$336,4,0)</f>
        <v>South East</v>
      </c>
      <c r="AV227">
        <f>VLOOKUP(B227,[8]Industrial!$C$7:$D$332,2,0)</f>
        <v>2200000</v>
      </c>
      <c r="AW227">
        <f>VLOOKUP(B227,[8]Residential!$C$7:$D$299,2,0)</f>
        <v>6500000</v>
      </c>
      <c r="AX227">
        <f>VLOOKUP(A227,[9]Sheet1!$A$414:$M$823,13,0)</f>
        <v>146383</v>
      </c>
      <c r="AY227" s="5">
        <f>VLOOKUP(B227,'[10]Table 2.4'!$D$10:$H$378,5,0)</f>
        <v>1098</v>
      </c>
      <c r="AZ227">
        <f>VLOOKUP(B227,[11]Data!$A$9:$C$372,3,0)</f>
        <v>88200</v>
      </c>
      <c r="BA227">
        <f t="shared" si="6"/>
        <v>73117.8</v>
      </c>
      <c r="BB227">
        <f t="shared" si="7"/>
        <v>-6262.1999999999971</v>
      </c>
    </row>
    <row r="228" spans="1:54" x14ac:dyDescent="0.2">
      <c r="A228" t="s">
        <v>490</v>
      </c>
      <c r="B228" t="s">
        <v>491</v>
      </c>
      <c r="C228">
        <v>2019</v>
      </c>
      <c r="D228">
        <v>101356.13</v>
      </c>
      <c r="E228" t="s">
        <v>490</v>
      </c>
      <c r="F228" t="s">
        <v>490</v>
      </c>
      <c r="G228">
        <f>VLOOKUP(A228,[1]B3!$A$7:$T$380,20,0)</f>
        <v>104016.72</v>
      </c>
      <c r="L228">
        <v>80.555820255072206</v>
      </c>
      <c r="M228">
        <v>84.294072301553697</v>
      </c>
      <c r="N228">
        <v>86882</v>
      </c>
      <c r="O228">
        <v>1113</v>
      </c>
      <c r="P228">
        <v>14.31</v>
      </c>
      <c r="Q228" s="2">
        <f>VLOOKUP(B228,[2]Data!$A$9:$D$371,4,0)</f>
        <v>81.099999999999994</v>
      </c>
      <c r="R228" t="s">
        <v>122</v>
      </c>
      <c r="S228" s="2">
        <f>VLOOKUP(B228,[3]Data!$A$9:$D$371,4,0)</f>
        <v>50.2</v>
      </c>
      <c r="T228">
        <v>750.1058349609375</v>
      </c>
      <c r="U228">
        <v>-9.4513005808135903E-2</v>
      </c>
      <c r="V228">
        <f>VLOOKUP(F228,'[4]2019'!$B$8:$E$368,4,0)</f>
        <v>19.3916083699275</v>
      </c>
      <c r="W228">
        <f>VLOOKUP(B228,[5]Data!$A$10:$B$372,2,0)</f>
        <v>0.2</v>
      </c>
      <c r="Y228">
        <f>VLOOKUP(B228,[5]Data!$A$10:$F$372,6,0)</f>
        <v>3.1</v>
      </c>
      <c r="Z228">
        <f>VLOOKUP($B228,[5]Data!$A$10:$Z$372,8,0)</f>
        <v>1.8</v>
      </c>
      <c r="AA228">
        <f>VLOOKUP($B228,[5]Data!$A$10:$Z$372,10,0)</f>
        <v>0.1</v>
      </c>
      <c r="AB228">
        <f>VLOOKUP($B228,[5]Data!$A$10:$Z$372,12,0)</f>
        <v>5.3</v>
      </c>
      <c r="AC228">
        <f>VLOOKUP($B228,[5]Data!$A$10:$Z$372,14,0)</f>
        <v>12.3</v>
      </c>
      <c r="AD228">
        <f>VLOOKUP($B228,[5]Data!$A$10:$Z$372,16,0)</f>
        <v>2.6</v>
      </c>
      <c r="AE228">
        <f>VLOOKUP($B228,[5]Data!$A$10:$Z$372,18,0)</f>
        <v>7</v>
      </c>
      <c r="AR228">
        <f>VLOOKUP($B228,[6]LA_CNI_data!$B$2:$H$313,5,0)</f>
        <v>34.81</v>
      </c>
      <c r="AS228">
        <f>VLOOKUP($B228,[6]LA_CNI_data!$B$2:$H$313,6,0)</f>
        <v>9.26</v>
      </c>
      <c r="AT228" s="3">
        <f>VLOOKUP($B228,[6]LA_CNI_data!$B$2:$H$313,7,0)</f>
        <v>8.36</v>
      </c>
      <c r="AU228" t="str">
        <f>VLOOKUP(A228,[7]LAS_REGION_EW_2021!$A$6:$D$336,4,0)</f>
        <v>South East</v>
      </c>
      <c r="AV228">
        <f>VLOOKUP(B228,[8]Industrial!$C$7:$D$332,2,0)</f>
        <v>2600000</v>
      </c>
      <c r="AW228">
        <f>VLOOKUP(B228,[8]Residential!$C$7:$D$299,2,0)</f>
        <v>7780000</v>
      </c>
      <c r="AX228">
        <f>VLOOKUP(A228,[9]Sheet1!$A$414:$M$823,13,0)</f>
        <v>86882</v>
      </c>
      <c r="AY228" s="5">
        <f>VLOOKUP(B228,'[10]Table 2.4'!$D$10:$H$378,5,0)</f>
        <v>1200</v>
      </c>
      <c r="AZ228">
        <f>VLOOKUP(B228,[11]Data!$A$9:$C$372,3,0)</f>
        <v>56600</v>
      </c>
      <c r="BA228">
        <f t="shared" si="6"/>
        <v>45902.6</v>
      </c>
      <c r="BB228">
        <f t="shared" si="7"/>
        <v>-2999.7999999999956</v>
      </c>
    </row>
    <row r="229" spans="1:54" x14ac:dyDescent="0.2">
      <c r="A229" t="s">
        <v>492</v>
      </c>
      <c r="B229" t="s">
        <v>493</v>
      </c>
      <c r="C229">
        <v>2019</v>
      </c>
      <c r="D229">
        <v>71380.05</v>
      </c>
      <c r="E229" t="s">
        <v>492</v>
      </c>
      <c r="F229" t="s">
        <v>492</v>
      </c>
      <c r="G229">
        <f>VLOOKUP(A229,[1]B3!$A$7:$T$380,20,0)</f>
        <v>74525.13</v>
      </c>
      <c r="L229">
        <v>80.723355382190405</v>
      </c>
      <c r="M229">
        <v>84.1617645799125</v>
      </c>
      <c r="N229">
        <v>99120</v>
      </c>
      <c r="O229">
        <v>2208</v>
      </c>
      <c r="P229">
        <v>14.88</v>
      </c>
      <c r="Q229" s="2">
        <f>VLOOKUP(B229,[2]Data!$A$9:$D$371,4,0)</f>
        <v>82.6</v>
      </c>
      <c r="R229" t="s">
        <v>122</v>
      </c>
      <c r="S229" s="2">
        <f>VLOOKUP(B229,[3]Data!$A$9:$D$371,4,0)</f>
        <v>37.700000000000003</v>
      </c>
      <c r="T229">
        <v>750.1058349609375</v>
      </c>
      <c r="U229">
        <v>-9.4513005808135903E-2</v>
      </c>
      <c r="V229">
        <f>VLOOKUP(F229,'[4]2019'!$B$8:$E$368,4,0)</f>
        <v>15.199240426628799</v>
      </c>
      <c r="W229">
        <f>VLOOKUP(B229,[5]Data!$A$10:$B$372,2,0)</f>
        <v>0.3</v>
      </c>
      <c r="Y229">
        <f>VLOOKUP(B229,[5]Data!$A$10:$F$372,6,0)</f>
        <v>3.3</v>
      </c>
      <c r="Z229">
        <f>VLOOKUP($B229,[5]Data!$A$10:$Z$372,8,0)</f>
        <v>0.1</v>
      </c>
      <c r="AA229">
        <f>VLOOKUP($B229,[5]Data!$A$10:$Z$372,10,0)</f>
        <v>1.6</v>
      </c>
      <c r="AB229">
        <f>VLOOKUP($B229,[5]Data!$A$10:$Z$372,12,0)</f>
        <v>7.9</v>
      </c>
      <c r="AC229">
        <f>VLOOKUP($B229,[5]Data!$A$10:$Z$372,14,0)</f>
        <v>15.8</v>
      </c>
      <c r="AD229">
        <f>VLOOKUP($B229,[5]Data!$A$10:$Z$372,16,0)</f>
        <v>9.1999999999999993</v>
      </c>
      <c r="AE229">
        <f>VLOOKUP($B229,[5]Data!$A$10:$Z$372,18,0)</f>
        <v>6.6</v>
      </c>
      <c r="AR229">
        <f>VLOOKUP($B229,[6]LA_CNI_data!$B$2:$H$313,5,0)</f>
        <v>61.73</v>
      </c>
      <c r="AS229">
        <f>VLOOKUP($B229,[6]LA_CNI_data!$B$2:$H$313,6,0)</f>
        <v>18.64</v>
      </c>
      <c r="AT229" s="3">
        <f>VLOOKUP($B229,[6]LA_CNI_data!$B$2:$H$313,7,0)</f>
        <v>8.68</v>
      </c>
      <c r="AU229" t="str">
        <f>VLOOKUP(A229,[7]LAS_REGION_EW_2021!$A$6:$D$336,4,0)</f>
        <v>South East</v>
      </c>
      <c r="AV229">
        <f>VLOOKUP(B229,[8]Industrial!$C$7:$D$332,2,0)</f>
        <v>2700000</v>
      </c>
      <c r="AW229">
        <f>VLOOKUP(B229,[8]Residential!$C$7:$D$299,2,0)</f>
        <v>6000000</v>
      </c>
      <c r="AX229">
        <f>VLOOKUP(A229,[9]Sheet1!$A$414:$M$823,13,0)</f>
        <v>99120</v>
      </c>
      <c r="AY229" s="5">
        <f>VLOOKUP(B229,'[10]Table 2.4'!$D$10:$H$378,5,0)</f>
        <v>1175</v>
      </c>
      <c r="AZ229">
        <f>VLOOKUP(B229,[11]Data!$A$9:$C$372,3,0)</f>
        <v>62100</v>
      </c>
      <c r="BA229">
        <f t="shared" si="6"/>
        <v>51294.6</v>
      </c>
      <c r="BB229">
        <f t="shared" si="7"/>
        <v>-4222.7999999999956</v>
      </c>
    </row>
    <row r="230" spans="1:54" x14ac:dyDescent="0.2">
      <c r="A230" t="s">
        <v>494</v>
      </c>
      <c r="B230" t="s">
        <v>495</v>
      </c>
      <c r="C230">
        <v>2019</v>
      </c>
      <c r="D230">
        <v>55147.76</v>
      </c>
      <c r="E230" t="s">
        <v>494</v>
      </c>
      <c r="F230" t="s">
        <v>494</v>
      </c>
      <c r="G230">
        <f>VLOOKUP(A230,[1]B3!$A$7:$T$380,20,0)</f>
        <v>66559.05</v>
      </c>
      <c r="L230">
        <v>82.049165188252303</v>
      </c>
      <c r="M230">
        <v>84.372762985118399</v>
      </c>
      <c r="N230">
        <v>88765</v>
      </c>
      <c r="O230">
        <v>933</v>
      </c>
      <c r="P230">
        <v>16.350000000000001</v>
      </c>
      <c r="Q230" s="2">
        <f>VLOOKUP(B230,[2]Data!$A$9:$D$371,4,0)</f>
        <v>80.900000000000006</v>
      </c>
      <c r="R230" t="s">
        <v>55</v>
      </c>
      <c r="S230" s="2">
        <f>VLOOKUP(B230,[3]Data!$A$9:$D$371,4,0)</f>
        <v>41.3</v>
      </c>
      <c r="T230">
        <v>750.1058349609375</v>
      </c>
      <c r="U230">
        <v>-9.4513005808135903E-2</v>
      </c>
      <c r="V230">
        <f>VLOOKUP(F230,'[4]2019'!$B$8:$E$368,4,0)</f>
        <v>19.003285927820802</v>
      </c>
      <c r="W230">
        <f>VLOOKUP(B230,[5]Data!$A$10:$B$372,2,0)</f>
        <v>0.1</v>
      </c>
      <c r="Y230">
        <f>VLOOKUP(B230,[5]Data!$A$10:$F$372,6,0)</f>
        <v>5.5</v>
      </c>
      <c r="Z230">
        <f>VLOOKUP($B230,[5]Data!$A$10:$Z$372,8,0)</f>
        <v>0</v>
      </c>
      <c r="AA230">
        <f>VLOOKUP($B230,[5]Data!$A$10:$Z$372,10,0)</f>
        <v>0.5</v>
      </c>
      <c r="AB230">
        <f>VLOOKUP($B230,[5]Data!$A$10:$Z$372,12,0)</f>
        <v>5.5</v>
      </c>
      <c r="AC230">
        <f>VLOOKUP($B230,[5]Data!$A$10:$Z$372,14,0)</f>
        <v>16.399999999999999</v>
      </c>
      <c r="AD230">
        <f>VLOOKUP($B230,[5]Data!$A$10:$Z$372,16,0)</f>
        <v>1.6</v>
      </c>
      <c r="AE230">
        <f>VLOOKUP($B230,[5]Data!$A$10:$Z$372,18,0)</f>
        <v>6.4</v>
      </c>
      <c r="AR230">
        <f>VLOOKUP($B230,[6]LA_CNI_data!$B$2:$H$313,5,0)</f>
        <v>30.58</v>
      </c>
      <c r="AS230">
        <f>VLOOKUP($B230,[6]LA_CNI_data!$B$2:$H$313,6,0)</f>
        <v>21.78</v>
      </c>
      <c r="AT230" s="3">
        <f>VLOOKUP($B230,[6]LA_CNI_data!$B$2:$H$313,7,0)</f>
        <v>1.89</v>
      </c>
      <c r="AU230" t="str">
        <f>VLOOKUP(A230,[7]LAS_REGION_EW_2021!$A$6:$D$336,4,0)</f>
        <v>South East</v>
      </c>
      <c r="AV230">
        <f>VLOOKUP(B230,[8]Industrial!$C$7:$D$332,2,0)</f>
        <v>1900000</v>
      </c>
      <c r="AW230">
        <f>VLOOKUP(B230,[8]Residential!$C$7:$D$299,2,0)</f>
        <v>5800000</v>
      </c>
      <c r="AX230">
        <f>VLOOKUP(A230,[9]Sheet1!$A$414:$M$823,13,0)</f>
        <v>88765</v>
      </c>
      <c r="AY230" s="5">
        <f>VLOOKUP(B230,'[10]Table 2.4'!$D$10:$H$378,5,0)</f>
        <v>990</v>
      </c>
      <c r="AZ230">
        <f>VLOOKUP(B230,[11]Data!$A$9:$C$372,3,0)</f>
        <v>54600</v>
      </c>
      <c r="BA230">
        <f t="shared" si="6"/>
        <v>44171.4</v>
      </c>
      <c r="BB230">
        <f t="shared" si="7"/>
        <v>-2784.5999999999985</v>
      </c>
    </row>
    <row r="231" spans="1:54" x14ac:dyDescent="0.2">
      <c r="A231" t="s">
        <v>496</v>
      </c>
      <c r="B231" t="s">
        <v>497</v>
      </c>
      <c r="C231">
        <v>2019</v>
      </c>
      <c r="D231">
        <v>48476.32</v>
      </c>
      <c r="E231" t="s">
        <v>496</v>
      </c>
      <c r="F231" t="s">
        <v>496</v>
      </c>
      <c r="G231">
        <f>VLOOKUP(A231,[1]B3!$A$7:$T$380,20,0)</f>
        <v>45631.360000000001</v>
      </c>
      <c r="L231">
        <v>81.414489702463101</v>
      </c>
      <c r="M231">
        <v>84.674769354104996</v>
      </c>
      <c r="N231">
        <v>87297</v>
      </c>
      <c r="O231">
        <v>352</v>
      </c>
      <c r="P231">
        <v>13.77</v>
      </c>
      <c r="Q231" s="2">
        <f>VLOOKUP(B231,[2]Data!$A$9:$D$371,4,0)</f>
        <v>77.5</v>
      </c>
      <c r="R231" t="s">
        <v>60</v>
      </c>
      <c r="S231" s="2">
        <f>VLOOKUP(B231,[3]Data!$A$9:$D$371,4,0)</f>
        <v>45.3</v>
      </c>
      <c r="T231">
        <v>750.1058349609375</v>
      </c>
      <c r="U231">
        <v>-9.4513005808135903E-2</v>
      </c>
      <c r="V231">
        <f>VLOOKUP(F231,'[4]2019'!$B$8:$E$368,4,0)</f>
        <v>22.435576831551899</v>
      </c>
      <c r="W231">
        <f>VLOOKUP(B231,[5]Data!$A$10:$B$372,2,0)</f>
        <v>0.8</v>
      </c>
      <c r="Y231">
        <f>VLOOKUP(B231,[5]Data!$A$10:$F$372,6,0)</f>
        <v>3.1</v>
      </c>
      <c r="Z231">
        <f>VLOOKUP($B231,[5]Data!$A$10:$Z$372,8,0)</f>
        <v>0</v>
      </c>
      <c r="AA231">
        <f>VLOOKUP($B231,[5]Data!$A$10:$Z$372,10,0)</f>
        <v>1.2</v>
      </c>
      <c r="AB231">
        <f>VLOOKUP($B231,[5]Data!$A$10:$Z$372,12,0)</f>
        <v>10.9</v>
      </c>
      <c r="AC231">
        <f>VLOOKUP($B231,[5]Data!$A$10:$Z$372,14,0)</f>
        <v>14.1</v>
      </c>
      <c r="AD231">
        <f>VLOOKUP($B231,[5]Data!$A$10:$Z$372,16,0)</f>
        <v>3.1</v>
      </c>
      <c r="AE231">
        <f>VLOOKUP($B231,[5]Data!$A$10:$Z$372,18,0)</f>
        <v>7.8</v>
      </c>
      <c r="AR231">
        <f>VLOOKUP($B231,[6]LA_CNI_data!$B$2:$H$313,5,0)</f>
        <v>11.06</v>
      </c>
      <c r="AS231">
        <f>VLOOKUP($B231,[6]LA_CNI_data!$B$2:$H$313,6,0)</f>
        <v>18.73</v>
      </c>
      <c r="AT231" s="3">
        <f>VLOOKUP($B231,[6]LA_CNI_data!$B$2:$H$313,7,0)</f>
        <v>5.07</v>
      </c>
      <c r="AU231" t="str">
        <f>VLOOKUP(A231,[7]LAS_REGION_EW_2021!$A$6:$D$336,4,0)</f>
        <v>South East</v>
      </c>
      <c r="AV231">
        <f>VLOOKUP(B231,[8]Industrial!$C$7:$D$332,2,0)</f>
        <v>2000000</v>
      </c>
      <c r="AW231">
        <f>VLOOKUP(B231,[8]Residential!$C$7:$D$299,2,0)</f>
        <v>6100000</v>
      </c>
      <c r="AX231">
        <f>VLOOKUP(A231,[9]Sheet1!$A$414:$M$823,13,0)</f>
        <v>87297</v>
      </c>
      <c r="AY231" s="5">
        <f>VLOOKUP(B231,'[10]Table 2.4'!$D$10:$H$378,5,0)</f>
        <v>1100</v>
      </c>
      <c r="AZ231">
        <f>VLOOKUP(B231,[11]Data!$A$9:$C$372,3,0)</f>
        <v>53600</v>
      </c>
      <c r="BA231">
        <f t="shared" si="6"/>
        <v>41540</v>
      </c>
      <c r="BB231">
        <f t="shared" si="7"/>
        <v>-911.19999999999709</v>
      </c>
    </row>
    <row r="232" spans="1:54" x14ac:dyDescent="0.2">
      <c r="A232" t="s">
        <v>498</v>
      </c>
      <c r="B232" t="s">
        <v>499</v>
      </c>
      <c r="C232">
        <v>2019</v>
      </c>
      <c r="D232">
        <v>52212.56</v>
      </c>
      <c r="E232" t="s">
        <v>498</v>
      </c>
      <c r="F232" t="s">
        <v>498</v>
      </c>
      <c r="G232">
        <f>VLOOKUP(A232,[1]B3!$A$7:$T$380,20,0)</f>
        <v>53775.48</v>
      </c>
      <c r="L232">
        <v>81.783795048288397</v>
      </c>
      <c r="M232">
        <v>85.560331709789097</v>
      </c>
      <c r="N232">
        <v>125010</v>
      </c>
      <c r="O232">
        <v>362</v>
      </c>
      <c r="P232">
        <v>16.57</v>
      </c>
      <c r="Q232" s="2">
        <f>VLOOKUP(B232,[2]Data!$A$9:$D$371,4,0)</f>
        <v>83.3</v>
      </c>
      <c r="R232" t="s">
        <v>77</v>
      </c>
      <c r="S232" s="2">
        <f>VLOOKUP(B232,[3]Data!$A$9:$D$371,4,0)</f>
        <v>55.1</v>
      </c>
      <c r="T232">
        <v>750.1058349609375</v>
      </c>
      <c r="U232">
        <v>-9.4513005808135903E-2</v>
      </c>
      <c r="V232">
        <f>VLOOKUP(F232,'[4]2019'!$B$8:$E$368,4,0)</f>
        <v>23.4377347268309</v>
      </c>
      <c r="W232">
        <f>VLOOKUP(B232,[5]Data!$A$10:$B$372,2,0)</f>
        <v>0.7</v>
      </c>
      <c r="Y232">
        <f>VLOOKUP(B232,[5]Data!$A$10:$F$372,6,0)</f>
        <v>4.3</v>
      </c>
      <c r="Z232">
        <f>VLOOKUP($B232,[5]Data!$A$10:$Z$372,8,0)</f>
        <v>0.6</v>
      </c>
      <c r="AA232">
        <f>VLOOKUP($B232,[5]Data!$A$10:$Z$372,10,0)</f>
        <v>0.1</v>
      </c>
      <c r="AB232">
        <f>VLOOKUP($B232,[5]Data!$A$10:$Z$372,12,0)</f>
        <v>5.8</v>
      </c>
      <c r="AC232">
        <f>VLOOKUP($B232,[5]Data!$A$10:$Z$372,14,0)</f>
        <v>15.4</v>
      </c>
      <c r="AD232">
        <f>VLOOKUP($B232,[5]Data!$A$10:$Z$372,16,0)</f>
        <v>1.9</v>
      </c>
      <c r="AE232">
        <f>VLOOKUP($B232,[5]Data!$A$10:$Z$372,18,0)</f>
        <v>7.7</v>
      </c>
      <c r="AR232">
        <f>VLOOKUP($B232,[6]LA_CNI_data!$B$2:$H$313,5,0)</f>
        <v>8.81</v>
      </c>
      <c r="AS232">
        <f>VLOOKUP($B232,[6]LA_CNI_data!$B$2:$H$313,6,0)</f>
        <v>11.64</v>
      </c>
      <c r="AT232" s="3">
        <f>VLOOKUP($B232,[6]LA_CNI_data!$B$2:$H$313,7,0)</f>
        <v>9.64</v>
      </c>
      <c r="AU232" t="str">
        <f>VLOOKUP(A232,[7]LAS_REGION_EW_2021!$A$6:$D$336,4,0)</f>
        <v>South East</v>
      </c>
      <c r="AV232">
        <f>VLOOKUP(B232,[8]Industrial!$C$7:$D$332,2,0)</f>
        <v>1900000</v>
      </c>
      <c r="AW232">
        <f>VLOOKUP(B232,[8]Residential!$C$7:$D$299,2,0)</f>
        <v>6200000</v>
      </c>
      <c r="AX232">
        <f>VLOOKUP(A232,[9]Sheet1!$A$414:$M$823,13,0)</f>
        <v>125010</v>
      </c>
      <c r="AY232" s="5">
        <f>VLOOKUP(B232,'[10]Table 2.4'!$D$10:$H$378,5,0)</f>
        <v>1025</v>
      </c>
      <c r="AZ232">
        <f>VLOOKUP(B232,[11]Data!$A$9:$C$372,3,0)</f>
        <v>70000</v>
      </c>
      <c r="BA232">
        <f t="shared" si="6"/>
        <v>58310</v>
      </c>
      <c r="BB232">
        <f t="shared" si="7"/>
        <v>-5250</v>
      </c>
    </row>
    <row r="233" spans="1:54" x14ac:dyDescent="0.2">
      <c r="A233" t="s">
        <v>500</v>
      </c>
      <c r="B233" t="s">
        <v>501</v>
      </c>
      <c r="C233">
        <v>2019</v>
      </c>
      <c r="D233">
        <v>63083.9</v>
      </c>
      <c r="E233" t="s">
        <v>500</v>
      </c>
      <c r="F233" t="s">
        <v>500</v>
      </c>
      <c r="G233">
        <f>VLOOKUP(A233,[1]B3!$A$7:$T$380,20,0)</f>
        <v>60220.2</v>
      </c>
      <c r="L233">
        <v>81.575881658085294</v>
      </c>
      <c r="M233">
        <v>83.829529221595905</v>
      </c>
      <c r="N233">
        <v>101129</v>
      </c>
      <c r="O233">
        <v>1590</v>
      </c>
      <c r="P233">
        <v>15.23</v>
      </c>
      <c r="Q233" s="2">
        <f>VLOOKUP(B233,[2]Data!$A$9:$D$371,4,0)</f>
        <v>84.8</v>
      </c>
      <c r="R233" t="s">
        <v>122</v>
      </c>
      <c r="S233" s="2">
        <f>VLOOKUP(B233,[3]Data!$A$9:$D$371,4,0)</f>
        <v>52.7</v>
      </c>
      <c r="T233">
        <v>750.1058349609375</v>
      </c>
      <c r="U233">
        <v>-9.4513005808135903E-2</v>
      </c>
      <c r="V233">
        <f>VLOOKUP(F233,'[4]2019'!$B$8:$E$368,4,0)</f>
        <v>18.286696389221401</v>
      </c>
      <c r="W233">
        <f>VLOOKUP(B233,[5]Data!$A$10:$B$372,2,0)</f>
        <v>0.2</v>
      </c>
      <c r="Y233">
        <f>VLOOKUP(B233,[5]Data!$A$10:$F$372,6,0)</f>
        <v>9.6</v>
      </c>
      <c r="Z233">
        <f>VLOOKUP($B233,[5]Data!$A$10:$Z$372,8,0)</f>
        <v>0</v>
      </c>
      <c r="AA233">
        <f>VLOOKUP($B233,[5]Data!$A$10:$Z$372,10,0)</f>
        <v>0.1</v>
      </c>
      <c r="AB233">
        <f>VLOOKUP($B233,[5]Data!$A$10:$Z$372,12,0)</f>
        <v>5.3</v>
      </c>
      <c r="AC233">
        <f>VLOOKUP($B233,[5]Data!$A$10:$Z$372,14,0)</f>
        <v>14.9</v>
      </c>
      <c r="AD233">
        <f>VLOOKUP($B233,[5]Data!$A$10:$Z$372,16,0)</f>
        <v>2.7</v>
      </c>
      <c r="AE233">
        <f>VLOOKUP($B233,[5]Data!$A$10:$Z$372,18,0)</f>
        <v>8.5</v>
      </c>
      <c r="AR233">
        <f>VLOOKUP($B233,[6]LA_CNI_data!$B$2:$H$313,5,0)</f>
        <v>20.8</v>
      </c>
      <c r="AS233">
        <f>VLOOKUP($B233,[6]LA_CNI_data!$B$2:$H$313,6,0)</f>
        <v>19.43</v>
      </c>
      <c r="AT233" s="3">
        <f>VLOOKUP($B233,[6]LA_CNI_data!$B$2:$H$313,7,0)</f>
        <v>2.73</v>
      </c>
      <c r="AU233" t="str">
        <f>VLOOKUP(A233,[7]LAS_REGION_EW_2021!$A$6:$D$336,4,0)</f>
        <v>South East</v>
      </c>
      <c r="AV233">
        <f>VLOOKUP(B233,[8]Industrial!$C$7:$D$332,2,0)</f>
        <v>2100000</v>
      </c>
      <c r="AW233">
        <f>VLOOKUP(B233,[8]Residential!$C$7:$D$299,2,0)</f>
        <v>6850000</v>
      </c>
      <c r="AX233">
        <f>VLOOKUP(A233,[9]Sheet1!$A$414:$M$823,13,0)</f>
        <v>101129</v>
      </c>
      <c r="AY233" s="5">
        <f>VLOOKUP(B233,'[10]Table 2.4'!$D$10:$H$378,5,0)</f>
        <v>1150</v>
      </c>
      <c r="AZ233">
        <f>VLOOKUP(B233,[11]Data!$A$9:$C$372,3,0)</f>
        <v>62100</v>
      </c>
      <c r="BA233">
        <f t="shared" si="6"/>
        <v>52660.799999999996</v>
      </c>
      <c r="BB233">
        <f t="shared" si="7"/>
        <v>-5588.9999999999927</v>
      </c>
    </row>
    <row r="234" spans="1:54" x14ac:dyDescent="0.2">
      <c r="A234" t="s">
        <v>502</v>
      </c>
      <c r="B234" t="s">
        <v>503</v>
      </c>
      <c r="C234">
        <v>2019</v>
      </c>
      <c r="D234">
        <v>53770.47</v>
      </c>
      <c r="E234" t="s">
        <v>502</v>
      </c>
      <c r="F234" t="s">
        <v>502</v>
      </c>
      <c r="G234">
        <f>VLOOKUP(A234,[1]B3!$A$7:$T$380,20,0)</f>
        <v>58452.46</v>
      </c>
      <c r="L234">
        <v>78.597775950873995</v>
      </c>
      <c r="M234">
        <v>82.925100616703006</v>
      </c>
      <c r="N234">
        <v>64069</v>
      </c>
      <c r="O234">
        <v>225</v>
      </c>
      <c r="P234">
        <v>12.15</v>
      </c>
      <c r="Q234" s="2">
        <f>VLOOKUP(B234,[2]Data!$A$9:$D$371,4,0)</f>
        <v>80</v>
      </c>
      <c r="R234" t="s">
        <v>90</v>
      </c>
      <c r="S234" s="2">
        <f>VLOOKUP(B234,[3]Data!$A$9:$D$371,4,0)</f>
        <v>29.5</v>
      </c>
      <c r="T234">
        <v>658.6190185546875</v>
      </c>
      <c r="U234">
        <v>-0.12183652043024648</v>
      </c>
      <c r="V234">
        <f>VLOOKUP(F234,'[4]2019'!$B$8:$E$368,4,0)</f>
        <v>18.421622803818199</v>
      </c>
      <c r="W234">
        <f>VLOOKUP(B234,[5]Data!$A$10:$B$372,2,0)</f>
        <v>0.7</v>
      </c>
      <c r="Y234">
        <f>VLOOKUP(B234,[5]Data!$A$10:$F$372,6,0)</f>
        <v>14.6</v>
      </c>
      <c r="Z234">
        <f>VLOOKUP($B234,[5]Data!$A$10:$Z$372,8,0)</f>
        <v>0.1</v>
      </c>
      <c r="AA234">
        <f>VLOOKUP($B234,[5]Data!$A$10:$Z$372,10,0)</f>
        <v>0.5</v>
      </c>
      <c r="AB234">
        <f>VLOOKUP($B234,[5]Data!$A$10:$Z$372,12,0)</f>
        <v>6.2</v>
      </c>
      <c r="AC234">
        <f>VLOOKUP($B234,[5]Data!$A$10:$Z$372,14,0)</f>
        <v>20.8</v>
      </c>
      <c r="AD234">
        <f>VLOOKUP($B234,[5]Data!$A$10:$Z$372,16,0)</f>
        <v>16.7</v>
      </c>
      <c r="AE234">
        <f>VLOOKUP($B234,[5]Data!$A$10:$Z$372,18,0)</f>
        <v>8.3000000000000007</v>
      </c>
      <c r="AR234">
        <f>VLOOKUP($B234,[6]LA_CNI_data!$B$2:$H$313,5,0)</f>
        <v>31.8</v>
      </c>
      <c r="AS234">
        <f>VLOOKUP($B234,[6]LA_CNI_data!$B$2:$H$313,6,0)</f>
        <v>12.17</v>
      </c>
      <c r="AT234" s="3">
        <f>VLOOKUP($B234,[6]LA_CNI_data!$B$2:$H$313,7,0)</f>
        <v>19.239999999999998</v>
      </c>
      <c r="AU234" t="str">
        <f>VLOOKUP(A234,[7]LAS_REGION_EW_2021!$A$6:$D$336,4,0)</f>
        <v>West Midlands</v>
      </c>
      <c r="AV234">
        <f>VLOOKUP(B234,[8]Industrial!$C$7:$D$332,2,0)</f>
        <v>720000</v>
      </c>
      <c r="AW234">
        <f>VLOOKUP(B234,[8]Residential!$C$7:$D$299,2,0)</f>
        <v>1700000</v>
      </c>
      <c r="AX234">
        <f>VLOOKUP(A234,[9]Sheet1!$A$414:$M$823,13,0)</f>
        <v>64069</v>
      </c>
      <c r="AY234" s="5">
        <f>VLOOKUP(B234,'[10]Table 2.4'!$D$10:$H$378,5,0)</f>
        <v>625</v>
      </c>
      <c r="AZ234">
        <f>VLOOKUP(B234,[11]Data!$A$9:$C$372,3,0)</f>
        <v>37500</v>
      </c>
      <c r="BA234">
        <f t="shared" si="6"/>
        <v>30000</v>
      </c>
      <c r="BB234">
        <f t="shared" si="7"/>
        <v>-1575</v>
      </c>
    </row>
    <row r="235" spans="1:54" x14ac:dyDescent="0.2">
      <c r="A235" t="s">
        <v>504</v>
      </c>
      <c r="B235" t="s">
        <v>505</v>
      </c>
      <c r="C235">
        <v>2019</v>
      </c>
      <c r="D235">
        <v>42591.32</v>
      </c>
      <c r="E235" t="s">
        <v>504</v>
      </c>
      <c r="F235" t="s">
        <v>504</v>
      </c>
      <c r="G235">
        <f>VLOOKUP(A235,[1]B3!$A$7:$T$380,20,0)</f>
        <v>41700.36</v>
      </c>
      <c r="L235">
        <v>78.043442164637497</v>
      </c>
      <c r="M235">
        <v>82.378022712211404</v>
      </c>
      <c r="N235">
        <v>128659</v>
      </c>
      <c r="O235">
        <v>1630</v>
      </c>
      <c r="P235">
        <v>11.39</v>
      </c>
      <c r="Q235" s="2">
        <f>VLOOKUP(B235,[2]Data!$A$9:$D$371,4,0)</f>
        <v>77.7</v>
      </c>
      <c r="R235" t="s">
        <v>55</v>
      </c>
      <c r="S235" s="2">
        <f>VLOOKUP(B235,[3]Data!$A$9:$D$371,4,0)</f>
        <v>24.6</v>
      </c>
      <c r="T235">
        <v>658.6190185546875</v>
      </c>
      <c r="U235">
        <v>-0.12183652043024648</v>
      </c>
      <c r="V235">
        <f>VLOOKUP(F235,'[4]2019'!$B$8:$E$368,4,0)</f>
        <v>16.328287834154999</v>
      </c>
      <c r="W235">
        <f>VLOOKUP(B235,[5]Data!$A$10:$B$372,2,0)</f>
        <v>0.1</v>
      </c>
      <c r="Y235">
        <f>VLOOKUP(B235,[5]Data!$A$10:$F$372,6,0)</f>
        <v>10.9</v>
      </c>
      <c r="Z235">
        <f>VLOOKUP($B235,[5]Data!$A$10:$Z$372,8,0)</f>
        <v>1.3</v>
      </c>
      <c r="AA235">
        <f>VLOOKUP($B235,[5]Data!$A$10:$Z$372,10,0)</f>
        <v>0.7</v>
      </c>
      <c r="AB235">
        <f>VLOOKUP($B235,[5]Data!$A$10:$Z$372,12,0)</f>
        <v>3.8</v>
      </c>
      <c r="AC235">
        <f>VLOOKUP($B235,[5]Data!$A$10:$Z$372,14,0)</f>
        <v>17.399999999999999</v>
      </c>
      <c r="AD235">
        <f>VLOOKUP($B235,[5]Data!$A$10:$Z$372,16,0)</f>
        <v>7.6</v>
      </c>
      <c r="AE235">
        <f>VLOOKUP($B235,[5]Data!$A$10:$Z$372,18,0)</f>
        <v>6.5</v>
      </c>
      <c r="AR235">
        <f>VLOOKUP($B235,[6]LA_CNI_data!$B$2:$H$313,5,0)</f>
        <v>47.23</v>
      </c>
      <c r="AS235">
        <f>VLOOKUP($B235,[6]LA_CNI_data!$B$2:$H$313,6,0)</f>
        <v>17.52</v>
      </c>
      <c r="AT235" s="3">
        <f>VLOOKUP($B235,[6]LA_CNI_data!$B$2:$H$313,7,0)</f>
        <v>14.24</v>
      </c>
      <c r="AU235" t="str">
        <f>VLOOKUP(A235,[7]LAS_REGION_EW_2021!$A$6:$D$336,4,0)</f>
        <v>West Midlands</v>
      </c>
      <c r="AV235">
        <f>VLOOKUP(B235,[8]Industrial!$C$7:$D$332,2,0)</f>
        <v>720000</v>
      </c>
      <c r="AW235">
        <f>VLOOKUP(B235,[8]Residential!$C$7:$D$299,2,0)</f>
        <v>1370000</v>
      </c>
      <c r="AX235">
        <f>VLOOKUP(A235,[9]Sheet1!$A$414:$M$823,13,0)</f>
        <v>128659</v>
      </c>
      <c r="AY235" s="5">
        <f>VLOOKUP(B235,'[10]Table 2.4'!$D$10:$H$378,5,0)</f>
        <v>575</v>
      </c>
      <c r="AZ235">
        <f>VLOOKUP(B235,[11]Data!$A$9:$C$372,3,0)</f>
        <v>77100</v>
      </c>
      <c r="BA235">
        <f t="shared" si="6"/>
        <v>59906.700000000004</v>
      </c>
      <c r="BB235">
        <f t="shared" si="7"/>
        <v>-1464.9000000000015</v>
      </c>
    </row>
    <row r="236" spans="1:54" x14ac:dyDescent="0.2">
      <c r="A236" t="s">
        <v>506</v>
      </c>
      <c r="B236" t="s">
        <v>507</v>
      </c>
      <c r="C236">
        <v>2019</v>
      </c>
      <c r="D236">
        <v>57959.519999999997</v>
      </c>
      <c r="E236" t="s">
        <v>506</v>
      </c>
      <c r="F236" t="s">
        <v>506</v>
      </c>
      <c r="G236">
        <f>VLOOKUP(A236,[1]B3!$A$7:$T$380,20,0)</f>
        <v>54785.07</v>
      </c>
      <c r="L236">
        <v>79.984691959408906</v>
      </c>
      <c r="M236">
        <v>83.498848501830196</v>
      </c>
      <c r="N236">
        <v>106350</v>
      </c>
      <c r="O236">
        <v>303</v>
      </c>
      <c r="P236">
        <v>13.15</v>
      </c>
      <c r="Q236" s="2">
        <f>VLOOKUP(B236,[2]Data!$A$9:$D$371,4,0)</f>
        <v>83.3</v>
      </c>
      <c r="R236" t="s">
        <v>55</v>
      </c>
      <c r="S236" s="2">
        <f>VLOOKUP(B236,[3]Data!$A$9:$D$371,4,0)</f>
        <v>30.6</v>
      </c>
      <c r="T236">
        <v>658.6190185546875</v>
      </c>
      <c r="U236">
        <v>-0.12183652043024648</v>
      </c>
      <c r="V236">
        <f>VLOOKUP(F236,'[4]2019'!$B$8:$E$368,4,0)</f>
        <v>20.821692752263498</v>
      </c>
      <c r="W236">
        <f>VLOOKUP(B236,[5]Data!$A$10:$B$372,2,0)</f>
        <v>0.6</v>
      </c>
      <c r="Y236">
        <f>VLOOKUP(B236,[5]Data!$A$10:$F$372,6,0)</f>
        <v>10.199999999999999</v>
      </c>
      <c r="Z236">
        <f>VLOOKUP($B236,[5]Data!$A$10:$Z$372,8,0)</f>
        <v>0</v>
      </c>
      <c r="AA236">
        <f>VLOOKUP($B236,[5]Data!$A$10:$Z$372,10,0)</f>
        <v>0.4</v>
      </c>
      <c r="AB236">
        <f>VLOOKUP($B236,[5]Data!$A$10:$Z$372,12,0)</f>
        <v>5.0999999999999996</v>
      </c>
      <c r="AC236">
        <f>VLOOKUP($B236,[5]Data!$A$10:$Z$372,14,0)</f>
        <v>14.3</v>
      </c>
      <c r="AD236">
        <f>VLOOKUP($B236,[5]Data!$A$10:$Z$372,16,0)</f>
        <v>12.2</v>
      </c>
      <c r="AE236">
        <f>VLOOKUP($B236,[5]Data!$A$10:$Z$372,18,0)</f>
        <v>8.1999999999999993</v>
      </c>
      <c r="AR236">
        <f>VLOOKUP($B236,[6]LA_CNI_data!$B$2:$H$313,5,0)</f>
        <v>23.91</v>
      </c>
      <c r="AS236">
        <f>VLOOKUP($B236,[6]LA_CNI_data!$B$2:$H$313,6,0)</f>
        <v>23.07</v>
      </c>
      <c r="AT236" s="3">
        <f>VLOOKUP($B236,[6]LA_CNI_data!$B$2:$H$313,7,0)</f>
        <v>15.7</v>
      </c>
      <c r="AU236" t="str">
        <f>VLOOKUP(A236,[7]LAS_REGION_EW_2021!$A$6:$D$336,4,0)</f>
        <v>West Midlands</v>
      </c>
      <c r="AV236">
        <f>VLOOKUP(B236,[8]Industrial!$C$7:$D$332,2,0)</f>
        <v>775000</v>
      </c>
      <c r="AW236">
        <f>VLOOKUP(B236,[8]Residential!$C$7:$D$299,2,0)</f>
        <v>2250000</v>
      </c>
      <c r="AX236">
        <f>VLOOKUP(A236,[9]Sheet1!$A$414:$M$823,13,0)</f>
        <v>106350</v>
      </c>
      <c r="AY236" s="5">
        <f>VLOOKUP(B236,'[10]Table 2.4'!$D$10:$H$378,5,0)</f>
        <v>675</v>
      </c>
      <c r="AZ236">
        <f>VLOOKUP(B236,[11]Data!$A$9:$C$372,3,0)</f>
        <v>66000</v>
      </c>
      <c r="BA236">
        <f t="shared" si="6"/>
        <v>54978</v>
      </c>
      <c r="BB236">
        <f t="shared" si="7"/>
        <v>-4950</v>
      </c>
    </row>
    <row r="237" spans="1:54" x14ac:dyDescent="0.2">
      <c r="A237" t="s">
        <v>508</v>
      </c>
      <c r="B237" t="s">
        <v>509</v>
      </c>
      <c r="C237">
        <v>2019</v>
      </c>
      <c r="D237">
        <v>59126.21</v>
      </c>
      <c r="E237" t="s">
        <v>508</v>
      </c>
      <c r="F237" t="s">
        <v>508</v>
      </c>
      <c r="G237">
        <f>VLOOKUP(A237,[1]B3!$A$7:$T$380,20,0)</f>
        <v>61424.04</v>
      </c>
      <c r="L237">
        <v>80.867622842398703</v>
      </c>
      <c r="M237">
        <v>84.732887853043593</v>
      </c>
      <c r="N237">
        <v>125202</v>
      </c>
      <c r="O237">
        <v>128</v>
      </c>
      <c r="P237">
        <v>14.37</v>
      </c>
      <c r="Q237" s="2">
        <f>VLOOKUP(B237,[2]Data!$A$9:$D$371,4,0)</f>
        <v>84.5</v>
      </c>
      <c r="R237" t="s">
        <v>90</v>
      </c>
      <c r="S237" s="2">
        <f>VLOOKUP(B237,[3]Data!$A$9:$D$371,4,0)</f>
        <v>39.799999999999997</v>
      </c>
      <c r="T237">
        <v>658.6190185546875</v>
      </c>
      <c r="U237">
        <v>-0.12183652043024648</v>
      </c>
      <c r="V237">
        <f>VLOOKUP(F237,'[4]2019'!$B$8:$E$368,4,0)</f>
        <v>29.511652053291598</v>
      </c>
      <c r="W237">
        <f>VLOOKUP(B237,[5]Data!$A$10:$B$372,2,0)</f>
        <v>2.7</v>
      </c>
      <c r="Y237">
        <f>VLOOKUP(B237,[5]Data!$A$10:$F$372,6,0)</f>
        <v>17.600000000000001</v>
      </c>
      <c r="Z237">
        <f>VLOOKUP($B237,[5]Data!$A$10:$Z$372,8,0)</f>
        <v>0</v>
      </c>
      <c r="AA237">
        <f>VLOOKUP($B237,[5]Data!$A$10:$Z$372,10,0)</f>
        <v>0.2</v>
      </c>
      <c r="AB237">
        <f>VLOOKUP($B237,[5]Data!$A$10:$Z$372,12,0)</f>
        <v>4.0999999999999996</v>
      </c>
      <c r="AC237">
        <f>VLOOKUP($B237,[5]Data!$A$10:$Z$372,14,0)</f>
        <v>13.5</v>
      </c>
      <c r="AD237">
        <f>VLOOKUP($B237,[5]Data!$A$10:$Z$372,16,0)</f>
        <v>4.0999999999999996</v>
      </c>
      <c r="AE237">
        <f>VLOOKUP($B237,[5]Data!$A$10:$Z$372,18,0)</f>
        <v>10.8</v>
      </c>
      <c r="AR237">
        <f>VLOOKUP($B237,[6]LA_CNI_data!$B$2:$H$313,5,0)</f>
        <v>5.63</v>
      </c>
      <c r="AS237">
        <f>VLOOKUP($B237,[6]LA_CNI_data!$B$2:$H$313,6,0)</f>
        <v>22.83</v>
      </c>
      <c r="AT237" s="3">
        <f>VLOOKUP($B237,[6]LA_CNI_data!$B$2:$H$313,7,0)</f>
        <v>6.34</v>
      </c>
      <c r="AU237" t="str">
        <f>VLOOKUP(A237,[7]LAS_REGION_EW_2021!$A$6:$D$336,4,0)</f>
        <v>West Midlands</v>
      </c>
      <c r="AV237">
        <f>VLOOKUP(B237,[8]Industrial!$C$7:$D$332,2,0)</f>
        <v>800000</v>
      </c>
      <c r="AW237">
        <f>VLOOKUP(B237,[8]Residential!$C$7:$D$299,2,0)</f>
        <v>4130000</v>
      </c>
      <c r="AX237">
        <f>VLOOKUP(A237,[9]Sheet1!$A$414:$M$823,13,0)</f>
        <v>125202</v>
      </c>
      <c r="AY237" s="5">
        <f>VLOOKUP(B237,'[10]Table 2.4'!$D$10:$H$378,5,0)</f>
        <v>750</v>
      </c>
      <c r="AZ237">
        <f>VLOOKUP(B237,[11]Data!$A$9:$C$372,3,0)</f>
        <v>71500</v>
      </c>
      <c r="BA237">
        <f t="shared" si="6"/>
        <v>60417.5</v>
      </c>
      <c r="BB237">
        <f t="shared" si="7"/>
        <v>-6220.5</v>
      </c>
    </row>
    <row r="238" spans="1:54" x14ac:dyDescent="0.2">
      <c r="A238" t="s">
        <v>510</v>
      </c>
      <c r="B238" t="s">
        <v>511</v>
      </c>
      <c r="C238">
        <v>2019</v>
      </c>
      <c r="D238">
        <v>65322.96</v>
      </c>
      <c r="E238" t="s">
        <v>510</v>
      </c>
      <c r="F238" t="s">
        <v>510</v>
      </c>
      <c r="G238">
        <f>VLOOKUP(A238,[1]B3!$A$7:$T$380,20,0)</f>
        <v>66115.399999999994</v>
      </c>
      <c r="L238">
        <v>80.977720937505495</v>
      </c>
      <c r="M238">
        <v>84.351204240547503</v>
      </c>
      <c r="N238">
        <v>140282</v>
      </c>
      <c r="O238">
        <v>496</v>
      </c>
      <c r="P238">
        <v>13.94</v>
      </c>
      <c r="Q238" s="2">
        <f>VLOOKUP(B238,[2]Data!$A$9:$D$371,4,0)</f>
        <v>78.8</v>
      </c>
      <c r="R238" t="s">
        <v>55</v>
      </c>
      <c r="S238" s="2">
        <f>VLOOKUP(B238,[3]Data!$A$9:$D$371,4,0)</f>
        <v>53.6</v>
      </c>
      <c r="T238">
        <v>658.6190185546875</v>
      </c>
      <c r="U238">
        <v>-0.12183652043024648</v>
      </c>
      <c r="V238">
        <f>VLOOKUP(F238,'[4]2019'!$B$8:$E$368,4,0)</f>
        <v>21.931940263772901</v>
      </c>
      <c r="W238">
        <f>VLOOKUP(B238,[5]Data!$A$10:$B$372,2,0)</f>
        <v>0.3</v>
      </c>
      <c r="Y238">
        <f>VLOOKUP(B238,[5]Data!$A$10:$F$372,6,0)</f>
        <v>7</v>
      </c>
      <c r="Z238">
        <f>VLOOKUP($B238,[5]Data!$A$10:$Z$372,8,0)</f>
        <v>4.0999999999999996</v>
      </c>
      <c r="AA238">
        <f>VLOOKUP($B238,[5]Data!$A$10:$Z$372,10,0)</f>
        <v>0.7</v>
      </c>
      <c r="AB238">
        <f>VLOOKUP($B238,[5]Data!$A$10:$Z$372,12,0)</f>
        <v>2.9</v>
      </c>
      <c r="AC238">
        <f>VLOOKUP($B238,[5]Data!$A$10:$Z$372,14,0)</f>
        <v>16.3</v>
      </c>
      <c r="AD238">
        <f>VLOOKUP($B238,[5]Data!$A$10:$Z$372,16,0)</f>
        <v>4.7</v>
      </c>
      <c r="AE238">
        <f>VLOOKUP($B238,[5]Data!$A$10:$Z$372,18,0)</f>
        <v>8.1</v>
      </c>
      <c r="AR238">
        <f>VLOOKUP($B238,[6]LA_CNI_data!$B$2:$H$313,5,0)</f>
        <v>7.07</v>
      </c>
      <c r="AS238">
        <f>VLOOKUP($B238,[6]LA_CNI_data!$B$2:$H$313,6,0)</f>
        <v>13.87</v>
      </c>
      <c r="AT238" s="3">
        <f>VLOOKUP($B238,[6]LA_CNI_data!$B$2:$H$313,7,0)</f>
        <v>4.32</v>
      </c>
      <c r="AU238" t="str">
        <f>VLOOKUP(A238,[7]LAS_REGION_EW_2021!$A$6:$D$336,4,0)</f>
        <v>West Midlands</v>
      </c>
      <c r="AV238">
        <f>VLOOKUP(B238,[8]Industrial!$C$7:$D$332,2,0)</f>
        <v>775000</v>
      </c>
      <c r="AW238">
        <f>VLOOKUP(B238,[8]Residential!$C$7:$D$299,2,0)</f>
        <v>3850000</v>
      </c>
      <c r="AX238">
        <f>VLOOKUP(A238,[9]Sheet1!$A$414:$M$823,13,0)</f>
        <v>140282</v>
      </c>
      <c r="AY238" s="5">
        <f>VLOOKUP(B238,'[10]Table 2.4'!$D$10:$H$378,5,0)</f>
        <v>825</v>
      </c>
      <c r="AZ238">
        <f>VLOOKUP(B238,[11]Data!$A$9:$C$372,3,0)</f>
        <v>89500</v>
      </c>
      <c r="BA238">
        <f t="shared" si="6"/>
        <v>70526</v>
      </c>
      <c r="BB238">
        <f t="shared" si="7"/>
        <v>-2685</v>
      </c>
    </row>
    <row r="239" spans="1:54" x14ac:dyDescent="0.2">
      <c r="A239" t="s">
        <v>512</v>
      </c>
      <c r="B239" t="s">
        <v>513</v>
      </c>
      <c r="C239">
        <v>2019</v>
      </c>
      <c r="D239">
        <v>52672.38</v>
      </c>
      <c r="E239" t="s">
        <v>512</v>
      </c>
      <c r="F239" t="s">
        <v>512</v>
      </c>
      <c r="G239">
        <f>VLOOKUP(A239,[1]B3!$A$7:$T$380,20,0)</f>
        <v>47307.040000000001</v>
      </c>
      <c r="L239">
        <v>80.502121068464106</v>
      </c>
      <c r="M239">
        <v>83.6908876314465</v>
      </c>
      <c r="N239">
        <v>63721</v>
      </c>
      <c r="O239">
        <v>1515</v>
      </c>
      <c r="P239">
        <v>11.87</v>
      </c>
      <c r="Q239" s="2">
        <f>VLOOKUP(B239,[2]Data!$A$9:$D$371,4,0)</f>
        <v>90.4</v>
      </c>
      <c r="R239" t="s">
        <v>55</v>
      </c>
      <c r="S239" s="2">
        <f>VLOOKUP(B239,[3]Data!$A$9:$D$371,4,0)</f>
        <v>29.8</v>
      </c>
      <c r="T239">
        <v>733.1961669921875</v>
      </c>
      <c r="U239">
        <v>-9.5232898321267828E-2</v>
      </c>
      <c r="V239">
        <f>VLOOKUP(F239,'[4]2019'!$B$8:$E$368,4,0)</f>
        <v>17.610457617698401</v>
      </c>
      <c r="W239">
        <f>VLOOKUP(B239,[5]Data!$A$10:$B$372,2,0)</f>
        <v>0.7</v>
      </c>
      <c r="Y239">
        <f>VLOOKUP(B239,[5]Data!$A$10:$F$372,6,0)</f>
        <v>11.9</v>
      </c>
      <c r="Z239">
        <f>VLOOKUP($B239,[5]Data!$A$10:$Z$372,8,0)</f>
        <v>0.1</v>
      </c>
      <c r="AA239">
        <f>VLOOKUP($B239,[5]Data!$A$10:$Z$372,10,0)</f>
        <v>1.7</v>
      </c>
      <c r="AB239">
        <f>VLOOKUP($B239,[5]Data!$A$10:$Z$372,12,0)</f>
        <v>6</v>
      </c>
      <c r="AC239">
        <f>VLOOKUP($B239,[5]Data!$A$10:$Z$372,14,0)</f>
        <v>21.4</v>
      </c>
      <c r="AD239">
        <f>VLOOKUP($B239,[5]Data!$A$10:$Z$372,16,0)</f>
        <v>2.4</v>
      </c>
      <c r="AE239">
        <f>VLOOKUP($B239,[5]Data!$A$10:$Z$372,18,0)</f>
        <v>7.1</v>
      </c>
      <c r="AR239">
        <f>VLOOKUP($B239,[6]LA_CNI_data!$B$2:$H$313,5,0)</f>
        <v>24.57</v>
      </c>
      <c r="AS239">
        <f>VLOOKUP($B239,[6]LA_CNI_data!$B$2:$H$313,6,0)</f>
        <v>5.19</v>
      </c>
      <c r="AT239" s="3">
        <f>VLOOKUP($B239,[6]LA_CNI_data!$B$2:$H$313,7,0)</f>
        <v>13.02</v>
      </c>
      <c r="AU239" t="str">
        <f>VLOOKUP(A239,[7]LAS_REGION_EW_2021!$A$6:$D$336,4,0)</f>
        <v>South East</v>
      </c>
      <c r="AV239">
        <f>VLOOKUP(B239,[8]Industrial!$C$7:$D$332,2,0)</f>
        <v>1450000</v>
      </c>
      <c r="AW239">
        <f>VLOOKUP(B239,[8]Residential!$C$7:$D$299,2,0)</f>
        <v>4100000</v>
      </c>
      <c r="AX239">
        <f>VLOOKUP(A239,[9]Sheet1!$A$414:$M$823,13,0)</f>
        <v>63721</v>
      </c>
      <c r="AY239" s="5">
        <f>VLOOKUP(B239,'[10]Table 2.4'!$D$10:$H$378,5,0)</f>
        <v>925</v>
      </c>
      <c r="AZ239">
        <f>VLOOKUP(B239,[11]Data!$A$9:$C$372,3,0)</f>
        <v>38200</v>
      </c>
      <c r="BA239">
        <f t="shared" si="6"/>
        <v>34532.800000000003</v>
      </c>
      <c r="BB239">
        <f t="shared" si="7"/>
        <v>-5577.2000000000044</v>
      </c>
    </row>
    <row r="240" spans="1:54" x14ac:dyDescent="0.2">
      <c r="A240" t="s">
        <v>514</v>
      </c>
      <c r="B240" t="s">
        <v>515</v>
      </c>
      <c r="C240">
        <v>2019</v>
      </c>
      <c r="D240">
        <v>43798.81</v>
      </c>
      <c r="E240" t="s">
        <v>514</v>
      </c>
      <c r="F240" t="s">
        <v>514</v>
      </c>
      <c r="G240">
        <f>VLOOKUP(A240,[1]B3!$A$7:$T$380,20,0)</f>
        <v>44191.02</v>
      </c>
      <c r="L240">
        <v>79.784731551951296</v>
      </c>
      <c r="M240">
        <v>83.512304519799699</v>
      </c>
      <c r="N240">
        <v>158657</v>
      </c>
      <c r="O240">
        <v>718</v>
      </c>
      <c r="P240">
        <v>11.72</v>
      </c>
      <c r="Q240" s="2">
        <f>VLOOKUP(B240,[2]Data!$A$9:$D$371,4,0)</f>
        <v>75.900000000000006</v>
      </c>
      <c r="R240" t="s">
        <v>55</v>
      </c>
      <c r="S240" s="2">
        <f>VLOOKUP(B240,[3]Data!$A$9:$D$371,4,0)</f>
        <v>28</v>
      </c>
      <c r="T240">
        <v>733.1961669921875</v>
      </c>
      <c r="U240">
        <v>-9.5232898321267828E-2</v>
      </c>
      <c r="V240">
        <f>VLOOKUP(F240,'[4]2019'!$B$8:$E$368,4,0)</f>
        <v>19.811559208096899</v>
      </c>
      <c r="W240">
        <f>VLOOKUP(B240,[5]Data!$A$10:$B$372,2,0)</f>
        <v>1.5</v>
      </c>
      <c r="Y240">
        <f>VLOOKUP(B240,[5]Data!$A$10:$F$372,6,0)</f>
        <v>7.4</v>
      </c>
      <c r="Z240">
        <f>VLOOKUP($B240,[5]Data!$A$10:$Z$372,8,0)</f>
        <v>0</v>
      </c>
      <c r="AA240">
        <f>VLOOKUP($B240,[5]Data!$A$10:$Z$372,10,0)</f>
        <v>1.3</v>
      </c>
      <c r="AB240">
        <f>VLOOKUP($B240,[5]Data!$A$10:$Z$372,12,0)</f>
        <v>5.3</v>
      </c>
      <c r="AC240">
        <f>VLOOKUP($B240,[5]Data!$A$10:$Z$372,14,0)</f>
        <v>19.100000000000001</v>
      </c>
      <c r="AD240">
        <f>VLOOKUP($B240,[5]Data!$A$10:$Z$372,16,0)</f>
        <v>4.3</v>
      </c>
      <c r="AE240">
        <f>VLOOKUP($B240,[5]Data!$A$10:$Z$372,18,0)</f>
        <v>12.8</v>
      </c>
      <c r="AR240">
        <f>VLOOKUP($B240,[6]LA_CNI_data!$B$2:$H$313,5,0)</f>
        <v>31.37</v>
      </c>
      <c r="AS240">
        <f>VLOOKUP($B240,[6]LA_CNI_data!$B$2:$H$313,6,0)</f>
        <v>38.08</v>
      </c>
      <c r="AT240" s="3">
        <f>VLOOKUP($B240,[6]LA_CNI_data!$B$2:$H$313,7,0)</f>
        <v>30.96</v>
      </c>
      <c r="AU240" t="str">
        <f>VLOOKUP(A240,[7]LAS_REGION_EW_2021!$A$6:$D$336,4,0)</f>
        <v>South East</v>
      </c>
      <c r="AV240">
        <f>VLOOKUP(B240,[8]Industrial!$C$7:$D$332,2,0)</f>
        <v>1450000</v>
      </c>
      <c r="AW240">
        <f>VLOOKUP(B240,[8]Residential!$C$7:$D$299,2,0)</f>
        <v>3350000</v>
      </c>
      <c r="AX240">
        <f>VLOOKUP(A240,[9]Sheet1!$A$414:$M$823,13,0)</f>
        <v>158657</v>
      </c>
      <c r="AY240" s="5">
        <f>VLOOKUP(B240,'[10]Table 2.4'!$D$10:$H$378,5,0)</f>
        <v>829</v>
      </c>
      <c r="AZ240">
        <f>VLOOKUP(B240,[11]Data!$A$9:$C$372,3,0)</f>
        <v>86400</v>
      </c>
      <c r="BA240">
        <f t="shared" si="6"/>
        <v>65577.600000000006</v>
      </c>
      <c r="BB240">
        <f t="shared" si="7"/>
        <v>-86.400000000008731</v>
      </c>
    </row>
    <row r="241" spans="1:54" x14ac:dyDescent="0.2">
      <c r="A241" t="s">
        <v>516</v>
      </c>
      <c r="B241" t="s">
        <v>517</v>
      </c>
      <c r="C241">
        <v>2019</v>
      </c>
      <c r="D241">
        <v>44036.02</v>
      </c>
      <c r="E241" t="s">
        <v>516</v>
      </c>
      <c r="F241" t="s">
        <v>516</v>
      </c>
      <c r="G241">
        <f>VLOOKUP(A241,[1]B3!$A$7:$T$380,20,0)</f>
        <v>46617.82</v>
      </c>
      <c r="L241">
        <v>80.436796275498594</v>
      </c>
      <c r="M241">
        <v>84.662401700461402</v>
      </c>
      <c r="N241">
        <v>120192</v>
      </c>
      <c r="O241">
        <v>153</v>
      </c>
      <c r="P241">
        <v>12.54</v>
      </c>
      <c r="Q241" s="2">
        <f>VLOOKUP(B241,[2]Data!$A$9:$D$371,4,0)</f>
        <v>85.2</v>
      </c>
      <c r="R241" t="s">
        <v>77</v>
      </c>
      <c r="S241" s="2">
        <f>VLOOKUP(B241,[3]Data!$A$9:$D$371,4,0)</f>
        <v>38.9</v>
      </c>
      <c r="T241">
        <v>733.1961669921875</v>
      </c>
      <c r="U241">
        <v>-9.5232898321267828E-2</v>
      </c>
      <c r="V241">
        <f>VLOOKUP(F241,'[4]2019'!$B$8:$E$368,4,0)</f>
        <v>27.923318218693399</v>
      </c>
      <c r="W241">
        <f>VLOOKUP(B241,[5]Data!$A$10:$B$372,2,0)</f>
        <v>3.6</v>
      </c>
      <c r="Y241">
        <f>VLOOKUP(B241,[5]Data!$A$10:$F$372,6,0)</f>
        <v>9.5</v>
      </c>
      <c r="Z241">
        <f>VLOOKUP($B241,[5]Data!$A$10:$Z$372,8,0)</f>
        <v>0</v>
      </c>
      <c r="AA241">
        <f>VLOOKUP($B241,[5]Data!$A$10:$Z$372,10,0)</f>
        <v>0.2</v>
      </c>
      <c r="AB241">
        <f>VLOOKUP($B241,[5]Data!$A$10:$Z$372,12,0)</f>
        <v>4</v>
      </c>
      <c r="AC241">
        <f>VLOOKUP($B241,[5]Data!$A$10:$Z$372,14,0)</f>
        <v>15.9</v>
      </c>
      <c r="AD241">
        <f>VLOOKUP($B241,[5]Data!$A$10:$Z$372,16,0)</f>
        <v>1.6</v>
      </c>
      <c r="AE241">
        <f>VLOOKUP($B241,[5]Data!$A$10:$Z$372,18,0)</f>
        <v>9.5</v>
      </c>
      <c r="AR241">
        <f>VLOOKUP($B241,[6]LA_CNI_data!$B$2:$H$313,5,0)</f>
        <v>10.17</v>
      </c>
      <c r="AS241">
        <f>VLOOKUP($B241,[6]LA_CNI_data!$B$2:$H$313,6,0)</f>
        <v>21.25</v>
      </c>
      <c r="AT241" s="3">
        <f>VLOOKUP($B241,[6]LA_CNI_data!$B$2:$H$313,7,0)</f>
        <v>26.23</v>
      </c>
      <c r="AU241" t="str">
        <f>VLOOKUP(A241,[7]LAS_REGION_EW_2021!$A$6:$D$336,4,0)</f>
        <v>South East</v>
      </c>
      <c r="AV241">
        <f>VLOOKUP(B241,[8]Industrial!$C$7:$D$332,2,0)</f>
        <v>1550000</v>
      </c>
      <c r="AW241">
        <f>VLOOKUP(B241,[8]Residential!$C$7:$D$299,2,0)</f>
        <v>4800000</v>
      </c>
      <c r="AX241">
        <f>VLOOKUP(A241,[9]Sheet1!$A$414:$M$823,13,0)</f>
        <v>120192</v>
      </c>
      <c r="AY241" s="5">
        <f>VLOOKUP(B241,'[10]Table 2.4'!$D$10:$H$378,5,0)</f>
        <v>875</v>
      </c>
      <c r="AZ241">
        <f>VLOOKUP(B241,[11]Data!$A$9:$C$372,3,0)</f>
        <v>68700</v>
      </c>
      <c r="BA241">
        <f t="shared" si="6"/>
        <v>58532.4</v>
      </c>
      <c r="BB241">
        <f t="shared" si="7"/>
        <v>-6457.8000000000029</v>
      </c>
    </row>
    <row r="242" spans="1:54" x14ac:dyDescent="0.2">
      <c r="A242" t="s">
        <v>518</v>
      </c>
      <c r="B242" t="s">
        <v>519</v>
      </c>
      <c r="C242">
        <v>2019</v>
      </c>
      <c r="D242">
        <v>61498.52</v>
      </c>
      <c r="E242" t="s">
        <v>518</v>
      </c>
      <c r="F242" t="s">
        <v>518</v>
      </c>
      <c r="G242">
        <f>VLOOKUP(A242,[1]B3!$A$7:$T$380,20,0)</f>
        <v>59937.8</v>
      </c>
      <c r="L242">
        <v>80.380804566896501</v>
      </c>
      <c r="M242">
        <v>83.710873315451593</v>
      </c>
      <c r="N242">
        <v>111664</v>
      </c>
      <c r="O242">
        <v>2483</v>
      </c>
      <c r="P242">
        <v>11.97</v>
      </c>
      <c r="Q242" s="2">
        <f>VLOOKUP(B242,[2]Data!$A$9:$D$371,4,0)</f>
        <v>79.8</v>
      </c>
      <c r="R242" t="s">
        <v>55</v>
      </c>
      <c r="S242" s="2">
        <f>VLOOKUP(B242,[3]Data!$A$9:$D$371,4,0)</f>
        <v>29</v>
      </c>
      <c r="T242">
        <v>733.1961669921875</v>
      </c>
      <c r="U242">
        <v>-9.5232898321267828E-2</v>
      </c>
      <c r="V242">
        <f>VLOOKUP(F242,'[4]2019'!$B$8:$E$368,4,0)</f>
        <v>15.711032783539901</v>
      </c>
      <c r="W242">
        <f>VLOOKUP(B242,[5]Data!$A$10:$B$372,2,0)</f>
        <v>0.1</v>
      </c>
      <c r="Y242">
        <f>VLOOKUP(B242,[5]Data!$A$10:$F$372,6,0)</f>
        <v>7.3</v>
      </c>
      <c r="Z242">
        <f>VLOOKUP($B242,[5]Data!$A$10:$Z$372,8,0)</f>
        <v>0.9</v>
      </c>
      <c r="AA242">
        <f>VLOOKUP($B242,[5]Data!$A$10:$Z$372,10,0)</f>
        <v>0.4</v>
      </c>
      <c r="AB242">
        <f>VLOOKUP($B242,[5]Data!$A$10:$Z$372,12,0)</f>
        <v>3.1</v>
      </c>
      <c r="AC242">
        <f>VLOOKUP($B242,[5]Data!$A$10:$Z$372,14,0)</f>
        <v>13.5</v>
      </c>
      <c r="AD242">
        <f>VLOOKUP($B242,[5]Data!$A$10:$Z$372,16,0)</f>
        <v>25</v>
      </c>
      <c r="AE242">
        <f>VLOOKUP($B242,[5]Data!$A$10:$Z$372,18,0)</f>
        <v>8.3000000000000007</v>
      </c>
      <c r="AR242">
        <f>VLOOKUP($B242,[6]LA_CNI_data!$B$2:$H$313,5,0)</f>
        <v>55.72</v>
      </c>
      <c r="AS242">
        <f>VLOOKUP($B242,[6]LA_CNI_data!$B$2:$H$313,6,0)</f>
        <v>25.54</v>
      </c>
      <c r="AT242" s="3">
        <f>VLOOKUP($B242,[6]LA_CNI_data!$B$2:$H$313,7,0)</f>
        <v>2.17</v>
      </c>
      <c r="AU242" t="str">
        <f>VLOOKUP(A242,[7]LAS_REGION_EW_2021!$A$6:$D$336,4,0)</f>
        <v>South East</v>
      </c>
      <c r="AV242">
        <f>VLOOKUP(B242,[8]Industrial!$C$7:$D$332,2,0)</f>
        <v>2300000</v>
      </c>
      <c r="AW242">
        <f>VLOOKUP(B242,[8]Residential!$C$7:$D$299,2,0)</f>
        <v>4840000</v>
      </c>
      <c r="AX242">
        <f>VLOOKUP(A242,[9]Sheet1!$A$414:$M$823,13,0)</f>
        <v>111664</v>
      </c>
      <c r="AY242" s="5">
        <f>VLOOKUP(B242,'[10]Table 2.4'!$D$10:$H$378,5,0)</f>
        <v>1025</v>
      </c>
      <c r="AZ242">
        <f>VLOOKUP(B242,[11]Data!$A$9:$C$372,3,0)</f>
        <v>72100</v>
      </c>
      <c r="BA242">
        <f t="shared" si="6"/>
        <v>57535.799999999996</v>
      </c>
      <c r="BB242">
        <f t="shared" si="7"/>
        <v>-2883.9999999999927</v>
      </c>
    </row>
    <row r="243" spans="1:54" x14ac:dyDescent="0.2">
      <c r="A243" t="s">
        <v>520</v>
      </c>
      <c r="B243" t="s">
        <v>521</v>
      </c>
      <c r="C243">
        <v>2019</v>
      </c>
      <c r="D243">
        <v>49557.86</v>
      </c>
      <c r="E243" t="s">
        <v>520</v>
      </c>
      <c r="F243" t="s">
        <v>520</v>
      </c>
      <c r="G243">
        <f>VLOOKUP(A243,[1]B3!$A$7:$T$380,20,0)</f>
        <v>53927.75</v>
      </c>
      <c r="L243">
        <v>82.326025795828798</v>
      </c>
      <c r="M243">
        <v>84.670426989983198</v>
      </c>
      <c r="N243">
        <v>140142</v>
      </c>
      <c r="O243">
        <v>264</v>
      </c>
      <c r="P243">
        <v>13.78</v>
      </c>
      <c r="Q243" s="2">
        <f>VLOOKUP(B243,[2]Data!$A$9:$D$371,4,0)</f>
        <v>82.4</v>
      </c>
      <c r="R243" t="s">
        <v>77</v>
      </c>
      <c r="S243" s="2">
        <f>VLOOKUP(B243,[3]Data!$A$9:$D$371,4,0)</f>
        <v>33.700000000000003</v>
      </c>
      <c r="T243">
        <v>733.1961669921875</v>
      </c>
      <c r="U243">
        <v>-9.5232898321267828E-2</v>
      </c>
      <c r="V243">
        <f>VLOOKUP(F243,'[4]2019'!$B$8:$E$368,4,0)</f>
        <v>26.725707026208699</v>
      </c>
      <c r="W243">
        <f>VLOOKUP(B243,[5]Data!$A$10:$B$372,2,0)</f>
        <v>2.2000000000000002</v>
      </c>
      <c r="Y243">
        <f>VLOOKUP(B243,[5]Data!$A$10:$F$372,6,0)</f>
        <v>7</v>
      </c>
      <c r="Z243">
        <f>VLOOKUP($B243,[5]Data!$A$10:$Z$372,8,0)</f>
        <v>0.2</v>
      </c>
      <c r="AA243">
        <f>VLOOKUP($B243,[5]Data!$A$10:$Z$372,10,0)</f>
        <v>1.1000000000000001</v>
      </c>
      <c r="AB243">
        <f>VLOOKUP($B243,[5]Data!$A$10:$Z$372,12,0)</f>
        <v>6.1</v>
      </c>
      <c r="AC243">
        <f>VLOOKUP($B243,[5]Data!$A$10:$Z$372,14,0)</f>
        <v>19.3</v>
      </c>
      <c r="AD243">
        <f>VLOOKUP($B243,[5]Data!$A$10:$Z$372,16,0)</f>
        <v>2.2000000000000002</v>
      </c>
      <c r="AE243">
        <f>VLOOKUP($B243,[5]Data!$A$10:$Z$372,18,0)</f>
        <v>7.9</v>
      </c>
      <c r="AR243">
        <f>VLOOKUP($B243,[6]LA_CNI_data!$B$2:$H$313,5,0)</f>
        <v>9.01</v>
      </c>
      <c r="AS243">
        <f>VLOOKUP($B243,[6]LA_CNI_data!$B$2:$H$313,6,0)</f>
        <v>36.1</v>
      </c>
      <c r="AT243" s="3">
        <f>VLOOKUP($B243,[6]LA_CNI_data!$B$2:$H$313,7,0)</f>
        <v>9.34</v>
      </c>
      <c r="AU243" t="str">
        <f>VLOOKUP(A243,[7]LAS_REGION_EW_2021!$A$6:$D$336,4,0)</f>
        <v>South East</v>
      </c>
      <c r="AV243">
        <f>VLOOKUP(B243,[8]Industrial!$C$7:$D$332,2,0)</f>
        <v>1550000</v>
      </c>
      <c r="AW243">
        <f>VLOOKUP(B243,[8]Residential!$C$7:$D$299,2,0)</f>
        <v>5330000</v>
      </c>
      <c r="AX243">
        <f>VLOOKUP(A243,[9]Sheet1!$A$414:$M$823,13,0)</f>
        <v>140142</v>
      </c>
      <c r="AY243" s="5">
        <f>VLOOKUP(B243,'[10]Table 2.4'!$D$10:$H$378,5,0)</f>
        <v>975</v>
      </c>
      <c r="AZ243">
        <f>VLOOKUP(B243,[11]Data!$A$9:$C$372,3,0)</f>
        <v>81800</v>
      </c>
      <c r="BA243">
        <f t="shared" si="6"/>
        <v>67403.200000000012</v>
      </c>
      <c r="BB243">
        <f t="shared" si="7"/>
        <v>-5398.8000000000102</v>
      </c>
    </row>
    <row r="244" spans="1:54" x14ac:dyDescent="0.2">
      <c r="A244" t="s">
        <v>522</v>
      </c>
      <c r="B244" t="s">
        <v>523</v>
      </c>
      <c r="C244">
        <v>2019</v>
      </c>
      <c r="D244">
        <v>48629.62</v>
      </c>
      <c r="E244" t="s">
        <v>522</v>
      </c>
      <c r="F244" t="s">
        <v>522</v>
      </c>
      <c r="G244">
        <f>VLOOKUP(A244,[1]B3!$A$7:$T$380,20,0)</f>
        <v>51801.42</v>
      </c>
      <c r="L244">
        <v>81.2674881389175</v>
      </c>
      <c r="M244">
        <v>85.005176056647102</v>
      </c>
      <c r="N244">
        <v>148345</v>
      </c>
      <c r="O244">
        <v>444</v>
      </c>
      <c r="P244">
        <v>15.47</v>
      </c>
      <c r="Q244" s="2">
        <f>VLOOKUP(B244,[2]Data!$A$9:$D$371,4,0)</f>
        <v>84</v>
      </c>
      <c r="R244" t="s">
        <v>55</v>
      </c>
      <c r="S244" s="2">
        <f>VLOOKUP(B244,[3]Data!$A$9:$D$371,4,0)</f>
        <v>35.6</v>
      </c>
      <c r="T244">
        <v>733.1961669921875</v>
      </c>
      <c r="U244">
        <v>-9.5232898321267828E-2</v>
      </c>
      <c r="V244">
        <f>VLOOKUP(F244,'[4]2019'!$B$8:$E$368,4,0)</f>
        <v>20.451332998884499</v>
      </c>
      <c r="W244">
        <f>VLOOKUP(B244,[5]Data!$A$10:$B$372,2,0)</f>
        <v>0.6</v>
      </c>
      <c r="Y244">
        <f>VLOOKUP(B244,[5]Data!$A$10:$F$372,6,0)</f>
        <v>6.6</v>
      </c>
      <c r="Z244">
        <f>VLOOKUP($B244,[5]Data!$A$10:$Z$372,8,0)</f>
        <v>0.1</v>
      </c>
      <c r="AA244">
        <f>VLOOKUP($B244,[5]Data!$A$10:$Z$372,10,0)</f>
        <v>0.7</v>
      </c>
      <c r="AB244">
        <f>VLOOKUP($B244,[5]Data!$A$10:$Z$372,12,0)</f>
        <v>4.9000000000000004</v>
      </c>
      <c r="AC244">
        <f>VLOOKUP($B244,[5]Data!$A$10:$Z$372,14,0)</f>
        <v>18</v>
      </c>
      <c r="AD244">
        <f>VLOOKUP($B244,[5]Data!$A$10:$Z$372,16,0)</f>
        <v>2.5</v>
      </c>
      <c r="AE244">
        <f>VLOOKUP($B244,[5]Data!$A$10:$Z$372,18,0)</f>
        <v>7.4</v>
      </c>
      <c r="AR244">
        <f>VLOOKUP($B244,[6]LA_CNI_data!$B$2:$H$313,5,0)</f>
        <v>19.16</v>
      </c>
      <c r="AS244">
        <f>VLOOKUP($B244,[6]LA_CNI_data!$B$2:$H$313,6,0)</f>
        <v>16.809999999999999</v>
      </c>
      <c r="AT244" s="3">
        <f>VLOOKUP($B244,[6]LA_CNI_data!$B$2:$H$313,7,0)</f>
        <v>6.52</v>
      </c>
      <c r="AU244" t="str">
        <f>VLOOKUP(A244,[7]LAS_REGION_EW_2021!$A$6:$D$336,4,0)</f>
        <v>South East</v>
      </c>
      <c r="AV244">
        <f>VLOOKUP(B244,[8]Industrial!$C$7:$D$332,2,0)</f>
        <v>1550000</v>
      </c>
      <c r="AW244">
        <f>VLOOKUP(B244,[8]Residential!$C$7:$D$299,2,0)</f>
        <v>5150000</v>
      </c>
      <c r="AX244">
        <f>VLOOKUP(A244,[9]Sheet1!$A$414:$M$823,13,0)</f>
        <v>148345</v>
      </c>
      <c r="AY244" s="5">
        <f>VLOOKUP(B244,'[10]Table 2.4'!$D$10:$H$378,5,0)</f>
        <v>950</v>
      </c>
      <c r="AZ244">
        <f>VLOOKUP(B244,[11]Data!$A$9:$C$372,3,0)</f>
        <v>92000</v>
      </c>
      <c r="BA244">
        <f t="shared" si="6"/>
        <v>77280</v>
      </c>
      <c r="BB244">
        <f t="shared" si="7"/>
        <v>-7544</v>
      </c>
    </row>
    <row r="245" spans="1:54" x14ac:dyDescent="0.2">
      <c r="A245" t="s">
        <v>524</v>
      </c>
      <c r="B245" t="s">
        <v>525</v>
      </c>
      <c r="C245">
        <v>2019</v>
      </c>
      <c r="D245">
        <v>66224.27</v>
      </c>
      <c r="E245" t="s">
        <v>524</v>
      </c>
      <c r="F245" t="s">
        <v>524</v>
      </c>
      <c r="G245">
        <f>VLOOKUP(A245,[1]B3!$A$7:$T$380,20,0)</f>
        <v>73998.05</v>
      </c>
      <c r="L245">
        <v>79.155715389800307</v>
      </c>
      <c r="M245">
        <v>83.165926236353997</v>
      </c>
      <c r="N245">
        <v>109632</v>
      </c>
      <c r="O245">
        <v>3371</v>
      </c>
      <c r="P245">
        <v>11.95</v>
      </c>
      <c r="Q245" s="2">
        <f>VLOOKUP(B245,[2]Data!$A$9:$D$371,4,0)</f>
        <v>80.900000000000006</v>
      </c>
      <c r="R245" t="s">
        <v>55</v>
      </c>
      <c r="S245" s="2">
        <f>VLOOKUP(B245,[3]Data!$A$9:$D$371,4,0)</f>
        <v>21.4</v>
      </c>
      <c r="T245">
        <v>733.1961669921875</v>
      </c>
      <c r="U245">
        <v>-9.5232898321267828E-2</v>
      </c>
      <c r="V245">
        <f>VLOOKUP(F245,'[4]2019'!$B$8:$E$368,4,0)</f>
        <v>14.593298110031601</v>
      </c>
      <c r="W245">
        <f>VLOOKUP(B245,[5]Data!$A$10:$B$372,2,0)</f>
        <v>0.2</v>
      </c>
      <c r="Y245">
        <f>VLOOKUP(B245,[5]Data!$A$10:$F$372,6,0)</f>
        <v>8.3000000000000007</v>
      </c>
      <c r="Z245">
        <f>VLOOKUP($B245,[5]Data!$A$10:$Z$372,8,0)</f>
        <v>0.4</v>
      </c>
      <c r="AA245">
        <f>VLOOKUP($B245,[5]Data!$A$10:$Z$372,10,0)</f>
        <v>1.7</v>
      </c>
      <c r="AB245">
        <f>VLOOKUP($B245,[5]Data!$A$10:$Z$372,12,0)</f>
        <v>3.1</v>
      </c>
      <c r="AC245">
        <f>VLOOKUP($B245,[5]Data!$A$10:$Z$372,14,0)</f>
        <v>14.6</v>
      </c>
      <c r="AD245">
        <f>VLOOKUP($B245,[5]Data!$A$10:$Z$372,16,0)</f>
        <v>1.9</v>
      </c>
      <c r="AE245">
        <f>VLOOKUP($B245,[5]Data!$A$10:$Z$372,18,0)</f>
        <v>6.2</v>
      </c>
      <c r="AR245">
        <f>VLOOKUP($B245,[6]LA_CNI_data!$B$2:$H$313,5,0)</f>
        <v>21.02</v>
      </c>
      <c r="AS245">
        <f>VLOOKUP($B245,[6]LA_CNI_data!$B$2:$H$313,6,0)</f>
        <v>9.1</v>
      </c>
      <c r="AT245" s="3">
        <f>VLOOKUP($B245,[6]LA_CNI_data!$B$2:$H$313,7,0)</f>
        <v>17.5</v>
      </c>
      <c r="AU245" t="str">
        <f>VLOOKUP(A245,[7]LAS_REGION_EW_2021!$A$6:$D$336,4,0)</f>
        <v>South East</v>
      </c>
      <c r="AV245">
        <f>VLOOKUP(B245,[8]Industrial!$C$7:$D$332,2,0)</f>
        <v>1450000</v>
      </c>
      <c r="AW245">
        <f>VLOOKUP(B245,[8]Residential!$C$7:$D$299,2,0)</f>
        <v>4500000</v>
      </c>
      <c r="AX245">
        <f>VLOOKUP(A245,[9]Sheet1!$A$414:$M$823,13,0)</f>
        <v>109632</v>
      </c>
      <c r="AY245" s="5">
        <f>VLOOKUP(B245,'[10]Table 2.4'!$D$10:$H$378,5,0)</f>
        <v>875</v>
      </c>
      <c r="AZ245">
        <f>VLOOKUP(B245,[11]Data!$A$9:$C$372,3,0)</f>
        <v>65000</v>
      </c>
      <c r="BA245">
        <f t="shared" si="6"/>
        <v>52585</v>
      </c>
      <c r="BB245">
        <f t="shared" si="7"/>
        <v>-3315</v>
      </c>
    </row>
    <row r="246" spans="1:54" x14ac:dyDescent="0.2">
      <c r="A246" t="s">
        <v>526</v>
      </c>
      <c r="B246" t="s">
        <v>527</v>
      </c>
      <c r="C246">
        <v>2019</v>
      </c>
      <c r="D246">
        <v>49271.82</v>
      </c>
      <c r="E246" t="s">
        <v>526</v>
      </c>
      <c r="F246" t="s">
        <v>526</v>
      </c>
      <c r="G246">
        <f>VLOOKUP(A246,[1]B3!$A$7:$T$380,20,0)</f>
        <v>54309.06</v>
      </c>
      <c r="L246">
        <v>79.891649513312998</v>
      </c>
      <c r="M246">
        <v>83.863081763526296</v>
      </c>
      <c r="N246">
        <v>97594</v>
      </c>
      <c r="O246">
        <v>450</v>
      </c>
      <c r="P246">
        <v>14.41</v>
      </c>
      <c r="Q246" s="2">
        <f>VLOOKUP(B246,[2]Data!$A$9:$D$371,4,0)</f>
        <v>80.2</v>
      </c>
      <c r="R246" t="s">
        <v>55</v>
      </c>
      <c r="S246" s="2">
        <f>VLOOKUP(B246,[3]Data!$A$9:$D$371,4,0)</f>
        <v>33.9</v>
      </c>
      <c r="T246">
        <v>718.35137939453125</v>
      </c>
      <c r="U246">
        <v>-5.0041656382385738E-2</v>
      </c>
      <c r="V246">
        <f>VLOOKUP(F246,'[4]2019'!$B$8:$E$368,4,0)</f>
        <v>19.444827358851601</v>
      </c>
      <c r="W246">
        <f>VLOOKUP(B246,[5]Data!$A$10:$B$372,2,0)</f>
        <v>0.4</v>
      </c>
      <c r="Y246">
        <f>VLOOKUP(B246,[5]Data!$A$10:$F$372,6,0)</f>
        <v>6.1</v>
      </c>
      <c r="Z246">
        <f>VLOOKUP($B246,[5]Data!$A$10:$Z$372,8,0)</f>
        <v>0</v>
      </c>
      <c r="AA246">
        <f>VLOOKUP($B246,[5]Data!$A$10:$Z$372,10,0)</f>
        <v>0.3</v>
      </c>
      <c r="AB246">
        <f>VLOOKUP($B246,[5]Data!$A$10:$Z$372,12,0)</f>
        <v>6.1</v>
      </c>
      <c r="AC246">
        <f>VLOOKUP($B246,[5]Data!$A$10:$Z$372,14,0)</f>
        <v>10.199999999999999</v>
      </c>
      <c r="AD246">
        <f>VLOOKUP($B246,[5]Data!$A$10:$Z$372,16,0)</f>
        <v>3.1</v>
      </c>
      <c r="AE246">
        <f>VLOOKUP($B246,[5]Data!$A$10:$Z$372,18,0)</f>
        <v>7.1</v>
      </c>
      <c r="AR246">
        <f>VLOOKUP($B246,[6]LA_CNI_data!$B$2:$H$313,5,0)</f>
        <v>23.33</v>
      </c>
      <c r="AS246">
        <f>VLOOKUP($B246,[6]LA_CNI_data!$B$2:$H$313,6,0)</f>
        <v>15.62</v>
      </c>
      <c r="AT246" s="3">
        <f>VLOOKUP($B246,[6]LA_CNI_data!$B$2:$H$313,7,0)</f>
        <v>15.14</v>
      </c>
      <c r="AU246" t="str">
        <f>VLOOKUP(A246,[7]LAS_REGION_EW_2021!$A$6:$D$336,4,0)</f>
        <v>West Midlands</v>
      </c>
      <c r="AV246">
        <f>VLOOKUP(B246,[8]Industrial!$C$7:$D$332,2,0)</f>
        <v>705000</v>
      </c>
      <c r="AW246">
        <f>VLOOKUP(B246,[8]Residential!$C$7:$D$299,2,0)</f>
        <v>2850000</v>
      </c>
      <c r="AX246">
        <f>VLOOKUP(A246,[9]Sheet1!$A$414:$M$823,13,0)</f>
        <v>97594</v>
      </c>
      <c r="AY246" s="5">
        <f>VLOOKUP(B246,'[10]Table 2.4'!$D$10:$H$378,5,0)</f>
        <v>675</v>
      </c>
      <c r="AZ246">
        <f>VLOOKUP(B246,[11]Data!$A$9:$C$372,3,0)</f>
        <v>57300</v>
      </c>
      <c r="BA246">
        <f t="shared" si="6"/>
        <v>45954.600000000006</v>
      </c>
      <c r="BB246">
        <f t="shared" si="7"/>
        <v>-2521.2000000000044</v>
      </c>
    </row>
    <row r="247" spans="1:54" x14ac:dyDescent="0.2">
      <c r="A247" t="s">
        <v>528</v>
      </c>
      <c r="B247" t="s">
        <v>529</v>
      </c>
      <c r="C247">
        <v>2019</v>
      </c>
      <c r="D247">
        <v>46792.62</v>
      </c>
      <c r="E247" t="s">
        <v>528</v>
      </c>
      <c r="F247" t="s">
        <v>528</v>
      </c>
      <c r="G247">
        <f>VLOOKUP(A247,[1]B3!$A$7:$T$380,20,0)</f>
        <v>48829.64</v>
      </c>
      <c r="L247">
        <v>81.048323308236704</v>
      </c>
      <c r="M247">
        <v>83.719027526373594</v>
      </c>
      <c r="N247">
        <v>77165</v>
      </c>
      <c r="O247">
        <v>134</v>
      </c>
      <c r="P247">
        <v>11.51</v>
      </c>
      <c r="Q247" s="2">
        <f>VLOOKUP(B247,[2]Data!$A$9:$D$371,4,0)</f>
        <v>71.8</v>
      </c>
      <c r="R247" t="s">
        <v>77</v>
      </c>
      <c r="S247" s="2">
        <f>VLOOKUP(B247,[3]Data!$A$9:$D$371,4,0)</f>
        <v>45.4</v>
      </c>
      <c r="T247">
        <v>718.35137939453125</v>
      </c>
      <c r="U247">
        <v>-5.0041656382385738E-2</v>
      </c>
      <c r="V247">
        <f>VLOOKUP(F247,'[4]2019'!$B$8:$E$368,4,0)</f>
        <v>27.8778453850605</v>
      </c>
      <c r="W247">
        <f>VLOOKUP(B247,[5]Data!$A$10:$B$372,2,0)</f>
        <v>2.7</v>
      </c>
      <c r="Y247">
        <f>VLOOKUP(B247,[5]Data!$A$10:$F$372,6,0)</f>
        <v>13.3</v>
      </c>
      <c r="Z247">
        <f>VLOOKUP($B247,[5]Data!$A$10:$Z$372,8,0)</f>
        <v>0</v>
      </c>
      <c r="AA247">
        <f>VLOOKUP($B247,[5]Data!$A$10:$Z$372,10,0)</f>
        <v>0.4</v>
      </c>
      <c r="AB247">
        <f>VLOOKUP($B247,[5]Data!$A$10:$Z$372,12,0)</f>
        <v>5</v>
      </c>
      <c r="AC247">
        <f>VLOOKUP($B247,[5]Data!$A$10:$Z$372,14,0)</f>
        <v>13.3</v>
      </c>
      <c r="AD247">
        <f>VLOOKUP($B247,[5]Data!$A$10:$Z$372,16,0)</f>
        <v>1.3</v>
      </c>
      <c r="AE247">
        <f>VLOOKUP($B247,[5]Data!$A$10:$Z$372,18,0)</f>
        <v>13.3</v>
      </c>
      <c r="AR247">
        <f>VLOOKUP($B247,[6]LA_CNI_data!$B$2:$H$313,5,0)</f>
        <v>6.77</v>
      </c>
      <c r="AS247">
        <f>VLOOKUP($B247,[6]LA_CNI_data!$B$2:$H$313,6,0)</f>
        <v>16.05</v>
      </c>
      <c r="AT247" s="3">
        <f>VLOOKUP($B247,[6]LA_CNI_data!$B$2:$H$313,7,0)</f>
        <v>34.97</v>
      </c>
      <c r="AU247" t="str">
        <f>VLOOKUP(A247,[7]LAS_REGION_EW_2021!$A$6:$D$336,4,0)</f>
        <v>West Midlands</v>
      </c>
      <c r="AV247">
        <f>VLOOKUP(B247,[8]Industrial!$C$7:$D$332,2,0)</f>
        <v>625000</v>
      </c>
      <c r="AW247">
        <f>VLOOKUP(B247,[8]Residential!$C$7:$D$299,2,0)</f>
        <v>1800000</v>
      </c>
      <c r="AX247">
        <f>VLOOKUP(A247,[9]Sheet1!$A$414:$M$823,13,0)</f>
        <v>77165</v>
      </c>
      <c r="AY247" s="5">
        <f>VLOOKUP(B247,'[10]Table 2.4'!$D$10:$H$378,5,0)</f>
        <v>650</v>
      </c>
      <c r="AZ247">
        <f>VLOOKUP(B247,[11]Data!$A$9:$C$372,3,0)</f>
        <v>43600</v>
      </c>
      <c r="BA247">
        <f t="shared" si="6"/>
        <v>31304.799999999999</v>
      </c>
      <c r="BB247">
        <f t="shared" si="7"/>
        <v>1744.0000000000036</v>
      </c>
    </row>
    <row r="248" spans="1:54" x14ac:dyDescent="0.2">
      <c r="A248" t="s">
        <v>530</v>
      </c>
      <c r="B248" t="s">
        <v>531</v>
      </c>
      <c r="C248">
        <v>2019</v>
      </c>
      <c r="D248">
        <v>54438.66</v>
      </c>
      <c r="E248" t="s">
        <v>530</v>
      </c>
      <c r="F248" t="s">
        <v>530</v>
      </c>
      <c r="G248">
        <f>VLOOKUP(A248,[1]B3!$A$7:$T$380,20,0)</f>
        <v>51974.49</v>
      </c>
      <c r="L248">
        <v>79.2086555234944</v>
      </c>
      <c r="M248">
        <v>83.574378330506306</v>
      </c>
      <c r="N248">
        <v>85204</v>
      </c>
      <c r="O248">
        <v>1571</v>
      </c>
      <c r="P248">
        <v>10.93</v>
      </c>
      <c r="Q248" s="2">
        <f>VLOOKUP(B248,[2]Data!$A$9:$D$371,4,0)</f>
        <v>81.5</v>
      </c>
      <c r="R248" t="s">
        <v>55</v>
      </c>
      <c r="S248" s="2">
        <f>VLOOKUP(B248,[3]Data!$A$9:$D$371,4,0)</f>
        <v>21.5</v>
      </c>
      <c r="T248">
        <v>718.35137939453125</v>
      </c>
      <c r="U248">
        <v>-5.0041656382385738E-2</v>
      </c>
      <c r="V248">
        <f>VLOOKUP(F248,'[4]2019'!$B$8:$E$368,4,0)</f>
        <v>16.6767682203268</v>
      </c>
      <c r="W248">
        <f>VLOOKUP(B248,[5]Data!$A$10:$B$372,2,0)</f>
        <v>0.1</v>
      </c>
      <c r="Y248">
        <f>VLOOKUP(B248,[5]Data!$A$10:$F$372,6,0)</f>
        <v>22</v>
      </c>
      <c r="Z248">
        <f>VLOOKUP($B248,[5]Data!$A$10:$Z$372,8,0)</f>
        <v>0</v>
      </c>
      <c r="AA248">
        <f>VLOOKUP($B248,[5]Data!$A$10:$Z$372,10,0)</f>
        <v>0.2</v>
      </c>
      <c r="AB248">
        <f>VLOOKUP($B248,[5]Data!$A$10:$Z$372,12,0)</f>
        <v>4.3</v>
      </c>
      <c r="AC248">
        <f>VLOOKUP($B248,[5]Data!$A$10:$Z$372,14,0)</f>
        <v>19.5</v>
      </c>
      <c r="AD248">
        <f>VLOOKUP($B248,[5]Data!$A$10:$Z$372,16,0)</f>
        <v>5.5</v>
      </c>
      <c r="AE248">
        <f>VLOOKUP($B248,[5]Data!$A$10:$Z$372,18,0)</f>
        <v>6.1</v>
      </c>
      <c r="AR248">
        <f>VLOOKUP($B248,[6]LA_CNI_data!$B$2:$H$313,5,0)</f>
        <v>59.71</v>
      </c>
      <c r="AS248">
        <f>VLOOKUP($B248,[6]LA_CNI_data!$B$2:$H$313,6,0)</f>
        <v>59.34</v>
      </c>
      <c r="AT248" s="3">
        <f>VLOOKUP($B248,[6]LA_CNI_data!$B$2:$H$313,7,0)</f>
        <v>9.8000000000000007</v>
      </c>
      <c r="AU248" t="str">
        <f>VLOOKUP(A248,[7]LAS_REGION_EW_2021!$A$6:$D$336,4,0)</f>
        <v>West Midlands</v>
      </c>
      <c r="AV248">
        <f>VLOOKUP(B248,[8]Industrial!$C$7:$D$332,2,0)</f>
        <v>800000</v>
      </c>
      <c r="AW248">
        <f>VLOOKUP(B248,[8]Residential!$C$7:$D$299,2,0)</f>
        <v>2450000</v>
      </c>
      <c r="AX248">
        <f>VLOOKUP(A248,[9]Sheet1!$A$414:$M$823,13,0)</f>
        <v>85204</v>
      </c>
      <c r="AY248" s="5">
        <f>VLOOKUP(B248,'[10]Table 2.4'!$D$10:$H$378,5,0)</f>
        <v>660</v>
      </c>
      <c r="AZ248">
        <f>VLOOKUP(B248,[11]Data!$A$9:$C$372,3,0)</f>
        <v>51400</v>
      </c>
      <c r="BA248">
        <f t="shared" si="6"/>
        <v>41891</v>
      </c>
      <c r="BB248">
        <f t="shared" si="7"/>
        <v>-2929.8000000000029</v>
      </c>
    </row>
    <row r="249" spans="1:54" x14ac:dyDescent="0.2">
      <c r="A249" t="s">
        <v>532</v>
      </c>
      <c r="B249" t="s">
        <v>533</v>
      </c>
      <c r="C249">
        <v>2019</v>
      </c>
      <c r="D249">
        <v>49283.6</v>
      </c>
      <c r="E249" t="s">
        <v>532</v>
      </c>
      <c r="F249" t="s">
        <v>532</v>
      </c>
      <c r="G249">
        <f>VLOOKUP(A249,[1]B3!$A$7:$T$380,20,0)</f>
        <v>52222.239999999998</v>
      </c>
      <c r="L249">
        <v>78.598413310174706</v>
      </c>
      <c r="M249">
        <v>83.685298943247105</v>
      </c>
      <c r="N249">
        <v>102314</v>
      </c>
      <c r="O249">
        <v>3075</v>
      </c>
      <c r="P249">
        <v>12.94</v>
      </c>
      <c r="Q249" s="2">
        <f>VLOOKUP(B249,[2]Data!$A$9:$D$371,4,0)</f>
        <v>80.2</v>
      </c>
      <c r="R249" t="s">
        <v>55</v>
      </c>
      <c r="S249" s="2">
        <f>VLOOKUP(B249,[3]Data!$A$9:$D$371,4,0)</f>
        <v>26.6</v>
      </c>
      <c r="T249">
        <v>718.35137939453125</v>
      </c>
      <c r="U249">
        <v>-5.0041656382385738E-2</v>
      </c>
      <c r="V249">
        <f>VLOOKUP(F249,'[4]2019'!$B$8:$E$368,4,0)</f>
        <v>16.628720701721399</v>
      </c>
      <c r="W249">
        <f>VLOOKUP(B249,[5]Data!$A$10:$B$372,2,0)</f>
        <v>0.1</v>
      </c>
      <c r="Y249">
        <f>VLOOKUP(B249,[5]Data!$A$10:$F$372,6,0)</f>
        <v>7.5</v>
      </c>
      <c r="Z249">
        <f>VLOOKUP($B249,[5]Data!$A$10:$Z$372,8,0)</f>
        <v>0.6</v>
      </c>
      <c r="AA249">
        <f>VLOOKUP($B249,[5]Data!$A$10:$Z$372,10,0)</f>
        <v>0.8</v>
      </c>
      <c r="AB249">
        <f>VLOOKUP($B249,[5]Data!$A$10:$Z$372,12,0)</f>
        <v>2.4</v>
      </c>
      <c r="AC249">
        <f>VLOOKUP($B249,[5]Data!$A$10:$Z$372,14,0)</f>
        <v>15.1</v>
      </c>
      <c r="AD249">
        <f>VLOOKUP($B249,[5]Data!$A$10:$Z$372,16,0)</f>
        <v>3.3</v>
      </c>
      <c r="AE249">
        <f>VLOOKUP($B249,[5]Data!$A$10:$Z$372,18,0)</f>
        <v>7.5</v>
      </c>
      <c r="AR249">
        <f>VLOOKUP($B249,[6]LA_CNI_data!$B$2:$H$313,5,0)</f>
        <v>23.5</v>
      </c>
      <c r="AS249">
        <f>VLOOKUP($B249,[6]LA_CNI_data!$B$2:$H$313,6,0)</f>
        <v>25.15</v>
      </c>
      <c r="AT249" s="3">
        <f>VLOOKUP($B249,[6]LA_CNI_data!$B$2:$H$313,7,0)</f>
        <v>25.2</v>
      </c>
      <c r="AU249" t="str">
        <f>VLOOKUP(A249,[7]LAS_REGION_EW_2021!$A$6:$D$336,4,0)</f>
        <v>West Midlands</v>
      </c>
      <c r="AV249">
        <f>VLOOKUP(B249,[8]Industrial!$C$7:$D$332,2,0)</f>
        <v>705000</v>
      </c>
      <c r="AW249">
        <f>VLOOKUP(B249,[8]Residential!$C$7:$D$299,2,0)</f>
        <v>2650000</v>
      </c>
      <c r="AX249">
        <f>VLOOKUP(A249,[9]Sheet1!$A$414:$M$823,13,0)</f>
        <v>102314</v>
      </c>
      <c r="AY249" s="5">
        <f>VLOOKUP(B249,'[10]Table 2.4'!$D$10:$H$378,5,0)</f>
        <v>675</v>
      </c>
      <c r="AZ249">
        <f>VLOOKUP(B249,[11]Data!$A$9:$C$372,3,0)</f>
        <v>66700</v>
      </c>
      <c r="BA249">
        <f t="shared" si="6"/>
        <v>53493.4</v>
      </c>
      <c r="BB249">
        <f t="shared" si="7"/>
        <v>-2934.8000000000029</v>
      </c>
    </row>
    <row r="250" spans="1:54" x14ac:dyDescent="0.2">
      <c r="A250" t="s">
        <v>534</v>
      </c>
      <c r="B250" t="s">
        <v>535</v>
      </c>
      <c r="C250">
        <v>2019</v>
      </c>
      <c r="D250">
        <v>41624.68</v>
      </c>
      <c r="E250" t="s">
        <v>534</v>
      </c>
      <c r="F250" t="s">
        <v>534</v>
      </c>
      <c r="G250">
        <f>VLOOKUP(A250,[1]B3!$A$7:$T$380,20,0)</f>
        <v>50144.15</v>
      </c>
      <c r="L250">
        <v>81.045805899410993</v>
      </c>
      <c r="M250">
        <v>85.414140169687499</v>
      </c>
      <c r="N250">
        <v>125378</v>
      </c>
      <c r="O250">
        <v>189</v>
      </c>
      <c r="P250">
        <v>11.01</v>
      </c>
      <c r="Q250" s="2">
        <f>VLOOKUP(B250,[2]Data!$A$9:$D$371,4,0)</f>
        <v>78.3</v>
      </c>
      <c r="R250" t="s">
        <v>90</v>
      </c>
      <c r="S250" s="2">
        <f>VLOOKUP(B250,[3]Data!$A$9:$D$371,4,0)</f>
        <v>28.6</v>
      </c>
      <c r="T250">
        <v>718.35137939453125</v>
      </c>
      <c r="U250">
        <v>-5.0041656382385738E-2</v>
      </c>
      <c r="V250">
        <f>VLOOKUP(F250,'[4]2019'!$B$8:$E$368,4,0)</f>
        <v>25.088247436609201</v>
      </c>
      <c r="W250">
        <f>VLOOKUP(B250,[5]Data!$A$10:$B$372,2,0)</f>
        <v>2.8</v>
      </c>
      <c r="Y250">
        <f>VLOOKUP(B250,[5]Data!$A$10:$F$372,6,0)</f>
        <v>17</v>
      </c>
      <c r="Z250">
        <f>VLOOKUP($B250,[5]Data!$A$10:$Z$372,8,0)</f>
        <v>0.1</v>
      </c>
      <c r="AA250">
        <f>VLOOKUP($B250,[5]Data!$A$10:$Z$372,10,0)</f>
        <v>1.3</v>
      </c>
      <c r="AB250">
        <f>VLOOKUP($B250,[5]Data!$A$10:$Z$372,12,0)</f>
        <v>5.7</v>
      </c>
      <c r="AC250">
        <f>VLOOKUP($B250,[5]Data!$A$10:$Z$372,14,0)</f>
        <v>17</v>
      </c>
      <c r="AD250">
        <f>VLOOKUP($B250,[5]Data!$A$10:$Z$372,16,0)</f>
        <v>7.5</v>
      </c>
      <c r="AE250">
        <f>VLOOKUP($B250,[5]Data!$A$10:$Z$372,18,0)</f>
        <v>8.5</v>
      </c>
      <c r="AR250">
        <f>VLOOKUP($B250,[6]LA_CNI_data!$B$2:$H$313,5,0)</f>
        <v>16.45</v>
      </c>
      <c r="AS250">
        <f>VLOOKUP($B250,[6]LA_CNI_data!$B$2:$H$313,6,0)</f>
        <v>24.58</v>
      </c>
      <c r="AT250" s="3">
        <f>VLOOKUP($B250,[6]LA_CNI_data!$B$2:$H$313,7,0)</f>
        <v>13.57</v>
      </c>
      <c r="AU250" t="str">
        <f>VLOOKUP(A250,[7]LAS_REGION_EW_2021!$A$6:$D$336,4,0)</f>
        <v>West Midlands</v>
      </c>
      <c r="AV250">
        <f>VLOOKUP(B250,[8]Industrial!$C$7:$D$332,2,0)</f>
        <v>630000</v>
      </c>
      <c r="AW250">
        <f>VLOOKUP(B250,[8]Residential!$C$7:$D$299,2,0)</f>
        <v>2230000</v>
      </c>
      <c r="AX250">
        <f>VLOOKUP(A250,[9]Sheet1!$A$414:$M$823,13,0)</f>
        <v>125378</v>
      </c>
      <c r="AY250" s="5">
        <f>VLOOKUP(B250,'[10]Table 2.4'!$D$10:$H$378,5,0)</f>
        <v>675</v>
      </c>
      <c r="AZ250">
        <f>VLOOKUP(B250,[11]Data!$A$9:$C$372,3,0)</f>
        <v>72900</v>
      </c>
      <c r="BA250">
        <f t="shared" si="6"/>
        <v>57080.7</v>
      </c>
      <c r="BB250">
        <f t="shared" si="7"/>
        <v>-1822.5</v>
      </c>
    </row>
    <row r="251" spans="1:54" x14ac:dyDescent="0.2">
      <c r="A251" t="s">
        <v>536</v>
      </c>
      <c r="B251" t="s">
        <v>537</v>
      </c>
      <c r="C251">
        <v>2019</v>
      </c>
      <c r="D251">
        <v>36445.79</v>
      </c>
      <c r="E251" t="s">
        <v>536</v>
      </c>
      <c r="F251" t="s">
        <v>536</v>
      </c>
      <c r="G251">
        <f>VLOOKUP(A251,[1]B3!$A$7:$T$380,20,0)</f>
        <v>36020.89</v>
      </c>
      <c r="L251">
        <v>79.428643637932694</v>
      </c>
      <c r="M251">
        <v>83.097362086373394</v>
      </c>
      <c r="N251">
        <v>100715</v>
      </c>
      <c r="O251">
        <v>515</v>
      </c>
      <c r="P251">
        <v>10.77</v>
      </c>
      <c r="Q251" s="2">
        <f>VLOOKUP(B251,[2]Data!$A$9:$D$371,4,0)</f>
        <v>74.3</v>
      </c>
      <c r="R251" t="s">
        <v>60</v>
      </c>
      <c r="S251" s="2">
        <f>VLOOKUP(B251,[3]Data!$A$9:$D$371,4,0)</f>
        <v>25.6</v>
      </c>
      <c r="T251">
        <v>718.35137939453125</v>
      </c>
      <c r="U251">
        <v>-5.0041656382385738E-2</v>
      </c>
      <c r="V251">
        <f>VLOOKUP(F251,'[4]2019'!$B$8:$E$368,4,0)</f>
        <v>18.4436950468398</v>
      </c>
      <c r="W251">
        <f>VLOOKUP(B251,[5]Data!$A$10:$B$372,2,0)</f>
        <v>0.5</v>
      </c>
      <c r="Y251">
        <f>VLOOKUP(B251,[5]Data!$A$10:$F$372,6,0)</f>
        <v>11.1</v>
      </c>
      <c r="Z251">
        <f>VLOOKUP($B251,[5]Data!$A$10:$Z$372,8,0)</f>
        <v>0</v>
      </c>
      <c r="AA251">
        <f>VLOOKUP($B251,[5]Data!$A$10:$Z$372,10,0)</f>
        <v>0.8</v>
      </c>
      <c r="AB251">
        <f>VLOOKUP($B251,[5]Data!$A$10:$Z$372,12,0)</f>
        <v>4.9000000000000004</v>
      </c>
      <c r="AC251">
        <f>VLOOKUP($B251,[5]Data!$A$10:$Z$372,14,0)</f>
        <v>22.2</v>
      </c>
      <c r="AD251">
        <f>VLOOKUP($B251,[5]Data!$A$10:$Z$372,16,0)</f>
        <v>12.5</v>
      </c>
      <c r="AE251">
        <f>VLOOKUP($B251,[5]Data!$A$10:$Z$372,18,0)</f>
        <v>8.3000000000000007</v>
      </c>
      <c r="AR251">
        <f>VLOOKUP($B251,[6]LA_CNI_data!$B$2:$H$313,5,0)</f>
        <v>20.07</v>
      </c>
      <c r="AS251">
        <f>VLOOKUP($B251,[6]LA_CNI_data!$B$2:$H$313,6,0)</f>
        <v>15.2</v>
      </c>
      <c r="AT251" s="3">
        <f>VLOOKUP($B251,[6]LA_CNI_data!$B$2:$H$313,7,0)</f>
        <v>20.75</v>
      </c>
      <c r="AU251" t="str">
        <f>VLOOKUP(A251,[7]LAS_REGION_EW_2021!$A$6:$D$336,4,0)</f>
        <v>West Midlands</v>
      </c>
      <c r="AV251">
        <f>VLOOKUP(B251,[8]Industrial!$C$7:$D$332,2,0)</f>
        <v>675000</v>
      </c>
      <c r="AW251">
        <f>VLOOKUP(B251,[8]Residential!$C$7:$D$299,2,0)</f>
        <v>1450000</v>
      </c>
      <c r="AX251">
        <f>VLOOKUP(A251,[9]Sheet1!$A$414:$M$823,13,0)</f>
        <v>100715</v>
      </c>
      <c r="AY251" s="5">
        <f>VLOOKUP(B251,'[10]Table 2.4'!$D$10:$H$378,5,0)</f>
        <v>575</v>
      </c>
      <c r="AZ251">
        <f>VLOOKUP(B251,[11]Data!$A$9:$C$372,3,0)</f>
        <v>57200</v>
      </c>
      <c r="BA251">
        <f t="shared" si="6"/>
        <v>42499.6</v>
      </c>
      <c r="BB251">
        <f t="shared" si="7"/>
        <v>858</v>
      </c>
    </row>
    <row r="252" spans="1:54" x14ac:dyDescent="0.2">
      <c r="A252" t="s">
        <v>13</v>
      </c>
      <c r="B252" t="s">
        <v>14</v>
      </c>
      <c r="C252">
        <v>2019</v>
      </c>
      <c r="D252">
        <v>51706.12</v>
      </c>
      <c r="E252" t="s">
        <v>13</v>
      </c>
      <c r="F252" t="s">
        <v>13</v>
      </c>
      <c r="G252">
        <f>VLOOKUP(A252,[1]B3!$A$7:$T$380,20,0)</f>
        <v>53169.39</v>
      </c>
      <c r="L252">
        <v>81.724579870920493</v>
      </c>
      <c r="M252">
        <v>84.740646623827004</v>
      </c>
      <c r="N252">
        <v>147095</v>
      </c>
      <c r="O252">
        <v>912</v>
      </c>
      <c r="P252">
        <v>17.55</v>
      </c>
      <c r="Q252" s="2">
        <f>VLOOKUP(B252,[2]Data!$A$9:$D$371,4,0)</f>
        <v>74.400000000000006</v>
      </c>
      <c r="R252" t="s">
        <v>55</v>
      </c>
      <c r="S252" s="2">
        <f>VLOOKUP(B252,[3]Data!$A$9:$D$371,4,0)</f>
        <v>53.4</v>
      </c>
      <c r="T252">
        <v>700.95623779296875</v>
      </c>
      <c r="U252">
        <v>-0.19680347215209032</v>
      </c>
      <c r="V252" t="e">
        <f>VLOOKUP(F252,'[4]2019'!$B$8:$E$368,4,0)</f>
        <v>#N/A</v>
      </c>
      <c r="W252">
        <f>VLOOKUP(B252,[5]Data!$A$10:$B$372,2,0)</f>
        <v>0.3</v>
      </c>
      <c r="Y252">
        <f>VLOOKUP(B252,[5]Data!$A$10:$F$372,6,0)</f>
        <v>2.7</v>
      </c>
      <c r="Z252">
        <f>VLOOKUP($B252,[5]Data!$A$10:$Z$372,8,0)</f>
        <v>0</v>
      </c>
      <c r="AA252">
        <f>VLOOKUP($B252,[5]Data!$A$10:$Z$372,10,0)</f>
        <v>0.3</v>
      </c>
      <c r="AB252">
        <f>VLOOKUP($B252,[5]Data!$A$10:$Z$372,12,0)</f>
        <v>5.3</v>
      </c>
      <c r="AC252">
        <f>VLOOKUP($B252,[5]Data!$A$10:$Z$372,14,0)</f>
        <v>16</v>
      </c>
      <c r="AD252">
        <f>VLOOKUP($B252,[5]Data!$A$10:$Z$372,16,0)</f>
        <v>3</v>
      </c>
      <c r="AE252">
        <f>VLOOKUP($B252,[5]Data!$A$10:$Z$372,18,0)</f>
        <v>6.7</v>
      </c>
      <c r="AR252">
        <f>VLOOKUP($B252,[6]LA_CNI_data!$B$2:$H$313,5,0)</f>
        <v>15.34</v>
      </c>
      <c r="AS252">
        <f>VLOOKUP($B252,[6]LA_CNI_data!$B$2:$H$313,6,0)</f>
        <v>23.22</v>
      </c>
      <c r="AT252" s="3">
        <f>VLOOKUP($B252,[6]LA_CNI_data!$B$2:$H$313,7,0)</f>
        <v>3.84</v>
      </c>
      <c r="AU252" t="str">
        <f>VLOOKUP(A252,[7]LAS_REGION_EW_2021!$A$6:$D$336,4,0)</f>
        <v>East</v>
      </c>
      <c r="AV252">
        <f>VLOOKUP(B252,[8]Industrial!$C$7:$D$332,2,0)</f>
        <v>1300000</v>
      </c>
      <c r="AW252">
        <f>VLOOKUP(B252,[8]Residential!$C$7:$D$299,2,0)</f>
        <v>8900000</v>
      </c>
      <c r="AX252">
        <f>VLOOKUP(A252,[9]Sheet1!$A$414:$M$823,13,0)</f>
        <v>147095</v>
      </c>
      <c r="AY252" s="5">
        <f>VLOOKUP(B252,'[10]Table 2.4'!$D$10:$H$378,5,0)</f>
        <v>1200</v>
      </c>
      <c r="AZ252">
        <f>VLOOKUP(B252,[11]Data!$A$9:$C$372,3,0)</f>
        <v>91300</v>
      </c>
      <c r="BA252">
        <f t="shared" si="6"/>
        <v>67927.200000000012</v>
      </c>
      <c r="BB252">
        <f t="shared" si="7"/>
        <v>1278.1999999999825</v>
      </c>
    </row>
    <row r="253" spans="1:54" x14ac:dyDescent="0.2">
      <c r="A253" t="s">
        <v>13</v>
      </c>
      <c r="B253" t="s">
        <v>14</v>
      </c>
      <c r="C253">
        <v>2019</v>
      </c>
      <c r="D253">
        <v>51706.12</v>
      </c>
      <c r="E253" t="s">
        <v>13</v>
      </c>
      <c r="F253" t="s">
        <v>15</v>
      </c>
      <c r="G253">
        <f>VLOOKUP(A253,[1]B3!$A$7:$T$380,20,0)</f>
        <v>53169.39</v>
      </c>
      <c r="L253">
        <v>81.724579870920493</v>
      </c>
      <c r="M253">
        <v>84.740646623827004</v>
      </c>
      <c r="N253">
        <v>147095</v>
      </c>
      <c r="O253">
        <v>912</v>
      </c>
      <c r="P253">
        <v>17.55</v>
      </c>
      <c r="Q253" s="2">
        <f>VLOOKUP(B253,[2]Data!$A$9:$D$371,4,0)</f>
        <v>74.400000000000006</v>
      </c>
      <c r="R253" t="s">
        <v>55</v>
      </c>
      <c r="S253" s="2">
        <f>VLOOKUP(B253,[3]Data!$A$9:$D$371,4,0)</f>
        <v>53.4</v>
      </c>
      <c r="T253">
        <v>700.95623779296875</v>
      </c>
      <c r="U253">
        <v>-0.19680347215209032</v>
      </c>
      <c r="V253">
        <f>VLOOKUP(F253,'[4]2019'!$B$8:$E$368,4,0)</f>
        <v>15.5440346135901</v>
      </c>
      <c r="W253">
        <f>VLOOKUP(B253,[5]Data!$A$10:$B$372,2,0)</f>
        <v>0.3</v>
      </c>
      <c r="Y253">
        <f>VLOOKUP(B253,[5]Data!$A$10:$F$372,6,0)</f>
        <v>2.7</v>
      </c>
      <c r="Z253">
        <f>VLOOKUP($B253,[5]Data!$A$10:$Z$372,8,0)</f>
        <v>0</v>
      </c>
      <c r="AA253">
        <f>VLOOKUP($B253,[5]Data!$A$10:$Z$372,10,0)</f>
        <v>0.3</v>
      </c>
      <c r="AB253">
        <f>VLOOKUP($B253,[5]Data!$A$10:$Z$372,12,0)</f>
        <v>5.3</v>
      </c>
      <c r="AC253">
        <f>VLOOKUP($B253,[5]Data!$A$10:$Z$372,14,0)</f>
        <v>16</v>
      </c>
      <c r="AD253">
        <f>VLOOKUP($B253,[5]Data!$A$10:$Z$372,16,0)</f>
        <v>3</v>
      </c>
      <c r="AE253">
        <f>VLOOKUP($B253,[5]Data!$A$10:$Z$372,18,0)</f>
        <v>6.7</v>
      </c>
      <c r="AR253">
        <f>VLOOKUP($B253,[6]LA_CNI_data!$B$2:$H$313,5,0)</f>
        <v>15.34</v>
      </c>
      <c r="AS253">
        <f>VLOOKUP($B253,[6]LA_CNI_data!$B$2:$H$313,6,0)</f>
        <v>23.22</v>
      </c>
      <c r="AT253" s="3">
        <f>VLOOKUP($B253,[6]LA_CNI_data!$B$2:$H$313,7,0)</f>
        <v>3.84</v>
      </c>
      <c r="AU253" t="str">
        <f>VLOOKUP(A253,[7]LAS_REGION_EW_2021!$A$6:$D$336,4,0)</f>
        <v>East</v>
      </c>
      <c r="AV253">
        <f>VLOOKUP(B253,[8]Industrial!$C$7:$D$332,2,0)</f>
        <v>1300000</v>
      </c>
      <c r="AW253">
        <f>VLOOKUP(B253,[8]Residential!$C$7:$D$299,2,0)</f>
        <v>8900000</v>
      </c>
      <c r="AX253">
        <f>VLOOKUP(A253,[9]Sheet1!$A$414:$M$823,13,0)</f>
        <v>147095</v>
      </c>
      <c r="AY253" s="5">
        <f>VLOOKUP(B253,'[10]Table 2.4'!$D$10:$H$378,5,0)</f>
        <v>1200</v>
      </c>
      <c r="AZ253">
        <f>VLOOKUP(B253,[11]Data!$A$9:$C$372,3,0)</f>
        <v>91300</v>
      </c>
      <c r="BA253">
        <f t="shared" si="6"/>
        <v>67927.200000000012</v>
      </c>
      <c r="BB253">
        <f t="shared" si="7"/>
        <v>1278.1999999999825</v>
      </c>
    </row>
    <row r="254" spans="1:54" x14ac:dyDescent="0.2">
      <c r="A254" t="s">
        <v>16</v>
      </c>
      <c r="B254" t="s">
        <v>17</v>
      </c>
      <c r="C254">
        <v>2019</v>
      </c>
      <c r="D254">
        <v>47177.38</v>
      </c>
      <c r="E254" t="s">
        <v>16</v>
      </c>
      <c r="F254" t="s">
        <v>16</v>
      </c>
      <c r="G254">
        <f>VLOOKUP(A254,[1]B3!$A$7:$T$380,20,0)</f>
        <v>54737.74</v>
      </c>
      <c r="L254">
        <v>80.652055426408694</v>
      </c>
      <c r="M254">
        <v>84.589880805536296</v>
      </c>
      <c r="N254">
        <v>122274</v>
      </c>
      <c r="O254">
        <v>944</v>
      </c>
      <c r="P254">
        <v>13.32</v>
      </c>
      <c r="Q254" s="2">
        <f>VLOOKUP(B254,[2]Data!$A$9:$D$371,4,0)</f>
        <v>82.5</v>
      </c>
      <c r="R254" t="s">
        <v>55</v>
      </c>
      <c r="S254" s="2">
        <f>VLOOKUP(B254,[3]Data!$A$9:$D$371,4,0)</f>
        <v>33.9</v>
      </c>
      <c r="T254">
        <v>700.95623779296875</v>
      </c>
      <c r="U254">
        <v>-0.19680347215209032</v>
      </c>
      <c r="V254" t="e">
        <f>VLOOKUP(F254,'[4]2019'!$B$8:$E$368,4,0)</f>
        <v>#N/A</v>
      </c>
      <c r="W254">
        <f>VLOOKUP(B254,[5]Data!$A$10:$B$372,2,0)</f>
        <v>0.1</v>
      </c>
      <c r="Y254">
        <f>VLOOKUP(B254,[5]Data!$A$10:$F$372,6,0)</f>
        <v>4.2</v>
      </c>
      <c r="Z254">
        <f>VLOOKUP($B254,[5]Data!$A$10:$Z$372,8,0)</f>
        <v>0</v>
      </c>
      <c r="AA254">
        <f>VLOOKUP($B254,[5]Data!$A$10:$Z$372,10,0)</f>
        <v>2.1</v>
      </c>
      <c r="AB254">
        <f>VLOOKUP($B254,[5]Data!$A$10:$Z$372,12,0)</f>
        <v>5.3</v>
      </c>
      <c r="AC254">
        <f>VLOOKUP($B254,[5]Data!$A$10:$Z$372,14,0)</f>
        <v>18.899999999999999</v>
      </c>
      <c r="AD254">
        <f>VLOOKUP($B254,[5]Data!$A$10:$Z$372,16,0)</f>
        <v>3.7</v>
      </c>
      <c r="AE254">
        <f>VLOOKUP($B254,[5]Data!$A$10:$Z$372,18,0)</f>
        <v>3.7</v>
      </c>
      <c r="AR254">
        <f>VLOOKUP($B254,[6]LA_CNI_data!$B$2:$H$313,5,0)</f>
        <v>20.309999999999999</v>
      </c>
      <c r="AS254">
        <f>VLOOKUP($B254,[6]LA_CNI_data!$B$2:$H$313,6,0)</f>
        <v>23.75</v>
      </c>
      <c r="AT254" s="3">
        <f>VLOOKUP($B254,[6]LA_CNI_data!$B$2:$H$313,7,0)</f>
        <v>7.71</v>
      </c>
      <c r="AU254" t="str">
        <f>VLOOKUP(A254,[7]LAS_REGION_EW_2021!$A$6:$D$336,4,0)</f>
        <v>East</v>
      </c>
      <c r="AV254">
        <f>VLOOKUP(B254,[8]Industrial!$C$7:$D$332,2,0)</f>
        <v>1500000</v>
      </c>
      <c r="AW254">
        <f>VLOOKUP(B254,[8]Residential!$C$7:$D$299,2,0)</f>
        <v>6050000</v>
      </c>
      <c r="AX254">
        <f>VLOOKUP(A254,[9]Sheet1!$A$414:$M$823,13,0)</f>
        <v>122274</v>
      </c>
      <c r="AY254" s="5">
        <f>VLOOKUP(B254,'[10]Table 2.4'!$D$10:$H$378,5,0)</f>
        <v>975</v>
      </c>
      <c r="AZ254">
        <f>VLOOKUP(B254,[11]Data!$A$9:$C$372,3,0)</f>
        <v>81300</v>
      </c>
      <c r="BA254">
        <f t="shared" si="6"/>
        <v>67072.5</v>
      </c>
      <c r="BB254">
        <f t="shared" si="7"/>
        <v>-5447.0999999999985</v>
      </c>
    </row>
    <row r="255" spans="1:54" x14ac:dyDescent="0.2">
      <c r="A255" t="s">
        <v>16</v>
      </c>
      <c r="B255" t="s">
        <v>17</v>
      </c>
      <c r="C255">
        <v>2019</v>
      </c>
      <c r="D255">
        <v>47177.38</v>
      </c>
      <c r="E255" t="s">
        <v>16</v>
      </c>
      <c r="F255" t="s">
        <v>18</v>
      </c>
      <c r="G255">
        <f>VLOOKUP(A255,[1]B3!$A$7:$T$380,20,0)</f>
        <v>54737.74</v>
      </c>
      <c r="L255">
        <v>80.652055426408694</v>
      </c>
      <c r="M255">
        <v>84.589880805536296</v>
      </c>
      <c r="N255">
        <v>122274</v>
      </c>
      <c r="O255">
        <v>944</v>
      </c>
      <c r="P255">
        <v>13.32</v>
      </c>
      <c r="Q255" s="2">
        <f>VLOOKUP(B255,[2]Data!$A$9:$D$371,4,0)</f>
        <v>82.5</v>
      </c>
      <c r="R255" t="s">
        <v>55</v>
      </c>
      <c r="S255" s="2">
        <f>VLOOKUP(B255,[3]Data!$A$9:$D$371,4,0)</f>
        <v>33.9</v>
      </c>
      <c r="T255">
        <v>700.95623779296875</v>
      </c>
      <c r="U255">
        <v>-0.19680347215209032</v>
      </c>
      <c r="V255">
        <f>VLOOKUP(F255,'[4]2019'!$B$8:$E$368,4,0)</f>
        <v>18.588188596022999</v>
      </c>
      <c r="W255">
        <f>VLOOKUP(B255,[5]Data!$A$10:$B$372,2,0)</f>
        <v>0.1</v>
      </c>
      <c r="Y255">
        <f>VLOOKUP(B255,[5]Data!$A$10:$F$372,6,0)</f>
        <v>4.2</v>
      </c>
      <c r="Z255">
        <f>VLOOKUP($B255,[5]Data!$A$10:$Z$372,8,0)</f>
        <v>0</v>
      </c>
      <c r="AA255">
        <f>VLOOKUP($B255,[5]Data!$A$10:$Z$372,10,0)</f>
        <v>2.1</v>
      </c>
      <c r="AB255">
        <f>VLOOKUP($B255,[5]Data!$A$10:$Z$372,12,0)</f>
        <v>5.3</v>
      </c>
      <c r="AC255">
        <f>VLOOKUP($B255,[5]Data!$A$10:$Z$372,14,0)</f>
        <v>18.899999999999999</v>
      </c>
      <c r="AD255">
        <f>VLOOKUP($B255,[5]Data!$A$10:$Z$372,16,0)</f>
        <v>3.7</v>
      </c>
      <c r="AE255">
        <f>VLOOKUP($B255,[5]Data!$A$10:$Z$372,18,0)</f>
        <v>3.7</v>
      </c>
      <c r="AR255">
        <f>VLOOKUP($B255,[6]LA_CNI_data!$B$2:$H$313,5,0)</f>
        <v>20.309999999999999</v>
      </c>
      <c r="AS255">
        <f>VLOOKUP($B255,[6]LA_CNI_data!$B$2:$H$313,6,0)</f>
        <v>23.75</v>
      </c>
      <c r="AT255" s="3">
        <f>VLOOKUP($B255,[6]LA_CNI_data!$B$2:$H$313,7,0)</f>
        <v>7.71</v>
      </c>
      <c r="AU255" t="str">
        <f>VLOOKUP(A255,[7]LAS_REGION_EW_2021!$A$6:$D$336,4,0)</f>
        <v>East</v>
      </c>
      <c r="AV255">
        <f>VLOOKUP(B255,[8]Industrial!$C$7:$D$332,2,0)</f>
        <v>1500000</v>
      </c>
      <c r="AW255">
        <f>VLOOKUP(B255,[8]Residential!$C$7:$D$299,2,0)</f>
        <v>6050000</v>
      </c>
      <c r="AX255">
        <f>VLOOKUP(A255,[9]Sheet1!$A$414:$M$823,13,0)</f>
        <v>122274</v>
      </c>
      <c r="AY255" s="5">
        <f>VLOOKUP(B255,'[10]Table 2.4'!$D$10:$H$378,5,0)</f>
        <v>975</v>
      </c>
      <c r="AZ255">
        <f>VLOOKUP(B255,[11]Data!$A$9:$C$372,3,0)</f>
        <v>81300</v>
      </c>
      <c r="BA255">
        <f t="shared" si="6"/>
        <v>67072.5</v>
      </c>
      <c r="BB255">
        <f t="shared" si="7"/>
        <v>-5447.0999999999985</v>
      </c>
    </row>
    <row r="256" spans="1:54" x14ac:dyDescent="0.2">
      <c r="A256" t="s">
        <v>19</v>
      </c>
      <c r="B256" t="s">
        <v>20</v>
      </c>
      <c r="C256">
        <v>2019</v>
      </c>
      <c r="D256">
        <v>51398.8</v>
      </c>
      <c r="E256" t="s">
        <v>19</v>
      </c>
      <c r="F256" t="s">
        <v>19</v>
      </c>
      <c r="G256">
        <f>VLOOKUP(A256,[1]B3!$A$7:$T$380,20,0)</f>
        <v>49020.86</v>
      </c>
      <c r="L256">
        <v>81.723241929744205</v>
      </c>
      <c r="M256">
        <v>85.214684185406497</v>
      </c>
      <c r="N256">
        <v>147080</v>
      </c>
      <c r="O256">
        <v>309</v>
      </c>
      <c r="P256">
        <v>15.33</v>
      </c>
      <c r="Q256" s="2">
        <f>VLOOKUP(B256,[2]Data!$A$9:$D$371,4,0)</f>
        <v>75.599999999999994</v>
      </c>
      <c r="R256" t="s">
        <v>60</v>
      </c>
      <c r="S256" s="2">
        <f>VLOOKUP(B256,[3]Data!$A$9:$D$371,4,0)</f>
        <v>37.6</v>
      </c>
      <c r="T256">
        <v>700.95623779296875</v>
      </c>
      <c r="U256">
        <v>-0.19680347215209032</v>
      </c>
      <c r="V256" t="e">
        <f>VLOOKUP(F256,'[4]2019'!$B$8:$E$368,4,0)</f>
        <v>#N/A</v>
      </c>
      <c r="W256">
        <f>VLOOKUP(B256,[5]Data!$A$10:$B$372,2,0)</f>
        <v>0.5</v>
      </c>
      <c r="Y256">
        <f>VLOOKUP(B256,[5]Data!$A$10:$F$372,6,0)</f>
        <v>6.1</v>
      </c>
      <c r="Z256">
        <f>VLOOKUP($B256,[5]Data!$A$10:$Z$372,8,0)</f>
        <v>0.1</v>
      </c>
      <c r="AA256">
        <f>VLOOKUP($B256,[5]Data!$A$10:$Z$372,10,0)</f>
        <v>0.4</v>
      </c>
      <c r="AB256">
        <f>VLOOKUP($B256,[5]Data!$A$10:$Z$372,12,0)</f>
        <v>6.8</v>
      </c>
      <c r="AC256">
        <f>VLOOKUP($B256,[5]Data!$A$10:$Z$372,14,0)</f>
        <v>14.9</v>
      </c>
      <c r="AD256">
        <f>VLOOKUP($B256,[5]Data!$A$10:$Z$372,16,0)</f>
        <v>5.4</v>
      </c>
      <c r="AE256">
        <f>VLOOKUP($B256,[5]Data!$A$10:$Z$372,18,0)</f>
        <v>6.8</v>
      </c>
      <c r="AR256">
        <f>VLOOKUP($B256,[6]LA_CNI_data!$B$2:$H$313,5,0)</f>
        <v>20.49</v>
      </c>
      <c r="AS256">
        <f>VLOOKUP($B256,[6]LA_CNI_data!$B$2:$H$313,6,0)</f>
        <v>23.8</v>
      </c>
      <c r="AT256" s="3">
        <f>VLOOKUP($B256,[6]LA_CNI_data!$B$2:$H$313,7,0)</f>
        <v>8.67</v>
      </c>
      <c r="AU256" t="str">
        <f>VLOOKUP(A256,[7]LAS_REGION_EW_2021!$A$6:$D$336,4,0)</f>
        <v>East</v>
      </c>
      <c r="AV256">
        <f>VLOOKUP(B256,[8]Industrial!$C$7:$D$332,2,0)</f>
        <v>1275000</v>
      </c>
      <c r="AW256">
        <f>VLOOKUP(B256,[8]Residential!$C$7:$D$299,2,0)</f>
        <v>7550000</v>
      </c>
      <c r="AX256">
        <f>VLOOKUP(A256,[9]Sheet1!$A$414:$M$823,13,0)</f>
        <v>147080</v>
      </c>
      <c r="AY256" s="5">
        <f>VLOOKUP(B256,'[10]Table 2.4'!$D$10:$H$378,5,0)</f>
        <v>1000</v>
      </c>
      <c r="AZ256">
        <f>VLOOKUP(B256,[11]Data!$A$9:$C$372,3,0)</f>
        <v>91700</v>
      </c>
      <c r="BA256">
        <f t="shared" si="6"/>
        <v>69325.2</v>
      </c>
      <c r="BB256">
        <f t="shared" si="7"/>
        <v>183.40000000000873</v>
      </c>
    </row>
    <row r="257" spans="1:54" x14ac:dyDescent="0.2">
      <c r="A257" t="s">
        <v>19</v>
      </c>
      <c r="B257" t="s">
        <v>20</v>
      </c>
      <c r="C257">
        <v>2019</v>
      </c>
      <c r="D257">
        <v>51398.8</v>
      </c>
      <c r="E257" t="s">
        <v>19</v>
      </c>
      <c r="F257" t="s">
        <v>21</v>
      </c>
      <c r="G257">
        <f>VLOOKUP(A257,[1]B3!$A$7:$T$380,20,0)</f>
        <v>49020.86</v>
      </c>
      <c r="L257">
        <v>81.723241929744205</v>
      </c>
      <c r="M257">
        <v>85.214684185406497</v>
      </c>
      <c r="N257">
        <v>147080</v>
      </c>
      <c r="O257">
        <v>309</v>
      </c>
      <c r="P257">
        <v>15.33</v>
      </c>
      <c r="Q257" s="2">
        <f>VLOOKUP(B257,[2]Data!$A$9:$D$371,4,0)</f>
        <v>75.599999999999994</v>
      </c>
      <c r="R257" t="s">
        <v>60</v>
      </c>
      <c r="S257" s="2">
        <f>VLOOKUP(B257,[3]Data!$A$9:$D$371,4,0)</f>
        <v>37.6</v>
      </c>
      <c r="T257">
        <v>700.95623779296875</v>
      </c>
      <c r="U257">
        <v>-0.19680347215209032</v>
      </c>
      <c r="V257">
        <f>VLOOKUP(F257,'[4]2019'!$B$8:$E$368,4,0)</f>
        <v>19.856369316441601</v>
      </c>
      <c r="W257">
        <f>VLOOKUP(B257,[5]Data!$A$10:$B$372,2,0)</f>
        <v>0.5</v>
      </c>
      <c r="Y257">
        <f>VLOOKUP(B257,[5]Data!$A$10:$F$372,6,0)</f>
        <v>6.1</v>
      </c>
      <c r="Z257">
        <f>VLOOKUP($B257,[5]Data!$A$10:$Z$372,8,0)</f>
        <v>0.1</v>
      </c>
      <c r="AA257">
        <f>VLOOKUP($B257,[5]Data!$A$10:$Z$372,10,0)</f>
        <v>0.4</v>
      </c>
      <c r="AB257">
        <f>VLOOKUP($B257,[5]Data!$A$10:$Z$372,12,0)</f>
        <v>6.8</v>
      </c>
      <c r="AC257">
        <f>VLOOKUP($B257,[5]Data!$A$10:$Z$372,14,0)</f>
        <v>14.9</v>
      </c>
      <c r="AD257">
        <f>VLOOKUP($B257,[5]Data!$A$10:$Z$372,16,0)</f>
        <v>5.4</v>
      </c>
      <c r="AE257">
        <f>VLOOKUP($B257,[5]Data!$A$10:$Z$372,18,0)</f>
        <v>6.8</v>
      </c>
      <c r="AR257">
        <f>VLOOKUP($B257,[6]LA_CNI_data!$B$2:$H$313,5,0)</f>
        <v>20.49</v>
      </c>
      <c r="AS257">
        <f>VLOOKUP($B257,[6]LA_CNI_data!$B$2:$H$313,6,0)</f>
        <v>23.8</v>
      </c>
      <c r="AT257" s="3">
        <f>VLOOKUP($B257,[6]LA_CNI_data!$B$2:$H$313,7,0)</f>
        <v>8.67</v>
      </c>
      <c r="AU257" t="str">
        <f>VLOOKUP(A257,[7]LAS_REGION_EW_2021!$A$6:$D$336,4,0)</f>
        <v>East</v>
      </c>
      <c r="AV257">
        <f>VLOOKUP(B257,[8]Industrial!$C$7:$D$332,2,0)</f>
        <v>1275000</v>
      </c>
      <c r="AW257">
        <f>VLOOKUP(B257,[8]Residential!$C$7:$D$299,2,0)</f>
        <v>7550000</v>
      </c>
      <c r="AX257">
        <f>VLOOKUP(A257,[9]Sheet1!$A$414:$M$823,13,0)</f>
        <v>147080</v>
      </c>
      <c r="AY257" s="5">
        <f>VLOOKUP(B257,'[10]Table 2.4'!$D$10:$H$378,5,0)</f>
        <v>1000</v>
      </c>
      <c r="AZ257">
        <f>VLOOKUP(B257,[11]Data!$A$9:$C$372,3,0)</f>
        <v>91700</v>
      </c>
      <c r="BA257">
        <f t="shared" si="6"/>
        <v>69325.2</v>
      </c>
      <c r="BB257">
        <f t="shared" si="7"/>
        <v>183.40000000000873</v>
      </c>
    </row>
    <row r="258" spans="1:54" x14ac:dyDescent="0.2">
      <c r="A258" t="s">
        <v>22</v>
      </c>
      <c r="B258" t="s">
        <v>23</v>
      </c>
      <c r="C258">
        <v>2019</v>
      </c>
      <c r="D258">
        <v>55206.43</v>
      </c>
      <c r="E258" t="s">
        <v>22</v>
      </c>
      <c r="F258" t="s">
        <v>22</v>
      </c>
      <c r="G258">
        <f>VLOOKUP(A258,[1]B3!$A$7:$T$380,20,0)</f>
        <v>53987.09</v>
      </c>
      <c r="L258">
        <v>78.418875886136902</v>
      </c>
      <c r="M258">
        <v>82.551435948606496</v>
      </c>
      <c r="N258">
        <v>87739</v>
      </c>
      <c r="O258">
        <v>3379</v>
      </c>
      <c r="P258">
        <v>13.27</v>
      </c>
      <c r="Q258" s="2">
        <f>VLOOKUP(B258,[2]Data!$A$9:$D$371,4,0)</f>
        <v>80.7</v>
      </c>
      <c r="R258" t="s">
        <v>55</v>
      </c>
      <c r="S258" s="2">
        <f>VLOOKUP(B258,[3]Data!$A$9:$D$371,4,0)</f>
        <v>28.1</v>
      </c>
      <c r="T258">
        <v>700.95623779296875</v>
      </c>
      <c r="U258">
        <v>-0.19680347215209032</v>
      </c>
      <c r="V258" t="e">
        <f>VLOOKUP(F258,'[4]2019'!$B$8:$E$368,4,0)</f>
        <v>#N/A</v>
      </c>
      <c r="W258">
        <f>VLOOKUP(B258,[5]Data!$A$10:$B$372,2,0)</f>
        <v>0</v>
      </c>
      <c r="Y258">
        <f>VLOOKUP(B258,[5]Data!$A$10:$F$372,6,0)</f>
        <v>12.8</v>
      </c>
      <c r="Z258">
        <f>VLOOKUP($B258,[5]Data!$A$10:$Z$372,8,0)</f>
        <v>0.3</v>
      </c>
      <c r="AA258">
        <f>VLOOKUP($B258,[5]Data!$A$10:$Z$372,10,0)</f>
        <v>0.4</v>
      </c>
      <c r="AB258">
        <f>VLOOKUP($B258,[5]Data!$A$10:$Z$372,12,0)</f>
        <v>3.7</v>
      </c>
      <c r="AC258">
        <f>VLOOKUP($B258,[5]Data!$A$10:$Z$372,14,0)</f>
        <v>14.9</v>
      </c>
      <c r="AD258">
        <f>VLOOKUP($B258,[5]Data!$A$10:$Z$372,16,0)</f>
        <v>2.1</v>
      </c>
      <c r="AE258">
        <f>VLOOKUP($B258,[5]Data!$A$10:$Z$372,18,0)</f>
        <v>5.3</v>
      </c>
      <c r="AR258">
        <f>VLOOKUP($B258,[6]LA_CNI_data!$B$2:$H$313,5,0)</f>
        <v>63.36</v>
      </c>
      <c r="AS258">
        <f>VLOOKUP($B258,[6]LA_CNI_data!$B$2:$H$313,6,0)</f>
        <v>35.700000000000003</v>
      </c>
      <c r="AT258" s="3">
        <f>VLOOKUP($B258,[6]LA_CNI_data!$B$2:$H$313,7,0)</f>
        <v>6.36</v>
      </c>
      <c r="AU258" t="str">
        <f>VLOOKUP(A258,[7]LAS_REGION_EW_2021!$A$6:$D$336,4,0)</f>
        <v>East</v>
      </c>
      <c r="AV258">
        <f>VLOOKUP(B258,[8]Industrial!$C$7:$D$332,2,0)</f>
        <v>1500000</v>
      </c>
      <c r="AW258">
        <f>VLOOKUP(B258,[8]Residential!$C$7:$D$299,2,0)</f>
        <v>4200000</v>
      </c>
      <c r="AX258">
        <f>VLOOKUP(A258,[9]Sheet1!$A$414:$M$823,13,0)</f>
        <v>87739</v>
      </c>
      <c r="AY258" s="5">
        <f>VLOOKUP(B258,'[10]Table 2.4'!$D$10:$H$378,5,0)</f>
        <v>950</v>
      </c>
      <c r="AZ258">
        <f>VLOOKUP(B258,[11]Data!$A$9:$C$372,3,0)</f>
        <v>55700</v>
      </c>
      <c r="BA258">
        <f t="shared" si="6"/>
        <v>44949.9</v>
      </c>
      <c r="BB258">
        <f t="shared" si="7"/>
        <v>-2729.3000000000029</v>
      </c>
    </row>
    <row r="259" spans="1:54" x14ac:dyDescent="0.2">
      <c r="A259" t="s">
        <v>22</v>
      </c>
      <c r="B259" t="s">
        <v>23</v>
      </c>
      <c r="C259">
        <v>2019</v>
      </c>
      <c r="D259">
        <v>55206.43</v>
      </c>
      <c r="E259" t="s">
        <v>22</v>
      </c>
      <c r="F259" t="s">
        <v>24</v>
      </c>
      <c r="G259">
        <f>VLOOKUP(A259,[1]B3!$A$7:$T$380,20,0)</f>
        <v>53987.09</v>
      </c>
      <c r="L259">
        <v>78.418875886136902</v>
      </c>
      <c r="M259">
        <v>82.551435948606496</v>
      </c>
      <c r="N259">
        <v>87739</v>
      </c>
      <c r="O259">
        <v>3379</v>
      </c>
      <c r="P259">
        <v>13.27</v>
      </c>
      <c r="Q259" s="2">
        <f>VLOOKUP(B259,[2]Data!$A$9:$D$371,4,0)</f>
        <v>80.7</v>
      </c>
      <c r="R259" t="s">
        <v>55</v>
      </c>
      <c r="S259" s="2">
        <f>VLOOKUP(B259,[3]Data!$A$9:$D$371,4,0)</f>
        <v>28.1</v>
      </c>
      <c r="T259">
        <v>700.95623779296875</v>
      </c>
      <c r="U259">
        <v>-0.19680347215209032</v>
      </c>
      <c r="V259">
        <f>VLOOKUP(F259,'[4]2019'!$B$8:$E$368,4,0)</f>
        <v>15.341560563526899</v>
      </c>
      <c r="W259">
        <f>VLOOKUP(B259,[5]Data!$A$10:$B$372,2,0)</f>
        <v>0</v>
      </c>
      <c r="Y259">
        <f>VLOOKUP(B259,[5]Data!$A$10:$F$372,6,0)</f>
        <v>12.8</v>
      </c>
      <c r="Z259">
        <f>VLOOKUP($B259,[5]Data!$A$10:$Z$372,8,0)</f>
        <v>0.3</v>
      </c>
      <c r="AA259">
        <f>VLOOKUP($B259,[5]Data!$A$10:$Z$372,10,0)</f>
        <v>0.4</v>
      </c>
      <c r="AB259">
        <f>VLOOKUP($B259,[5]Data!$A$10:$Z$372,12,0)</f>
        <v>3.7</v>
      </c>
      <c r="AC259">
        <f>VLOOKUP($B259,[5]Data!$A$10:$Z$372,14,0)</f>
        <v>14.9</v>
      </c>
      <c r="AD259">
        <f>VLOOKUP($B259,[5]Data!$A$10:$Z$372,16,0)</f>
        <v>2.1</v>
      </c>
      <c r="AE259">
        <f>VLOOKUP($B259,[5]Data!$A$10:$Z$372,18,0)</f>
        <v>5.3</v>
      </c>
      <c r="AR259">
        <f>VLOOKUP($B259,[6]LA_CNI_data!$B$2:$H$313,5,0)</f>
        <v>63.36</v>
      </c>
      <c r="AS259">
        <f>VLOOKUP($B259,[6]LA_CNI_data!$B$2:$H$313,6,0)</f>
        <v>35.700000000000003</v>
      </c>
      <c r="AT259" s="3">
        <f>VLOOKUP($B259,[6]LA_CNI_data!$B$2:$H$313,7,0)</f>
        <v>6.36</v>
      </c>
      <c r="AU259" t="str">
        <f>VLOOKUP(A259,[7]LAS_REGION_EW_2021!$A$6:$D$336,4,0)</f>
        <v>East</v>
      </c>
      <c r="AV259">
        <f>VLOOKUP(B259,[8]Industrial!$C$7:$D$332,2,0)</f>
        <v>1500000</v>
      </c>
      <c r="AW259">
        <f>VLOOKUP(B259,[8]Residential!$C$7:$D$299,2,0)</f>
        <v>4200000</v>
      </c>
      <c r="AX259">
        <f>VLOOKUP(A259,[9]Sheet1!$A$414:$M$823,13,0)</f>
        <v>87739</v>
      </c>
      <c r="AY259" s="5">
        <f>VLOOKUP(B259,'[10]Table 2.4'!$D$10:$H$378,5,0)</f>
        <v>950</v>
      </c>
      <c r="AZ259">
        <f>VLOOKUP(B259,[11]Data!$A$9:$C$372,3,0)</f>
        <v>55700</v>
      </c>
      <c r="BA259">
        <f t="shared" ref="BA259:BA322" si="8">AZ259*(Q259/100)</f>
        <v>44949.9</v>
      </c>
      <c r="BB259">
        <f t="shared" ref="BB259:BB322" si="9">(AZ259*0.758)-BA259</f>
        <v>-2729.3000000000029</v>
      </c>
    </row>
    <row r="260" spans="1:54" x14ac:dyDescent="0.2">
      <c r="A260" t="s">
        <v>26</v>
      </c>
      <c r="B260" t="s">
        <v>27</v>
      </c>
      <c r="C260">
        <v>2019</v>
      </c>
      <c r="D260">
        <v>47228.61</v>
      </c>
      <c r="E260" t="s">
        <v>26</v>
      </c>
      <c r="F260" t="s">
        <v>25</v>
      </c>
      <c r="G260">
        <f>VLOOKUP(A260,[1]B3!$A$7:$T$380,20,0)</f>
        <v>49563.85</v>
      </c>
      <c r="L260">
        <v>80.659919217047005</v>
      </c>
      <c r="M260">
        <v>83.767694353858801</v>
      </c>
      <c r="N260">
        <v>246913</v>
      </c>
      <c r="O260">
        <v>196</v>
      </c>
      <c r="Q260" s="2">
        <f>VLOOKUP(B260,[2]Data!$A$9:$D$371,4,0)</f>
        <v>78.7</v>
      </c>
      <c r="R260" t="s">
        <v>77</v>
      </c>
      <c r="S260" s="2">
        <f>VLOOKUP(B260,[3]Data!$A$9:$D$371,4,0)</f>
        <v>23.1</v>
      </c>
      <c r="T260">
        <v>672.15380859375</v>
      </c>
      <c r="U260">
        <v>-0.19749186146998762</v>
      </c>
      <c r="V260">
        <f>VLOOKUP(F260,'[4]2019'!$B$8:$E$368,4,0)</f>
        <v>27.047310692458101</v>
      </c>
      <c r="W260">
        <f>VLOOKUP(B260,[5]Data!$A$10:$B$372,2,0)</f>
        <v>2.2000000000000002</v>
      </c>
      <c r="Y260">
        <f>VLOOKUP(B260,[5]Data!$A$10:$F$372,6,0)</f>
        <v>10</v>
      </c>
      <c r="Z260">
        <f>VLOOKUP($B260,[5]Data!$A$10:$Z$372,8,0)</f>
        <v>0.9</v>
      </c>
      <c r="AA260">
        <f>VLOOKUP($B260,[5]Data!$A$10:$Z$372,10,0)</f>
        <v>0.8</v>
      </c>
      <c r="AB260">
        <f>VLOOKUP($B260,[5]Data!$A$10:$Z$372,12,0)</f>
        <v>5</v>
      </c>
      <c r="AC260">
        <f>VLOOKUP($B260,[5]Data!$A$10:$Z$372,14,0)</f>
        <v>15.6</v>
      </c>
      <c r="AD260">
        <f>VLOOKUP($B260,[5]Data!$A$10:$Z$372,16,0)</f>
        <v>10</v>
      </c>
      <c r="AE260">
        <f>VLOOKUP($B260,[5]Data!$A$10:$Z$372,18,0)</f>
        <v>10</v>
      </c>
      <c r="AR260">
        <f>VLOOKUP($B260,[6]LA_CNI_data!$B$2:$H$313,5,0)</f>
        <v>18.25</v>
      </c>
      <c r="AS260">
        <f>VLOOKUP($B260,[6]LA_CNI_data!$B$2:$H$313,6,0)</f>
        <v>20.61</v>
      </c>
      <c r="AT260" s="3">
        <f>VLOOKUP($B260,[6]LA_CNI_data!$B$2:$H$313,7,0)</f>
        <v>33.26</v>
      </c>
      <c r="AU260" t="str">
        <f>VLOOKUP(A260,[7]LAS_REGION_EW_2021!$A$6:$D$336,4,0)</f>
        <v>East</v>
      </c>
      <c r="AV260">
        <f>VLOOKUP(B260,[8]Industrial!$C$7:$D$332,2,0)</f>
        <v>280000</v>
      </c>
      <c r="AW260">
        <f>VLOOKUP(B260,[8]Residential!$C$7:$D$299,2,0)</f>
        <v>2150000</v>
      </c>
      <c r="AX260">
        <f>VLOOKUP(A260,[9]Sheet1!$A$414:$M$823,13,0)</f>
        <v>246913</v>
      </c>
      <c r="AY260" s="5" t="e">
        <f>VLOOKUP(B260,'[10]Table 2.4'!$D$10:$H$378,5,0)</f>
        <v>#N/A</v>
      </c>
      <c r="AZ260">
        <f>VLOOKUP(B260,[11]Data!$A$9:$C$372,3,0)</f>
        <v>134900</v>
      </c>
      <c r="BA260">
        <f t="shared" si="8"/>
        <v>106166.3</v>
      </c>
      <c r="BB260">
        <f t="shared" si="9"/>
        <v>-3912.1000000000058</v>
      </c>
    </row>
    <row r="261" spans="1:54" x14ac:dyDescent="0.2">
      <c r="A261" t="s">
        <v>26</v>
      </c>
      <c r="B261" t="s">
        <v>27</v>
      </c>
      <c r="C261">
        <v>2019</v>
      </c>
      <c r="D261">
        <v>47228.61</v>
      </c>
      <c r="E261" t="s">
        <v>26</v>
      </c>
      <c r="F261" t="s">
        <v>28</v>
      </c>
      <c r="G261">
        <f>VLOOKUP(A261,[1]B3!$A$7:$T$380,20,0)</f>
        <v>49563.85</v>
      </c>
      <c r="L261">
        <v>80.659919217047005</v>
      </c>
      <c r="M261">
        <v>83.767694353858801</v>
      </c>
      <c r="N261">
        <v>246913</v>
      </c>
      <c r="O261">
        <v>196</v>
      </c>
      <c r="Q261" s="2">
        <f>VLOOKUP(B261,[2]Data!$A$9:$D$371,4,0)</f>
        <v>78.7</v>
      </c>
      <c r="R261" t="s">
        <v>60</v>
      </c>
      <c r="S261" s="2">
        <f>VLOOKUP(B261,[3]Data!$A$9:$D$371,4,0)</f>
        <v>23.1</v>
      </c>
      <c r="T261">
        <v>672.15380859375</v>
      </c>
      <c r="U261">
        <v>-0.19749186146998762</v>
      </c>
      <c r="V261">
        <f>VLOOKUP(F261,'[4]2019'!$B$8:$E$368,4,0)</f>
        <v>19.490108895457698</v>
      </c>
      <c r="W261">
        <f>VLOOKUP(B261,[5]Data!$A$10:$B$372,2,0)</f>
        <v>2.2000000000000002</v>
      </c>
      <c r="Y261">
        <f>VLOOKUP(B261,[5]Data!$A$10:$F$372,6,0)</f>
        <v>10</v>
      </c>
      <c r="Z261">
        <f>VLOOKUP($B261,[5]Data!$A$10:$Z$372,8,0)</f>
        <v>0.9</v>
      </c>
      <c r="AA261">
        <f>VLOOKUP($B261,[5]Data!$A$10:$Z$372,10,0)</f>
        <v>0.8</v>
      </c>
      <c r="AB261">
        <f>VLOOKUP($B261,[5]Data!$A$10:$Z$372,12,0)</f>
        <v>5</v>
      </c>
      <c r="AC261">
        <f>VLOOKUP($B261,[5]Data!$A$10:$Z$372,14,0)</f>
        <v>15.6</v>
      </c>
      <c r="AD261">
        <f>VLOOKUP($B261,[5]Data!$A$10:$Z$372,16,0)</f>
        <v>10</v>
      </c>
      <c r="AE261">
        <f>VLOOKUP($B261,[5]Data!$A$10:$Z$372,18,0)</f>
        <v>10</v>
      </c>
      <c r="AR261">
        <f>VLOOKUP($B261,[6]LA_CNI_data!$B$2:$H$313,5,0)</f>
        <v>18.25</v>
      </c>
      <c r="AS261">
        <f>VLOOKUP($B261,[6]LA_CNI_data!$B$2:$H$313,6,0)</f>
        <v>20.61</v>
      </c>
      <c r="AT261" s="3">
        <f>VLOOKUP($B261,[6]LA_CNI_data!$B$2:$H$313,7,0)</f>
        <v>33.26</v>
      </c>
      <c r="AU261" t="str">
        <f>VLOOKUP(A261,[7]LAS_REGION_EW_2021!$A$6:$D$336,4,0)</f>
        <v>East</v>
      </c>
      <c r="AV261">
        <f>VLOOKUP(B261,[8]Industrial!$C$7:$D$332,2,0)</f>
        <v>280000</v>
      </c>
      <c r="AW261">
        <f>VLOOKUP(B261,[8]Residential!$C$7:$D$299,2,0)</f>
        <v>2150000</v>
      </c>
      <c r="AX261">
        <f>VLOOKUP(A261,[9]Sheet1!$A$414:$M$823,13,0)</f>
        <v>246913</v>
      </c>
      <c r="AY261" s="5" t="e">
        <f>VLOOKUP(B261,'[10]Table 2.4'!$D$10:$H$378,5,0)</f>
        <v>#N/A</v>
      </c>
      <c r="AZ261">
        <f>VLOOKUP(B261,[11]Data!$A$9:$C$372,3,0)</f>
        <v>134900</v>
      </c>
      <c r="BA261">
        <f t="shared" si="8"/>
        <v>106166.3</v>
      </c>
      <c r="BB261">
        <f t="shared" si="9"/>
        <v>-3912.1000000000058</v>
      </c>
    </row>
    <row r="262" spans="1:54" x14ac:dyDescent="0.2">
      <c r="A262" t="s">
        <v>26</v>
      </c>
      <c r="B262" t="s">
        <v>27</v>
      </c>
      <c r="C262">
        <v>2019</v>
      </c>
      <c r="D262">
        <v>47228.61</v>
      </c>
      <c r="E262" t="s">
        <v>26</v>
      </c>
      <c r="F262" t="s">
        <v>26</v>
      </c>
      <c r="G262">
        <f>VLOOKUP(A262,[1]B3!$A$7:$T$380,20,0)</f>
        <v>49563.85</v>
      </c>
      <c r="L262">
        <v>80.659919217047005</v>
      </c>
      <c r="M262">
        <v>83.767694353858801</v>
      </c>
      <c r="N262">
        <v>246913</v>
      </c>
      <c r="O262">
        <v>196</v>
      </c>
      <c r="Q262" s="2">
        <f>VLOOKUP(B262,[2]Data!$A$9:$D$371,4,0)</f>
        <v>78.7</v>
      </c>
      <c r="R262" t="e">
        <v>#N/A</v>
      </c>
      <c r="S262" s="2">
        <f>VLOOKUP(B262,[3]Data!$A$9:$D$371,4,0)</f>
        <v>23.1</v>
      </c>
      <c r="T262">
        <v>672.15380859375</v>
      </c>
      <c r="U262">
        <v>-0.19749186146998762</v>
      </c>
      <c r="V262" t="e">
        <f>VLOOKUP(F262,'[4]2019'!$B$8:$E$368,4,0)</f>
        <v>#N/A</v>
      </c>
      <c r="W262">
        <f>VLOOKUP(B262,[5]Data!$A$10:$B$372,2,0)</f>
        <v>2.2000000000000002</v>
      </c>
      <c r="Y262">
        <f>VLOOKUP(B262,[5]Data!$A$10:$F$372,6,0)</f>
        <v>10</v>
      </c>
      <c r="Z262">
        <f>VLOOKUP($B262,[5]Data!$A$10:$Z$372,8,0)</f>
        <v>0.9</v>
      </c>
      <c r="AA262">
        <f>VLOOKUP($B262,[5]Data!$A$10:$Z$372,10,0)</f>
        <v>0.8</v>
      </c>
      <c r="AB262">
        <f>VLOOKUP($B262,[5]Data!$A$10:$Z$372,12,0)</f>
        <v>5</v>
      </c>
      <c r="AC262">
        <f>VLOOKUP($B262,[5]Data!$A$10:$Z$372,14,0)</f>
        <v>15.6</v>
      </c>
      <c r="AD262">
        <f>VLOOKUP($B262,[5]Data!$A$10:$Z$372,16,0)</f>
        <v>10</v>
      </c>
      <c r="AE262">
        <f>VLOOKUP($B262,[5]Data!$A$10:$Z$372,18,0)</f>
        <v>10</v>
      </c>
      <c r="AR262">
        <f>VLOOKUP($B262,[6]LA_CNI_data!$B$2:$H$313,5,0)</f>
        <v>18.25</v>
      </c>
      <c r="AS262">
        <f>VLOOKUP($B262,[6]LA_CNI_data!$B$2:$H$313,6,0)</f>
        <v>20.61</v>
      </c>
      <c r="AT262" s="3">
        <f>VLOOKUP($B262,[6]LA_CNI_data!$B$2:$H$313,7,0)</f>
        <v>33.26</v>
      </c>
      <c r="AU262" t="str">
        <f>VLOOKUP(A262,[7]LAS_REGION_EW_2021!$A$6:$D$336,4,0)</f>
        <v>East</v>
      </c>
      <c r="AV262">
        <f>VLOOKUP(B262,[8]Industrial!$C$7:$D$332,2,0)</f>
        <v>280000</v>
      </c>
      <c r="AW262">
        <f>VLOOKUP(B262,[8]Residential!$C$7:$D$299,2,0)</f>
        <v>2150000</v>
      </c>
      <c r="AX262">
        <f>VLOOKUP(A262,[9]Sheet1!$A$414:$M$823,13,0)</f>
        <v>246913</v>
      </c>
      <c r="AY262" s="5" t="e">
        <f>VLOOKUP(B262,'[10]Table 2.4'!$D$10:$H$378,5,0)</f>
        <v>#N/A</v>
      </c>
      <c r="AZ262">
        <f>VLOOKUP(B262,[11]Data!$A$9:$C$372,3,0)</f>
        <v>134900</v>
      </c>
      <c r="BA262">
        <f t="shared" si="8"/>
        <v>106166.3</v>
      </c>
      <c r="BB262">
        <f t="shared" si="9"/>
        <v>-3912.1000000000058</v>
      </c>
    </row>
    <row r="263" spans="1:54" x14ac:dyDescent="0.2">
      <c r="A263" t="s">
        <v>29</v>
      </c>
      <c r="B263" t="s">
        <v>30</v>
      </c>
      <c r="C263">
        <v>2019</v>
      </c>
      <c r="D263">
        <v>53504.62</v>
      </c>
      <c r="E263" t="s">
        <v>29</v>
      </c>
      <c r="F263" t="s">
        <v>815</v>
      </c>
      <c r="G263">
        <f>VLOOKUP(A263,[1]B3!$A$7:$T$380,20,0)</f>
        <v>52799.59</v>
      </c>
      <c r="L263">
        <v>81.341088686684401</v>
      </c>
      <c r="M263">
        <v>84.406586973574306</v>
      </c>
      <c r="N263">
        <v>179248</v>
      </c>
      <c r="O263">
        <v>173</v>
      </c>
      <c r="Q263" s="2">
        <f>VLOOKUP(B263,[2]Data!$A$9:$D$371,4,0)</f>
        <v>81.3</v>
      </c>
      <c r="R263" t="e">
        <v>#N/A</v>
      </c>
      <c r="S263" s="2">
        <f>VLOOKUP(B263,[3]Data!$A$9:$D$371,4,0)</f>
        <v>24.3</v>
      </c>
      <c r="T263">
        <v>672.15380859375</v>
      </c>
      <c r="U263">
        <v>-0.19749186146998762</v>
      </c>
      <c r="V263">
        <f>VLOOKUP(F263,'[4]2019'!$B$8:$E$368,4,0)</f>
        <v>22.918570075606102</v>
      </c>
      <c r="W263">
        <f>VLOOKUP(B263,[5]Data!$A$10:$B$372,2,0)</f>
        <v>1.5</v>
      </c>
      <c r="X263" t="s">
        <v>832</v>
      </c>
      <c r="Y263">
        <f>VLOOKUP(B263,[5]Data!$A$10:$F$372,6,0)</f>
        <v>10.1</v>
      </c>
      <c r="Z263">
        <f>VLOOKUP($B263,[5]Data!$A$10:$Z$372,8,0)</f>
        <v>0.5</v>
      </c>
      <c r="AA263">
        <f>VLOOKUP($B263,[5]Data!$A$10:$Z$372,10,0)</f>
        <v>0.4</v>
      </c>
      <c r="AB263">
        <f>VLOOKUP($B263,[5]Data!$A$10:$Z$372,12,0)</f>
        <v>4</v>
      </c>
      <c r="AC263">
        <f>VLOOKUP($B263,[5]Data!$A$10:$Z$372,14,0)</f>
        <v>14.1</v>
      </c>
      <c r="AD263">
        <f>VLOOKUP($B263,[5]Data!$A$10:$Z$372,16,0)</f>
        <v>3.5</v>
      </c>
      <c r="AE263">
        <f>VLOOKUP($B263,[5]Data!$A$10:$Z$372,18,0)</f>
        <v>7.1</v>
      </c>
      <c r="AR263">
        <f>VLOOKUP($B263,[6]LA_CNI_data!$B$2:$H$313,5,0)</f>
        <v>28.36</v>
      </c>
      <c r="AS263">
        <f>VLOOKUP($B263,[6]LA_CNI_data!$B$2:$H$313,6,0)</f>
        <v>19.170000000000002</v>
      </c>
      <c r="AT263" s="3">
        <f>VLOOKUP($B263,[6]LA_CNI_data!$B$2:$H$313,7,0)</f>
        <v>15.74</v>
      </c>
      <c r="AU263" t="str">
        <f>VLOOKUP(A263,[7]LAS_REGION_EW_2021!$A$6:$D$336,4,0)</f>
        <v>East</v>
      </c>
      <c r="AV263">
        <f>VLOOKUP(B263,[8]Industrial!$C$7:$D$332,2,0)</f>
        <v>495000</v>
      </c>
      <c r="AW263">
        <f>VLOOKUP(B263,[8]Residential!$C$7:$D$299,2,0)</f>
        <v>1700000</v>
      </c>
      <c r="AX263">
        <f>VLOOKUP(A263,[9]Sheet1!$A$414:$M$823,13,0)</f>
        <v>179248</v>
      </c>
      <c r="AY263" s="5" t="e">
        <f>VLOOKUP(B263,'[10]Table 2.4'!$D$10:$H$378,5,0)</f>
        <v>#N/A</v>
      </c>
      <c r="AZ263">
        <f>VLOOKUP(B263,[11]Data!$A$9:$C$372,3,0)</f>
        <v>105500</v>
      </c>
      <c r="BA263">
        <f t="shared" si="8"/>
        <v>85771.5</v>
      </c>
      <c r="BB263">
        <f t="shared" si="9"/>
        <v>-5802.5</v>
      </c>
    </row>
    <row r="264" spans="1:54" x14ac:dyDescent="0.2">
      <c r="A264" t="s">
        <v>29</v>
      </c>
      <c r="B264" t="s">
        <v>30</v>
      </c>
      <c r="C264">
        <v>2019</v>
      </c>
      <c r="D264">
        <v>53504.62</v>
      </c>
      <c r="E264" t="s">
        <v>29</v>
      </c>
      <c r="F264" t="s">
        <v>816</v>
      </c>
      <c r="G264">
        <f>VLOOKUP(A264,[1]B3!$A$7:$T$380,20,0)</f>
        <v>52799.59</v>
      </c>
      <c r="L264">
        <v>81.341088686684401</v>
      </c>
      <c r="M264">
        <v>84.406586973574306</v>
      </c>
      <c r="N264">
        <v>179248</v>
      </c>
      <c r="O264">
        <v>173</v>
      </c>
      <c r="Q264" s="2">
        <f>VLOOKUP(B264,[2]Data!$A$9:$D$371,4,0)</f>
        <v>81.3</v>
      </c>
      <c r="R264" t="e">
        <v>#N/A</v>
      </c>
      <c r="S264" s="2">
        <f>VLOOKUP(B264,[3]Data!$A$9:$D$371,4,0)</f>
        <v>24.3</v>
      </c>
      <c r="T264">
        <v>672.15380859375</v>
      </c>
      <c r="U264">
        <v>-0.19749186146998762</v>
      </c>
      <c r="V264">
        <f>VLOOKUP(F264,'[4]2019'!$B$8:$E$368,4,0)</f>
        <v>19.737479119765599</v>
      </c>
      <c r="W264">
        <f>VLOOKUP(B264,[5]Data!$A$10:$B$372,2,0)</f>
        <v>1.5</v>
      </c>
      <c r="Y264">
        <f>VLOOKUP(B264,[5]Data!$A$10:$F$372,6,0)</f>
        <v>10.1</v>
      </c>
      <c r="Z264">
        <f>VLOOKUP($B264,[5]Data!$A$10:$Z$372,8,0)</f>
        <v>0.5</v>
      </c>
      <c r="AA264">
        <f>VLOOKUP($B264,[5]Data!$A$10:$Z$372,10,0)</f>
        <v>0.4</v>
      </c>
      <c r="AB264">
        <f>VLOOKUP($B264,[5]Data!$A$10:$Z$372,12,0)</f>
        <v>4</v>
      </c>
      <c r="AC264">
        <f>VLOOKUP($B264,[5]Data!$A$10:$Z$372,14,0)</f>
        <v>14.1</v>
      </c>
      <c r="AD264">
        <f>VLOOKUP($B264,[5]Data!$A$10:$Z$372,16,0)</f>
        <v>3.5</v>
      </c>
      <c r="AE264">
        <f>VLOOKUP($B264,[5]Data!$A$10:$Z$372,18,0)</f>
        <v>7.1</v>
      </c>
      <c r="AR264">
        <f>VLOOKUP($B264,[6]LA_CNI_data!$B$2:$H$313,5,0)</f>
        <v>28.36</v>
      </c>
      <c r="AS264">
        <f>VLOOKUP($B264,[6]LA_CNI_data!$B$2:$H$313,6,0)</f>
        <v>19.170000000000002</v>
      </c>
      <c r="AT264" s="3">
        <f>VLOOKUP($B264,[6]LA_CNI_data!$B$2:$H$313,7,0)</f>
        <v>15.74</v>
      </c>
      <c r="AU264" t="str">
        <f>VLOOKUP(A264,[7]LAS_REGION_EW_2021!$A$6:$D$336,4,0)</f>
        <v>East</v>
      </c>
      <c r="AV264">
        <f>VLOOKUP(B264,[8]Industrial!$C$7:$D$332,2,0)</f>
        <v>495000</v>
      </c>
      <c r="AW264">
        <f>VLOOKUP(B264,[8]Residential!$C$7:$D$299,2,0)</f>
        <v>1700000</v>
      </c>
      <c r="AX264">
        <f>VLOOKUP(A264,[9]Sheet1!$A$414:$M$823,13,0)</f>
        <v>179248</v>
      </c>
      <c r="AY264" s="5" t="e">
        <f>VLOOKUP(B264,'[10]Table 2.4'!$D$10:$H$378,5,0)</f>
        <v>#N/A</v>
      </c>
      <c r="AZ264">
        <f>VLOOKUP(B264,[11]Data!$A$9:$C$372,3,0)</f>
        <v>105500</v>
      </c>
      <c r="BA264">
        <f t="shared" si="8"/>
        <v>85771.5</v>
      </c>
      <c r="BB264">
        <f t="shared" si="9"/>
        <v>-5802.5</v>
      </c>
    </row>
    <row r="265" spans="1:54" x14ac:dyDescent="0.2">
      <c r="A265" t="s">
        <v>29</v>
      </c>
      <c r="B265" t="s">
        <v>30</v>
      </c>
      <c r="C265">
        <v>2019</v>
      </c>
      <c r="D265">
        <v>53504.62</v>
      </c>
      <c r="E265" t="s">
        <v>29</v>
      </c>
      <c r="F265" t="s">
        <v>29</v>
      </c>
      <c r="G265">
        <f>VLOOKUP(A265,[1]B3!$A$7:$T$380,20,0)</f>
        <v>52799.59</v>
      </c>
      <c r="L265">
        <v>81.341088686684401</v>
      </c>
      <c r="M265">
        <v>84.406586973574306</v>
      </c>
      <c r="N265">
        <v>179248</v>
      </c>
      <c r="O265">
        <v>173</v>
      </c>
      <c r="Q265" s="2">
        <f>VLOOKUP(B265,[2]Data!$A$9:$D$371,4,0)</f>
        <v>81.3</v>
      </c>
      <c r="R265" t="e">
        <v>#N/A</v>
      </c>
      <c r="S265" s="2">
        <f>VLOOKUP(B265,[3]Data!$A$9:$D$371,4,0)</f>
        <v>24.3</v>
      </c>
      <c r="T265">
        <v>672.15380859375</v>
      </c>
      <c r="U265">
        <v>-0.19749186146998762</v>
      </c>
      <c r="V265" t="e">
        <f>VLOOKUP(F265,'[4]2019'!$B$8:$E$368,4,0)</f>
        <v>#N/A</v>
      </c>
      <c r="W265">
        <f>VLOOKUP(B265,[5]Data!$A$10:$B$372,2,0)</f>
        <v>1.5</v>
      </c>
      <c r="Y265">
        <f>VLOOKUP(B265,[5]Data!$A$10:$F$372,6,0)</f>
        <v>10.1</v>
      </c>
      <c r="Z265">
        <f>VLOOKUP($B265,[5]Data!$A$10:$Z$372,8,0)</f>
        <v>0.5</v>
      </c>
      <c r="AA265">
        <f>VLOOKUP($B265,[5]Data!$A$10:$Z$372,10,0)</f>
        <v>0.4</v>
      </c>
      <c r="AB265">
        <f>VLOOKUP($B265,[5]Data!$A$10:$Z$372,12,0)</f>
        <v>4</v>
      </c>
      <c r="AC265">
        <f>VLOOKUP($B265,[5]Data!$A$10:$Z$372,14,0)</f>
        <v>14.1</v>
      </c>
      <c r="AD265">
        <f>VLOOKUP($B265,[5]Data!$A$10:$Z$372,16,0)</f>
        <v>3.5</v>
      </c>
      <c r="AE265">
        <f>VLOOKUP($B265,[5]Data!$A$10:$Z$372,18,0)</f>
        <v>7.1</v>
      </c>
      <c r="AR265">
        <f>VLOOKUP($B265,[6]LA_CNI_data!$B$2:$H$313,5,0)</f>
        <v>28.36</v>
      </c>
      <c r="AS265">
        <f>VLOOKUP($B265,[6]LA_CNI_data!$B$2:$H$313,6,0)</f>
        <v>19.170000000000002</v>
      </c>
      <c r="AT265" s="3">
        <f>VLOOKUP($B265,[6]LA_CNI_data!$B$2:$H$313,7,0)</f>
        <v>15.74</v>
      </c>
      <c r="AU265" t="str">
        <f>VLOOKUP(A265,[7]LAS_REGION_EW_2021!$A$6:$D$336,4,0)</f>
        <v>East</v>
      </c>
      <c r="AV265">
        <f>VLOOKUP(B265,[8]Industrial!$C$7:$D$332,2,0)</f>
        <v>495000</v>
      </c>
      <c r="AW265">
        <f>VLOOKUP(B265,[8]Residential!$C$7:$D$299,2,0)</f>
        <v>1700000</v>
      </c>
      <c r="AX265">
        <f>VLOOKUP(A265,[9]Sheet1!$A$414:$M$823,13,0)</f>
        <v>179248</v>
      </c>
      <c r="AY265" s="5" t="e">
        <f>VLOOKUP(B265,'[10]Table 2.4'!$D$10:$H$378,5,0)</f>
        <v>#N/A</v>
      </c>
      <c r="AZ265">
        <f>VLOOKUP(B265,[11]Data!$A$9:$C$372,3,0)</f>
        <v>105500</v>
      </c>
      <c r="BA265">
        <f t="shared" si="8"/>
        <v>85771.5</v>
      </c>
      <c r="BB265">
        <f t="shared" si="9"/>
        <v>-5802.5</v>
      </c>
    </row>
    <row r="266" spans="1:54" x14ac:dyDescent="0.2">
      <c r="A266" t="s">
        <v>31</v>
      </c>
      <c r="B266" t="s">
        <v>32</v>
      </c>
      <c r="C266">
        <v>2019</v>
      </c>
      <c r="D266">
        <v>42576.639999999999</v>
      </c>
      <c r="E266" t="s">
        <v>31</v>
      </c>
      <c r="F266" t="s">
        <v>33</v>
      </c>
      <c r="G266">
        <f>VLOOKUP(A266,[1]B3!$A$7:$T$380,20,0)</f>
        <v>41890.85</v>
      </c>
      <c r="L266">
        <v>80.017515822857121</v>
      </c>
      <c r="M266">
        <v>83.796682520874398</v>
      </c>
      <c r="N266">
        <v>152288</v>
      </c>
      <c r="O266">
        <v>128</v>
      </c>
      <c r="Q266" s="2">
        <f>VLOOKUP(B266,[2]Data!$A$9:$D$371,4,0)</f>
        <v>77.3</v>
      </c>
      <c r="R266" t="e">
        <v>#N/A</v>
      </c>
      <c r="S266" s="2">
        <f>VLOOKUP(B266,[3]Data!$A$9:$D$371,4,0)</f>
        <v>28</v>
      </c>
      <c r="T266">
        <v>731.397705078125</v>
      </c>
      <c r="U266">
        <v>-4.2658094128077903E-2</v>
      </c>
      <c r="V266">
        <f>VLOOKUP(F266,'[4]2019'!$B$8:$E$368,4,0)</f>
        <v>23.746496955231802</v>
      </c>
      <c r="W266">
        <f>VLOOKUP(B266,[5]Data!$A$10:$B$372,2,0)</f>
        <v>2.2000000000000002</v>
      </c>
      <c r="Y266">
        <f>VLOOKUP(B266,[5]Data!$A$10:$F$372,6,0)</f>
        <v>5.8</v>
      </c>
      <c r="Z266">
        <f>VLOOKUP($B266,[5]Data!$A$10:$Z$372,8,0)</f>
        <v>1.3</v>
      </c>
      <c r="AA266">
        <f>VLOOKUP($B266,[5]Data!$A$10:$Z$372,10,0)</f>
        <v>0.7</v>
      </c>
      <c r="AB266">
        <f>VLOOKUP($B266,[5]Data!$A$10:$Z$372,12,0)</f>
        <v>5.8</v>
      </c>
      <c r="AC266">
        <f>VLOOKUP($B266,[5]Data!$A$10:$Z$372,14,0)</f>
        <v>15.9</v>
      </c>
      <c r="AD266">
        <f>VLOOKUP($B266,[5]Data!$A$10:$Z$372,16,0)</f>
        <v>1.8</v>
      </c>
      <c r="AE266">
        <f>VLOOKUP($B266,[5]Data!$A$10:$Z$372,18,0)</f>
        <v>10.1</v>
      </c>
      <c r="AR266">
        <f>VLOOKUP($B266,[6]LA_CNI_data!$B$2:$H$313,5,0)</f>
        <v>8.5</v>
      </c>
      <c r="AS266">
        <f>VLOOKUP($B266,[6]LA_CNI_data!$B$2:$H$313,6,0)</f>
        <v>17.36</v>
      </c>
      <c r="AT266" s="3">
        <f>VLOOKUP($B266,[6]LA_CNI_data!$B$2:$H$313,7,0)</f>
        <v>27.75</v>
      </c>
      <c r="AU266" t="str">
        <f>VLOOKUP(A266,[7]LAS_REGION_EW_2021!$A$6:$D$336,4,0)</f>
        <v>South West</v>
      </c>
      <c r="AV266" t="e">
        <f>VLOOKUP(B266,[8]Industrial!$C$7:$D$332,2,0)</f>
        <v>#N/A</v>
      </c>
      <c r="AW266" t="e">
        <f>VLOOKUP(B266,[8]Residential!$C$7:$D$299,2,0)</f>
        <v>#N/A</v>
      </c>
      <c r="AX266">
        <f>VLOOKUP(A266,[9]Sheet1!$A$414:$M$823,13,0)</f>
        <v>152288</v>
      </c>
      <c r="AY266" s="5" t="e">
        <f>VLOOKUP(B266,'[10]Table 2.4'!$D$10:$H$378,5,0)</f>
        <v>#N/A</v>
      </c>
      <c r="AZ266">
        <f>VLOOKUP(B266,[11]Data!$A$9:$C$372,3,0)</f>
        <v>85200</v>
      </c>
      <c r="BA266">
        <f t="shared" si="8"/>
        <v>65859.600000000006</v>
      </c>
      <c r="BB266">
        <f t="shared" si="9"/>
        <v>-1278.0000000000073</v>
      </c>
    </row>
    <row r="267" spans="1:54" x14ac:dyDescent="0.2">
      <c r="A267" t="s">
        <v>31</v>
      </c>
      <c r="B267" t="s">
        <v>32</v>
      </c>
      <c r="C267">
        <v>2019</v>
      </c>
      <c r="D267">
        <v>42576.639999999999</v>
      </c>
      <c r="E267" t="s">
        <v>31</v>
      </c>
      <c r="F267" t="s">
        <v>34</v>
      </c>
      <c r="G267">
        <f>VLOOKUP(A267,[1]B3!$A$7:$T$380,20,0)</f>
        <v>41890.85</v>
      </c>
      <c r="L267">
        <v>80.017515822857121</v>
      </c>
      <c r="M267">
        <v>83.796682520874398</v>
      </c>
      <c r="N267">
        <v>152288</v>
      </c>
      <c r="O267">
        <v>128</v>
      </c>
      <c r="Q267" s="2">
        <f>VLOOKUP(B267,[2]Data!$A$9:$D$371,4,0)</f>
        <v>77.3</v>
      </c>
      <c r="R267" t="e">
        <v>#N/A</v>
      </c>
      <c r="S267" s="2">
        <f>VLOOKUP(B267,[3]Data!$A$9:$D$371,4,0)</f>
        <v>28</v>
      </c>
      <c r="T267">
        <v>731.397705078125</v>
      </c>
      <c r="U267">
        <v>-4.2658094128077903E-2</v>
      </c>
      <c r="V267">
        <f>VLOOKUP(F267,'[4]2019'!$B$8:$E$368,4,0)</f>
        <v>38.1179987588988</v>
      </c>
      <c r="W267">
        <f>VLOOKUP(B267,[5]Data!$A$10:$B$372,2,0)</f>
        <v>2.2000000000000002</v>
      </c>
      <c r="Y267">
        <f>VLOOKUP(B267,[5]Data!$A$10:$F$372,6,0)</f>
        <v>5.8</v>
      </c>
      <c r="Z267">
        <f>VLOOKUP($B267,[5]Data!$A$10:$Z$372,8,0)</f>
        <v>1.3</v>
      </c>
      <c r="AA267">
        <f>VLOOKUP($B267,[5]Data!$A$10:$Z$372,10,0)</f>
        <v>0.7</v>
      </c>
      <c r="AB267">
        <f>VLOOKUP($B267,[5]Data!$A$10:$Z$372,12,0)</f>
        <v>5.8</v>
      </c>
      <c r="AC267">
        <f>VLOOKUP($B267,[5]Data!$A$10:$Z$372,14,0)</f>
        <v>15.9</v>
      </c>
      <c r="AD267">
        <f>VLOOKUP($B267,[5]Data!$A$10:$Z$372,16,0)</f>
        <v>1.8</v>
      </c>
      <c r="AE267">
        <f>VLOOKUP($B267,[5]Data!$A$10:$Z$372,18,0)</f>
        <v>10.1</v>
      </c>
      <c r="AR267">
        <f>VLOOKUP($B267,[6]LA_CNI_data!$B$2:$H$313,5,0)</f>
        <v>8.5</v>
      </c>
      <c r="AS267">
        <f>VLOOKUP($B267,[6]LA_CNI_data!$B$2:$H$313,6,0)</f>
        <v>17.36</v>
      </c>
      <c r="AT267" s="3">
        <f>VLOOKUP($B267,[6]LA_CNI_data!$B$2:$H$313,7,0)</f>
        <v>27.75</v>
      </c>
      <c r="AU267" t="str">
        <f>VLOOKUP(A267,[7]LAS_REGION_EW_2021!$A$6:$D$336,4,0)</f>
        <v>South West</v>
      </c>
      <c r="AV267" t="e">
        <f>VLOOKUP(B267,[8]Industrial!$C$7:$D$332,2,0)</f>
        <v>#N/A</v>
      </c>
      <c r="AW267" t="e">
        <f>VLOOKUP(B267,[8]Residential!$C$7:$D$299,2,0)</f>
        <v>#N/A</v>
      </c>
      <c r="AX267">
        <f>VLOOKUP(A267,[9]Sheet1!$A$414:$M$823,13,0)</f>
        <v>152288</v>
      </c>
      <c r="AY267" s="5" t="e">
        <f>VLOOKUP(B267,'[10]Table 2.4'!$D$10:$H$378,5,0)</f>
        <v>#N/A</v>
      </c>
      <c r="AZ267">
        <f>VLOOKUP(B267,[11]Data!$A$9:$C$372,3,0)</f>
        <v>85200</v>
      </c>
      <c r="BA267">
        <f t="shared" si="8"/>
        <v>65859.600000000006</v>
      </c>
      <c r="BB267">
        <f t="shared" si="9"/>
        <v>-1278.0000000000073</v>
      </c>
    </row>
    <row r="268" spans="1:54" x14ac:dyDescent="0.2">
      <c r="A268" t="s">
        <v>31</v>
      </c>
      <c r="B268" t="s">
        <v>32</v>
      </c>
      <c r="C268">
        <v>2019</v>
      </c>
      <c r="D268">
        <v>42576.639999999999</v>
      </c>
      <c r="E268" t="s">
        <v>31</v>
      </c>
      <c r="F268" t="s">
        <v>31</v>
      </c>
      <c r="G268">
        <f>VLOOKUP(A268,[1]B3!$A$7:$T$380,20,0)</f>
        <v>41890.85</v>
      </c>
      <c r="L268">
        <v>80.017515822857121</v>
      </c>
      <c r="M268">
        <v>83.796682520874398</v>
      </c>
      <c r="N268">
        <v>152288</v>
      </c>
      <c r="O268">
        <v>128</v>
      </c>
      <c r="Q268" s="2">
        <f>VLOOKUP(B268,[2]Data!$A$9:$D$371,4,0)</f>
        <v>77.3</v>
      </c>
      <c r="R268" t="e">
        <v>#N/A</v>
      </c>
      <c r="S268" s="2">
        <f>VLOOKUP(B268,[3]Data!$A$9:$D$371,4,0)</f>
        <v>28</v>
      </c>
      <c r="T268">
        <v>731.397705078125</v>
      </c>
      <c r="U268">
        <v>-4.2658094128077903E-2</v>
      </c>
      <c r="V268" t="e">
        <f>VLOOKUP(F268,'[4]2019'!$B$8:$E$368,4,0)</f>
        <v>#N/A</v>
      </c>
      <c r="W268">
        <f>VLOOKUP(B268,[5]Data!$A$10:$B$372,2,0)</f>
        <v>2.2000000000000002</v>
      </c>
      <c r="Y268">
        <f>VLOOKUP(B268,[5]Data!$A$10:$F$372,6,0)</f>
        <v>5.8</v>
      </c>
      <c r="Z268">
        <f>VLOOKUP($B268,[5]Data!$A$10:$Z$372,8,0)</f>
        <v>1.3</v>
      </c>
      <c r="AA268">
        <f>VLOOKUP($B268,[5]Data!$A$10:$Z$372,10,0)</f>
        <v>0.7</v>
      </c>
      <c r="AB268">
        <f>VLOOKUP($B268,[5]Data!$A$10:$Z$372,12,0)</f>
        <v>5.8</v>
      </c>
      <c r="AC268">
        <f>VLOOKUP($B268,[5]Data!$A$10:$Z$372,14,0)</f>
        <v>15.9</v>
      </c>
      <c r="AD268">
        <f>VLOOKUP($B268,[5]Data!$A$10:$Z$372,16,0)</f>
        <v>1.8</v>
      </c>
      <c r="AE268">
        <f>VLOOKUP($B268,[5]Data!$A$10:$Z$372,18,0)</f>
        <v>10.1</v>
      </c>
      <c r="AR268">
        <f>VLOOKUP($B268,[6]LA_CNI_data!$B$2:$H$313,5,0)</f>
        <v>8.5</v>
      </c>
      <c r="AS268">
        <f>VLOOKUP($B268,[6]LA_CNI_data!$B$2:$H$313,6,0)</f>
        <v>17.36</v>
      </c>
      <c r="AT268" s="3">
        <f>VLOOKUP($B268,[6]LA_CNI_data!$B$2:$H$313,7,0)</f>
        <v>27.75</v>
      </c>
      <c r="AU268" t="str">
        <f>VLOOKUP(A268,[7]LAS_REGION_EW_2021!$A$6:$D$336,4,0)</f>
        <v>South West</v>
      </c>
      <c r="AV268" t="e">
        <f>VLOOKUP(B268,[8]Industrial!$C$7:$D$332,2,0)</f>
        <v>#N/A</v>
      </c>
      <c r="AW268" t="e">
        <f>VLOOKUP(B268,[8]Residential!$C$7:$D$299,2,0)</f>
        <v>#N/A</v>
      </c>
      <c r="AX268">
        <f>VLOOKUP(A268,[9]Sheet1!$A$414:$M$823,13,0)</f>
        <v>152288</v>
      </c>
      <c r="AY268" s="5" t="e">
        <f>VLOOKUP(B268,'[10]Table 2.4'!$D$10:$H$378,5,0)</f>
        <v>#N/A</v>
      </c>
      <c r="AZ268">
        <f>VLOOKUP(B268,[11]Data!$A$9:$C$372,3,0)</f>
        <v>85200</v>
      </c>
      <c r="BA268">
        <f t="shared" si="8"/>
        <v>65859.600000000006</v>
      </c>
      <c r="BB268">
        <f t="shared" si="9"/>
        <v>-1278.0000000000073</v>
      </c>
    </row>
    <row r="269" spans="1:54" x14ac:dyDescent="0.2">
      <c r="A269" t="s">
        <v>31</v>
      </c>
      <c r="B269" t="s">
        <v>32</v>
      </c>
      <c r="C269">
        <v>2019</v>
      </c>
      <c r="D269">
        <v>42576.639999999999</v>
      </c>
      <c r="E269" t="s">
        <v>31</v>
      </c>
      <c r="F269" t="s">
        <v>33</v>
      </c>
      <c r="G269">
        <f>VLOOKUP(A269,[1]B3!$A$7:$T$380,20,0)</f>
        <v>41890.85</v>
      </c>
      <c r="L269">
        <v>80.017515822857121</v>
      </c>
      <c r="M269">
        <v>83.796682520874398</v>
      </c>
      <c r="N269">
        <v>152288</v>
      </c>
      <c r="O269">
        <v>128</v>
      </c>
      <c r="Q269" s="2">
        <f>VLOOKUP(B269,[2]Data!$A$9:$D$371,4,0)</f>
        <v>77.3</v>
      </c>
      <c r="R269" t="s">
        <v>60</v>
      </c>
      <c r="S269" s="2">
        <f>VLOOKUP(B269,[3]Data!$A$9:$D$371,4,0)</f>
        <v>28</v>
      </c>
      <c r="T269">
        <v>731.397705078125</v>
      </c>
      <c r="U269">
        <v>-4.2658094128077903E-2</v>
      </c>
      <c r="V269">
        <f>VLOOKUP(F269,'[4]2019'!$B$8:$E$368,4,0)</f>
        <v>23.746496955231802</v>
      </c>
      <c r="W269">
        <f>VLOOKUP(B269,[5]Data!$A$10:$B$372,2,0)</f>
        <v>2.2000000000000002</v>
      </c>
      <c r="Y269">
        <f>VLOOKUP(B269,[5]Data!$A$10:$F$372,6,0)</f>
        <v>5.8</v>
      </c>
      <c r="Z269">
        <f>VLOOKUP($B269,[5]Data!$A$10:$Z$372,8,0)</f>
        <v>1.3</v>
      </c>
      <c r="AA269">
        <f>VLOOKUP($B269,[5]Data!$A$10:$Z$372,10,0)</f>
        <v>0.7</v>
      </c>
      <c r="AB269">
        <f>VLOOKUP($B269,[5]Data!$A$10:$Z$372,12,0)</f>
        <v>5.8</v>
      </c>
      <c r="AC269">
        <f>VLOOKUP($B269,[5]Data!$A$10:$Z$372,14,0)</f>
        <v>15.9</v>
      </c>
      <c r="AD269">
        <f>VLOOKUP($B269,[5]Data!$A$10:$Z$372,16,0)</f>
        <v>1.8</v>
      </c>
      <c r="AE269">
        <f>VLOOKUP($B269,[5]Data!$A$10:$Z$372,18,0)</f>
        <v>10.1</v>
      </c>
      <c r="AR269">
        <f>VLOOKUP($B269,[6]LA_CNI_data!$B$2:$H$313,5,0)</f>
        <v>8.5</v>
      </c>
      <c r="AS269">
        <f>VLOOKUP($B269,[6]LA_CNI_data!$B$2:$H$313,6,0)</f>
        <v>17.36</v>
      </c>
      <c r="AT269" s="3">
        <f>VLOOKUP($B269,[6]LA_CNI_data!$B$2:$H$313,7,0)</f>
        <v>27.75</v>
      </c>
      <c r="AU269" t="str">
        <f>VLOOKUP(A269,[7]LAS_REGION_EW_2021!$A$6:$D$336,4,0)</f>
        <v>South West</v>
      </c>
      <c r="AV269" t="e">
        <f>VLOOKUP(B269,[8]Industrial!$C$7:$D$332,2,0)</f>
        <v>#N/A</v>
      </c>
      <c r="AW269" t="e">
        <f>VLOOKUP(B269,[8]Residential!$C$7:$D$299,2,0)</f>
        <v>#N/A</v>
      </c>
      <c r="AX269">
        <f>VLOOKUP(A269,[9]Sheet1!$A$414:$M$823,13,0)</f>
        <v>152288</v>
      </c>
      <c r="AY269" s="5" t="e">
        <f>VLOOKUP(B269,'[10]Table 2.4'!$D$10:$H$378,5,0)</f>
        <v>#N/A</v>
      </c>
      <c r="AZ269">
        <f>VLOOKUP(B269,[11]Data!$A$9:$C$372,3,0)</f>
        <v>85200</v>
      </c>
      <c r="BA269">
        <f t="shared" si="8"/>
        <v>65859.600000000006</v>
      </c>
      <c r="BB269">
        <f t="shared" si="9"/>
        <v>-1278.0000000000073</v>
      </c>
    </row>
    <row r="270" spans="1:54" x14ac:dyDescent="0.2">
      <c r="A270" t="s">
        <v>31</v>
      </c>
      <c r="B270" t="s">
        <v>32</v>
      </c>
      <c r="C270">
        <v>2019</v>
      </c>
      <c r="D270">
        <v>42576.639999999999</v>
      </c>
      <c r="E270" t="s">
        <v>31</v>
      </c>
      <c r="F270" t="s">
        <v>34</v>
      </c>
      <c r="G270">
        <f>VLOOKUP(A270,[1]B3!$A$7:$T$380,20,0)</f>
        <v>41890.85</v>
      </c>
      <c r="L270">
        <v>80.017515822857121</v>
      </c>
      <c r="M270">
        <v>83.796682520874398</v>
      </c>
      <c r="N270">
        <v>152288</v>
      </c>
      <c r="O270">
        <v>128</v>
      </c>
      <c r="Q270" s="2">
        <f>VLOOKUP(B270,[2]Data!$A$9:$D$371,4,0)</f>
        <v>77.3</v>
      </c>
      <c r="R270" t="s">
        <v>90</v>
      </c>
      <c r="S270" s="2">
        <f>VLOOKUP(B270,[3]Data!$A$9:$D$371,4,0)</f>
        <v>28</v>
      </c>
      <c r="T270">
        <v>731.397705078125</v>
      </c>
      <c r="U270">
        <v>-4.2658094128077903E-2</v>
      </c>
      <c r="V270">
        <f>VLOOKUP(F270,'[4]2019'!$B$8:$E$368,4,0)</f>
        <v>38.1179987588988</v>
      </c>
      <c r="W270">
        <f>VLOOKUP(B270,[5]Data!$A$10:$B$372,2,0)</f>
        <v>2.2000000000000002</v>
      </c>
      <c r="Y270">
        <f>VLOOKUP(B270,[5]Data!$A$10:$F$372,6,0)</f>
        <v>5.8</v>
      </c>
      <c r="Z270">
        <f>VLOOKUP($B270,[5]Data!$A$10:$Z$372,8,0)</f>
        <v>1.3</v>
      </c>
      <c r="AA270">
        <f>VLOOKUP($B270,[5]Data!$A$10:$Z$372,10,0)</f>
        <v>0.7</v>
      </c>
      <c r="AB270">
        <f>VLOOKUP($B270,[5]Data!$A$10:$Z$372,12,0)</f>
        <v>5.8</v>
      </c>
      <c r="AC270">
        <f>VLOOKUP($B270,[5]Data!$A$10:$Z$372,14,0)</f>
        <v>15.9</v>
      </c>
      <c r="AD270">
        <f>VLOOKUP($B270,[5]Data!$A$10:$Z$372,16,0)</f>
        <v>1.8</v>
      </c>
      <c r="AE270">
        <f>VLOOKUP($B270,[5]Data!$A$10:$Z$372,18,0)</f>
        <v>10.1</v>
      </c>
      <c r="AR270">
        <f>VLOOKUP($B270,[6]LA_CNI_data!$B$2:$H$313,5,0)</f>
        <v>8.5</v>
      </c>
      <c r="AS270">
        <f>VLOOKUP($B270,[6]LA_CNI_data!$B$2:$H$313,6,0)</f>
        <v>17.36</v>
      </c>
      <c r="AT270" s="3">
        <f>VLOOKUP($B270,[6]LA_CNI_data!$B$2:$H$313,7,0)</f>
        <v>27.75</v>
      </c>
      <c r="AU270" t="str">
        <f>VLOOKUP(A270,[7]LAS_REGION_EW_2021!$A$6:$D$336,4,0)</f>
        <v>South West</v>
      </c>
      <c r="AV270" t="e">
        <f>VLOOKUP(B270,[8]Industrial!$C$7:$D$332,2,0)</f>
        <v>#N/A</v>
      </c>
      <c r="AW270" t="e">
        <f>VLOOKUP(B270,[8]Residential!$C$7:$D$299,2,0)</f>
        <v>#N/A</v>
      </c>
      <c r="AX270">
        <f>VLOOKUP(A270,[9]Sheet1!$A$414:$M$823,13,0)</f>
        <v>152288</v>
      </c>
      <c r="AY270" s="5" t="e">
        <f>VLOOKUP(B270,'[10]Table 2.4'!$D$10:$H$378,5,0)</f>
        <v>#N/A</v>
      </c>
      <c r="AZ270">
        <f>VLOOKUP(B270,[11]Data!$A$9:$C$372,3,0)</f>
        <v>85200</v>
      </c>
      <c r="BA270">
        <f t="shared" si="8"/>
        <v>65859.600000000006</v>
      </c>
      <c r="BB270">
        <f t="shared" si="9"/>
        <v>-1278.0000000000073</v>
      </c>
    </row>
    <row r="271" spans="1:54" x14ac:dyDescent="0.2">
      <c r="A271" t="s">
        <v>538</v>
      </c>
      <c r="B271" t="s">
        <v>539</v>
      </c>
      <c r="C271">
        <v>2019</v>
      </c>
      <c r="D271">
        <v>49583.839999999997</v>
      </c>
      <c r="E271" t="s">
        <v>538</v>
      </c>
      <c r="F271" t="s">
        <v>538</v>
      </c>
      <c r="G271">
        <f>VLOOKUP(A271,[1]B3!$A$7:$T$380,20,0)</f>
        <v>46697.56</v>
      </c>
      <c r="L271">
        <v>77.791087985995503</v>
      </c>
      <c r="M271">
        <v>81.593501783428906</v>
      </c>
      <c r="N271">
        <v>284813</v>
      </c>
      <c r="O271">
        <v>2037</v>
      </c>
      <c r="P271">
        <v>10.99</v>
      </c>
      <c r="Q271" s="2">
        <f>VLOOKUP(B271,[2]Data!$A$9:$D$371,4,0)</f>
        <v>68.900000000000006</v>
      </c>
      <c r="R271" t="s">
        <v>122</v>
      </c>
      <c r="S271" s="2">
        <f>VLOOKUP(B271,[3]Data!$A$9:$D$371,4,0)</f>
        <v>26.9</v>
      </c>
      <c r="T271">
        <v>760.05072021484375</v>
      </c>
      <c r="U271">
        <v>-0.22398716369941254</v>
      </c>
      <c r="V271">
        <f>VLOOKUP(F271,'[4]2019'!$B$8:$E$368,4,0)</f>
        <v>13.257152338950499</v>
      </c>
      <c r="W271">
        <f>VLOOKUP(B271,[5]Data!$A$10:$B$372,2,0)</f>
        <v>0.1</v>
      </c>
      <c r="Y271">
        <f>VLOOKUP(B271,[5]Data!$A$10:$F$372,6,0)</f>
        <v>12.1</v>
      </c>
      <c r="Z271">
        <f>VLOOKUP($B271,[5]Data!$A$10:$Z$372,8,0)</f>
        <v>0.9</v>
      </c>
      <c r="AA271">
        <f>VLOOKUP($B271,[5]Data!$A$10:$Z$372,10,0)</f>
        <v>0.5</v>
      </c>
      <c r="AB271">
        <f>VLOOKUP($B271,[5]Data!$A$10:$Z$372,12,0)</f>
        <v>5.2</v>
      </c>
      <c r="AC271">
        <f>VLOOKUP($B271,[5]Data!$A$10:$Z$372,14,0)</f>
        <v>19</v>
      </c>
      <c r="AD271">
        <f>VLOOKUP($B271,[5]Data!$A$10:$Z$372,16,0)</f>
        <v>7.8</v>
      </c>
      <c r="AE271">
        <f>VLOOKUP($B271,[5]Data!$A$10:$Z$372,18,0)</f>
        <v>4.3</v>
      </c>
      <c r="AR271">
        <f>VLOOKUP($B271,[6]LA_CNI_data!$B$2:$H$313,5,0)</f>
        <v>32.26</v>
      </c>
      <c r="AS271">
        <f>VLOOKUP($B271,[6]LA_CNI_data!$B$2:$H$313,6,0)</f>
        <v>46.51</v>
      </c>
      <c r="AT271" s="3">
        <f>VLOOKUP($B271,[6]LA_CNI_data!$B$2:$H$313,7,0)</f>
        <v>19.22</v>
      </c>
      <c r="AU271" t="str">
        <f>VLOOKUP(A271,[7]LAS_REGION_EW_2021!$A$6:$D$336,4,0)</f>
        <v>North West</v>
      </c>
      <c r="AV271">
        <f>VLOOKUP(B271,[8]Industrial!$C$7:$D$332,2,0)</f>
        <v>575000</v>
      </c>
      <c r="AW271">
        <f>VLOOKUP(B271,[8]Residential!$C$7:$D$299,2,0)</f>
        <v>1110000</v>
      </c>
      <c r="AX271">
        <f>VLOOKUP(A271,[9]Sheet1!$A$414:$M$823,13,0)</f>
        <v>284813</v>
      </c>
      <c r="AY271" s="5">
        <f>VLOOKUP(B271,'[10]Table 2.4'!$D$10:$H$378,5,0)</f>
        <v>500</v>
      </c>
      <c r="AZ271">
        <f>VLOOKUP(B271,[11]Data!$A$9:$C$372,3,0)</f>
        <v>177200</v>
      </c>
      <c r="BA271">
        <f t="shared" si="8"/>
        <v>122090.8</v>
      </c>
      <c r="BB271">
        <f t="shared" si="9"/>
        <v>12226.800000000003</v>
      </c>
    </row>
    <row r="272" spans="1:54" x14ac:dyDescent="0.2">
      <c r="A272" t="s">
        <v>540</v>
      </c>
      <c r="B272" t="s">
        <v>541</v>
      </c>
      <c r="C272">
        <v>2019</v>
      </c>
      <c r="D272">
        <v>41286.28</v>
      </c>
      <c r="E272" t="s">
        <v>540</v>
      </c>
      <c r="F272" t="s">
        <v>540</v>
      </c>
      <c r="G272">
        <f>VLOOKUP(A272,[1]B3!$A$7:$T$380,20,0)</f>
        <v>44339.61</v>
      </c>
      <c r="L272">
        <v>78.529604589463105</v>
      </c>
      <c r="M272">
        <v>81.230748039247203</v>
      </c>
      <c r="N272">
        <v>189628</v>
      </c>
      <c r="O272">
        <v>1907</v>
      </c>
      <c r="P272">
        <v>12.91</v>
      </c>
      <c r="Q272" s="2">
        <f>VLOOKUP(B272,[2]Data!$A$9:$D$371,4,0)</f>
        <v>74</v>
      </c>
      <c r="R272" t="s">
        <v>122</v>
      </c>
      <c r="S272" s="2">
        <f>VLOOKUP(B272,[3]Data!$A$9:$D$371,4,0)</f>
        <v>32.299999999999997</v>
      </c>
      <c r="T272">
        <v>730.040283203125</v>
      </c>
      <c r="U272">
        <v>-0.22798712393192927</v>
      </c>
      <c r="V272">
        <f>VLOOKUP(F272,'[4]2019'!$B$8:$E$368,4,0)</f>
        <v>15.3774599486842</v>
      </c>
      <c r="W272">
        <f>VLOOKUP(B272,[5]Data!$A$10:$B$372,2,0)</f>
        <v>0.1</v>
      </c>
      <c r="Y272">
        <f>VLOOKUP(B272,[5]Data!$A$10:$F$372,6,0)</f>
        <v>9.6999999999999993</v>
      </c>
      <c r="Z272">
        <f>VLOOKUP($B272,[5]Data!$A$10:$Z$372,8,0)</f>
        <v>0.1</v>
      </c>
      <c r="AA272">
        <f>VLOOKUP($B272,[5]Data!$A$10:$Z$372,10,0)</f>
        <v>0.6</v>
      </c>
      <c r="AB272">
        <f>VLOOKUP($B272,[5]Data!$A$10:$Z$372,12,0)</f>
        <v>4.9000000000000004</v>
      </c>
      <c r="AC272">
        <f>VLOOKUP($B272,[5]Data!$A$10:$Z$372,14,0)</f>
        <v>19.399999999999999</v>
      </c>
      <c r="AD272">
        <f>VLOOKUP($B272,[5]Data!$A$10:$Z$372,16,0)</f>
        <v>8.3000000000000007</v>
      </c>
      <c r="AE272">
        <f>VLOOKUP($B272,[5]Data!$A$10:$Z$372,18,0)</f>
        <v>6.2</v>
      </c>
      <c r="AR272">
        <f>VLOOKUP($B272,[6]LA_CNI_data!$B$2:$H$313,5,0)</f>
        <v>28.13</v>
      </c>
      <c r="AS272">
        <f>VLOOKUP($B272,[6]LA_CNI_data!$B$2:$H$313,6,0)</f>
        <v>53.37</v>
      </c>
      <c r="AT272" s="3">
        <f>VLOOKUP($B272,[6]LA_CNI_data!$B$2:$H$313,7,0)</f>
        <v>22.75</v>
      </c>
      <c r="AU272" t="str">
        <f>VLOOKUP(A272,[7]LAS_REGION_EW_2021!$A$6:$D$336,4,0)</f>
        <v>North West</v>
      </c>
      <c r="AV272">
        <f>VLOOKUP(B272,[8]Industrial!$C$7:$D$332,2,0)</f>
        <v>600000</v>
      </c>
      <c r="AW272">
        <f>VLOOKUP(B272,[8]Residential!$C$7:$D$299,2,0)</f>
        <v>1380000</v>
      </c>
      <c r="AX272">
        <f>VLOOKUP(A272,[9]Sheet1!$A$414:$M$823,13,0)</f>
        <v>189628</v>
      </c>
      <c r="AY272" s="5">
        <f>VLOOKUP(B272,'[10]Table 2.4'!$D$10:$H$378,5,0)</f>
        <v>575</v>
      </c>
      <c r="AZ272">
        <f>VLOOKUP(B272,[11]Data!$A$9:$C$372,3,0)</f>
        <v>114300</v>
      </c>
      <c r="BA272">
        <f t="shared" si="8"/>
        <v>84582</v>
      </c>
      <c r="BB272">
        <f t="shared" si="9"/>
        <v>2057.3999999999942</v>
      </c>
    </row>
    <row r="273" spans="1:54" x14ac:dyDescent="0.2">
      <c r="A273" t="s">
        <v>542</v>
      </c>
      <c r="B273" t="s">
        <v>543</v>
      </c>
      <c r="C273">
        <v>2019</v>
      </c>
      <c r="D273">
        <v>52716.18</v>
      </c>
      <c r="E273" t="s">
        <v>542</v>
      </c>
      <c r="F273" t="s">
        <v>542</v>
      </c>
      <c r="G273">
        <f>VLOOKUP(A273,[1]B3!$A$7:$T$380,20,0)</f>
        <v>57010.12</v>
      </c>
      <c r="L273">
        <v>75.724351876473406</v>
      </c>
      <c r="M273">
        <v>79.519833966391403</v>
      </c>
      <c r="N273">
        <v>545501</v>
      </c>
      <c r="O273">
        <v>4717</v>
      </c>
      <c r="P273">
        <v>11.28</v>
      </c>
      <c r="Q273" s="2">
        <f>VLOOKUP(B273,[2]Data!$A$9:$D$371,4,0)</f>
        <v>66.8</v>
      </c>
      <c r="R273" t="s">
        <v>122</v>
      </c>
      <c r="S273" s="2">
        <f>VLOOKUP(B273,[3]Data!$A$9:$D$371,4,0)</f>
        <v>38.799999999999997</v>
      </c>
      <c r="T273">
        <v>914.62261962890625</v>
      </c>
      <c r="U273">
        <v>-0.35103769081799985</v>
      </c>
      <c r="V273">
        <f>VLOOKUP(F273,'[4]2019'!$B$8:$E$368,4,0)</f>
        <v>13.182526536766099</v>
      </c>
      <c r="W273">
        <f>VLOOKUP(B273,[5]Data!$A$10:$B$372,2,0)</f>
        <v>0</v>
      </c>
      <c r="Y273">
        <f>VLOOKUP(B273,[5]Data!$A$10:$F$372,6,0)</f>
        <v>2.7</v>
      </c>
      <c r="Z273">
        <f>VLOOKUP($B273,[5]Data!$A$10:$Z$372,8,0)</f>
        <v>0.1</v>
      </c>
      <c r="AA273">
        <f>VLOOKUP($B273,[5]Data!$A$10:$Z$372,10,0)</f>
        <v>0.2</v>
      </c>
      <c r="AB273">
        <f>VLOOKUP($B273,[5]Data!$A$10:$Z$372,12,0)</f>
        <v>2</v>
      </c>
      <c r="AC273">
        <f>VLOOKUP($B273,[5]Data!$A$10:$Z$372,14,0)</f>
        <v>11.9</v>
      </c>
      <c r="AD273">
        <f>VLOOKUP($B273,[5]Data!$A$10:$Z$372,16,0)</f>
        <v>7.2</v>
      </c>
      <c r="AE273">
        <f>VLOOKUP($B273,[5]Data!$A$10:$Z$372,18,0)</f>
        <v>8.1</v>
      </c>
      <c r="AR273">
        <f>VLOOKUP($B273,[6]LA_CNI_data!$B$2:$H$313,5,0)</f>
        <v>23.23</v>
      </c>
      <c r="AS273">
        <f>VLOOKUP($B273,[6]LA_CNI_data!$B$2:$H$313,6,0)</f>
        <v>24.7</v>
      </c>
      <c r="AT273" s="3">
        <f>VLOOKUP($B273,[6]LA_CNI_data!$B$2:$H$313,7,0)</f>
        <v>35.81</v>
      </c>
      <c r="AU273" t="str">
        <f>VLOOKUP(A273,[7]LAS_REGION_EW_2021!$A$6:$D$336,4,0)</f>
        <v>North West</v>
      </c>
      <c r="AV273">
        <f>VLOOKUP(B273,[8]Industrial!$C$7:$D$332,2,0)</f>
        <v>675000</v>
      </c>
      <c r="AW273">
        <f>VLOOKUP(B273,[8]Residential!$C$7:$D$299,2,0)</f>
        <v>2130000</v>
      </c>
      <c r="AX273">
        <f>VLOOKUP(A273,[9]Sheet1!$A$414:$M$823,13,0)</f>
        <v>545501</v>
      </c>
      <c r="AY273" s="5">
        <f>VLOOKUP(B273,'[10]Table 2.4'!$D$10:$H$378,5,0)</f>
        <v>850</v>
      </c>
      <c r="AZ273">
        <f>VLOOKUP(B273,[11]Data!$A$9:$C$372,3,0)</f>
        <v>388400</v>
      </c>
      <c r="BA273">
        <f t="shared" si="8"/>
        <v>259451.19999999998</v>
      </c>
      <c r="BB273">
        <f t="shared" si="9"/>
        <v>34956.000000000029</v>
      </c>
    </row>
    <row r="274" spans="1:54" x14ac:dyDescent="0.2">
      <c r="A274" t="s">
        <v>544</v>
      </c>
      <c r="B274" t="s">
        <v>545</v>
      </c>
      <c r="C274">
        <v>2019</v>
      </c>
      <c r="D274">
        <v>40578.31</v>
      </c>
      <c r="E274" t="s">
        <v>544</v>
      </c>
      <c r="F274" t="s">
        <v>544</v>
      </c>
      <c r="G274">
        <f>VLOOKUP(A274,[1]B3!$A$7:$T$380,20,0)</f>
        <v>44876.46</v>
      </c>
      <c r="L274">
        <v>77.227147861640702</v>
      </c>
      <c r="M274">
        <v>80.872317461712996</v>
      </c>
      <c r="N274">
        <v>233759</v>
      </c>
      <c r="O274">
        <v>1642</v>
      </c>
      <c r="P274">
        <v>11</v>
      </c>
      <c r="Q274" s="2">
        <f>VLOOKUP(B274,[2]Data!$A$9:$D$371,4,0)</f>
        <v>70.5</v>
      </c>
      <c r="R274" t="s">
        <v>122</v>
      </c>
      <c r="S274" s="2">
        <f>VLOOKUP(B274,[3]Data!$A$9:$D$371,4,0)</f>
        <v>22.1</v>
      </c>
      <c r="T274">
        <v>797.2930908203125</v>
      </c>
      <c r="U274">
        <v>-0.27688274482807179</v>
      </c>
      <c r="V274">
        <f>VLOOKUP(F274,'[4]2019'!$B$8:$E$368,4,0)</f>
        <v>14.851963959861299</v>
      </c>
      <c r="W274">
        <f>VLOOKUP(B274,[5]Data!$A$10:$B$372,2,0)</f>
        <v>0.1</v>
      </c>
      <c r="Y274">
        <f>VLOOKUP(B274,[5]Data!$A$10:$F$372,6,0)</f>
        <v>12.3</v>
      </c>
      <c r="Z274">
        <f>VLOOKUP($B274,[5]Data!$A$10:$Z$372,8,0)</f>
        <v>0.4</v>
      </c>
      <c r="AA274">
        <f>VLOOKUP($B274,[5]Data!$A$10:$Z$372,10,0)</f>
        <v>0.4</v>
      </c>
      <c r="AB274">
        <f>VLOOKUP($B274,[5]Data!$A$10:$Z$372,12,0)</f>
        <v>5.6</v>
      </c>
      <c r="AC274">
        <f>VLOOKUP($B274,[5]Data!$A$10:$Z$372,14,0)</f>
        <v>18.5</v>
      </c>
      <c r="AD274">
        <f>VLOOKUP($B274,[5]Data!$A$10:$Z$372,16,0)</f>
        <v>7.4</v>
      </c>
      <c r="AE274">
        <f>VLOOKUP($B274,[5]Data!$A$10:$Z$372,18,0)</f>
        <v>5.6</v>
      </c>
      <c r="AR274">
        <f>VLOOKUP($B274,[6]LA_CNI_data!$B$2:$H$313,5,0)</f>
        <v>23.52</v>
      </c>
      <c r="AS274">
        <f>VLOOKUP($B274,[6]LA_CNI_data!$B$2:$H$313,6,0)</f>
        <v>24.52</v>
      </c>
      <c r="AT274" s="3">
        <f>VLOOKUP($B274,[6]LA_CNI_data!$B$2:$H$313,7,0)</f>
        <v>18.29</v>
      </c>
      <c r="AU274" t="str">
        <f>VLOOKUP(A274,[7]LAS_REGION_EW_2021!$A$6:$D$336,4,0)</f>
        <v>North West</v>
      </c>
      <c r="AV274">
        <f>VLOOKUP(B274,[8]Industrial!$C$7:$D$332,2,0)</f>
        <v>525000</v>
      </c>
      <c r="AW274">
        <f>VLOOKUP(B274,[8]Residential!$C$7:$D$299,2,0)</f>
        <v>850000</v>
      </c>
      <c r="AX274">
        <f>VLOOKUP(A274,[9]Sheet1!$A$414:$M$823,13,0)</f>
        <v>233759</v>
      </c>
      <c r="AY274" s="5">
        <f>VLOOKUP(B274,'[10]Table 2.4'!$D$10:$H$378,5,0)</f>
        <v>503</v>
      </c>
      <c r="AZ274">
        <f>VLOOKUP(B274,[11]Data!$A$9:$C$372,3,0)</f>
        <v>143400</v>
      </c>
      <c r="BA274">
        <f t="shared" si="8"/>
        <v>101097</v>
      </c>
      <c r="BB274">
        <f t="shared" si="9"/>
        <v>7600.1999999999971</v>
      </c>
    </row>
    <row r="275" spans="1:54" x14ac:dyDescent="0.2">
      <c r="A275" t="s">
        <v>546</v>
      </c>
      <c r="B275" t="s">
        <v>547</v>
      </c>
      <c r="C275">
        <v>2019</v>
      </c>
      <c r="D275">
        <v>42401.72</v>
      </c>
      <c r="E275" t="s">
        <v>546</v>
      </c>
      <c r="F275" t="s">
        <v>546</v>
      </c>
      <c r="G275">
        <f>VLOOKUP(A275,[1]B3!$A$7:$T$380,20,0)</f>
        <v>45313.56</v>
      </c>
      <c r="L275">
        <v>77.234490964083804</v>
      </c>
      <c r="M275">
        <v>80.615640541712295</v>
      </c>
      <c r="N275">
        <v>218459</v>
      </c>
      <c r="O275">
        <v>1382</v>
      </c>
      <c r="P275">
        <v>10.75</v>
      </c>
      <c r="Q275" s="2">
        <f>VLOOKUP(B275,[2]Data!$A$9:$D$371,4,0)</f>
        <v>70.2</v>
      </c>
      <c r="R275" t="s">
        <v>122</v>
      </c>
      <c r="S275" s="2">
        <f>VLOOKUP(B275,[3]Data!$A$9:$D$371,4,0)</f>
        <v>22.7</v>
      </c>
      <c r="T275">
        <v>830.473388671875</v>
      </c>
      <c r="U275">
        <v>-0.2513171097603572</v>
      </c>
      <c r="V275">
        <f>VLOOKUP(F275,'[4]2019'!$B$8:$E$368,4,0)</f>
        <v>15.2021519529613</v>
      </c>
      <c r="W275">
        <f>VLOOKUP(B275,[5]Data!$A$10:$B$372,2,0)</f>
        <v>0.1</v>
      </c>
      <c r="Y275">
        <f>VLOOKUP(B275,[5]Data!$A$10:$F$372,6,0)</f>
        <v>13.2</v>
      </c>
      <c r="Z275">
        <f>VLOOKUP($B275,[5]Data!$A$10:$Z$372,8,0)</f>
        <v>0.1</v>
      </c>
      <c r="AA275">
        <f>VLOOKUP($B275,[5]Data!$A$10:$Z$372,10,0)</f>
        <v>0.4</v>
      </c>
      <c r="AB275">
        <f>VLOOKUP($B275,[5]Data!$A$10:$Z$372,12,0)</f>
        <v>5.9</v>
      </c>
      <c r="AC275">
        <f>VLOOKUP($B275,[5]Data!$A$10:$Z$372,14,0)</f>
        <v>21.1</v>
      </c>
      <c r="AD275">
        <f>VLOOKUP($B275,[5]Data!$A$10:$Z$372,16,0)</f>
        <v>7.9</v>
      </c>
      <c r="AE275">
        <f>VLOOKUP($B275,[5]Data!$A$10:$Z$372,18,0)</f>
        <v>4.5999999999999996</v>
      </c>
      <c r="AR275">
        <f>VLOOKUP($B275,[6]LA_CNI_data!$B$2:$H$313,5,0)</f>
        <v>33.11</v>
      </c>
      <c r="AS275">
        <f>VLOOKUP($B275,[6]LA_CNI_data!$B$2:$H$313,6,0)</f>
        <v>37.33</v>
      </c>
      <c r="AT275" s="3">
        <f>VLOOKUP($B275,[6]LA_CNI_data!$B$2:$H$313,7,0)</f>
        <v>27.69</v>
      </c>
      <c r="AU275" t="str">
        <f>VLOOKUP(A275,[7]LAS_REGION_EW_2021!$A$6:$D$336,4,0)</f>
        <v>North West</v>
      </c>
      <c r="AV275">
        <f>VLOOKUP(B275,[8]Industrial!$C$7:$D$332,2,0)</f>
        <v>525000</v>
      </c>
      <c r="AW275">
        <f>VLOOKUP(B275,[8]Residential!$C$7:$D$299,2,0)</f>
        <v>900000</v>
      </c>
      <c r="AX275">
        <f>VLOOKUP(A275,[9]Sheet1!$A$414:$M$823,13,0)</f>
        <v>218459</v>
      </c>
      <c r="AY275" s="5">
        <f>VLOOKUP(B275,'[10]Table 2.4'!$D$10:$H$378,5,0)</f>
        <v>475</v>
      </c>
      <c r="AZ275">
        <f>VLOOKUP(B275,[11]Data!$A$9:$C$372,3,0)</f>
        <v>132800</v>
      </c>
      <c r="BA275">
        <f t="shared" si="8"/>
        <v>93225.600000000006</v>
      </c>
      <c r="BB275">
        <f t="shared" si="9"/>
        <v>7436.7999999999884</v>
      </c>
    </row>
    <row r="276" spans="1:54" x14ac:dyDescent="0.2">
      <c r="A276" t="s">
        <v>548</v>
      </c>
      <c r="B276" t="s">
        <v>549</v>
      </c>
      <c r="C276">
        <v>2019</v>
      </c>
      <c r="D276">
        <v>55629.93</v>
      </c>
      <c r="E276" t="s">
        <v>548</v>
      </c>
      <c r="F276" t="s">
        <v>548</v>
      </c>
      <c r="G276">
        <f>VLOOKUP(A276,[1]B3!$A$7:$T$380,20,0)</f>
        <v>57525.91</v>
      </c>
      <c r="L276">
        <v>76.7673174170191</v>
      </c>
      <c r="M276">
        <v>80.960965994617098</v>
      </c>
      <c r="N276">
        <v>251332</v>
      </c>
      <c r="O276">
        <v>2586</v>
      </c>
      <c r="P276">
        <v>11.19</v>
      </c>
      <c r="Q276" s="2">
        <f>VLOOKUP(B276,[2]Data!$A$9:$D$371,4,0)</f>
        <v>76.599999999999994</v>
      </c>
      <c r="R276" t="s">
        <v>122</v>
      </c>
      <c r="S276" s="2">
        <f>VLOOKUP(B276,[3]Data!$A$9:$D$371,4,0)</f>
        <v>30.9</v>
      </c>
      <c r="T276">
        <v>742.60418701171875</v>
      </c>
      <c r="U276">
        <v>-0.43142788167400631</v>
      </c>
      <c r="V276">
        <f>VLOOKUP(F276,'[4]2019'!$B$8:$E$368,4,0)</f>
        <v>14.3038399035908</v>
      </c>
      <c r="W276">
        <f>VLOOKUP(B276,[5]Data!$A$10:$B$372,2,0)</f>
        <v>0.1</v>
      </c>
      <c r="Y276">
        <f>VLOOKUP(B276,[5]Data!$A$10:$F$372,6,0)</f>
        <v>5</v>
      </c>
      <c r="Z276">
        <f>VLOOKUP($B276,[5]Data!$A$10:$Z$372,8,0)</f>
        <v>0.5</v>
      </c>
      <c r="AA276">
        <f>VLOOKUP($B276,[5]Data!$A$10:$Z$372,10,0)</f>
        <v>0.9</v>
      </c>
      <c r="AB276">
        <f>VLOOKUP($B276,[5]Data!$A$10:$Z$372,12,0)</f>
        <v>5.7</v>
      </c>
      <c r="AC276">
        <f>VLOOKUP($B276,[5]Data!$A$10:$Z$372,14,0)</f>
        <v>14.3</v>
      </c>
      <c r="AD276">
        <f>VLOOKUP($B276,[5]Data!$A$10:$Z$372,16,0)</f>
        <v>2.9</v>
      </c>
      <c r="AE276">
        <f>VLOOKUP($B276,[5]Data!$A$10:$Z$372,18,0)</f>
        <v>6.4</v>
      </c>
      <c r="AR276">
        <f>VLOOKUP($B276,[6]LA_CNI_data!$B$2:$H$313,5,0)</f>
        <v>25.55</v>
      </c>
      <c r="AS276">
        <f>VLOOKUP($B276,[6]LA_CNI_data!$B$2:$H$313,6,0)</f>
        <v>23.94</v>
      </c>
      <c r="AT276" s="3">
        <f>VLOOKUP($B276,[6]LA_CNI_data!$B$2:$H$313,7,0)</f>
        <v>32.36</v>
      </c>
      <c r="AU276" t="str">
        <f>VLOOKUP(A276,[7]LAS_REGION_EW_2021!$A$6:$D$336,4,0)</f>
        <v>North West</v>
      </c>
      <c r="AV276">
        <f>VLOOKUP(B276,[8]Industrial!$C$7:$D$332,2,0)</f>
        <v>550000</v>
      </c>
      <c r="AW276">
        <f>VLOOKUP(B276,[8]Residential!$C$7:$D$299,2,0)</f>
        <v>1500000</v>
      </c>
      <c r="AX276">
        <f>VLOOKUP(A276,[9]Sheet1!$A$414:$M$823,13,0)</f>
        <v>251332</v>
      </c>
      <c r="AY276" s="5">
        <f>VLOOKUP(B276,'[10]Table 2.4'!$D$10:$H$378,5,0)</f>
        <v>695</v>
      </c>
      <c r="AZ276">
        <f>VLOOKUP(B276,[11]Data!$A$9:$C$372,3,0)</f>
        <v>164100</v>
      </c>
      <c r="BA276">
        <f t="shared" si="8"/>
        <v>125700.59999999999</v>
      </c>
      <c r="BB276">
        <f t="shared" si="9"/>
        <v>-1312.7999999999884</v>
      </c>
    </row>
    <row r="277" spans="1:54" x14ac:dyDescent="0.2">
      <c r="A277" t="s">
        <v>550</v>
      </c>
      <c r="B277" t="s">
        <v>551</v>
      </c>
      <c r="C277">
        <v>2019</v>
      </c>
      <c r="D277">
        <v>47341.59</v>
      </c>
      <c r="E277" t="s">
        <v>550</v>
      </c>
      <c r="F277" t="s">
        <v>550</v>
      </c>
      <c r="G277">
        <f>VLOOKUP(A277,[1]B3!$A$7:$T$380,20,0)</f>
        <v>47645.41</v>
      </c>
      <c r="L277">
        <v>79.848353501746999</v>
      </c>
      <c r="M277">
        <v>83.251579207888796</v>
      </c>
      <c r="N277">
        <v>291045</v>
      </c>
      <c r="O277">
        <v>2309</v>
      </c>
      <c r="P277">
        <v>13.62</v>
      </c>
      <c r="Q277" s="2">
        <f>VLOOKUP(B277,[2]Data!$A$9:$D$371,4,0)</f>
        <v>76.7</v>
      </c>
      <c r="R277" t="s">
        <v>122</v>
      </c>
      <c r="S277" s="2">
        <f>VLOOKUP(B277,[3]Data!$A$9:$D$371,4,0)</f>
        <v>39.1</v>
      </c>
      <c r="T277">
        <v>757.7606201171875</v>
      </c>
      <c r="U277">
        <v>-0.18504868938835936</v>
      </c>
      <c r="V277">
        <f>VLOOKUP(F277,'[4]2019'!$B$8:$E$368,4,0)</f>
        <v>16.735819652964899</v>
      </c>
      <c r="W277">
        <f>VLOOKUP(B277,[5]Data!$A$10:$B$372,2,0)</f>
        <v>0.1</v>
      </c>
      <c r="Y277">
        <f>VLOOKUP(B277,[5]Data!$A$10:$F$372,6,0)</f>
        <v>7.3</v>
      </c>
      <c r="Z277">
        <f>VLOOKUP($B277,[5]Data!$A$10:$Z$372,8,0)</f>
        <v>4.3</v>
      </c>
      <c r="AA277">
        <f>VLOOKUP($B277,[5]Data!$A$10:$Z$372,10,0)</f>
        <v>0.5</v>
      </c>
      <c r="AB277">
        <f>VLOOKUP($B277,[5]Data!$A$10:$Z$372,12,0)</f>
        <v>3.6</v>
      </c>
      <c r="AC277">
        <f>VLOOKUP($B277,[5]Data!$A$10:$Z$372,14,0)</f>
        <v>16.8</v>
      </c>
      <c r="AD277">
        <f>VLOOKUP($B277,[5]Data!$A$10:$Z$372,16,0)</f>
        <v>4.4000000000000004</v>
      </c>
      <c r="AE277">
        <f>VLOOKUP($B277,[5]Data!$A$10:$Z$372,18,0)</f>
        <v>5.0999999999999996</v>
      </c>
      <c r="AR277">
        <f>VLOOKUP($B277,[6]LA_CNI_data!$B$2:$H$313,5,0)</f>
        <v>13.58</v>
      </c>
      <c r="AS277">
        <f>VLOOKUP($B277,[6]LA_CNI_data!$B$2:$H$313,6,0)</f>
        <v>20.059999999999999</v>
      </c>
      <c r="AT277" s="3">
        <f>VLOOKUP($B277,[6]LA_CNI_data!$B$2:$H$313,7,0)</f>
        <v>13.78</v>
      </c>
      <c r="AU277" t="str">
        <f>VLOOKUP(A277,[7]LAS_REGION_EW_2021!$A$6:$D$336,4,0)</f>
        <v>North West</v>
      </c>
      <c r="AV277">
        <f>VLOOKUP(B277,[8]Industrial!$C$7:$D$332,2,0)</f>
        <v>575000</v>
      </c>
      <c r="AW277">
        <f>VLOOKUP(B277,[8]Residential!$C$7:$D$299,2,0)</f>
        <v>2400000</v>
      </c>
      <c r="AX277">
        <f>VLOOKUP(A277,[9]Sheet1!$A$414:$M$823,13,0)</f>
        <v>291045</v>
      </c>
      <c r="AY277" s="5">
        <f>VLOOKUP(B277,'[10]Table 2.4'!$D$10:$H$378,5,0)</f>
        <v>675</v>
      </c>
      <c r="AZ277">
        <f>VLOOKUP(B277,[11]Data!$A$9:$C$372,3,0)</f>
        <v>175600</v>
      </c>
      <c r="BA277">
        <f t="shared" si="8"/>
        <v>134685.20000000001</v>
      </c>
      <c r="BB277">
        <f t="shared" si="9"/>
        <v>-1580.4000000000233</v>
      </c>
    </row>
    <row r="278" spans="1:54" x14ac:dyDescent="0.2">
      <c r="A278" t="s">
        <v>552</v>
      </c>
      <c r="B278" t="s">
        <v>553</v>
      </c>
      <c r="C278">
        <v>2019</v>
      </c>
      <c r="D278">
        <v>45166.59</v>
      </c>
      <c r="E278" t="s">
        <v>552</v>
      </c>
      <c r="F278" t="s">
        <v>552</v>
      </c>
      <c r="G278">
        <f>VLOOKUP(A278,[1]B3!$A$7:$T$380,20,0)</f>
        <v>44881.09</v>
      </c>
      <c r="L278">
        <v>77.514302851884594</v>
      </c>
      <c r="M278">
        <v>80.790377142374396</v>
      </c>
      <c r="N278">
        <v>224119</v>
      </c>
      <c r="O278">
        <v>2173</v>
      </c>
      <c r="P278">
        <v>10.98</v>
      </c>
      <c r="Q278" s="2">
        <f>VLOOKUP(B278,[2]Data!$A$9:$D$371,4,0)</f>
        <v>75</v>
      </c>
      <c r="R278" t="s">
        <v>122</v>
      </c>
      <c r="S278" s="2">
        <f>VLOOKUP(B278,[3]Data!$A$9:$D$371,4,0)</f>
        <v>19.8</v>
      </c>
      <c r="T278">
        <v>847.27783203125</v>
      </c>
      <c r="U278">
        <v>-0.14630622993879908</v>
      </c>
      <c r="V278">
        <f>VLOOKUP(F278,'[4]2019'!$B$8:$E$368,4,0)</f>
        <v>14.9772324043622</v>
      </c>
      <c r="W278">
        <f>VLOOKUP(B278,[5]Data!$A$10:$B$372,2,0)</f>
        <v>0.1</v>
      </c>
      <c r="Y278">
        <f>VLOOKUP(B278,[5]Data!$A$10:$F$372,6,0)</f>
        <v>13.9</v>
      </c>
      <c r="Z278">
        <f>VLOOKUP($B278,[5]Data!$A$10:$Z$372,8,0)</f>
        <v>1.1000000000000001</v>
      </c>
      <c r="AA278">
        <f>VLOOKUP($B278,[5]Data!$A$10:$Z$372,10,0)</f>
        <v>1</v>
      </c>
      <c r="AB278">
        <f>VLOOKUP($B278,[5]Data!$A$10:$Z$372,12,0)</f>
        <v>4.2</v>
      </c>
      <c r="AC278">
        <f>VLOOKUP($B278,[5]Data!$A$10:$Z$372,14,0)</f>
        <v>19.399999999999999</v>
      </c>
      <c r="AD278">
        <f>VLOOKUP($B278,[5]Data!$A$10:$Z$372,16,0)</f>
        <v>3.5</v>
      </c>
      <c r="AE278">
        <f>VLOOKUP($B278,[5]Data!$A$10:$Z$372,18,0)</f>
        <v>5.6</v>
      </c>
      <c r="AR278">
        <f>VLOOKUP($B278,[6]LA_CNI_data!$B$2:$H$313,5,0)</f>
        <v>59.33</v>
      </c>
      <c r="AS278">
        <f>VLOOKUP($B278,[6]LA_CNI_data!$B$2:$H$313,6,0)</f>
        <v>29.77</v>
      </c>
      <c r="AT278" s="3">
        <f>VLOOKUP($B278,[6]LA_CNI_data!$B$2:$H$313,7,0)</f>
        <v>29.74</v>
      </c>
      <c r="AU278" t="str">
        <f>VLOOKUP(A278,[7]LAS_REGION_EW_2021!$A$6:$D$336,4,0)</f>
        <v>North West</v>
      </c>
      <c r="AV278">
        <f>VLOOKUP(B278,[8]Industrial!$C$7:$D$332,2,0)</f>
        <v>525000</v>
      </c>
      <c r="AW278">
        <f>VLOOKUP(B278,[8]Residential!$C$7:$D$299,2,0)</f>
        <v>1950000</v>
      </c>
      <c r="AX278">
        <f>VLOOKUP(A278,[9]Sheet1!$A$414:$M$823,13,0)</f>
        <v>224119</v>
      </c>
      <c r="AY278" s="5">
        <f>VLOOKUP(B278,'[10]Table 2.4'!$D$10:$H$378,5,0)</f>
        <v>525</v>
      </c>
      <c r="AZ278">
        <f>VLOOKUP(B278,[11]Data!$A$9:$C$372,3,0)</f>
        <v>140100</v>
      </c>
      <c r="BA278">
        <f t="shared" si="8"/>
        <v>105075</v>
      </c>
      <c r="BB278">
        <f t="shared" si="9"/>
        <v>1120.8000000000029</v>
      </c>
    </row>
    <row r="279" spans="1:54" x14ac:dyDescent="0.2">
      <c r="A279" t="s">
        <v>554</v>
      </c>
      <c r="B279" t="s">
        <v>555</v>
      </c>
      <c r="C279">
        <v>2019</v>
      </c>
      <c r="D279">
        <v>56468.61</v>
      </c>
      <c r="E279" t="s">
        <v>554</v>
      </c>
      <c r="F279" t="s">
        <v>554</v>
      </c>
      <c r="G279">
        <f>VLOOKUP(A279,[1]B3!$A$7:$T$380,20,0)</f>
        <v>57929.39</v>
      </c>
      <c r="L279">
        <v>79.832625126672596</v>
      </c>
      <c r="M279">
        <v>83.705432871394095</v>
      </c>
      <c r="N279">
        <v>235493</v>
      </c>
      <c r="O279">
        <v>2221</v>
      </c>
      <c r="P279">
        <v>14.09</v>
      </c>
      <c r="Q279" s="2">
        <f>VLOOKUP(B279,[2]Data!$A$9:$D$371,4,0)</f>
        <v>78.599999999999994</v>
      </c>
      <c r="R279" t="s">
        <v>122</v>
      </c>
      <c r="S279" s="2">
        <f>VLOOKUP(B279,[3]Data!$A$9:$D$371,4,0)</f>
        <v>45.4</v>
      </c>
      <c r="T279">
        <v>636.13433837890625</v>
      </c>
      <c r="U279">
        <v>-0.25323463325298995</v>
      </c>
      <c r="V279">
        <f>VLOOKUP(F279,'[4]2019'!$B$8:$E$368,4,0)</f>
        <v>15.5114070494008</v>
      </c>
      <c r="W279">
        <f>VLOOKUP(B279,[5]Data!$A$10:$B$372,2,0)</f>
        <v>0</v>
      </c>
      <c r="Y279">
        <f>VLOOKUP(B279,[5]Data!$A$10:$F$372,6,0)</f>
        <v>5.9</v>
      </c>
      <c r="Z279">
        <f>VLOOKUP($B279,[5]Data!$A$10:$Z$372,8,0)</f>
        <v>0.6</v>
      </c>
      <c r="AA279">
        <f>VLOOKUP($B279,[5]Data!$A$10:$Z$372,10,0)</f>
        <v>0.7</v>
      </c>
      <c r="AB279">
        <f>VLOOKUP($B279,[5]Data!$A$10:$Z$372,12,0)</f>
        <v>4.5999999999999996</v>
      </c>
      <c r="AC279">
        <f>VLOOKUP($B279,[5]Data!$A$10:$Z$372,14,0)</f>
        <v>19</v>
      </c>
      <c r="AD279">
        <f>VLOOKUP($B279,[5]Data!$A$10:$Z$372,16,0)</f>
        <v>5.2</v>
      </c>
      <c r="AE279">
        <f>VLOOKUP($B279,[5]Data!$A$10:$Z$372,18,0)</f>
        <v>4.5999999999999996</v>
      </c>
      <c r="AR279">
        <f>VLOOKUP($B279,[6]LA_CNI_data!$B$2:$H$313,5,0)</f>
        <v>13.21</v>
      </c>
      <c r="AS279">
        <f>VLOOKUP($B279,[6]LA_CNI_data!$B$2:$H$313,6,0)</f>
        <v>26.52</v>
      </c>
      <c r="AT279" s="3">
        <f>VLOOKUP($B279,[6]LA_CNI_data!$B$2:$H$313,7,0)</f>
        <v>12.12</v>
      </c>
      <c r="AU279" t="str">
        <f>VLOOKUP(A279,[7]LAS_REGION_EW_2021!$A$6:$D$336,4,0)</f>
        <v>North West</v>
      </c>
      <c r="AV279">
        <f>VLOOKUP(B279,[8]Industrial!$C$7:$D$332,2,0)</f>
        <v>850000</v>
      </c>
      <c r="AW279">
        <f>VLOOKUP(B279,[8]Residential!$C$7:$D$299,2,0)</f>
        <v>2240000</v>
      </c>
      <c r="AX279">
        <f>VLOOKUP(A279,[9]Sheet1!$A$414:$M$823,13,0)</f>
        <v>235493</v>
      </c>
      <c r="AY279" s="5">
        <f>VLOOKUP(B279,'[10]Table 2.4'!$D$10:$H$378,5,0)</f>
        <v>750</v>
      </c>
      <c r="AZ279">
        <f>VLOOKUP(B279,[11]Data!$A$9:$C$372,3,0)</f>
        <v>145900</v>
      </c>
      <c r="BA279">
        <f t="shared" si="8"/>
        <v>114677.4</v>
      </c>
      <c r="BB279">
        <f t="shared" si="9"/>
        <v>-4085.1999999999971</v>
      </c>
    </row>
    <row r="280" spans="1:54" x14ac:dyDescent="0.2">
      <c r="A280" t="s">
        <v>556</v>
      </c>
      <c r="B280" t="s">
        <v>557</v>
      </c>
      <c r="C280">
        <v>2019</v>
      </c>
      <c r="D280">
        <v>44153.69</v>
      </c>
      <c r="E280" t="s">
        <v>556</v>
      </c>
      <c r="F280" t="s">
        <v>556</v>
      </c>
      <c r="G280">
        <f>VLOOKUP(A280,[1]B3!$A$7:$T$380,20,0)</f>
        <v>43455.72</v>
      </c>
      <c r="L280">
        <v>77.764452728617101</v>
      </c>
      <c r="M280">
        <v>80.913528385611102</v>
      </c>
      <c r="N280">
        <v>324650</v>
      </c>
      <c r="O280">
        <v>1725</v>
      </c>
      <c r="P280">
        <v>11.47</v>
      </c>
      <c r="Q280" s="2">
        <f>VLOOKUP(B280,[2]Data!$A$9:$D$371,4,0)</f>
        <v>77.2</v>
      </c>
      <c r="R280" t="s">
        <v>122</v>
      </c>
      <c r="S280" s="2">
        <f>VLOOKUP(B280,[3]Data!$A$9:$D$371,4,0)</f>
        <v>21</v>
      </c>
      <c r="T280">
        <v>698.45782470703125</v>
      </c>
      <c r="U280">
        <v>-0.34229855002062731</v>
      </c>
      <c r="V280">
        <f>VLOOKUP(F280,'[4]2019'!$B$8:$E$368,4,0)</f>
        <v>15.448011914830801</v>
      </c>
      <c r="W280">
        <f>VLOOKUP(B280,[5]Data!$A$10:$B$372,2,0)</f>
        <v>0.1</v>
      </c>
      <c r="Y280">
        <f>VLOOKUP(B280,[5]Data!$A$10:$F$372,6,0)</f>
        <v>11.3</v>
      </c>
      <c r="Z280">
        <f>VLOOKUP($B280,[5]Data!$A$10:$Z$372,8,0)</f>
        <v>0</v>
      </c>
      <c r="AA280">
        <f>VLOOKUP($B280,[5]Data!$A$10:$Z$372,10,0)</f>
        <v>0.8</v>
      </c>
      <c r="AB280">
        <f>VLOOKUP($B280,[5]Data!$A$10:$Z$372,12,0)</f>
        <v>7.5</v>
      </c>
      <c r="AC280">
        <f>VLOOKUP($B280,[5]Data!$A$10:$Z$372,14,0)</f>
        <v>17.899999999999999</v>
      </c>
      <c r="AD280">
        <f>VLOOKUP($B280,[5]Data!$A$10:$Z$372,16,0)</f>
        <v>5.7</v>
      </c>
      <c r="AE280">
        <f>VLOOKUP($B280,[5]Data!$A$10:$Z$372,18,0)</f>
        <v>5.7</v>
      </c>
      <c r="AR280">
        <f>VLOOKUP($B280,[6]LA_CNI_data!$B$2:$H$313,5,0)</f>
        <v>45.76</v>
      </c>
      <c r="AS280">
        <f>VLOOKUP($B280,[6]LA_CNI_data!$B$2:$H$313,6,0)</f>
        <v>30.23</v>
      </c>
      <c r="AT280" s="3">
        <f>VLOOKUP($B280,[6]LA_CNI_data!$B$2:$H$313,7,0)</f>
        <v>16.77</v>
      </c>
      <c r="AU280" t="str">
        <f>VLOOKUP(A280,[7]LAS_REGION_EW_2021!$A$6:$D$336,4,0)</f>
        <v>North West</v>
      </c>
      <c r="AV280">
        <f>VLOOKUP(B280,[8]Industrial!$C$7:$D$332,2,0)</f>
        <v>500000</v>
      </c>
      <c r="AW280">
        <f>VLOOKUP(B280,[8]Residential!$C$7:$D$299,2,0)</f>
        <v>900000</v>
      </c>
      <c r="AX280">
        <f>VLOOKUP(A280,[9]Sheet1!$A$414:$M$823,13,0)</f>
        <v>324650</v>
      </c>
      <c r="AY280" s="5">
        <f>VLOOKUP(B280,'[10]Table 2.4'!$D$10:$H$378,5,0)</f>
        <v>475</v>
      </c>
      <c r="AZ280">
        <f>VLOOKUP(B280,[11]Data!$A$9:$C$372,3,0)</f>
        <v>203200</v>
      </c>
      <c r="BA280">
        <f t="shared" si="8"/>
        <v>156870.39999999999</v>
      </c>
      <c r="BB280">
        <f t="shared" si="9"/>
        <v>-2844.7999999999884</v>
      </c>
    </row>
    <row r="281" spans="1:54" x14ac:dyDescent="0.2">
      <c r="A281" t="s">
        <v>558</v>
      </c>
      <c r="B281" t="s">
        <v>559</v>
      </c>
      <c r="C281">
        <v>2019</v>
      </c>
      <c r="D281">
        <v>53830.7</v>
      </c>
      <c r="E281" t="s">
        <v>558</v>
      </c>
      <c r="F281" t="s">
        <v>558</v>
      </c>
      <c r="G281">
        <f>VLOOKUP(A281,[1]B3!$A$7:$T$380,20,0)</f>
        <v>52517.64</v>
      </c>
      <c r="L281">
        <v>76.692812211534005</v>
      </c>
      <c r="M281">
        <v>80.510323781522203</v>
      </c>
      <c r="N281">
        <v>148560</v>
      </c>
      <c r="O281">
        <v>1717</v>
      </c>
      <c r="P281">
        <v>11.44</v>
      </c>
      <c r="Q281" s="2">
        <f>VLOOKUP(B281,[2]Data!$A$9:$D$371,4,0)</f>
        <v>75.599999999999994</v>
      </c>
      <c r="R281" t="s">
        <v>122</v>
      </c>
      <c r="S281" s="2">
        <f>VLOOKUP(B281,[3]Data!$A$9:$D$371,4,0)</f>
        <v>20.7</v>
      </c>
      <c r="T281">
        <v>1309.7918701171875</v>
      </c>
      <c r="U281">
        <v>-0.27913153268079616</v>
      </c>
      <c r="V281">
        <f>VLOOKUP(F281,'[4]2019'!$B$8:$E$368,4,0)</f>
        <v>16.674200434048501</v>
      </c>
      <c r="W281">
        <f>VLOOKUP(B281,[5]Data!$A$10:$B$372,2,0)</f>
        <v>0.3</v>
      </c>
      <c r="Y281">
        <f>VLOOKUP(B281,[5]Data!$A$10:$F$372,6,0)</f>
        <v>17.600000000000001</v>
      </c>
      <c r="Z281">
        <f>VLOOKUP($B281,[5]Data!$A$10:$Z$372,8,0)</f>
        <v>0</v>
      </c>
      <c r="AA281">
        <f>VLOOKUP($B281,[5]Data!$A$10:$Z$372,10,0)</f>
        <v>1.4</v>
      </c>
      <c r="AB281">
        <f>VLOOKUP($B281,[5]Data!$A$10:$Z$372,12,0)</f>
        <v>4.0999999999999996</v>
      </c>
      <c r="AC281">
        <f>VLOOKUP($B281,[5]Data!$A$10:$Z$372,14,0)</f>
        <v>13.5</v>
      </c>
      <c r="AD281">
        <f>VLOOKUP($B281,[5]Data!$A$10:$Z$372,16,0)</f>
        <v>6.1</v>
      </c>
      <c r="AE281">
        <f>VLOOKUP($B281,[5]Data!$A$10:$Z$372,18,0)</f>
        <v>3</v>
      </c>
      <c r="AR281">
        <f>VLOOKUP($B281,[6]LA_CNI_data!$B$2:$H$313,5,0)</f>
        <v>63.47</v>
      </c>
      <c r="AS281">
        <f>VLOOKUP($B281,[6]LA_CNI_data!$B$2:$H$313,6,0)</f>
        <v>25.06</v>
      </c>
      <c r="AT281" s="3">
        <f>VLOOKUP($B281,[6]LA_CNI_data!$B$2:$H$313,7,0)</f>
        <v>33.86</v>
      </c>
      <c r="AU281" t="str">
        <f>VLOOKUP(A281,[7]LAS_REGION_EW_2021!$A$6:$D$336,4,0)</f>
        <v>North West</v>
      </c>
      <c r="AV281">
        <f>VLOOKUP(B281,[8]Industrial!$C$7:$D$332,2,0)</f>
        <v>440000</v>
      </c>
      <c r="AW281">
        <f>VLOOKUP(B281,[8]Residential!$C$7:$D$299,2,0)</f>
        <v>870000</v>
      </c>
      <c r="AX281">
        <f>VLOOKUP(A281,[9]Sheet1!$A$414:$M$823,13,0)</f>
        <v>148560</v>
      </c>
      <c r="AY281" s="5">
        <f>VLOOKUP(B281,'[10]Table 2.4'!$D$10:$H$378,5,0)</f>
        <v>525</v>
      </c>
      <c r="AZ281">
        <f>VLOOKUP(B281,[11]Data!$A$9:$C$372,3,0)</f>
        <v>92700</v>
      </c>
      <c r="BA281">
        <f t="shared" si="8"/>
        <v>70081.2</v>
      </c>
      <c r="BB281">
        <f t="shared" si="9"/>
        <v>185.40000000000873</v>
      </c>
    </row>
    <row r="282" spans="1:54" x14ac:dyDescent="0.2">
      <c r="A282" t="s">
        <v>560</v>
      </c>
      <c r="B282" t="s">
        <v>561</v>
      </c>
      <c r="C282">
        <v>2019</v>
      </c>
      <c r="D282">
        <v>50254.46</v>
      </c>
      <c r="E282" t="s">
        <v>560</v>
      </c>
      <c r="F282" t="s">
        <v>560</v>
      </c>
      <c r="G282">
        <f>VLOOKUP(A282,[1]B3!$A$7:$T$380,20,0)</f>
        <v>49346.34</v>
      </c>
      <c r="L282">
        <v>76.125917360931993</v>
      </c>
      <c r="M282">
        <v>80.220342962024702</v>
      </c>
      <c r="N282">
        <v>491549</v>
      </c>
      <c r="O282">
        <v>4395</v>
      </c>
      <c r="P282">
        <v>11.91</v>
      </c>
      <c r="Q282" s="2">
        <f>VLOOKUP(B282,[2]Data!$A$9:$D$371,4,0)</f>
        <v>67.3</v>
      </c>
      <c r="R282" t="s">
        <v>122</v>
      </c>
      <c r="S282" s="2">
        <f>VLOOKUP(B282,[3]Data!$A$9:$D$371,4,0)</f>
        <v>34</v>
      </c>
      <c r="T282">
        <v>1068.5616455078125</v>
      </c>
      <c r="U282">
        <v>-0.23623575989361675</v>
      </c>
      <c r="V282">
        <f>VLOOKUP(F282,'[4]2019'!$B$8:$E$368,4,0)</f>
        <v>13.913871653483699</v>
      </c>
      <c r="W282">
        <f>VLOOKUP(B282,[5]Data!$A$10:$B$372,2,0)</f>
        <v>0</v>
      </c>
      <c r="Y282">
        <f>VLOOKUP(B282,[5]Data!$A$10:$F$372,6,0)</f>
        <v>3.9</v>
      </c>
      <c r="Z282">
        <f>VLOOKUP($B282,[5]Data!$A$10:$Z$372,8,0)</f>
        <v>0.2</v>
      </c>
      <c r="AA282">
        <f>VLOOKUP($B282,[5]Data!$A$10:$Z$372,10,0)</f>
        <v>0.5</v>
      </c>
      <c r="AB282">
        <f>VLOOKUP($B282,[5]Data!$A$10:$Z$372,12,0)</f>
        <v>2.7</v>
      </c>
      <c r="AC282">
        <f>VLOOKUP($B282,[5]Data!$A$10:$Z$372,14,0)</f>
        <v>13.9</v>
      </c>
      <c r="AD282">
        <f>VLOOKUP($B282,[5]Data!$A$10:$Z$372,16,0)</f>
        <v>5</v>
      </c>
      <c r="AE282">
        <f>VLOOKUP($B282,[5]Data!$A$10:$Z$372,18,0)</f>
        <v>8.5</v>
      </c>
      <c r="AR282">
        <f>VLOOKUP($B282,[6]LA_CNI_data!$B$2:$H$313,5,0)</f>
        <v>25.66</v>
      </c>
      <c r="AS282">
        <f>VLOOKUP($B282,[6]LA_CNI_data!$B$2:$H$313,6,0)</f>
        <v>17.09</v>
      </c>
      <c r="AT282" s="3">
        <f>VLOOKUP($B282,[6]LA_CNI_data!$B$2:$H$313,7,0)</f>
        <v>46.28</v>
      </c>
      <c r="AU282" t="str">
        <f>VLOOKUP(A282,[7]LAS_REGION_EW_2021!$A$6:$D$336,4,0)</f>
        <v>North West</v>
      </c>
      <c r="AV282">
        <f>VLOOKUP(B282,[8]Industrial!$C$7:$D$332,2,0)</f>
        <v>440000</v>
      </c>
      <c r="AW282">
        <f>VLOOKUP(B282,[8]Residential!$C$7:$D$299,2,0)</f>
        <v>815000</v>
      </c>
      <c r="AX282">
        <f>VLOOKUP(A282,[9]Sheet1!$A$414:$M$823,13,0)</f>
        <v>491549</v>
      </c>
      <c r="AY282" s="5">
        <f>VLOOKUP(B282,'[10]Table 2.4'!$D$10:$H$378,5,0)</f>
        <v>550</v>
      </c>
      <c r="AZ282">
        <f>VLOOKUP(B282,[11]Data!$A$9:$C$372,3,0)</f>
        <v>333800</v>
      </c>
      <c r="BA282">
        <f t="shared" si="8"/>
        <v>224647.39999999997</v>
      </c>
      <c r="BB282">
        <f t="shared" si="9"/>
        <v>28373.000000000029</v>
      </c>
    </row>
    <row r="283" spans="1:54" x14ac:dyDescent="0.2">
      <c r="A283" t="s">
        <v>562</v>
      </c>
      <c r="B283" t="s">
        <v>563</v>
      </c>
      <c r="C283">
        <v>2019</v>
      </c>
      <c r="D283">
        <v>41918.26</v>
      </c>
      <c r="E283" t="s">
        <v>562</v>
      </c>
      <c r="F283" t="s">
        <v>562</v>
      </c>
      <c r="G283">
        <f>VLOOKUP(A283,[1]B3!$A$7:$T$380,20,0)</f>
        <v>41541.15</v>
      </c>
      <c r="L283">
        <v>77.501318564061094</v>
      </c>
      <c r="M283">
        <v>80.949779048294104</v>
      </c>
      <c r="N283">
        <v>179331</v>
      </c>
      <c r="O283">
        <v>1315</v>
      </c>
      <c r="P283">
        <v>11.34</v>
      </c>
      <c r="Q283" s="2">
        <f>VLOOKUP(B283,[2]Data!$A$9:$D$371,4,0)</f>
        <v>74.5</v>
      </c>
      <c r="R283" t="s">
        <v>122</v>
      </c>
      <c r="S283" s="2">
        <f>VLOOKUP(B283,[3]Data!$A$9:$D$371,4,0)</f>
        <v>23.8</v>
      </c>
      <c r="T283">
        <v>940.51031494140625</v>
      </c>
      <c r="U283">
        <v>-0.17767395817212506</v>
      </c>
      <c r="V283">
        <f>VLOOKUP(F283,'[4]2019'!$B$8:$E$368,4,0)</f>
        <v>16.260926130525998</v>
      </c>
      <c r="W283">
        <f>VLOOKUP(B283,[5]Data!$A$10:$B$372,2,0)</f>
        <v>0.2</v>
      </c>
      <c r="Y283">
        <f>VLOOKUP(B283,[5]Data!$A$10:$F$372,6,0)</f>
        <v>8.1999999999999993</v>
      </c>
      <c r="Z283">
        <f>VLOOKUP($B283,[5]Data!$A$10:$Z$372,8,0)</f>
        <v>0</v>
      </c>
      <c r="AA283">
        <f>VLOOKUP($B283,[5]Data!$A$10:$Z$372,10,0)</f>
        <v>1</v>
      </c>
      <c r="AB283">
        <f>VLOOKUP($B283,[5]Data!$A$10:$Z$372,12,0)</f>
        <v>4.9000000000000004</v>
      </c>
      <c r="AC283">
        <f>VLOOKUP($B283,[5]Data!$A$10:$Z$372,14,0)</f>
        <v>18</v>
      </c>
      <c r="AD283">
        <f>VLOOKUP($B283,[5]Data!$A$10:$Z$372,16,0)</f>
        <v>9.8000000000000007</v>
      </c>
      <c r="AE283">
        <f>VLOOKUP($B283,[5]Data!$A$10:$Z$372,18,0)</f>
        <v>6.6</v>
      </c>
      <c r="AR283">
        <f>VLOOKUP($B283,[6]LA_CNI_data!$B$2:$H$313,5,0)</f>
        <v>49.25</v>
      </c>
      <c r="AS283">
        <f>VLOOKUP($B283,[6]LA_CNI_data!$B$2:$H$313,6,0)</f>
        <v>17.809999999999999</v>
      </c>
      <c r="AT283" s="3">
        <f>VLOOKUP($B283,[6]LA_CNI_data!$B$2:$H$313,7,0)</f>
        <v>17.93</v>
      </c>
      <c r="AU283" t="str">
        <f>VLOOKUP(A283,[7]LAS_REGION_EW_2021!$A$6:$D$336,4,0)</f>
        <v>North West</v>
      </c>
      <c r="AV283">
        <f>VLOOKUP(B283,[8]Industrial!$C$7:$D$332,2,0)</f>
        <v>310000</v>
      </c>
      <c r="AW283">
        <f>VLOOKUP(B283,[8]Residential!$C$7:$D$299,2,0)</f>
        <v>1120000</v>
      </c>
      <c r="AX283">
        <f>VLOOKUP(A283,[9]Sheet1!$A$414:$M$823,13,0)</f>
        <v>179331</v>
      </c>
      <c r="AY283" s="5">
        <f>VLOOKUP(B283,'[10]Table 2.4'!$D$10:$H$378,5,0)</f>
        <v>465</v>
      </c>
      <c r="AZ283">
        <f>VLOOKUP(B283,[11]Data!$A$9:$C$372,3,0)</f>
        <v>109600</v>
      </c>
      <c r="BA283">
        <f t="shared" si="8"/>
        <v>81652</v>
      </c>
      <c r="BB283">
        <f t="shared" si="9"/>
        <v>1424.8000000000029</v>
      </c>
    </row>
    <row r="284" spans="1:54" x14ac:dyDescent="0.2">
      <c r="A284" t="s">
        <v>564</v>
      </c>
      <c r="B284" t="s">
        <v>565</v>
      </c>
      <c r="C284">
        <v>2019</v>
      </c>
      <c r="D284">
        <v>42694.49</v>
      </c>
      <c r="E284" t="s">
        <v>564</v>
      </c>
      <c r="F284" t="s">
        <v>564</v>
      </c>
      <c r="G284">
        <f>VLOOKUP(A284,[1]B3!$A$7:$T$380,20,0)</f>
        <v>43393.41</v>
      </c>
      <c r="L284">
        <v>78.710047089688899</v>
      </c>
      <c r="M284">
        <v>82.410676904213801</v>
      </c>
      <c r="N284">
        <v>274589</v>
      </c>
      <c r="O284">
        <v>1754</v>
      </c>
      <c r="P284">
        <v>12.15</v>
      </c>
      <c r="Q284" s="2">
        <f>VLOOKUP(B284,[2]Data!$A$9:$D$371,4,0)</f>
        <v>74.8</v>
      </c>
      <c r="R284" t="s">
        <v>122</v>
      </c>
      <c r="S284" s="2">
        <f>VLOOKUP(B284,[3]Data!$A$9:$D$371,4,0)</f>
        <v>28.5</v>
      </c>
      <c r="T284">
        <v>1034.8087158203125</v>
      </c>
      <c r="U284">
        <v>-8.0082989623150108E-2</v>
      </c>
      <c r="V284">
        <f>VLOOKUP(F284,'[4]2019'!$B$8:$E$368,4,0)</f>
        <v>15.5917111673441</v>
      </c>
      <c r="W284">
        <f>VLOOKUP(B284,[5]Data!$A$10:$B$372,2,0)</f>
        <v>0.1</v>
      </c>
      <c r="Y284">
        <f>VLOOKUP(B284,[5]Data!$A$10:$F$372,6,0)</f>
        <v>4.8</v>
      </c>
      <c r="Z284">
        <f>VLOOKUP($B284,[5]Data!$A$10:$Z$372,8,0)</f>
        <v>0</v>
      </c>
      <c r="AA284">
        <f>VLOOKUP($B284,[5]Data!$A$10:$Z$372,10,0)</f>
        <v>0.4</v>
      </c>
      <c r="AB284">
        <f>VLOOKUP($B284,[5]Data!$A$10:$Z$372,12,0)</f>
        <v>4.3</v>
      </c>
      <c r="AC284">
        <f>VLOOKUP($B284,[5]Data!$A$10:$Z$372,14,0)</f>
        <v>17</v>
      </c>
      <c r="AD284">
        <f>VLOOKUP($B284,[5]Data!$A$10:$Z$372,16,0)</f>
        <v>5.3</v>
      </c>
      <c r="AE284">
        <f>VLOOKUP($B284,[5]Data!$A$10:$Z$372,18,0)</f>
        <v>7.4</v>
      </c>
      <c r="AR284">
        <f>VLOOKUP($B284,[6]LA_CNI_data!$B$2:$H$313,5,0)</f>
        <v>33.81</v>
      </c>
      <c r="AS284">
        <f>VLOOKUP($B284,[6]LA_CNI_data!$B$2:$H$313,6,0)</f>
        <v>24.61</v>
      </c>
      <c r="AT284" s="3">
        <f>VLOOKUP($B284,[6]LA_CNI_data!$B$2:$H$313,7,0)</f>
        <v>26.23</v>
      </c>
      <c r="AU284" t="str">
        <f>VLOOKUP(A284,[7]LAS_REGION_EW_2021!$A$6:$D$336,4,0)</f>
        <v>North West</v>
      </c>
      <c r="AV284">
        <f>VLOOKUP(B284,[8]Industrial!$C$7:$D$332,2,0)</f>
        <v>370000</v>
      </c>
      <c r="AW284">
        <f>VLOOKUP(B284,[8]Residential!$C$7:$D$299,2,0)</f>
        <v>1450481</v>
      </c>
      <c r="AX284">
        <f>VLOOKUP(A284,[9]Sheet1!$A$414:$M$823,13,0)</f>
        <v>274589</v>
      </c>
      <c r="AY284" s="5">
        <f>VLOOKUP(B284,'[10]Table 2.4'!$D$10:$H$378,5,0)</f>
        <v>555</v>
      </c>
      <c r="AZ284">
        <f>VLOOKUP(B284,[11]Data!$A$9:$C$372,3,0)</f>
        <v>161600</v>
      </c>
      <c r="BA284">
        <f t="shared" si="8"/>
        <v>120876.8</v>
      </c>
      <c r="BB284">
        <f t="shared" si="9"/>
        <v>1616</v>
      </c>
    </row>
    <row r="285" spans="1:54" x14ac:dyDescent="0.2">
      <c r="A285" t="s">
        <v>566</v>
      </c>
      <c r="B285" t="s">
        <v>567</v>
      </c>
      <c r="C285">
        <v>2019</v>
      </c>
      <c r="D285">
        <v>44810.46</v>
      </c>
      <c r="E285" t="s">
        <v>566</v>
      </c>
      <c r="F285" t="s">
        <v>566</v>
      </c>
      <c r="G285">
        <f>VLOOKUP(A285,[1]B3!$A$7:$T$380,20,0)</f>
        <v>47264.39</v>
      </c>
      <c r="L285">
        <v>78.260669600784198</v>
      </c>
      <c r="M285">
        <v>81.766221676960498</v>
      </c>
      <c r="N285">
        <v>322796</v>
      </c>
      <c r="O285">
        <v>2006</v>
      </c>
      <c r="P285">
        <v>12.04</v>
      </c>
      <c r="Q285" s="2">
        <f>VLOOKUP(B285,[2]Data!$A$9:$D$371,4,0)</f>
        <v>76.8</v>
      </c>
      <c r="R285" t="s">
        <v>122</v>
      </c>
      <c r="S285" s="2">
        <f>VLOOKUP(B285,[3]Data!$A$9:$D$371,4,0)</f>
        <v>29</v>
      </c>
      <c r="T285">
        <v>933.03125</v>
      </c>
      <c r="U285">
        <v>-0.21132220319045752</v>
      </c>
      <c r="V285">
        <f>VLOOKUP(F285,'[4]2019'!$B$8:$E$368,4,0)</f>
        <v>16.524667469079599</v>
      </c>
      <c r="W285">
        <f>VLOOKUP(B285,[5]Data!$A$10:$B$372,2,0)</f>
        <v>0.1</v>
      </c>
      <c r="Y285">
        <f>VLOOKUP(B285,[5]Data!$A$10:$F$372,6,0)</f>
        <v>8.8000000000000007</v>
      </c>
      <c r="Z285">
        <f>VLOOKUP($B285,[5]Data!$A$10:$Z$372,8,0)</f>
        <v>0.4</v>
      </c>
      <c r="AA285">
        <f>VLOOKUP($B285,[5]Data!$A$10:$Z$372,10,0)</f>
        <v>0.9</v>
      </c>
      <c r="AB285">
        <f>VLOOKUP($B285,[5]Data!$A$10:$Z$372,12,0)</f>
        <v>4.4000000000000004</v>
      </c>
      <c r="AC285">
        <f>VLOOKUP($B285,[5]Data!$A$10:$Z$372,14,0)</f>
        <v>14.7</v>
      </c>
      <c r="AD285">
        <f>VLOOKUP($B285,[5]Data!$A$10:$Z$372,16,0)</f>
        <v>3.4</v>
      </c>
      <c r="AE285">
        <f>VLOOKUP($B285,[5]Data!$A$10:$Z$372,18,0)</f>
        <v>6.9</v>
      </c>
      <c r="AR285">
        <f>VLOOKUP($B285,[6]LA_CNI_data!$B$2:$H$313,5,0)</f>
        <v>28.4</v>
      </c>
      <c r="AS285">
        <f>VLOOKUP($B285,[6]LA_CNI_data!$B$2:$H$313,6,0)</f>
        <v>13.5</v>
      </c>
      <c r="AT285" s="3">
        <f>VLOOKUP($B285,[6]LA_CNI_data!$B$2:$H$313,7,0)</f>
        <v>54.56</v>
      </c>
      <c r="AU285" t="str">
        <f>VLOOKUP(A285,[7]LAS_REGION_EW_2021!$A$6:$D$336,4,0)</f>
        <v>North West</v>
      </c>
      <c r="AV285">
        <f>VLOOKUP(B285,[8]Industrial!$C$7:$D$332,2,0)</f>
        <v>325000</v>
      </c>
      <c r="AW285">
        <f>VLOOKUP(B285,[8]Residential!$C$7:$D$299,2,0)</f>
        <v>1170000</v>
      </c>
      <c r="AX285">
        <f>VLOOKUP(A285,[9]Sheet1!$A$414:$M$823,13,0)</f>
        <v>322796</v>
      </c>
      <c r="AY285" s="5">
        <f>VLOOKUP(B285,'[10]Table 2.4'!$D$10:$H$378,5,0)</f>
        <v>500</v>
      </c>
      <c r="AZ285">
        <f>VLOOKUP(B285,[11]Data!$A$9:$C$372,3,0)</f>
        <v>190800</v>
      </c>
      <c r="BA285">
        <f t="shared" si="8"/>
        <v>146534.39999999999</v>
      </c>
      <c r="BB285">
        <f t="shared" si="9"/>
        <v>-1908</v>
      </c>
    </row>
    <row r="286" spans="1:54" x14ac:dyDescent="0.2">
      <c r="A286" t="s">
        <v>568</v>
      </c>
      <c r="B286" t="s">
        <v>569</v>
      </c>
      <c r="C286">
        <v>2019</v>
      </c>
      <c r="D286">
        <v>43056.41</v>
      </c>
      <c r="E286" t="s">
        <v>568</v>
      </c>
      <c r="F286" t="s">
        <v>568</v>
      </c>
      <c r="G286">
        <f>VLOOKUP(A286,[1]B3!$A$7:$T$380,20,0)</f>
        <v>43793.56</v>
      </c>
      <c r="L286">
        <v>78.137362079327701</v>
      </c>
      <c r="M286">
        <v>81.9143648858539</v>
      </c>
      <c r="N286">
        <v>243341</v>
      </c>
      <c r="O286">
        <v>739</v>
      </c>
      <c r="P286">
        <v>11</v>
      </c>
      <c r="Q286" s="2">
        <f>VLOOKUP(B286,[2]Data!$A$9:$D$371,4,0)</f>
        <v>73.900000000000006</v>
      </c>
      <c r="R286" t="s">
        <v>93</v>
      </c>
      <c r="S286" s="2">
        <f>VLOOKUP(B286,[3]Data!$A$9:$D$371,4,0)</f>
        <v>19.399999999999999</v>
      </c>
      <c r="T286">
        <v>672.11248779296875</v>
      </c>
      <c r="U286">
        <v>-0.33178192986225846</v>
      </c>
      <c r="V286">
        <f>VLOOKUP(F286,'[4]2019'!$B$8:$E$368,4,0)</f>
        <v>17.978985432782402</v>
      </c>
      <c r="W286">
        <f>VLOOKUP(B286,[5]Data!$A$10:$B$372,2,0)</f>
        <v>0.3</v>
      </c>
      <c r="Y286">
        <f>VLOOKUP(B286,[5]Data!$A$10:$F$372,6,0)</f>
        <v>14.5</v>
      </c>
      <c r="Z286">
        <f>VLOOKUP($B286,[5]Data!$A$10:$Z$372,8,0)</f>
        <v>0</v>
      </c>
      <c r="AA286">
        <f>VLOOKUP($B286,[5]Data!$A$10:$Z$372,10,0)</f>
        <v>0.4</v>
      </c>
      <c r="AB286">
        <f>VLOOKUP($B286,[5]Data!$A$10:$Z$372,12,0)</f>
        <v>6</v>
      </c>
      <c r="AC286">
        <f>VLOOKUP($B286,[5]Data!$A$10:$Z$372,14,0)</f>
        <v>15.7</v>
      </c>
      <c r="AD286">
        <f>VLOOKUP($B286,[5]Data!$A$10:$Z$372,16,0)</f>
        <v>7.2</v>
      </c>
      <c r="AE286">
        <f>VLOOKUP($B286,[5]Data!$A$10:$Z$372,18,0)</f>
        <v>6</v>
      </c>
      <c r="AR286">
        <f>VLOOKUP($B286,[6]LA_CNI_data!$B$2:$H$313,5,0)</f>
        <v>37.450000000000003</v>
      </c>
      <c r="AS286">
        <f>VLOOKUP($B286,[6]LA_CNI_data!$B$2:$H$313,6,0)</f>
        <v>21.45</v>
      </c>
      <c r="AT286" s="3">
        <f>VLOOKUP($B286,[6]LA_CNI_data!$B$2:$H$313,7,0)</f>
        <v>56.4</v>
      </c>
      <c r="AU286" t="str">
        <f>VLOOKUP(A286,[7]LAS_REGION_EW_2021!$A$6:$D$336,4,0)</f>
        <v>Yorkshire and The Humber</v>
      </c>
      <c r="AV286">
        <f>VLOOKUP(B286,[8]Industrial!$C$7:$D$332,2,0)</f>
        <v>500000</v>
      </c>
      <c r="AW286">
        <f>VLOOKUP(B286,[8]Residential!$C$7:$D$299,2,0)</f>
        <v>760000</v>
      </c>
      <c r="AX286">
        <f>VLOOKUP(A286,[9]Sheet1!$A$414:$M$823,13,0)</f>
        <v>243341</v>
      </c>
      <c r="AY286" s="5">
        <f>VLOOKUP(B286,'[10]Table 2.4'!$D$10:$H$378,5,0)</f>
        <v>425</v>
      </c>
      <c r="AZ286">
        <f>VLOOKUP(B286,[11]Data!$A$9:$C$372,3,0)</f>
        <v>152700</v>
      </c>
      <c r="BA286">
        <f t="shared" si="8"/>
        <v>112845.30000000002</v>
      </c>
      <c r="BB286">
        <f t="shared" si="9"/>
        <v>2901.2999999999884</v>
      </c>
    </row>
    <row r="287" spans="1:54" x14ac:dyDescent="0.2">
      <c r="A287" t="s">
        <v>570</v>
      </c>
      <c r="B287" t="s">
        <v>571</v>
      </c>
      <c r="C287">
        <v>2019</v>
      </c>
      <c r="D287">
        <v>42440.45</v>
      </c>
      <c r="E287" t="s">
        <v>570</v>
      </c>
      <c r="F287" t="s">
        <v>570</v>
      </c>
      <c r="G287">
        <f>VLOOKUP(A287,[1]B3!$A$7:$T$380,20,0)</f>
        <v>43597.18</v>
      </c>
      <c r="L287">
        <v>77.860393677653605</v>
      </c>
      <c r="M287">
        <v>81.662375648778294</v>
      </c>
      <c r="N287">
        <v>308940</v>
      </c>
      <c r="O287">
        <v>544</v>
      </c>
      <c r="P287">
        <v>10.36</v>
      </c>
      <c r="Q287" s="2">
        <f>VLOOKUP(B287,[2]Data!$A$9:$D$371,4,0)</f>
        <v>71.7</v>
      </c>
      <c r="R287" t="s">
        <v>93</v>
      </c>
      <c r="S287" s="2">
        <f>VLOOKUP(B287,[3]Data!$A$9:$D$371,4,0)</f>
        <v>13.9</v>
      </c>
      <c r="T287">
        <v>800.62982177734375</v>
      </c>
      <c r="U287">
        <v>-0.26021772210665323</v>
      </c>
      <c r="V287">
        <f>VLOOKUP(F287,'[4]2019'!$B$8:$E$368,4,0)</f>
        <v>17.3325829669669</v>
      </c>
      <c r="W287">
        <f>VLOOKUP(B287,[5]Data!$A$10:$B$372,2,0)</f>
        <v>0.3</v>
      </c>
      <c r="Y287">
        <f>VLOOKUP(B287,[5]Data!$A$10:$F$372,6,0)</f>
        <v>9.1</v>
      </c>
      <c r="Z287">
        <f>VLOOKUP($B287,[5]Data!$A$10:$Z$372,8,0)</f>
        <v>0.1</v>
      </c>
      <c r="AA287">
        <f>VLOOKUP($B287,[5]Data!$A$10:$Z$372,10,0)</f>
        <v>0.5</v>
      </c>
      <c r="AB287">
        <f>VLOOKUP($B287,[5]Data!$A$10:$Z$372,12,0)</f>
        <v>7.4</v>
      </c>
      <c r="AC287">
        <f>VLOOKUP($B287,[5]Data!$A$10:$Z$372,14,0)</f>
        <v>16.5</v>
      </c>
      <c r="AD287">
        <f>VLOOKUP($B287,[5]Data!$A$10:$Z$372,16,0)</f>
        <v>9.1</v>
      </c>
      <c r="AE287">
        <f>VLOOKUP($B287,[5]Data!$A$10:$Z$372,18,0)</f>
        <v>5.8</v>
      </c>
      <c r="AR287">
        <f>VLOOKUP($B287,[6]LA_CNI_data!$B$2:$H$313,5,0)</f>
        <v>44.51</v>
      </c>
      <c r="AS287">
        <f>VLOOKUP($B287,[6]LA_CNI_data!$B$2:$H$313,6,0)</f>
        <v>42.29</v>
      </c>
      <c r="AT287" s="3">
        <f>VLOOKUP($B287,[6]LA_CNI_data!$B$2:$H$313,7,0)</f>
        <v>42.7</v>
      </c>
      <c r="AU287" t="str">
        <f>VLOOKUP(A287,[7]LAS_REGION_EW_2021!$A$6:$D$336,4,0)</f>
        <v>Yorkshire and The Humber</v>
      </c>
      <c r="AV287">
        <f>VLOOKUP(B287,[8]Industrial!$C$7:$D$332,2,0)</f>
        <v>550000</v>
      </c>
      <c r="AW287">
        <f>VLOOKUP(B287,[8]Residential!$C$7:$D$299,2,0)</f>
        <v>750000</v>
      </c>
      <c r="AX287">
        <f>VLOOKUP(A287,[9]Sheet1!$A$414:$M$823,13,0)</f>
        <v>308940</v>
      </c>
      <c r="AY287" s="5">
        <f>VLOOKUP(B287,'[10]Table 2.4'!$D$10:$H$378,5,0)</f>
        <v>490</v>
      </c>
      <c r="AZ287">
        <f>VLOOKUP(B287,[11]Data!$A$9:$C$372,3,0)</f>
        <v>186700</v>
      </c>
      <c r="BA287">
        <f t="shared" si="8"/>
        <v>133863.90000000002</v>
      </c>
      <c r="BB287">
        <f t="shared" si="9"/>
        <v>7654.6999999999825</v>
      </c>
    </row>
    <row r="288" spans="1:54" x14ac:dyDescent="0.2">
      <c r="A288" t="s">
        <v>572</v>
      </c>
      <c r="B288" t="s">
        <v>573</v>
      </c>
      <c r="C288">
        <v>2019</v>
      </c>
      <c r="D288">
        <v>43901.88</v>
      </c>
      <c r="E288" t="s">
        <v>572</v>
      </c>
      <c r="F288" t="s">
        <v>572</v>
      </c>
      <c r="G288">
        <f>VLOOKUP(A288,[1]B3!$A$7:$T$380,20,0)</f>
        <v>43993.32</v>
      </c>
      <c r="L288">
        <v>77.766240548294405</v>
      </c>
      <c r="M288">
        <v>81.659635222526006</v>
      </c>
      <c r="N288">
        <v>263375</v>
      </c>
      <c r="O288">
        <v>919</v>
      </c>
      <c r="P288">
        <v>10.76</v>
      </c>
      <c r="Q288" s="2">
        <f>VLOOKUP(B288,[2]Data!$A$9:$D$371,4,0)</f>
        <v>71</v>
      </c>
      <c r="R288" t="s">
        <v>93</v>
      </c>
      <c r="S288" s="2">
        <f>VLOOKUP(B288,[3]Data!$A$9:$D$371,4,0)</f>
        <v>20.399999999999999</v>
      </c>
      <c r="T288">
        <v>895.836181640625</v>
      </c>
      <c r="U288">
        <v>-7.2016238315386061E-2</v>
      </c>
      <c r="V288">
        <f>VLOOKUP(F288,'[4]2019'!$B$8:$E$368,4,0)</f>
        <v>15.686188726722399</v>
      </c>
      <c r="W288">
        <f>VLOOKUP(B288,[5]Data!$A$10:$B$372,2,0)</f>
        <v>0.2</v>
      </c>
      <c r="Y288">
        <f>VLOOKUP(B288,[5]Data!$A$10:$F$372,6,0)</f>
        <v>13.3</v>
      </c>
      <c r="Z288">
        <f>VLOOKUP($B288,[5]Data!$A$10:$Z$372,8,0)</f>
        <v>0.7</v>
      </c>
      <c r="AA288">
        <f>VLOOKUP($B288,[5]Data!$A$10:$Z$372,10,0)</f>
        <v>0.7</v>
      </c>
      <c r="AB288">
        <f>VLOOKUP($B288,[5]Data!$A$10:$Z$372,12,0)</f>
        <v>7.1</v>
      </c>
      <c r="AC288">
        <f>VLOOKUP($B288,[5]Data!$A$10:$Z$372,14,0)</f>
        <v>15.3</v>
      </c>
      <c r="AD288">
        <f>VLOOKUP($B288,[5]Data!$A$10:$Z$372,16,0)</f>
        <v>4.5999999999999996</v>
      </c>
      <c r="AE288">
        <f>VLOOKUP($B288,[5]Data!$A$10:$Z$372,18,0)</f>
        <v>6.1</v>
      </c>
      <c r="AR288">
        <f>VLOOKUP($B288,[6]LA_CNI_data!$B$2:$H$313,5,0)</f>
        <v>25.7</v>
      </c>
      <c r="AS288">
        <f>VLOOKUP($B288,[6]LA_CNI_data!$B$2:$H$313,6,0)</f>
        <v>35.28</v>
      </c>
      <c r="AT288" s="3">
        <f>VLOOKUP($B288,[6]LA_CNI_data!$B$2:$H$313,7,0)</f>
        <v>39.61</v>
      </c>
      <c r="AU288" t="str">
        <f>VLOOKUP(A288,[7]LAS_REGION_EW_2021!$A$6:$D$336,4,0)</f>
        <v>Yorkshire and The Humber</v>
      </c>
      <c r="AV288">
        <f>VLOOKUP(B288,[8]Industrial!$C$7:$D$332,2,0)</f>
        <v>550000</v>
      </c>
      <c r="AW288">
        <f>VLOOKUP(B288,[8]Residential!$C$7:$D$299,2,0)</f>
        <v>900000</v>
      </c>
      <c r="AX288">
        <f>VLOOKUP(A288,[9]Sheet1!$A$414:$M$823,13,0)</f>
        <v>263375</v>
      </c>
      <c r="AY288" s="5">
        <f>VLOOKUP(B288,'[10]Table 2.4'!$D$10:$H$378,5,0)</f>
        <v>475</v>
      </c>
      <c r="AZ288">
        <f>VLOOKUP(B288,[11]Data!$A$9:$C$372,3,0)</f>
        <v>160800</v>
      </c>
      <c r="BA288">
        <f t="shared" si="8"/>
        <v>114168</v>
      </c>
      <c r="BB288">
        <f t="shared" si="9"/>
        <v>7718.3999999999942</v>
      </c>
    </row>
    <row r="289" spans="1:54" x14ac:dyDescent="0.2">
      <c r="A289" t="s">
        <v>574</v>
      </c>
      <c r="B289" t="s">
        <v>575</v>
      </c>
      <c r="C289">
        <v>2019</v>
      </c>
      <c r="D289">
        <v>44685.45</v>
      </c>
      <c r="E289" t="s">
        <v>574</v>
      </c>
      <c r="F289" t="s">
        <v>574</v>
      </c>
      <c r="G289">
        <f>VLOOKUP(A289,[1]B3!$A$7:$T$380,20,0)</f>
        <v>45978.52</v>
      </c>
      <c r="L289">
        <v>79.210003378710496</v>
      </c>
      <c r="M289">
        <v>82.407388220808599</v>
      </c>
      <c r="N289">
        <v>577789</v>
      </c>
      <c r="O289">
        <v>1570</v>
      </c>
      <c r="P289">
        <v>12.02</v>
      </c>
      <c r="Q289" s="2">
        <f>VLOOKUP(B289,[2]Data!$A$9:$D$371,4,0)</f>
        <v>74</v>
      </c>
      <c r="R289" t="s">
        <v>93</v>
      </c>
      <c r="S289" s="2">
        <f>VLOOKUP(B289,[3]Data!$A$9:$D$371,4,0)</f>
        <v>38.9</v>
      </c>
      <c r="T289">
        <v>771.92327880859375</v>
      </c>
      <c r="U289">
        <v>-0.27068014695281883</v>
      </c>
      <c r="V289">
        <f>VLOOKUP(F289,'[4]2019'!$B$8:$E$368,4,0)</f>
        <v>15.4212255216953</v>
      </c>
      <c r="W289">
        <f>VLOOKUP(B289,[5]Data!$A$10:$B$372,2,0)</f>
        <v>0.1</v>
      </c>
      <c r="Y289">
        <f>VLOOKUP(B289,[5]Data!$A$10:$F$372,6,0)</f>
        <v>8.3000000000000007</v>
      </c>
      <c r="Z289">
        <f>VLOOKUP($B289,[5]Data!$A$10:$Z$372,8,0)</f>
        <v>0.1</v>
      </c>
      <c r="AA289">
        <f>VLOOKUP($B289,[5]Data!$A$10:$Z$372,10,0)</f>
        <v>0.3</v>
      </c>
      <c r="AB289">
        <f>VLOOKUP($B289,[5]Data!$A$10:$Z$372,12,0)</f>
        <v>3.8</v>
      </c>
      <c r="AC289">
        <f>VLOOKUP($B289,[5]Data!$A$10:$Z$372,14,0)</f>
        <v>15.5</v>
      </c>
      <c r="AD289">
        <f>VLOOKUP($B289,[5]Data!$A$10:$Z$372,16,0)</f>
        <v>4.5</v>
      </c>
      <c r="AE289">
        <f>VLOOKUP($B289,[5]Data!$A$10:$Z$372,18,0)</f>
        <v>6</v>
      </c>
      <c r="AR289">
        <f>VLOOKUP($B289,[6]LA_CNI_data!$B$2:$H$313,5,0)</f>
        <v>17.12</v>
      </c>
      <c r="AS289">
        <f>VLOOKUP($B289,[6]LA_CNI_data!$B$2:$H$313,6,0)</f>
        <v>19.03</v>
      </c>
      <c r="AT289" s="3">
        <f>VLOOKUP($B289,[6]LA_CNI_data!$B$2:$H$313,7,0)</f>
        <v>45.64</v>
      </c>
      <c r="AU289" t="str">
        <f>VLOOKUP(A289,[7]LAS_REGION_EW_2021!$A$6:$D$336,4,0)</f>
        <v>Yorkshire and The Humber</v>
      </c>
      <c r="AV289">
        <f>VLOOKUP(B289,[8]Industrial!$C$7:$D$332,2,0)</f>
        <v>600000</v>
      </c>
      <c r="AW289">
        <f>VLOOKUP(B289,[8]Residential!$C$7:$D$299,2,0)</f>
        <v>870000</v>
      </c>
      <c r="AX289">
        <f>VLOOKUP(A289,[9]Sheet1!$A$414:$M$823,13,0)</f>
        <v>577789</v>
      </c>
      <c r="AY289" s="5">
        <f>VLOOKUP(B289,'[10]Table 2.4'!$D$10:$H$378,5,0)</f>
        <v>595</v>
      </c>
      <c r="AZ289">
        <f>VLOOKUP(B289,[11]Data!$A$9:$C$372,3,0)</f>
        <v>381200</v>
      </c>
      <c r="BA289">
        <f t="shared" si="8"/>
        <v>282088</v>
      </c>
      <c r="BB289">
        <f t="shared" si="9"/>
        <v>6861.5999999999767</v>
      </c>
    </row>
    <row r="290" spans="1:54" x14ac:dyDescent="0.2">
      <c r="A290" t="s">
        <v>576</v>
      </c>
      <c r="B290" t="s">
        <v>577</v>
      </c>
      <c r="C290">
        <v>2019</v>
      </c>
      <c r="D290">
        <v>46200.95</v>
      </c>
      <c r="E290" t="s">
        <v>576</v>
      </c>
      <c r="F290" t="s">
        <v>576</v>
      </c>
      <c r="G290">
        <f>VLOOKUP(A290,[1]B3!$A$7:$T$380,20,0)</f>
        <v>47162.09</v>
      </c>
      <c r="L290">
        <v>77.965130462394299</v>
      </c>
      <c r="M290">
        <v>81.238574197029806</v>
      </c>
      <c r="N290">
        <v>295842</v>
      </c>
      <c r="O290">
        <v>2607</v>
      </c>
      <c r="P290">
        <v>11.47</v>
      </c>
      <c r="Q290" s="2">
        <f>VLOOKUP(B290,[2]Data!$A$9:$D$371,4,0)</f>
        <v>67.2</v>
      </c>
      <c r="R290" t="s">
        <v>122</v>
      </c>
      <c r="S290" s="2">
        <f>VLOOKUP(B290,[3]Data!$A$9:$D$371,4,0)</f>
        <v>37</v>
      </c>
      <c r="T290">
        <v>925.65386962890625</v>
      </c>
      <c r="U290">
        <v>-0.32821298401743698</v>
      </c>
      <c r="V290">
        <f>VLOOKUP(F290,'[4]2019'!$B$8:$E$368,4,0)</f>
        <v>15.7586430223847</v>
      </c>
      <c r="W290">
        <f>VLOOKUP(B290,[5]Data!$A$10:$B$372,2,0)</f>
        <v>0</v>
      </c>
      <c r="Y290">
        <f>VLOOKUP(B290,[5]Data!$A$10:$F$372,6,0)</f>
        <v>3.2</v>
      </c>
      <c r="Z290">
        <f>VLOOKUP($B290,[5]Data!$A$10:$Z$372,8,0)</f>
        <v>0.1</v>
      </c>
      <c r="AA290">
        <f>VLOOKUP($B290,[5]Data!$A$10:$Z$372,10,0)</f>
        <v>0.1</v>
      </c>
      <c r="AB290">
        <f>VLOOKUP($B290,[5]Data!$A$10:$Z$372,12,0)</f>
        <v>2.4</v>
      </c>
      <c r="AC290">
        <f>VLOOKUP($B290,[5]Data!$A$10:$Z$372,14,0)</f>
        <v>11.7</v>
      </c>
      <c r="AD290">
        <f>VLOOKUP($B290,[5]Data!$A$10:$Z$372,16,0)</f>
        <v>3.7</v>
      </c>
      <c r="AE290">
        <f>VLOOKUP($B290,[5]Data!$A$10:$Z$372,18,0)</f>
        <v>9.6</v>
      </c>
      <c r="AR290">
        <f>VLOOKUP($B290,[6]LA_CNI_data!$B$2:$H$313,5,0)</f>
        <v>14.36</v>
      </c>
      <c r="AS290">
        <f>VLOOKUP($B290,[6]LA_CNI_data!$B$2:$H$313,6,0)</f>
        <v>11.1</v>
      </c>
      <c r="AT290" s="3">
        <f>VLOOKUP($B290,[6]LA_CNI_data!$B$2:$H$313,7,0)</f>
        <v>44.09</v>
      </c>
      <c r="AU290" t="str">
        <f>VLOOKUP(A290,[7]LAS_REGION_EW_2021!$A$6:$D$336,4,0)</f>
        <v>North East</v>
      </c>
      <c r="AV290">
        <f>VLOOKUP(B290,[8]Industrial!$C$7:$D$332,2,0)</f>
        <v>250000</v>
      </c>
      <c r="AW290">
        <f>VLOOKUP(B290,[8]Residential!$C$7:$D$299,2,0)</f>
        <v>850000</v>
      </c>
      <c r="AX290">
        <f>VLOOKUP(A290,[9]Sheet1!$A$414:$M$823,13,0)</f>
        <v>295842</v>
      </c>
      <c r="AY290" s="5">
        <f>VLOOKUP(B290,'[10]Table 2.4'!$D$10:$H$378,5,0)</f>
        <v>625</v>
      </c>
      <c r="AZ290">
        <f>VLOOKUP(B290,[11]Data!$A$9:$C$372,3,0)</f>
        <v>199600</v>
      </c>
      <c r="BA290">
        <f t="shared" si="8"/>
        <v>134131.20000000001</v>
      </c>
      <c r="BB290">
        <f t="shared" si="9"/>
        <v>17165.599999999977</v>
      </c>
    </row>
    <row r="291" spans="1:54" x14ac:dyDescent="0.2">
      <c r="A291" t="s">
        <v>578</v>
      </c>
      <c r="B291" t="s">
        <v>579</v>
      </c>
      <c r="C291">
        <v>2019</v>
      </c>
      <c r="D291">
        <v>48372.88</v>
      </c>
      <c r="E291" t="s">
        <v>578</v>
      </c>
      <c r="F291" t="s">
        <v>578</v>
      </c>
      <c r="G291">
        <f>VLOOKUP(A291,[1]B3!$A$7:$T$380,20,0)</f>
        <v>51575.88</v>
      </c>
      <c r="L291">
        <v>78.019208041817706</v>
      </c>
      <c r="M291">
        <v>82.078228926557003</v>
      </c>
      <c r="N291">
        <v>204473</v>
      </c>
      <c r="O291">
        <v>2484</v>
      </c>
      <c r="P291">
        <v>12.65</v>
      </c>
      <c r="Q291" s="2">
        <f>VLOOKUP(B291,[2]Data!$A$9:$D$371,4,0)</f>
        <v>78</v>
      </c>
      <c r="R291" t="s">
        <v>122</v>
      </c>
      <c r="S291" s="2">
        <f>VLOOKUP(B291,[3]Data!$A$9:$D$371,4,0)</f>
        <v>27.3</v>
      </c>
      <c r="T291">
        <v>812.0111083984375</v>
      </c>
      <c r="U291">
        <v>-0.25025506224736099</v>
      </c>
      <c r="V291">
        <f>VLOOKUP(F291,'[4]2019'!$B$8:$E$368,4,0)</f>
        <v>14.5059734262558</v>
      </c>
      <c r="W291">
        <f>VLOOKUP(B291,[5]Data!$A$10:$B$372,2,0)</f>
        <v>0</v>
      </c>
      <c r="Y291">
        <f>VLOOKUP(B291,[5]Data!$A$10:$F$372,6,0)</f>
        <v>8.3000000000000007</v>
      </c>
      <c r="Z291">
        <f>VLOOKUP($B291,[5]Data!$A$10:$Z$372,8,0)</f>
        <v>1</v>
      </c>
      <c r="AA291">
        <f>VLOOKUP($B291,[5]Data!$A$10:$Z$372,10,0)</f>
        <v>0.4</v>
      </c>
      <c r="AB291">
        <f>VLOOKUP($B291,[5]Data!$A$10:$Z$372,12,0)</f>
        <v>4.2</v>
      </c>
      <c r="AC291">
        <f>VLOOKUP($B291,[5]Data!$A$10:$Z$372,14,0)</f>
        <v>13.1</v>
      </c>
      <c r="AD291">
        <f>VLOOKUP($B291,[5]Data!$A$10:$Z$372,16,0)</f>
        <v>2.7</v>
      </c>
      <c r="AE291">
        <f>VLOOKUP($B291,[5]Data!$A$10:$Z$372,18,0)</f>
        <v>8.3000000000000007</v>
      </c>
      <c r="AR291">
        <f>VLOOKUP($B291,[6]LA_CNI_data!$B$2:$H$313,5,0)</f>
        <v>20.82</v>
      </c>
      <c r="AS291">
        <f>VLOOKUP($B291,[6]LA_CNI_data!$B$2:$H$313,6,0)</f>
        <v>16.05</v>
      </c>
      <c r="AT291" s="3">
        <f>VLOOKUP($B291,[6]LA_CNI_data!$B$2:$H$313,7,0)</f>
        <v>34.83</v>
      </c>
      <c r="AU291" t="str">
        <f>VLOOKUP(A291,[7]LAS_REGION_EW_2021!$A$6:$D$336,4,0)</f>
        <v>North East</v>
      </c>
      <c r="AV291">
        <f>VLOOKUP(B291,[8]Industrial!$C$7:$D$332,2,0)</f>
        <v>195000</v>
      </c>
      <c r="AW291">
        <f>VLOOKUP(B291,[8]Residential!$C$7:$D$299,2,0)</f>
        <v>1150000</v>
      </c>
      <c r="AX291">
        <f>VLOOKUP(A291,[9]Sheet1!$A$414:$M$823,13,0)</f>
        <v>204473</v>
      </c>
      <c r="AY291" s="5">
        <f>VLOOKUP(B291,'[10]Table 2.4'!$D$10:$H$378,5,0)</f>
        <v>500</v>
      </c>
      <c r="AZ291">
        <f>VLOOKUP(B291,[11]Data!$A$9:$C$372,3,0)</f>
        <v>127600</v>
      </c>
      <c r="BA291">
        <f t="shared" si="8"/>
        <v>99528</v>
      </c>
      <c r="BB291">
        <f t="shared" si="9"/>
        <v>-2807.1999999999971</v>
      </c>
    </row>
    <row r="292" spans="1:54" x14ac:dyDescent="0.2">
      <c r="A292" t="s">
        <v>580</v>
      </c>
      <c r="B292" t="s">
        <v>581</v>
      </c>
      <c r="C292">
        <v>2019</v>
      </c>
      <c r="D292">
        <v>40462.769999999997</v>
      </c>
      <c r="E292" t="s">
        <v>580</v>
      </c>
      <c r="F292" t="s">
        <v>580</v>
      </c>
      <c r="G292">
        <f>VLOOKUP(A292,[1]B3!$A$7:$T$380,20,0)</f>
        <v>41040.86</v>
      </c>
      <c r="L292">
        <v>77.698202029810503</v>
      </c>
      <c r="M292">
        <v>81.714527013370599</v>
      </c>
      <c r="N292">
        <v>149555</v>
      </c>
      <c r="O292">
        <v>2321</v>
      </c>
      <c r="P292">
        <v>11.04</v>
      </c>
      <c r="Q292" s="2">
        <f>VLOOKUP(B292,[2]Data!$A$9:$D$371,4,0)</f>
        <v>68.400000000000006</v>
      </c>
      <c r="R292" t="s">
        <v>122</v>
      </c>
      <c r="S292" s="2">
        <f>VLOOKUP(B292,[3]Data!$A$9:$D$371,4,0)</f>
        <v>22.5</v>
      </c>
      <c r="T292">
        <v>906.980712890625</v>
      </c>
      <c r="U292">
        <v>-0.33208763997532226</v>
      </c>
      <c r="V292">
        <f>VLOOKUP(F292,'[4]2019'!$B$8:$E$368,4,0)</f>
        <v>14.762280041867699</v>
      </c>
      <c r="W292">
        <f>VLOOKUP(B292,[5]Data!$A$10:$B$372,2,0)</f>
        <v>0.2</v>
      </c>
      <c r="Y292">
        <f>VLOOKUP(B292,[5]Data!$A$10:$F$372,6,0)</f>
        <v>9.5</v>
      </c>
      <c r="Z292">
        <f>VLOOKUP($B292,[5]Data!$A$10:$Z$372,8,0)</f>
        <v>0.4</v>
      </c>
      <c r="AA292">
        <f>VLOOKUP($B292,[5]Data!$A$10:$Z$372,10,0)</f>
        <v>0.3</v>
      </c>
      <c r="AB292">
        <f>VLOOKUP($B292,[5]Data!$A$10:$Z$372,12,0)</f>
        <v>6</v>
      </c>
      <c r="AC292">
        <f>VLOOKUP($B292,[5]Data!$A$10:$Z$372,14,0)</f>
        <v>16.7</v>
      </c>
      <c r="AD292">
        <f>VLOOKUP($B292,[5]Data!$A$10:$Z$372,16,0)</f>
        <v>4.8</v>
      </c>
      <c r="AE292">
        <f>VLOOKUP($B292,[5]Data!$A$10:$Z$372,18,0)</f>
        <v>8.3000000000000007</v>
      </c>
      <c r="AR292">
        <f>VLOOKUP($B292,[6]LA_CNI_data!$B$2:$H$313,5,0)</f>
        <v>58.98</v>
      </c>
      <c r="AS292">
        <f>VLOOKUP($B292,[6]LA_CNI_data!$B$2:$H$313,6,0)</f>
        <v>8.15</v>
      </c>
      <c r="AT292" s="3">
        <f>VLOOKUP($B292,[6]LA_CNI_data!$B$2:$H$313,7,0)</f>
        <v>33.72</v>
      </c>
      <c r="AU292" t="str">
        <f>VLOOKUP(A292,[7]LAS_REGION_EW_2021!$A$6:$D$336,4,0)</f>
        <v>North East</v>
      </c>
      <c r="AV292">
        <f>VLOOKUP(B292,[8]Industrial!$C$7:$D$332,2,0)</f>
        <v>210000</v>
      </c>
      <c r="AW292">
        <f>VLOOKUP(B292,[8]Residential!$C$7:$D$299,2,0)</f>
        <v>400000</v>
      </c>
      <c r="AX292">
        <f>VLOOKUP(A292,[9]Sheet1!$A$414:$M$823,13,0)</f>
        <v>149555</v>
      </c>
      <c r="AY292" s="5">
        <f>VLOOKUP(B292,'[10]Table 2.4'!$D$10:$H$378,5,0)</f>
        <v>450</v>
      </c>
      <c r="AZ292">
        <f>VLOOKUP(B292,[11]Data!$A$9:$C$372,3,0)</f>
        <v>90500</v>
      </c>
      <c r="BA292">
        <f t="shared" si="8"/>
        <v>61902.000000000007</v>
      </c>
      <c r="BB292">
        <f t="shared" si="9"/>
        <v>6696.9999999999927</v>
      </c>
    </row>
    <row r="293" spans="1:54" x14ac:dyDescent="0.2">
      <c r="A293" t="s">
        <v>582</v>
      </c>
      <c r="B293" t="s">
        <v>583</v>
      </c>
      <c r="C293">
        <v>2019</v>
      </c>
      <c r="D293">
        <v>57335.45</v>
      </c>
      <c r="E293" t="s">
        <v>582</v>
      </c>
      <c r="F293" t="s">
        <v>582</v>
      </c>
      <c r="G293">
        <f>VLOOKUP(A293,[1]B3!$A$7:$T$380,20,0)</f>
        <v>55394.45</v>
      </c>
      <c r="L293">
        <v>77.028746370466394</v>
      </c>
      <c r="M293">
        <v>81.293631064828205</v>
      </c>
      <c r="N293">
        <v>277249</v>
      </c>
      <c r="O293">
        <v>2017</v>
      </c>
      <c r="P293">
        <v>11.13</v>
      </c>
      <c r="Q293" s="2">
        <f>VLOOKUP(B293,[2]Data!$A$9:$D$371,4,0)</f>
        <v>69.3</v>
      </c>
      <c r="R293" t="s">
        <v>122</v>
      </c>
      <c r="S293" s="2">
        <f>VLOOKUP(B293,[3]Data!$A$9:$D$371,4,0)</f>
        <v>19</v>
      </c>
      <c r="T293">
        <v>868.1064453125</v>
      </c>
      <c r="U293">
        <v>-0.26679246395734413</v>
      </c>
      <c r="V293">
        <f>VLOOKUP(F293,'[4]2019'!$B$8:$E$368,4,0)</f>
        <v>14.799294051554501</v>
      </c>
      <c r="W293">
        <f>VLOOKUP(B293,[5]Data!$A$10:$B$372,2,0)</f>
        <v>0.1</v>
      </c>
      <c r="Y293">
        <f>VLOOKUP(B293,[5]Data!$A$10:$F$372,6,0)</f>
        <v>16.100000000000001</v>
      </c>
      <c r="Z293">
        <f>VLOOKUP($B293,[5]Data!$A$10:$Z$372,8,0)</f>
        <v>3.4</v>
      </c>
      <c r="AA293">
        <f>VLOOKUP($B293,[5]Data!$A$10:$Z$372,10,0)</f>
        <v>0.6</v>
      </c>
      <c r="AB293">
        <f>VLOOKUP($B293,[5]Data!$A$10:$Z$372,12,0)</f>
        <v>4.2</v>
      </c>
      <c r="AC293">
        <f>VLOOKUP($B293,[5]Data!$A$10:$Z$372,14,0)</f>
        <v>12.7</v>
      </c>
      <c r="AD293">
        <f>VLOOKUP($B293,[5]Data!$A$10:$Z$372,16,0)</f>
        <v>5.9</v>
      </c>
      <c r="AE293">
        <f>VLOOKUP($B293,[5]Data!$A$10:$Z$372,18,0)</f>
        <v>5.9</v>
      </c>
      <c r="AR293">
        <f>VLOOKUP($B293,[6]LA_CNI_data!$B$2:$H$313,5,0)</f>
        <v>45.1</v>
      </c>
      <c r="AS293">
        <f>VLOOKUP($B293,[6]LA_CNI_data!$B$2:$H$313,6,0)</f>
        <v>23.81</v>
      </c>
      <c r="AT293" s="3">
        <f>VLOOKUP($B293,[6]LA_CNI_data!$B$2:$H$313,7,0)</f>
        <v>50.75</v>
      </c>
      <c r="AU293" t="str">
        <f>VLOOKUP(A293,[7]LAS_REGION_EW_2021!$A$6:$D$336,4,0)</f>
        <v>North East</v>
      </c>
      <c r="AV293">
        <f>VLOOKUP(B293,[8]Industrial!$C$7:$D$332,2,0)</f>
        <v>220000</v>
      </c>
      <c r="AW293">
        <f>VLOOKUP(B293,[8]Residential!$C$7:$D$299,2,0)</f>
        <v>600000</v>
      </c>
      <c r="AX293">
        <f>VLOOKUP(A293,[9]Sheet1!$A$414:$M$823,13,0)</f>
        <v>277249</v>
      </c>
      <c r="AY293" s="5">
        <f>VLOOKUP(B293,'[10]Table 2.4'!$D$10:$H$378,5,0)</f>
        <v>495</v>
      </c>
      <c r="AZ293">
        <f>VLOOKUP(B293,[11]Data!$A$9:$C$372,3,0)</f>
        <v>174500</v>
      </c>
      <c r="BA293">
        <f t="shared" si="8"/>
        <v>120928.49999999999</v>
      </c>
      <c r="BB293">
        <f t="shared" si="9"/>
        <v>11342.500000000015</v>
      </c>
    </row>
    <row r="294" spans="1:54" x14ac:dyDescent="0.2">
      <c r="A294" t="s">
        <v>584</v>
      </c>
      <c r="B294" t="s">
        <v>585</v>
      </c>
      <c r="C294">
        <v>2019</v>
      </c>
      <c r="D294">
        <v>50307.87</v>
      </c>
      <c r="E294" t="s">
        <v>584</v>
      </c>
      <c r="F294" t="s">
        <v>584</v>
      </c>
      <c r="G294">
        <f>VLOOKUP(A294,[1]B3!$A$7:$T$380,20,0)</f>
        <v>49352.11</v>
      </c>
      <c r="L294">
        <v>77.564998035262406</v>
      </c>
      <c r="M294">
        <v>81.989194690431205</v>
      </c>
      <c r="N294">
        <v>1137123</v>
      </c>
      <c r="O294">
        <v>4246</v>
      </c>
      <c r="P294">
        <v>11.8</v>
      </c>
      <c r="Q294" s="2">
        <f>VLOOKUP(B294,[2]Data!$A$9:$D$371,4,0)</f>
        <v>65.2</v>
      </c>
      <c r="R294" t="s">
        <v>122</v>
      </c>
      <c r="S294" s="2">
        <f>VLOOKUP(B294,[3]Data!$A$9:$D$371,4,0)</f>
        <v>27.9</v>
      </c>
      <c r="T294">
        <v>823.2659912109375</v>
      </c>
      <c r="U294">
        <v>-0.2712753565936436</v>
      </c>
      <c r="V294">
        <f>VLOOKUP(F294,'[4]2019'!$B$8:$E$368,4,0)</f>
        <v>13.102445338351099</v>
      </c>
      <c r="W294">
        <f>VLOOKUP(B294,[5]Data!$A$10:$B$372,2,0)</f>
        <v>0</v>
      </c>
      <c r="Y294">
        <f>VLOOKUP(B294,[5]Data!$A$10:$F$372,6,0)</f>
        <v>7.6</v>
      </c>
      <c r="Z294">
        <f>VLOOKUP($B294,[5]Data!$A$10:$Z$372,8,0)</f>
        <v>0.2</v>
      </c>
      <c r="AA294">
        <f>VLOOKUP($B294,[5]Data!$A$10:$Z$372,10,0)</f>
        <v>0.6</v>
      </c>
      <c r="AB294">
        <f>VLOOKUP($B294,[5]Data!$A$10:$Z$372,12,0)</f>
        <v>3.5</v>
      </c>
      <c r="AC294">
        <f>VLOOKUP($B294,[5]Data!$A$10:$Z$372,14,0)</f>
        <v>14</v>
      </c>
      <c r="AD294">
        <f>VLOOKUP($B294,[5]Data!$A$10:$Z$372,16,0)</f>
        <v>4.7</v>
      </c>
      <c r="AE294">
        <f>VLOOKUP($B294,[5]Data!$A$10:$Z$372,18,0)</f>
        <v>7.2</v>
      </c>
      <c r="AR294">
        <f>VLOOKUP($B294,[6]LA_CNI_data!$B$2:$H$313,5,0)</f>
        <v>26.32</v>
      </c>
      <c r="AS294">
        <f>VLOOKUP($B294,[6]LA_CNI_data!$B$2:$H$313,6,0)</f>
        <v>44.2</v>
      </c>
      <c r="AT294" s="3">
        <f>VLOOKUP($B294,[6]LA_CNI_data!$B$2:$H$313,7,0)</f>
        <v>20.309999999999999</v>
      </c>
      <c r="AU294" t="str">
        <f>VLOOKUP(A294,[7]LAS_REGION_EW_2021!$A$6:$D$336,4,0)</f>
        <v>West Midlands</v>
      </c>
      <c r="AV294">
        <f>VLOOKUP(B294,[8]Industrial!$C$7:$D$332,2,0)</f>
        <v>1000000</v>
      </c>
      <c r="AW294">
        <f>VLOOKUP(B294,[8]Residential!$C$7:$D$299,2,0)</f>
        <v>1700000</v>
      </c>
      <c r="AX294">
        <f>VLOOKUP(A294,[9]Sheet1!$A$414:$M$823,13,0)</f>
        <v>1137123</v>
      </c>
      <c r="AY294" s="5">
        <f>VLOOKUP(B294,'[10]Table 2.4'!$D$10:$H$378,5,0)</f>
        <v>725</v>
      </c>
      <c r="AZ294">
        <f>VLOOKUP(B294,[11]Data!$A$9:$C$372,3,0)</f>
        <v>730200</v>
      </c>
      <c r="BA294">
        <f t="shared" si="8"/>
        <v>476090.4</v>
      </c>
      <c r="BB294">
        <f t="shared" si="9"/>
        <v>77401.199999999953</v>
      </c>
    </row>
    <row r="295" spans="1:54" x14ac:dyDescent="0.2">
      <c r="A295" t="s">
        <v>586</v>
      </c>
      <c r="B295" t="s">
        <v>587</v>
      </c>
      <c r="C295">
        <v>2019</v>
      </c>
      <c r="D295">
        <v>57408.5</v>
      </c>
      <c r="E295" t="s">
        <v>586</v>
      </c>
      <c r="F295" t="s">
        <v>586</v>
      </c>
      <c r="G295">
        <f>VLOOKUP(A295,[1]B3!$A$7:$T$380,20,0)</f>
        <v>57455.98</v>
      </c>
      <c r="L295">
        <v>78.301276746865</v>
      </c>
      <c r="M295">
        <v>82.388193885932196</v>
      </c>
      <c r="N295">
        <v>360149</v>
      </c>
      <c r="O295">
        <v>3651</v>
      </c>
      <c r="P295">
        <v>11.89</v>
      </c>
      <c r="Q295" s="2">
        <f>VLOOKUP(B295,[2]Data!$A$9:$D$371,4,0)</f>
        <v>73</v>
      </c>
      <c r="R295" t="s">
        <v>55</v>
      </c>
      <c r="S295" s="2">
        <f>VLOOKUP(B295,[3]Data!$A$9:$D$371,4,0)</f>
        <v>31.2</v>
      </c>
      <c r="T295">
        <v>744.8875732421875</v>
      </c>
      <c r="U295">
        <v>-0.26724620173572322</v>
      </c>
      <c r="V295">
        <f>VLOOKUP(F295,'[4]2019'!$B$8:$E$368,4,0)</f>
        <v>15.388974566145899</v>
      </c>
      <c r="W295">
        <f>VLOOKUP(B295,[5]Data!$A$10:$B$372,2,0)</f>
        <v>0</v>
      </c>
      <c r="Y295">
        <f>VLOOKUP(B295,[5]Data!$A$10:$F$372,6,0)</f>
        <v>11</v>
      </c>
      <c r="Z295">
        <f>VLOOKUP($B295,[5]Data!$A$10:$Z$372,8,0)</f>
        <v>1.4</v>
      </c>
      <c r="AA295">
        <f>VLOOKUP($B295,[5]Data!$A$10:$Z$372,10,0)</f>
        <v>1.8</v>
      </c>
      <c r="AB295">
        <f>VLOOKUP($B295,[5]Data!$A$10:$Z$372,12,0)</f>
        <v>2.1</v>
      </c>
      <c r="AC295">
        <f>VLOOKUP($B295,[5]Data!$A$10:$Z$372,14,0)</f>
        <v>14.7</v>
      </c>
      <c r="AD295">
        <f>VLOOKUP($B295,[5]Data!$A$10:$Z$372,16,0)</f>
        <v>4.3</v>
      </c>
      <c r="AE295">
        <f>VLOOKUP($B295,[5]Data!$A$10:$Z$372,18,0)</f>
        <v>5.5</v>
      </c>
      <c r="AR295">
        <f>VLOOKUP($B295,[6]LA_CNI_data!$B$2:$H$313,5,0)</f>
        <v>43.29</v>
      </c>
      <c r="AS295">
        <f>VLOOKUP($B295,[6]LA_CNI_data!$B$2:$H$313,6,0)</f>
        <v>32.15</v>
      </c>
      <c r="AT295" s="3">
        <f>VLOOKUP($B295,[6]LA_CNI_data!$B$2:$H$313,7,0)</f>
        <v>28.76</v>
      </c>
      <c r="AU295" t="str">
        <f>VLOOKUP(A295,[7]LAS_REGION_EW_2021!$A$6:$D$336,4,0)</f>
        <v>West Midlands</v>
      </c>
      <c r="AV295">
        <f>VLOOKUP(B295,[8]Industrial!$C$7:$D$332,2,0)</f>
        <v>825000</v>
      </c>
      <c r="AW295">
        <f>VLOOKUP(B295,[8]Residential!$C$7:$D$299,2,0)</f>
        <v>1810000</v>
      </c>
      <c r="AX295">
        <f>VLOOKUP(A295,[9]Sheet1!$A$414:$M$823,13,0)</f>
        <v>360149</v>
      </c>
      <c r="AY295" s="5">
        <f>VLOOKUP(B295,'[10]Table 2.4'!$D$10:$H$378,5,0)</f>
        <v>650</v>
      </c>
      <c r="AZ295">
        <f>VLOOKUP(B295,[11]Data!$A$9:$C$372,3,0)</f>
        <v>245500</v>
      </c>
      <c r="BA295">
        <f t="shared" si="8"/>
        <v>179215</v>
      </c>
      <c r="BB295">
        <f t="shared" si="9"/>
        <v>6874</v>
      </c>
    </row>
    <row r="296" spans="1:54" x14ac:dyDescent="0.2">
      <c r="A296" t="s">
        <v>588</v>
      </c>
      <c r="B296" t="s">
        <v>589</v>
      </c>
      <c r="C296">
        <v>2019</v>
      </c>
      <c r="D296">
        <v>43176.43</v>
      </c>
      <c r="E296" t="s">
        <v>588</v>
      </c>
      <c r="F296" t="s">
        <v>588</v>
      </c>
      <c r="G296">
        <f>VLOOKUP(A296,[1]B3!$A$7:$T$380,20,0)</f>
        <v>42586.64</v>
      </c>
      <c r="L296">
        <v>78.882134197520699</v>
      </c>
      <c r="M296">
        <v>82.904935968472699</v>
      </c>
      <c r="N296">
        <v>319419</v>
      </c>
      <c r="O296">
        <v>3261</v>
      </c>
      <c r="P296">
        <v>11.6</v>
      </c>
      <c r="Q296" s="2">
        <f>VLOOKUP(B296,[2]Data!$A$9:$D$371,4,0)</f>
        <v>72.599999999999994</v>
      </c>
      <c r="R296" t="s">
        <v>122</v>
      </c>
      <c r="S296" s="2">
        <f>VLOOKUP(B296,[3]Data!$A$9:$D$371,4,0)</f>
        <v>19.399999999999999</v>
      </c>
      <c r="T296">
        <v>731.79052734375</v>
      </c>
      <c r="U296">
        <v>-0.1632262927844238</v>
      </c>
      <c r="V296">
        <f>VLOOKUP(F296,'[4]2019'!$B$8:$E$368,4,0)</f>
        <v>15.773656807223</v>
      </c>
      <c r="W296">
        <f>VLOOKUP(B296,[5]Data!$A$10:$B$372,2,0)</f>
        <v>0</v>
      </c>
      <c r="Y296">
        <f>VLOOKUP(B296,[5]Data!$A$10:$F$372,6,0)</f>
        <v>14.9</v>
      </c>
      <c r="Z296">
        <f>VLOOKUP($B296,[5]Data!$A$10:$Z$372,8,0)</f>
        <v>0.3</v>
      </c>
      <c r="AA296">
        <f>VLOOKUP($B296,[5]Data!$A$10:$Z$372,10,0)</f>
        <v>0.4</v>
      </c>
      <c r="AB296">
        <f>VLOOKUP($B296,[5]Data!$A$10:$Z$372,12,0)</f>
        <v>6.1</v>
      </c>
      <c r="AC296">
        <f>VLOOKUP($B296,[5]Data!$A$10:$Z$372,14,0)</f>
        <v>20.2</v>
      </c>
      <c r="AD296">
        <f>VLOOKUP($B296,[5]Data!$A$10:$Z$372,16,0)</f>
        <v>3.5</v>
      </c>
      <c r="AE296">
        <f>VLOOKUP($B296,[5]Data!$A$10:$Z$372,18,0)</f>
        <v>6.1</v>
      </c>
      <c r="AR296">
        <f>VLOOKUP($B296,[6]LA_CNI_data!$B$2:$H$313,5,0)</f>
        <v>45</v>
      </c>
      <c r="AS296">
        <f>VLOOKUP($B296,[6]LA_CNI_data!$B$2:$H$313,6,0)</f>
        <v>21.62</v>
      </c>
      <c r="AT296" s="3">
        <f>VLOOKUP($B296,[6]LA_CNI_data!$B$2:$H$313,7,0)</f>
        <v>17.12</v>
      </c>
      <c r="AU296" t="str">
        <f>VLOOKUP(A296,[7]LAS_REGION_EW_2021!$A$6:$D$336,4,0)</f>
        <v>West Midlands</v>
      </c>
      <c r="AV296">
        <f>VLOOKUP(B296,[8]Industrial!$C$7:$D$332,2,0)</f>
        <v>550000</v>
      </c>
      <c r="AW296">
        <f>VLOOKUP(B296,[8]Residential!$C$7:$D$299,2,0)</f>
        <v>1900000</v>
      </c>
      <c r="AX296">
        <f>VLOOKUP(A296,[9]Sheet1!$A$414:$M$823,13,0)</f>
        <v>319419</v>
      </c>
      <c r="AY296" s="5">
        <f>VLOOKUP(B296,'[10]Table 2.4'!$D$10:$H$378,5,0)</f>
        <v>575</v>
      </c>
      <c r="AZ296">
        <f>VLOOKUP(B296,[11]Data!$A$9:$C$372,3,0)</f>
        <v>191000</v>
      </c>
      <c r="BA296">
        <f t="shared" si="8"/>
        <v>138666</v>
      </c>
      <c r="BB296">
        <f t="shared" si="9"/>
        <v>6112</v>
      </c>
    </row>
    <row r="297" spans="1:54" x14ac:dyDescent="0.2">
      <c r="A297" t="s">
        <v>590</v>
      </c>
      <c r="B297" t="s">
        <v>591</v>
      </c>
      <c r="C297">
        <v>2019</v>
      </c>
      <c r="D297">
        <v>44476.02</v>
      </c>
      <c r="E297" t="s">
        <v>590</v>
      </c>
      <c r="F297" t="s">
        <v>590</v>
      </c>
      <c r="G297">
        <f>VLOOKUP(A297,[1]B3!$A$7:$T$380,20,0)</f>
        <v>50301.36</v>
      </c>
      <c r="L297">
        <v>77.093850506924099</v>
      </c>
      <c r="M297">
        <v>81.281340245010995</v>
      </c>
      <c r="N297">
        <v>325460</v>
      </c>
      <c r="O297">
        <v>3804</v>
      </c>
      <c r="P297">
        <v>10.88</v>
      </c>
      <c r="Q297" s="2">
        <f>VLOOKUP(B297,[2]Data!$A$9:$D$371,4,0)</f>
        <v>70.7</v>
      </c>
      <c r="R297" t="s">
        <v>122</v>
      </c>
      <c r="S297" s="2">
        <f>VLOOKUP(B297,[3]Data!$A$9:$D$371,4,0)</f>
        <v>18.3</v>
      </c>
      <c r="T297">
        <v>853.561767578125</v>
      </c>
      <c r="U297">
        <v>-0.23545349032368462</v>
      </c>
      <c r="V297">
        <f>VLOOKUP(F297,'[4]2019'!$B$8:$E$368,4,0)</f>
        <v>14.2548457313071</v>
      </c>
      <c r="W297">
        <f>VLOOKUP(B297,[5]Data!$A$10:$B$372,2,0)</f>
        <v>0</v>
      </c>
      <c r="Y297">
        <f>VLOOKUP(B297,[5]Data!$A$10:$F$372,6,0)</f>
        <v>16.899999999999999</v>
      </c>
      <c r="Z297">
        <f>VLOOKUP($B297,[5]Data!$A$10:$Z$372,8,0)</f>
        <v>0.8</v>
      </c>
      <c r="AA297">
        <f>VLOOKUP($B297,[5]Data!$A$10:$Z$372,10,0)</f>
        <v>0.8</v>
      </c>
      <c r="AB297">
        <f>VLOOKUP($B297,[5]Data!$A$10:$Z$372,12,0)</f>
        <v>4.8</v>
      </c>
      <c r="AC297">
        <f>VLOOKUP($B297,[5]Data!$A$10:$Z$372,14,0)</f>
        <v>19.399999999999999</v>
      </c>
      <c r="AD297">
        <f>VLOOKUP($B297,[5]Data!$A$10:$Z$372,16,0)</f>
        <v>8.1</v>
      </c>
      <c r="AE297">
        <f>VLOOKUP($B297,[5]Data!$A$10:$Z$372,18,0)</f>
        <v>5.6</v>
      </c>
      <c r="AR297">
        <f>VLOOKUP($B297,[6]LA_CNI_data!$B$2:$H$313,5,0)</f>
        <v>47.17</v>
      </c>
      <c r="AS297">
        <f>VLOOKUP($B297,[6]LA_CNI_data!$B$2:$H$313,6,0)</f>
        <v>19.239999999999998</v>
      </c>
      <c r="AT297" s="3">
        <f>VLOOKUP($B297,[6]LA_CNI_data!$B$2:$H$313,7,0)</f>
        <v>24.18</v>
      </c>
      <c r="AU297" t="str">
        <f>VLOOKUP(A297,[7]LAS_REGION_EW_2021!$A$6:$D$336,4,0)</f>
        <v>West Midlands</v>
      </c>
      <c r="AV297">
        <f>VLOOKUP(B297,[8]Industrial!$C$7:$D$332,2,0)</f>
        <v>550000</v>
      </c>
      <c r="AW297">
        <f>VLOOKUP(B297,[8]Residential!$C$7:$D$299,2,0)</f>
        <v>1770000</v>
      </c>
      <c r="AX297">
        <f>VLOOKUP(A297,[9]Sheet1!$A$414:$M$823,13,0)</f>
        <v>325460</v>
      </c>
      <c r="AY297" s="5">
        <f>VLOOKUP(B297,'[10]Table 2.4'!$D$10:$H$378,5,0)</f>
        <v>575</v>
      </c>
      <c r="AZ297">
        <f>VLOOKUP(B297,[11]Data!$A$9:$C$372,3,0)</f>
        <v>205500</v>
      </c>
      <c r="BA297">
        <f t="shared" si="8"/>
        <v>145288.50000000003</v>
      </c>
      <c r="BB297">
        <f t="shared" si="9"/>
        <v>10480.499999999971</v>
      </c>
    </row>
    <row r="298" spans="1:54" x14ac:dyDescent="0.2">
      <c r="A298" t="s">
        <v>592</v>
      </c>
      <c r="B298" t="s">
        <v>593</v>
      </c>
      <c r="C298">
        <v>2019</v>
      </c>
      <c r="D298">
        <v>73910.789999999994</v>
      </c>
      <c r="E298" t="s">
        <v>592</v>
      </c>
      <c r="F298" t="s">
        <v>592</v>
      </c>
      <c r="G298">
        <f>VLOOKUP(A298,[1]B3!$A$7:$T$380,20,0)</f>
        <v>66277.009999999995</v>
      </c>
      <c r="L298">
        <v>80.250481350407199</v>
      </c>
      <c r="M298">
        <v>84.242915605792902</v>
      </c>
      <c r="N298">
        <v>213933</v>
      </c>
      <c r="O298">
        <v>1200</v>
      </c>
      <c r="P298">
        <v>13.46</v>
      </c>
      <c r="Q298" s="2">
        <f>VLOOKUP(B298,[2]Data!$A$9:$D$371,4,0)</f>
        <v>76.5</v>
      </c>
      <c r="R298" t="s">
        <v>122</v>
      </c>
      <c r="S298" s="2">
        <f>VLOOKUP(B298,[3]Data!$A$9:$D$371,4,0)</f>
        <v>36.5</v>
      </c>
      <c r="T298">
        <v>689.76739501953125</v>
      </c>
      <c r="U298">
        <v>-0.16967190386336628</v>
      </c>
      <c r="V298">
        <f>VLOOKUP(F298,'[4]2019'!$B$8:$E$368,4,0)</f>
        <v>16.3150801968848</v>
      </c>
      <c r="W298">
        <f>VLOOKUP(B298,[5]Data!$A$10:$B$372,2,0)</f>
        <v>0.1</v>
      </c>
      <c r="Y298">
        <f>VLOOKUP(B298,[5]Data!$A$10:$F$372,6,0)</f>
        <v>9.1999999999999993</v>
      </c>
      <c r="Z298">
        <f>VLOOKUP($B298,[5]Data!$A$10:$Z$372,8,0)</f>
        <v>0.4</v>
      </c>
      <c r="AA298">
        <f>VLOOKUP($B298,[5]Data!$A$10:$Z$372,10,0)</f>
        <v>0.1</v>
      </c>
      <c r="AB298">
        <f>VLOOKUP($B298,[5]Data!$A$10:$Z$372,12,0)</f>
        <v>4.3</v>
      </c>
      <c r="AC298">
        <f>VLOOKUP($B298,[5]Data!$A$10:$Z$372,14,0)</f>
        <v>10.6</v>
      </c>
      <c r="AD298">
        <f>VLOOKUP($B298,[5]Data!$A$10:$Z$372,16,0)</f>
        <v>5.7</v>
      </c>
      <c r="AE298">
        <f>VLOOKUP($B298,[5]Data!$A$10:$Z$372,18,0)</f>
        <v>7.1</v>
      </c>
      <c r="AR298">
        <f>VLOOKUP($B298,[6]LA_CNI_data!$B$2:$H$313,5,0)</f>
        <v>30.49</v>
      </c>
      <c r="AS298">
        <f>VLOOKUP($B298,[6]LA_CNI_data!$B$2:$H$313,6,0)</f>
        <v>42.04</v>
      </c>
      <c r="AT298" s="3">
        <f>VLOOKUP($B298,[6]LA_CNI_data!$B$2:$H$313,7,0)</f>
        <v>10.46</v>
      </c>
      <c r="AU298" t="str">
        <f>VLOOKUP(A298,[7]LAS_REGION_EW_2021!$A$6:$D$336,4,0)</f>
        <v>West Midlands</v>
      </c>
      <c r="AV298">
        <f>VLOOKUP(B298,[8]Industrial!$C$7:$D$332,2,0)</f>
        <v>650000</v>
      </c>
      <c r="AW298">
        <f>VLOOKUP(B298,[8]Residential!$C$7:$D$299,2,0)</f>
        <v>4270000</v>
      </c>
      <c r="AX298">
        <f>VLOOKUP(A298,[9]Sheet1!$A$414:$M$823,13,0)</f>
        <v>213933</v>
      </c>
      <c r="AY298" s="5">
        <f>VLOOKUP(B298,'[10]Table 2.4'!$D$10:$H$378,5,0)</f>
        <v>775</v>
      </c>
      <c r="AZ298">
        <f>VLOOKUP(B298,[11]Data!$A$9:$C$372,3,0)</f>
        <v>127800</v>
      </c>
      <c r="BA298">
        <f t="shared" si="8"/>
        <v>97767</v>
      </c>
      <c r="BB298">
        <f t="shared" si="9"/>
        <v>-894.60000000000582</v>
      </c>
    </row>
    <row r="299" spans="1:54" x14ac:dyDescent="0.2">
      <c r="A299" t="s">
        <v>594</v>
      </c>
      <c r="B299" t="s">
        <v>595</v>
      </c>
      <c r="C299">
        <v>2019</v>
      </c>
      <c r="D299">
        <v>40486.339999999997</v>
      </c>
      <c r="E299" t="s">
        <v>594</v>
      </c>
      <c r="F299" t="s">
        <v>594</v>
      </c>
      <c r="G299">
        <f>VLOOKUP(A299,[1]B3!$A$7:$T$380,20,0)</f>
        <v>42055.25</v>
      </c>
      <c r="L299">
        <v>77.3650785725373</v>
      </c>
      <c r="M299">
        <v>81.948565029138905</v>
      </c>
      <c r="N299">
        <v>281293</v>
      </c>
      <c r="O299">
        <v>2705</v>
      </c>
      <c r="P299">
        <v>11</v>
      </c>
      <c r="Q299" s="2">
        <f>VLOOKUP(B299,[2]Data!$A$9:$D$371,4,0)</f>
        <v>70.599999999999994</v>
      </c>
      <c r="R299" t="s">
        <v>122</v>
      </c>
      <c r="S299" s="2">
        <f>VLOOKUP(B299,[3]Data!$A$9:$D$371,4,0)</f>
        <v>20.100000000000001</v>
      </c>
      <c r="T299">
        <v>848.4547119140625</v>
      </c>
      <c r="U299">
        <v>-0.14699898635777098</v>
      </c>
      <c r="V299">
        <f>VLOOKUP(F299,'[4]2019'!$B$8:$E$368,4,0)</f>
        <v>15.6474996062224</v>
      </c>
      <c r="W299">
        <f>VLOOKUP(B299,[5]Data!$A$10:$B$372,2,0)</f>
        <v>0</v>
      </c>
      <c r="Y299">
        <f>VLOOKUP(B299,[5]Data!$A$10:$F$372,6,0)</f>
        <v>13.6</v>
      </c>
      <c r="Z299">
        <f>VLOOKUP($B299,[5]Data!$A$10:$Z$372,8,0)</f>
        <v>0.2</v>
      </c>
      <c r="AA299">
        <f>VLOOKUP($B299,[5]Data!$A$10:$Z$372,10,0)</f>
        <v>1</v>
      </c>
      <c r="AB299">
        <f>VLOOKUP($B299,[5]Data!$A$10:$Z$372,12,0)</f>
        <v>4.4000000000000004</v>
      </c>
      <c r="AC299">
        <f>VLOOKUP($B299,[5]Data!$A$10:$Z$372,14,0)</f>
        <v>17.5</v>
      </c>
      <c r="AD299">
        <f>VLOOKUP($B299,[5]Data!$A$10:$Z$372,16,0)</f>
        <v>7.8</v>
      </c>
      <c r="AE299">
        <f>VLOOKUP($B299,[5]Data!$A$10:$Z$372,18,0)</f>
        <v>4.9000000000000004</v>
      </c>
      <c r="AR299">
        <f>VLOOKUP($B299,[6]LA_CNI_data!$B$2:$H$313,5,0)</f>
        <v>41.03</v>
      </c>
      <c r="AS299">
        <f>VLOOKUP($B299,[6]LA_CNI_data!$B$2:$H$313,6,0)</f>
        <v>22.19</v>
      </c>
      <c r="AT299" s="3">
        <f>VLOOKUP($B299,[6]LA_CNI_data!$B$2:$H$313,7,0)</f>
        <v>25.89</v>
      </c>
      <c r="AU299" t="str">
        <f>VLOOKUP(A299,[7]LAS_REGION_EW_2021!$A$6:$D$336,4,0)</f>
        <v>West Midlands</v>
      </c>
      <c r="AV299">
        <f>VLOOKUP(B299,[8]Industrial!$C$7:$D$332,2,0)</f>
        <v>550000</v>
      </c>
      <c r="AW299">
        <f>VLOOKUP(B299,[8]Residential!$C$7:$D$299,2,0)</f>
        <v>1110000</v>
      </c>
      <c r="AX299">
        <f>VLOOKUP(A299,[9]Sheet1!$A$414:$M$823,13,0)</f>
        <v>281293</v>
      </c>
      <c r="AY299" s="5">
        <f>VLOOKUP(B299,'[10]Table 2.4'!$D$10:$H$378,5,0)</f>
        <v>530</v>
      </c>
      <c r="AZ299">
        <f>VLOOKUP(B299,[11]Data!$A$9:$C$372,3,0)</f>
        <v>171800</v>
      </c>
      <c r="BA299">
        <f t="shared" si="8"/>
        <v>121290.79999999999</v>
      </c>
      <c r="BB299">
        <f t="shared" si="9"/>
        <v>8933.6000000000058</v>
      </c>
    </row>
    <row r="300" spans="1:54" x14ac:dyDescent="0.2">
      <c r="A300" t="s">
        <v>596</v>
      </c>
      <c r="B300" t="s">
        <v>597</v>
      </c>
      <c r="C300">
        <v>2019</v>
      </c>
      <c r="D300">
        <v>41787.18</v>
      </c>
      <c r="E300" t="s">
        <v>596</v>
      </c>
      <c r="F300" t="s">
        <v>596</v>
      </c>
      <c r="G300">
        <f>VLOOKUP(A300,[1]B3!$A$7:$T$380,20,0)</f>
        <v>46255.47</v>
      </c>
      <c r="L300">
        <v>77.203205847749402</v>
      </c>
      <c r="M300">
        <v>81.330699606492701</v>
      </c>
      <c r="N300">
        <v>259926</v>
      </c>
      <c r="O300">
        <v>3743</v>
      </c>
      <c r="P300">
        <v>10.65</v>
      </c>
      <c r="Q300" s="2">
        <f>VLOOKUP(B300,[2]Data!$A$9:$D$371,4,0)</f>
        <v>67.2</v>
      </c>
      <c r="R300" t="s">
        <v>122</v>
      </c>
      <c r="S300" s="2">
        <f>VLOOKUP(B300,[3]Data!$A$9:$D$371,4,0)</f>
        <v>18.399999999999999</v>
      </c>
      <c r="T300">
        <v>887.29840087890625</v>
      </c>
      <c r="U300">
        <v>-0.14287062782860122</v>
      </c>
      <c r="V300">
        <f>VLOOKUP(F300,'[4]2019'!$B$8:$E$368,4,0)</f>
        <v>14.238522802732399</v>
      </c>
      <c r="W300">
        <f>VLOOKUP(B300,[5]Data!$A$10:$B$372,2,0)</f>
        <v>0</v>
      </c>
      <c r="Y300">
        <f>VLOOKUP(B300,[5]Data!$A$10:$F$372,6,0)</f>
        <v>12.6</v>
      </c>
      <c r="Z300">
        <f>VLOOKUP($B300,[5]Data!$A$10:$Z$372,8,0)</f>
        <v>0.1</v>
      </c>
      <c r="AA300">
        <f>VLOOKUP($B300,[5]Data!$A$10:$Z$372,10,0)</f>
        <v>1.5</v>
      </c>
      <c r="AB300">
        <f>VLOOKUP($B300,[5]Data!$A$10:$Z$372,12,0)</f>
        <v>3.9</v>
      </c>
      <c r="AC300">
        <f>VLOOKUP($B300,[5]Data!$A$10:$Z$372,14,0)</f>
        <v>17.5</v>
      </c>
      <c r="AD300">
        <f>VLOOKUP($B300,[5]Data!$A$10:$Z$372,16,0)</f>
        <v>5.8</v>
      </c>
      <c r="AE300">
        <f>VLOOKUP($B300,[5]Data!$A$10:$Z$372,18,0)</f>
        <v>5.8</v>
      </c>
      <c r="AR300">
        <f>VLOOKUP($B300,[6]LA_CNI_data!$B$2:$H$313,5,0)</f>
        <v>47.77</v>
      </c>
      <c r="AS300">
        <f>VLOOKUP($B300,[6]LA_CNI_data!$B$2:$H$313,6,0)</f>
        <v>26.31</v>
      </c>
      <c r="AT300" s="3">
        <f>VLOOKUP($B300,[6]LA_CNI_data!$B$2:$H$313,7,0)</f>
        <v>33.39</v>
      </c>
      <c r="AU300" t="str">
        <f>VLOOKUP(A300,[7]LAS_REGION_EW_2021!$A$6:$D$336,4,0)</f>
        <v>West Midlands</v>
      </c>
      <c r="AV300">
        <f>VLOOKUP(B300,[8]Industrial!$C$7:$D$332,2,0)</f>
        <v>550000</v>
      </c>
      <c r="AW300">
        <f>VLOOKUP(B300,[8]Residential!$C$7:$D$299,2,0)</f>
        <v>1165000</v>
      </c>
      <c r="AX300">
        <f>VLOOKUP(A300,[9]Sheet1!$A$414:$M$823,13,0)</f>
        <v>259926</v>
      </c>
      <c r="AY300" s="5">
        <f>VLOOKUP(B300,'[10]Table 2.4'!$D$10:$H$378,5,0)</f>
        <v>550</v>
      </c>
      <c r="AZ300">
        <f>VLOOKUP(B300,[11]Data!$A$9:$C$372,3,0)</f>
        <v>164000</v>
      </c>
      <c r="BA300">
        <f t="shared" si="8"/>
        <v>110208</v>
      </c>
      <c r="BB300">
        <f t="shared" si="9"/>
        <v>14104</v>
      </c>
    </row>
    <row r="301" spans="1:54" x14ac:dyDescent="0.2">
      <c r="A301" t="s">
        <v>598</v>
      </c>
      <c r="B301" t="s">
        <v>599</v>
      </c>
      <c r="C301">
        <v>2019</v>
      </c>
      <c r="D301">
        <v>43090.25</v>
      </c>
      <c r="E301" t="s">
        <v>598</v>
      </c>
      <c r="F301" t="s">
        <v>598</v>
      </c>
      <c r="G301">
        <f>VLOOKUP(A301,[1]B3!$A$7:$T$380,20,0)</f>
        <v>44990.35</v>
      </c>
      <c r="L301">
        <v>77.744682544975205</v>
      </c>
      <c r="M301">
        <v>81.589395415983702</v>
      </c>
      <c r="N301">
        <v>534800</v>
      </c>
      <c r="O301">
        <v>1460</v>
      </c>
      <c r="P301">
        <v>11</v>
      </c>
      <c r="Q301" s="2">
        <f>VLOOKUP(B301,[2]Data!$A$9:$D$371,4,0)</f>
        <v>66.3</v>
      </c>
      <c r="R301" t="s">
        <v>122</v>
      </c>
      <c r="S301" s="2">
        <f>VLOOKUP(B301,[3]Data!$A$9:$D$371,4,0)</f>
        <v>21.3</v>
      </c>
      <c r="T301">
        <v>687.236572265625</v>
      </c>
      <c r="U301">
        <v>-0.32156372021032836</v>
      </c>
      <c r="V301">
        <f>VLOOKUP(F301,'[4]2019'!$B$8:$E$368,4,0)</f>
        <v>15.0799873215177</v>
      </c>
      <c r="W301">
        <f>VLOOKUP(B301,[5]Data!$A$10:$B$372,2,0)</f>
        <v>0.2</v>
      </c>
      <c r="Y301">
        <f>VLOOKUP(B301,[5]Data!$A$10:$F$372,6,0)</f>
        <v>13.7</v>
      </c>
      <c r="Z301">
        <f>VLOOKUP($B301,[5]Data!$A$10:$Z$372,8,0)</f>
        <v>0.1</v>
      </c>
      <c r="AA301">
        <f>VLOOKUP($B301,[5]Data!$A$10:$Z$372,10,0)</f>
        <v>1.5</v>
      </c>
      <c r="AB301">
        <f>VLOOKUP($B301,[5]Data!$A$10:$Z$372,12,0)</f>
        <v>4.0999999999999996</v>
      </c>
      <c r="AC301">
        <f>VLOOKUP($B301,[5]Data!$A$10:$Z$372,14,0)</f>
        <v>17.3</v>
      </c>
      <c r="AD301">
        <f>VLOOKUP($B301,[5]Data!$A$10:$Z$372,16,0)</f>
        <v>3.6</v>
      </c>
      <c r="AE301">
        <f>VLOOKUP($B301,[5]Data!$A$10:$Z$372,18,0)</f>
        <v>5.6</v>
      </c>
      <c r="AR301">
        <f>VLOOKUP($B301,[6]LA_CNI_data!$B$2:$H$313,5,0)</f>
        <v>16.600000000000001</v>
      </c>
      <c r="AS301">
        <f>VLOOKUP($B301,[6]LA_CNI_data!$B$2:$H$313,6,0)</f>
        <v>17.350000000000001</v>
      </c>
      <c r="AT301" s="3">
        <f>VLOOKUP($B301,[6]LA_CNI_data!$B$2:$H$313,7,0)</f>
        <v>40.229999999999997</v>
      </c>
      <c r="AU301" t="str">
        <f>VLOOKUP(A301,[7]LAS_REGION_EW_2021!$A$6:$D$336,4,0)</f>
        <v>Yorkshire and The Humber</v>
      </c>
      <c r="AV301">
        <f>VLOOKUP(B301,[8]Industrial!$C$7:$D$332,2,0)</f>
        <v>500000</v>
      </c>
      <c r="AW301">
        <f>VLOOKUP(B301,[8]Residential!$C$7:$D$299,2,0)</f>
        <v>700000</v>
      </c>
      <c r="AX301">
        <f>VLOOKUP(A301,[9]Sheet1!$A$414:$M$823,13,0)</f>
        <v>534800</v>
      </c>
      <c r="AY301" s="5">
        <f>VLOOKUP(B301,'[10]Table 2.4'!$D$10:$H$378,5,0)</f>
        <v>525</v>
      </c>
      <c r="AZ301">
        <f>VLOOKUP(B301,[11]Data!$A$9:$C$372,3,0)</f>
        <v>326600</v>
      </c>
      <c r="BA301">
        <f t="shared" si="8"/>
        <v>216535.8</v>
      </c>
      <c r="BB301">
        <f t="shared" si="9"/>
        <v>31027</v>
      </c>
    </row>
    <row r="302" spans="1:54" x14ac:dyDescent="0.2">
      <c r="A302" t="s">
        <v>600</v>
      </c>
      <c r="B302" t="s">
        <v>601</v>
      </c>
      <c r="C302">
        <v>2019</v>
      </c>
      <c r="D302">
        <v>44991.38</v>
      </c>
      <c r="E302" t="s">
        <v>600</v>
      </c>
      <c r="F302" t="s">
        <v>600</v>
      </c>
      <c r="G302">
        <f>VLOOKUP(A302,[1]B3!$A$7:$T$380,20,0)</f>
        <v>50091.12</v>
      </c>
      <c r="L302">
        <v>78.590854219654304</v>
      </c>
      <c r="M302">
        <v>82.065087847955297</v>
      </c>
      <c r="N302">
        <v>209454</v>
      </c>
      <c r="O302">
        <v>575</v>
      </c>
      <c r="P302">
        <v>12</v>
      </c>
      <c r="Q302" s="2">
        <f>VLOOKUP(B302,[2]Data!$A$9:$D$371,4,0)</f>
        <v>72.099999999999994</v>
      </c>
      <c r="R302" t="s">
        <v>122</v>
      </c>
      <c r="S302" s="2">
        <f>VLOOKUP(B302,[3]Data!$A$9:$D$371,4,0)</f>
        <v>28.1</v>
      </c>
      <c r="T302">
        <v>795.41827392578125</v>
      </c>
      <c r="U302">
        <v>-0.15348951742704492</v>
      </c>
      <c r="V302">
        <f>VLOOKUP(F302,'[4]2019'!$B$8:$E$368,4,0)</f>
        <v>17.466575045820601</v>
      </c>
      <c r="W302">
        <f>VLOOKUP(B302,[5]Data!$A$10:$B$372,2,0)</f>
        <v>0.2</v>
      </c>
      <c r="Y302">
        <f>VLOOKUP(B302,[5]Data!$A$10:$F$372,6,0)</f>
        <v>14.1</v>
      </c>
      <c r="Z302">
        <f>VLOOKUP($B302,[5]Data!$A$10:$Z$372,8,0)</f>
        <v>0</v>
      </c>
      <c r="AA302">
        <f>VLOOKUP($B302,[5]Data!$A$10:$Z$372,10,0)</f>
        <v>0.4</v>
      </c>
      <c r="AB302">
        <f>VLOOKUP($B302,[5]Data!$A$10:$Z$372,12,0)</f>
        <v>5.4</v>
      </c>
      <c r="AC302">
        <f>VLOOKUP($B302,[5]Data!$A$10:$Z$372,14,0)</f>
        <v>14.1</v>
      </c>
      <c r="AD302">
        <f>VLOOKUP($B302,[5]Data!$A$10:$Z$372,16,0)</f>
        <v>3.8</v>
      </c>
      <c r="AE302">
        <f>VLOOKUP($B302,[5]Data!$A$10:$Z$372,18,0)</f>
        <v>6.5</v>
      </c>
      <c r="AR302">
        <f>VLOOKUP($B302,[6]LA_CNI_data!$B$2:$H$313,5,0)</f>
        <v>10.64</v>
      </c>
      <c r="AS302">
        <f>VLOOKUP($B302,[6]LA_CNI_data!$B$2:$H$313,6,0)</f>
        <v>25.74</v>
      </c>
      <c r="AT302" s="3">
        <f>VLOOKUP($B302,[6]LA_CNI_data!$B$2:$H$313,7,0)</f>
        <v>31.13</v>
      </c>
      <c r="AU302" t="str">
        <f>VLOOKUP(A302,[7]LAS_REGION_EW_2021!$A$6:$D$336,4,0)</f>
        <v>Yorkshire and The Humber</v>
      </c>
      <c r="AV302">
        <f>VLOOKUP(B302,[8]Industrial!$C$7:$D$332,2,0)</f>
        <v>490000</v>
      </c>
      <c r="AW302">
        <f>VLOOKUP(B302,[8]Residential!$C$7:$D$299,2,0)</f>
        <v>1140000</v>
      </c>
      <c r="AX302">
        <f>VLOOKUP(A302,[9]Sheet1!$A$414:$M$823,13,0)</f>
        <v>209454</v>
      </c>
      <c r="AY302" s="5">
        <f>VLOOKUP(B302,'[10]Table 2.4'!$D$10:$H$378,5,0)</f>
        <v>485</v>
      </c>
      <c r="AZ302">
        <f>VLOOKUP(B302,[11]Data!$A$9:$C$372,3,0)</f>
        <v>130400</v>
      </c>
      <c r="BA302">
        <f t="shared" si="8"/>
        <v>94018.4</v>
      </c>
      <c r="BB302">
        <f t="shared" si="9"/>
        <v>4824.8000000000029</v>
      </c>
    </row>
    <row r="303" spans="1:54" x14ac:dyDescent="0.2">
      <c r="A303" t="s">
        <v>602</v>
      </c>
      <c r="B303" t="s">
        <v>603</v>
      </c>
      <c r="C303">
        <v>2019</v>
      </c>
      <c r="D303">
        <v>41317.949999999997</v>
      </c>
      <c r="E303" t="s">
        <v>602</v>
      </c>
      <c r="F303" t="s">
        <v>602</v>
      </c>
      <c r="G303">
        <f>VLOOKUP(A303,[1]B3!$A$7:$T$380,20,0)</f>
        <v>43549.43</v>
      </c>
      <c r="L303">
        <v>78.627408620367106</v>
      </c>
      <c r="M303">
        <v>82.476048078829606</v>
      </c>
      <c r="N303">
        <v>437145</v>
      </c>
      <c r="O303">
        <v>1070</v>
      </c>
      <c r="P303">
        <v>11.26</v>
      </c>
      <c r="Q303" s="2">
        <f>VLOOKUP(B303,[2]Data!$A$9:$D$371,4,0)</f>
        <v>73</v>
      </c>
      <c r="R303" t="s">
        <v>122</v>
      </c>
      <c r="S303" s="2">
        <f>VLOOKUP(B303,[3]Data!$A$9:$D$371,4,0)</f>
        <v>26.5</v>
      </c>
      <c r="T303">
        <v>654.46551513671875</v>
      </c>
      <c r="U303">
        <v>-0.26749322964475264</v>
      </c>
      <c r="V303">
        <f>VLOOKUP(F303,'[4]2019'!$B$8:$E$368,4,0)</f>
        <v>17.489420600998201</v>
      </c>
      <c r="W303">
        <f>VLOOKUP(B303,[5]Data!$A$10:$B$372,2,0)</f>
        <v>0.2</v>
      </c>
      <c r="Y303">
        <f>VLOOKUP(B303,[5]Data!$A$10:$F$372,6,0)</f>
        <v>16</v>
      </c>
      <c r="Z303">
        <f>VLOOKUP($B303,[5]Data!$A$10:$Z$372,8,0)</f>
        <v>0.1</v>
      </c>
      <c r="AA303">
        <f>VLOOKUP($B303,[5]Data!$A$10:$Z$372,10,0)</f>
        <v>0.4</v>
      </c>
      <c r="AB303">
        <f>VLOOKUP($B303,[5]Data!$A$10:$Z$372,12,0)</f>
        <v>5.8</v>
      </c>
      <c r="AC303">
        <f>VLOOKUP($B303,[5]Data!$A$10:$Z$372,14,0)</f>
        <v>19.899999999999999</v>
      </c>
      <c r="AD303">
        <f>VLOOKUP($B303,[5]Data!$A$10:$Z$372,16,0)</f>
        <v>3.2</v>
      </c>
      <c r="AE303">
        <f>VLOOKUP($B303,[5]Data!$A$10:$Z$372,18,0)</f>
        <v>5.8</v>
      </c>
      <c r="AR303">
        <f>VLOOKUP($B303,[6]LA_CNI_data!$B$2:$H$313,5,0)</f>
        <v>17.63</v>
      </c>
      <c r="AS303">
        <f>VLOOKUP($B303,[6]LA_CNI_data!$B$2:$H$313,6,0)</f>
        <v>16.95</v>
      </c>
      <c r="AT303" s="3">
        <f>VLOOKUP($B303,[6]LA_CNI_data!$B$2:$H$313,7,0)</f>
        <v>45.58</v>
      </c>
      <c r="AU303" t="str">
        <f>VLOOKUP(A303,[7]LAS_REGION_EW_2021!$A$6:$D$336,4,0)</f>
        <v>Yorkshire and The Humber</v>
      </c>
      <c r="AV303">
        <f>VLOOKUP(B303,[8]Industrial!$C$7:$D$332,2,0)</f>
        <v>500000</v>
      </c>
      <c r="AW303">
        <f>VLOOKUP(B303,[8]Residential!$C$7:$D$299,2,0)</f>
        <v>1500000</v>
      </c>
      <c r="AX303">
        <f>VLOOKUP(A303,[9]Sheet1!$A$414:$M$823,13,0)</f>
        <v>437145</v>
      </c>
      <c r="AY303" s="5">
        <f>VLOOKUP(B303,'[10]Table 2.4'!$D$10:$H$378,5,0)</f>
        <v>495</v>
      </c>
      <c r="AZ303">
        <f>VLOOKUP(B303,[11]Data!$A$9:$C$372,3,0)</f>
        <v>270900</v>
      </c>
      <c r="BA303">
        <f t="shared" si="8"/>
        <v>197757</v>
      </c>
      <c r="BB303">
        <f t="shared" si="9"/>
        <v>7585.2000000000116</v>
      </c>
    </row>
    <row r="304" spans="1:54" x14ac:dyDescent="0.2">
      <c r="A304" t="s">
        <v>604</v>
      </c>
      <c r="B304" t="s">
        <v>605</v>
      </c>
      <c r="C304">
        <v>2019</v>
      </c>
      <c r="D304">
        <v>52568.29</v>
      </c>
      <c r="E304" t="s">
        <v>604</v>
      </c>
      <c r="F304" t="s">
        <v>604</v>
      </c>
      <c r="G304">
        <f>VLOOKUP(A304,[1]B3!$A$7:$T$380,20,0)</f>
        <v>54319.87</v>
      </c>
      <c r="L304">
        <v>78.181224232947798</v>
      </c>
      <c r="M304">
        <v>82.114168783668703</v>
      </c>
      <c r="N304">
        <v>784846</v>
      </c>
      <c r="O304">
        <v>1423</v>
      </c>
      <c r="P304">
        <v>12.27</v>
      </c>
      <c r="Q304" s="2">
        <f>VLOOKUP(B304,[2]Data!$A$9:$D$371,4,0)</f>
        <v>74.599999999999994</v>
      </c>
      <c r="R304" t="s">
        <v>122</v>
      </c>
      <c r="S304" s="2">
        <f>VLOOKUP(B304,[3]Data!$A$9:$D$371,4,0)</f>
        <v>34.9</v>
      </c>
      <c r="T304">
        <v>768.2581787109375</v>
      </c>
      <c r="U304">
        <v>-0.25336914337072597</v>
      </c>
      <c r="V304">
        <f>VLOOKUP(F304,'[4]2019'!$B$8:$E$368,4,0)</f>
        <v>16.565785306763001</v>
      </c>
      <c r="W304">
        <f>VLOOKUP(B304,[5]Data!$A$10:$B$372,2,0)</f>
        <v>0.1</v>
      </c>
      <c r="Y304">
        <f>VLOOKUP(B304,[5]Data!$A$10:$F$372,6,0)</f>
        <v>6.1</v>
      </c>
      <c r="Z304">
        <f>VLOOKUP($B304,[5]Data!$A$10:$Z$372,8,0)</f>
        <v>0.8</v>
      </c>
      <c r="AA304">
        <f>VLOOKUP($B304,[5]Data!$A$10:$Z$372,10,0)</f>
        <v>0.8</v>
      </c>
      <c r="AB304">
        <f>VLOOKUP($B304,[5]Data!$A$10:$Z$372,12,0)</f>
        <v>4.8</v>
      </c>
      <c r="AC304">
        <f>VLOOKUP($B304,[5]Data!$A$10:$Z$372,14,0)</f>
        <v>12.3</v>
      </c>
      <c r="AD304">
        <f>VLOOKUP($B304,[5]Data!$A$10:$Z$372,16,0)</f>
        <v>4.3</v>
      </c>
      <c r="AE304">
        <f>VLOOKUP($B304,[5]Data!$A$10:$Z$372,18,0)</f>
        <v>5.6</v>
      </c>
      <c r="AR304">
        <f>VLOOKUP($B304,[6]LA_CNI_data!$B$2:$H$313,5,0)</f>
        <v>15.4</v>
      </c>
      <c r="AS304">
        <f>VLOOKUP($B304,[6]LA_CNI_data!$B$2:$H$313,6,0)</f>
        <v>33.83</v>
      </c>
      <c r="AT304" s="3">
        <f>VLOOKUP($B304,[6]LA_CNI_data!$B$2:$H$313,7,0)</f>
        <v>16.47</v>
      </c>
      <c r="AU304" t="str">
        <f>VLOOKUP(A304,[7]LAS_REGION_EW_2021!$A$6:$D$336,4,0)</f>
        <v>Yorkshire and The Humber</v>
      </c>
      <c r="AV304">
        <f>VLOOKUP(B304,[8]Industrial!$C$7:$D$332,2,0)</f>
        <v>800000</v>
      </c>
      <c r="AW304">
        <f>VLOOKUP(B304,[8]Residential!$C$7:$D$299,2,0)</f>
        <v>2150000</v>
      </c>
      <c r="AX304">
        <f>VLOOKUP(A304,[9]Sheet1!$A$414:$M$823,13,0)</f>
        <v>784846</v>
      </c>
      <c r="AY304" s="5">
        <f>VLOOKUP(B304,'[10]Table 2.4'!$D$10:$H$378,5,0)</f>
        <v>695</v>
      </c>
      <c r="AZ304">
        <f>VLOOKUP(B304,[11]Data!$A$9:$C$372,3,0)</f>
        <v>515500</v>
      </c>
      <c r="BA304">
        <f t="shared" si="8"/>
        <v>384563</v>
      </c>
      <c r="BB304">
        <f t="shared" si="9"/>
        <v>6186</v>
      </c>
    </row>
    <row r="305" spans="1:54" x14ac:dyDescent="0.2">
      <c r="A305" t="s">
        <v>606</v>
      </c>
      <c r="B305" t="s">
        <v>607</v>
      </c>
      <c r="C305">
        <v>2019</v>
      </c>
      <c r="D305">
        <v>44589.24</v>
      </c>
      <c r="E305" t="s">
        <v>606</v>
      </c>
      <c r="F305" t="s">
        <v>606</v>
      </c>
      <c r="G305">
        <f>VLOOKUP(A305,[1]B3!$A$7:$T$380,20,0)</f>
        <v>48394.29</v>
      </c>
      <c r="L305">
        <v>77.9583882538886</v>
      </c>
      <c r="M305">
        <v>81.849895262187403</v>
      </c>
      <c r="N305">
        <v>340790</v>
      </c>
      <c r="O305">
        <v>1006</v>
      </c>
      <c r="P305">
        <v>10.75</v>
      </c>
      <c r="Q305" s="2">
        <f>VLOOKUP(B305,[2]Data!$A$9:$D$371,4,0)</f>
        <v>75.400000000000006</v>
      </c>
      <c r="R305" t="s">
        <v>55</v>
      </c>
      <c r="S305" s="2">
        <f>VLOOKUP(B305,[3]Data!$A$9:$D$371,4,0)</f>
        <v>20.6</v>
      </c>
      <c r="T305">
        <v>728.18292236328125</v>
      </c>
      <c r="U305">
        <v>-0.26973405464537337</v>
      </c>
      <c r="V305">
        <f>VLOOKUP(F305,'[4]2019'!$B$8:$E$368,4,0)</f>
        <v>17.1224483954724</v>
      </c>
      <c r="W305">
        <f>VLOOKUP(B305,[5]Data!$A$10:$B$372,2,0)</f>
        <v>0.1</v>
      </c>
      <c r="Y305">
        <f>VLOOKUP(B305,[5]Data!$A$10:$F$372,6,0)</f>
        <v>12.3</v>
      </c>
      <c r="Z305">
        <f>VLOOKUP($B305,[5]Data!$A$10:$Z$372,8,0)</f>
        <v>0.5</v>
      </c>
      <c r="AA305">
        <f>VLOOKUP($B305,[5]Data!$A$10:$Z$372,10,0)</f>
        <v>0.8</v>
      </c>
      <c r="AB305">
        <f>VLOOKUP($B305,[5]Data!$A$10:$Z$372,12,0)</f>
        <v>5.8</v>
      </c>
      <c r="AC305">
        <f>VLOOKUP($B305,[5]Data!$A$10:$Z$372,14,0)</f>
        <v>16.8</v>
      </c>
      <c r="AD305">
        <f>VLOOKUP($B305,[5]Data!$A$10:$Z$372,16,0)</f>
        <v>11</v>
      </c>
      <c r="AE305">
        <f>VLOOKUP($B305,[5]Data!$A$10:$Z$372,18,0)</f>
        <v>5.2</v>
      </c>
      <c r="AR305">
        <f>VLOOKUP($B305,[6]LA_CNI_data!$B$2:$H$313,5,0)</f>
        <v>36.17</v>
      </c>
      <c r="AS305">
        <f>VLOOKUP($B305,[6]LA_CNI_data!$B$2:$H$313,6,0)</f>
        <v>60.83</v>
      </c>
      <c r="AT305" s="3">
        <f>VLOOKUP($B305,[6]LA_CNI_data!$B$2:$H$313,7,0)</f>
        <v>33</v>
      </c>
      <c r="AU305" t="str">
        <f>VLOOKUP(A305,[7]LAS_REGION_EW_2021!$A$6:$D$336,4,0)</f>
        <v>Yorkshire and The Humber</v>
      </c>
      <c r="AV305">
        <f>VLOOKUP(B305,[8]Industrial!$C$7:$D$332,2,0)</f>
        <v>550000</v>
      </c>
      <c r="AW305">
        <f>VLOOKUP(B305,[8]Residential!$C$7:$D$299,2,0)</f>
        <v>1200000</v>
      </c>
      <c r="AX305">
        <f>VLOOKUP(A305,[9]Sheet1!$A$414:$M$823,13,0)</f>
        <v>340790</v>
      </c>
      <c r="AY305" s="5">
        <f>VLOOKUP(B305,'[10]Table 2.4'!$D$10:$H$378,5,0)</f>
        <v>525</v>
      </c>
      <c r="AZ305">
        <f>VLOOKUP(B305,[11]Data!$A$9:$C$372,3,0)</f>
        <v>208500</v>
      </c>
      <c r="BA305">
        <f t="shared" si="8"/>
        <v>157209</v>
      </c>
      <c r="BB305">
        <f t="shared" si="9"/>
        <v>834</v>
      </c>
    </row>
    <row r="306" spans="1:54" x14ac:dyDescent="0.2">
      <c r="A306" t="s">
        <v>35</v>
      </c>
      <c r="B306" t="s">
        <v>36</v>
      </c>
      <c r="C306">
        <v>2019</v>
      </c>
      <c r="D306">
        <v>41174.94</v>
      </c>
      <c r="E306" t="s">
        <v>35</v>
      </c>
      <c r="F306" t="s">
        <v>817</v>
      </c>
      <c r="G306">
        <f>VLOOKUP(A306,[1]B3!$A$7:$T$380,20,0)</f>
        <v>44258.04</v>
      </c>
      <c r="L306">
        <v>77.527167593353994</v>
      </c>
      <c r="M306">
        <v>81.397694617995398</v>
      </c>
      <c r="N306">
        <v>202419</v>
      </c>
      <c r="O306">
        <v>1422</v>
      </c>
      <c r="P306">
        <v>11.68</v>
      </c>
      <c r="Q306" s="2">
        <f>VLOOKUP(B306,[2]Data!$A$9:$D$371,4,0)</f>
        <v>73.099999999999994</v>
      </c>
      <c r="R306" t="s">
        <v>122</v>
      </c>
      <c r="S306" s="2">
        <f>VLOOKUP(B306,[3]Data!$A$9:$D$371,4,0)</f>
        <v>24.9</v>
      </c>
      <c r="T306">
        <v>886.7860107421875</v>
      </c>
      <c r="U306">
        <v>-0.35450833819740402</v>
      </c>
      <c r="V306">
        <f>VLOOKUP(F306,'[4]2019'!$B$8:$E$368,4,0)</f>
        <v>16.404095307076101</v>
      </c>
      <c r="W306">
        <f>VLOOKUP(B306,[5]Data!$A$10:$B$372,2,0)</f>
        <v>0</v>
      </c>
      <c r="Y306">
        <f>VLOOKUP(B306,[5]Data!$A$10:$F$372,6,0)</f>
        <v>10.6</v>
      </c>
      <c r="Z306">
        <f>VLOOKUP($B306,[5]Data!$A$10:$Z$372,8,0)</f>
        <v>0.3</v>
      </c>
      <c r="AA306">
        <f>VLOOKUP($B306,[5]Data!$A$10:$Z$372,10,0)</f>
        <v>0.4</v>
      </c>
      <c r="AB306">
        <f>VLOOKUP($B306,[5]Data!$A$10:$Z$372,12,0)</f>
        <v>4.8</v>
      </c>
      <c r="AC306">
        <f>VLOOKUP($B306,[5]Data!$A$10:$Z$372,14,0)</f>
        <v>19.100000000000001</v>
      </c>
      <c r="AD306">
        <f>VLOOKUP($B306,[5]Data!$A$10:$Z$372,16,0)</f>
        <v>5.3</v>
      </c>
      <c r="AE306">
        <f>VLOOKUP($B306,[5]Data!$A$10:$Z$372,18,0)</f>
        <v>6.4</v>
      </c>
      <c r="AR306">
        <f>VLOOKUP($B306,[6]LA_CNI_data!$B$2:$H$313,5,0)</f>
        <v>29.25</v>
      </c>
      <c r="AS306">
        <f>VLOOKUP($B306,[6]LA_CNI_data!$B$2:$H$313,6,0)</f>
        <v>10.5</v>
      </c>
      <c r="AT306" s="3">
        <f>VLOOKUP($B306,[6]LA_CNI_data!$B$2:$H$313,7,0)</f>
        <v>38.19</v>
      </c>
      <c r="AU306" t="str">
        <f>VLOOKUP(A306,[7]LAS_REGION_EW_2021!$A$6:$D$336,4,0)</f>
        <v>North East</v>
      </c>
      <c r="AV306">
        <f>VLOOKUP(B306,[8]Industrial!$C$7:$D$332,2,0)</f>
        <v>220000</v>
      </c>
      <c r="AW306">
        <f>VLOOKUP(B306,[8]Residential!$C$7:$D$299,2,0)</f>
        <v>720000</v>
      </c>
      <c r="AX306">
        <f>VLOOKUP(A306,[9]Sheet1!$A$414:$M$823,13,0)</f>
        <v>202419</v>
      </c>
      <c r="AY306" s="5">
        <f>VLOOKUP(B306,'[10]Table 2.4'!$D$10:$H$378,5,0)</f>
        <v>475</v>
      </c>
      <c r="AZ306">
        <f>VLOOKUP(B306,[11]Data!$A$9:$C$372,3,0)</f>
        <v>127800</v>
      </c>
      <c r="BA306">
        <f t="shared" si="8"/>
        <v>93421.8</v>
      </c>
      <c r="BB306">
        <f t="shared" si="9"/>
        <v>3450.5999999999913</v>
      </c>
    </row>
    <row r="307" spans="1:54" x14ac:dyDescent="0.2">
      <c r="A307" t="s">
        <v>35</v>
      </c>
      <c r="B307" t="s">
        <v>36</v>
      </c>
      <c r="C307">
        <v>2019</v>
      </c>
      <c r="D307">
        <v>41174.94</v>
      </c>
      <c r="E307" t="s">
        <v>35</v>
      </c>
      <c r="F307" t="s">
        <v>35</v>
      </c>
      <c r="G307">
        <f>VLOOKUP(A307,[1]B3!$A$7:$T$380,20,0)</f>
        <v>44258.04</v>
      </c>
      <c r="L307">
        <v>77.527167593353994</v>
      </c>
      <c r="M307">
        <v>81.397694617995398</v>
      </c>
      <c r="N307">
        <v>202419</v>
      </c>
      <c r="O307">
        <v>1422</v>
      </c>
      <c r="P307">
        <v>11.68</v>
      </c>
      <c r="Q307" s="2">
        <f>VLOOKUP(B307,[2]Data!$A$9:$D$371,4,0)</f>
        <v>73.099999999999994</v>
      </c>
      <c r="R307" t="s">
        <v>122</v>
      </c>
      <c r="S307" s="2">
        <f>VLOOKUP(B307,[3]Data!$A$9:$D$371,4,0)</f>
        <v>24.9</v>
      </c>
      <c r="T307">
        <v>886.7860107421875</v>
      </c>
      <c r="U307">
        <v>-0.35450833819740402</v>
      </c>
      <c r="V307" t="e">
        <f>VLOOKUP(F307,'[4]2019'!$B$8:$E$368,4,0)</f>
        <v>#N/A</v>
      </c>
      <c r="W307">
        <f>VLOOKUP(B307,[5]Data!$A$10:$B$372,2,0)</f>
        <v>0</v>
      </c>
      <c r="Y307">
        <f>VLOOKUP(B307,[5]Data!$A$10:$F$372,6,0)</f>
        <v>10.6</v>
      </c>
      <c r="Z307">
        <f>VLOOKUP($B307,[5]Data!$A$10:$Z$372,8,0)</f>
        <v>0.3</v>
      </c>
      <c r="AA307">
        <f>VLOOKUP($B307,[5]Data!$A$10:$Z$372,10,0)</f>
        <v>0.4</v>
      </c>
      <c r="AB307">
        <f>VLOOKUP($B307,[5]Data!$A$10:$Z$372,12,0)</f>
        <v>4.8</v>
      </c>
      <c r="AC307">
        <f>VLOOKUP($B307,[5]Data!$A$10:$Z$372,14,0)</f>
        <v>19.100000000000001</v>
      </c>
      <c r="AD307">
        <f>VLOOKUP($B307,[5]Data!$A$10:$Z$372,16,0)</f>
        <v>5.3</v>
      </c>
      <c r="AE307">
        <f>VLOOKUP($B307,[5]Data!$A$10:$Z$372,18,0)</f>
        <v>6.4</v>
      </c>
      <c r="AR307">
        <f>VLOOKUP($B307,[6]LA_CNI_data!$B$2:$H$313,5,0)</f>
        <v>29.25</v>
      </c>
      <c r="AS307">
        <f>VLOOKUP($B307,[6]LA_CNI_data!$B$2:$H$313,6,0)</f>
        <v>10.5</v>
      </c>
      <c r="AT307" s="3">
        <f>VLOOKUP($B307,[6]LA_CNI_data!$B$2:$H$313,7,0)</f>
        <v>38.19</v>
      </c>
      <c r="AU307" t="str">
        <f>VLOOKUP(A307,[7]LAS_REGION_EW_2021!$A$6:$D$336,4,0)</f>
        <v>North East</v>
      </c>
      <c r="AV307">
        <f>VLOOKUP(B307,[8]Industrial!$C$7:$D$332,2,0)</f>
        <v>220000</v>
      </c>
      <c r="AW307">
        <f>VLOOKUP(B307,[8]Residential!$C$7:$D$299,2,0)</f>
        <v>720000</v>
      </c>
      <c r="AX307">
        <f>VLOOKUP(A307,[9]Sheet1!$A$414:$M$823,13,0)</f>
        <v>202419</v>
      </c>
      <c r="AY307" s="5">
        <f>VLOOKUP(B307,'[10]Table 2.4'!$D$10:$H$378,5,0)</f>
        <v>475</v>
      </c>
      <c r="AZ307">
        <f>VLOOKUP(B307,[11]Data!$A$9:$C$372,3,0)</f>
        <v>127800</v>
      </c>
      <c r="BA307">
        <f t="shared" si="8"/>
        <v>93421.8</v>
      </c>
      <c r="BB307">
        <f t="shared" si="9"/>
        <v>3450.5999999999913</v>
      </c>
    </row>
    <row r="308" spans="1:54" x14ac:dyDescent="0.2">
      <c r="A308" t="s">
        <v>608</v>
      </c>
      <c r="B308" t="s">
        <v>609</v>
      </c>
      <c r="C308">
        <v>2019</v>
      </c>
      <c r="D308">
        <v>116320.98</v>
      </c>
      <c r="E308" t="s">
        <v>608</v>
      </c>
      <c r="F308" t="s">
        <v>608</v>
      </c>
      <c r="G308">
        <f>VLOOKUP(A308,[1]B3!$A$7:$T$380,20,0)</f>
        <v>130109.58</v>
      </c>
      <c r="L308">
        <v>0</v>
      </c>
      <c r="M308">
        <v>0</v>
      </c>
      <c r="N308">
        <v>7654</v>
      </c>
      <c r="O308">
        <v>2646</v>
      </c>
      <c r="Q308" s="2">
        <f>VLOOKUP(B308,[2]Data!$A$9:$D$371,4,0)</f>
        <v>87.2</v>
      </c>
      <c r="R308" t="s">
        <v>122</v>
      </c>
      <c r="S308" s="2">
        <f>VLOOKUP(B308,[3]Data!$A$9:$D$371,4,0)</f>
        <v>61.6</v>
      </c>
      <c r="T308">
        <v>9844.3056640625</v>
      </c>
      <c r="U308">
        <v>-1.5518863566624614E-2</v>
      </c>
      <c r="V308">
        <f>VLOOKUP(F308,'[4]2019'!$B$8:$E$368,4,0)</f>
        <v>14.123756309451201</v>
      </c>
      <c r="W308">
        <f>VLOOKUP(B308,[5]Data!$A$10:$B$372,2,0)</f>
        <v>0</v>
      </c>
      <c r="Y308">
        <f>VLOOKUP(B308,[5]Data!$A$10:$F$372,6,0)</f>
        <v>0.4</v>
      </c>
      <c r="Z308">
        <f>VLOOKUP($B308,[5]Data!$A$10:$Z$372,8,0)</f>
        <v>0.4</v>
      </c>
      <c r="AA308">
        <f>VLOOKUP($B308,[5]Data!$A$10:$Z$372,10,0)</f>
        <v>0</v>
      </c>
      <c r="AB308">
        <f>VLOOKUP($B308,[5]Data!$A$10:$Z$372,12,0)</f>
        <v>2.1</v>
      </c>
      <c r="AC308">
        <f>VLOOKUP($B308,[5]Data!$A$10:$Z$372,14,0)</f>
        <v>2.2999999999999998</v>
      </c>
      <c r="AD308">
        <f>VLOOKUP($B308,[5]Data!$A$10:$Z$372,16,0)</f>
        <v>1</v>
      </c>
      <c r="AE308">
        <f>VLOOKUP($B308,[5]Data!$A$10:$Z$372,18,0)</f>
        <v>4.4000000000000004</v>
      </c>
      <c r="AR308" t="e">
        <f>VLOOKUP($B308,[6]LA_CNI_data!$B$2:$H$313,5,0)</f>
        <v>#N/A</v>
      </c>
      <c r="AS308" t="e">
        <f>VLOOKUP($B308,[6]LA_CNI_data!$B$2:$H$313,6,0)</f>
        <v>#N/A</v>
      </c>
      <c r="AT308" s="3" t="e">
        <f>VLOOKUP($B308,[6]LA_CNI_data!$B$2:$H$313,7,0)</f>
        <v>#N/A</v>
      </c>
      <c r="AU308" t="str">
        <f>VLOOKUP(A308,[7]LAS_REGION_EW_2021!$A$6:$D$336,4,0)</f>
        <v>London</v>
      </c>
      <c r="AV308">
        <f>VLOOKUP(B308,[8]Industrial!$C$7:$D$332,2,0)</f>
        <v>6000000</v>
      </c>
      <c r="AW308">
        <f>VLOOKUP(B308,[8]Residential!$C$303:$D$335,2,0)</f>
        <v>128050000</v>
      </c>
      <c r="AX308">
        <f>VLOOKUP(A308,[9]Sheet1!$A$414:$M$823,13,0)</f>
        <v>7654</v>
      </c>
      <c r="AY308" s="5">
        <f>VLOOKUP(B308,'[10]Table 2.4'!$D$10:$H$378,5,0)</f>
        <v>2253</v>
      </c>
      <c r="AZ308">
        <f>VLOOKUP(B308,[11]Data!$A$9:$C$372,3,0)</f>
        <v>8500</v>
      </c>
      <c r="BA308">
        <f t="shared" si="8"/>
        <v>7412</v>
      </c>
      <c r="BB308">
        <f t="shared" si="9"/>
        <v>-969</v>
      </c>
    </row>
    <row r="309" spans="1:54" x14ac:dyDescent="0.2">
      <c r="A309" t="s">
        <v>610</v>
      </c>
      <c r="B309" t="s">
        <v>611</v>
      </c>
      <c r="C309">
        <v>2019</v>
      </c>
      <c r="D309">
        <v>58415.76</v>
      </c>
      <c r="E309" t="s">
        <v>610</v>
      </c>
      <c r="F309" t="s">
        <v>610</v>
      </c>
      <c r="G309">
        <f>VLOOKUP(A309,[1]B3!$A$7:$T$380,20,0)</f>
        <v>53886.15</v>
      </c>
      <c r="L309">
        <v>77.843100602153797</v>
      </c>
      <c r="M309">
        <v>82.140371384991596</v>
      </c>
      <c r="N309">
        <v>210711</v>
      </c>
      <c r="O309">
        <v>5837</v>
      </c>
      <c r="P309">
        <v>11.97</v>
      </c>
      <c r="Q309" s="2">
        <f>VLOOKUP(B309,[2]Data!$A$9:$D$371,4,0)</f>
        <v>69.8</v>
      </c>
      <c r="R309" t="s">
        <v>122</v>
      </c>
      <c r="S309" s="2">
        <f>VLOOKUP(B309,[3]Data!$A$9:$D$371,4,0)</f>
        <v>24.3</v>
      </c>
      <c r="T309">
        <v>903.09375</v>
      </c>
      <c r="U309">
        <v>-0.28031119368639551</v>
      </c>
      <c r="V309">
        <f>VLOOKUP(F309,'[4]2019'!$B$8:$E$368,4,0)</f>
        <v>12.0755775382952</v>
      </c>
      <c r="W309">
        <f>VLOOKUP(B309,[5]Data!$A$10:$B$372,2,0)</f>
        <v>0</v>
      </c>
      <c r="Y309">
        <f>VLOOKUP(B309,[5]Data!$A$10:$F$372,6,0)</f>
        <v>8.8000000000000007</v>
      </c>
      <c r="Z309">
        <f>VLOOKUP($B309,[5]Data!$A$10:$Z$372,8,0)</f>
        <v>0</v>
      </c>
      <c r="AA309">
        <f>VLOOKUP($B309,[5]Data!$A$10:$Z$372,10,0)</f>
        <v>1.4</v>
      </c>
      <c r="AB309">
        <f>VLOOKUP($B309,[5]Data!$A$10:$Z$372,12,0)</f>
        <v>7</v>
      </c>
      <c r="AC309">
        <f>VLOOKUP($B309,[5]Data!$A$10:$Z$372,14,0)</f>
        <v>19.3</v>
      </c>
      <c r="AD309">
        <f>VLOOKUP($B309,[5]Data!$A$10:$Z$372,16,0)</f>
        <v>10.5</v>
      </c>
      <c r="AE309">
        <f>VLOOKUP($B309,[5]Data!$A$10:$Z$372,18,0)</f>
        <v>5.3</v>
      </c>
      <c r="AR309">
        <f>VLOOKUP($B309,[6]LA_CNI_data!$B$2:$H$313,5,0)</f>
        <v>43.63</v>
      </c>
      <c r="AS309">
        <f>VLOOKUP($B309,[6]LA_CNI_data!$B$2:$H$313,6,0)</f>
        <v>20.74</v>
      </c>
      <c r="AT309" s="3">
        <f>VLOOKUP($B309,[6]LA_CNI_data!$B$2:$H$313,7,0)</f>
        <v>6.05</v>
      </c>
      <c r="AU309" t="str">
        <f>VLOOKUP(A309,[7]LAS_REGION_EW_2021!$A$6:$D$336,4,0)</f>
        <v>London</v>
      </c>
      <c r="AV309">
        <f>VLOOKUP(B309,[8]Industrial!$C$7:$D$332,2,0)</f>
        <v>4500000</v>
      </c>
      <c r="AW309">
        <f>VLOOKUP(B309,[8]Residential!$C$303:$D$335,2,0)</f>
        <v>8110000</v>
      </c>
      <c r="AX309">
        <f>VLOOKUP(A309,[9]Sheet1!$A$414:$M$823,13,0)</f>
        <v>210711</v>
      </c>
      <c r="AY309" s="5">
        <f>VLOOKUP(B309,'[10]Table 2.4'!$D$10:$H$378,5,0)</f>
        <v>1200</v>
      </c>
      <c r="AZ309">
        <f>VLOOKUP(B309,[11]Data!$A$9:$C$372,3,0)</f>
        <v>137200</v>
      </c>
      <c r="BA309">
        <f t="shared" si="8"/>
        <v>95765.599999999991</v>
      </c>
      <c r="BB309">
        <f t="shared" si="9"/>
        <v>8232.0000000000146</v>
      </c>
    </row>
    <row r="310" spans="1:54" x14ac:dyDescent="0.2">
      <c r="A310" t="s">
        <v>612</v>
      </c>
      <c r="B310" t="s">
        <v>613</v>
      </c>
      <c r="C310">
        <v>2019</v>
      </c>
      <c r="D310">
        <v>55149.99</v>
      </c>
      <c r="E310" t="s">
        <v>612</v>
      </c>
      <c r="F310" t="s">
        <v>612</v>
      </c>
      <c r="G310">
        <f>VLOOKUP(A310,[1]B3!$A$7:$T$380,20,0)</f>
        <v>56445.97</v>
      </c>
      <c r="L310">
        <v>82.150228313483396</v>
      </c>
      <c r="M310">
        <v>85.454058004689401</v>
      </c>
      <c r="N310">
        <v>387803</v>
      </c>
      <c r="O310">
        <v>4470</v>
      </c>
      <c r="P310">
        <v>15.75</v>
      </c>
      <c r="Q310" s="2">
        <f>VLOOKUP(B310,[2]Data!$A$9:$D$371,4,0)</f>
        <v>73.900000000000006</v>
      </c>
      <c r="R310" t="s">
        <v>122</v>
      </c>
      <c r="S310" s="2">
        <f>VLOOKUP(B310,[3]Data!$A$9:$D$371,4,0)</f>
        <v>47.2</v>
      </c>
      <c r="T310">
        <v>916.97393798828125</v>
      </c>
      <c r="U310">
        <v>-0.20186853816211062</v>
      </c>
      <c r="V310">
        <f>VLOOKUP(F310,'[4]2019'!$B$8:$E$368,4,0)</f>
        <v>14.169151990853701</v>
      </c>
      <c r="W310">
        <f>VLOOKUP(B310,[5]Data!$A$10:$B$372,2,0)</f>
        <v>0</v>
      </c>
      <c r="Y310">
        <f>VLOOKUP(B310,[5]Data!$A$10:$F$372,6,0)</f>
        <v>2.7</v>
      </c>
      <c r="Z310">
        <f>VLOOKUP($B310,[5]Data!$A$10:$Z$372,8,0)</f>
        <v>0.1</v>
      </c>
      <c r="AA310">
        <f>VLOOKUP($B310,[5]Data!$A$10:$Z$372,10,0)</f>
        <v>0.1</v>
      </c>
      <c r="AB310">
        <f>VLOOKUP($B310,[5]Data!$A$10:$Z$372,12,0)</f>
        <v>6.9</v>
      </c>
      <c r="AC310">
        <f>VLOOKUP($B310,[5]Data!$A$10:$Z$372,14,0)</f>
        <v>16</v>
      </c>
      <c r="AD310">
        <f>VLOOKUP($B310,[5]Data!$A$10:$Z$372,16,0)</f>
        <v>3.8</v>
      </c>
      <c r="AE310">
        <f>VLOOKUP($B310,[5]Data!$A$10:$Z$372,18,0)</f>
        <v>6.9</v>
      </c>
      <c r="AR310">
        <f>VLOOKUP($B310,[6]LA_CNI_data!$B$2:$H$313,5,0)</f>
        <v>8.09</v>
      </c>
      <c r="AS310">
        <f>VLOOKUP($B310,[6]LA_CNI_data!$B$2:$H$313,6,0)</f>
        <v>25.72</v>
      </c>
      <c r="AT310" s="3">
        <f>VLOOKUP($B310,[6]LA_CNI_data!$B$2:$H$313,7,0)</f>
        <v>6.42</v>
      </c>
      <c r="AU310" t="str">
        <f>VLOOKUP(A310,[7]LAS_REGION_EW_2021!$A$6:$D$336,4,0)</f>
        <v>London</v>
      </c>
      <c r="AV310">
        <f>VLOOKUP(B310,[8]Industrial!$C$7:$D$332,2,0)</f>
        <v>6000000</v>
      </c>
      <c r="AW310">
        <f>VLOOKUP(B310,[8]Residential!$C$303:$D$335,2,0)</f>
        <v>14520000</v>
      </c>
      <c r="AX310">
        <f>VLOOKUP(A310,[9]Sheet1!$A$414:$M$823,13,0)</f>
        <v>387803</v>
      </c>
      <c r="AY310" s="5">
        <f>VLOOKUP(B310,'[10]Table 2.4'!$D$10:$H$378,5,0)</f>
        <v>1400</v>
      </c>
      <c r="AZ310">
        <f>VLOOKUP(B310,[11]Data!$A$9:$C$372,3,0)</f>
        <v>259200</v>
      </c>
      <c r="BA310">
        <f t="shared" si="8"/>
        <v>191548.80000000002</v>
      </c>
      <c r="BB310">
        <f t="shared" si="9"/>
        <v>4924.7999999999884</v>
      </c>
    </row>
    <row r="311" spans="1:54" x14ac:dyDescent="0.2">
      <c r="A311" t="s">
        <v>614</v>
      </c>
      <c r="B311" t="s">
        <v>615</v>
      </c>
      <c r="C311">
        <v>2019</v>
      </c>
      <c r="D311">
        <v>77045.17</v>
      </c>
      <c r="E311" t="s">
        <v>614</v>
      </c>
      <c r="F311" t="s">
        <v>614</v>
      </c>
      <c r="G311">
        <f>VLOOKUP(A311,[1]B3!$A$7:$T$380,20,0)</f>
        <v>75389.350000000006</v>
      </c>
      <c r="L311">
        <v>80.015582282671403</v>
      </c>
      <c r="M311">
        <v>84.082683493638697</v>
      </c>
      <c r="N311">
        <v>246124</v>
      </c>
      <c r="O311">
        <v>4064</v>
      </c>
      <c r="P311">
        <v>14.64</v>
      </c>
      <c r="Q311" s="2">
        <f>VLOOKUP(B311,[2]Data!$A$9:$D$371,4,0)</f>
        <v>75.599999999999994</v>
      </c>
      <c r="R311" t="s">
        <v>122</v>
      </c>
      <c r="S311" s="2">
        <f>VLOOKUP(B311,[3]Data!$A$9:$D$371,4,0)</f>
        <v>28.9</v>
      </c>
      <c r="T311">
        <v>868.7786865234375</v>
      </c>
      <c r="U311">
        <v>-0.19796958948235316</v>
      </c>
      <c r="V311">
        <f>VLOOKUP(F311,'[4]2019'!$B$8:$E$368,4,0)</f>
        <v>14.867115365158</v>
      </c>
      <c r="W311">
        <f>VLOOKUP(B311,[5]Data!$A$10:$B$372,2,0)</f>
        <v>0</v>
      </c>
      <c r="Y311">
        <f>VLOOKUP(B311,[5]Data!$A$10:$F$372,6,0)</f>
        <v>6.5</v>
      </c>
      <c r="Z311">
        <f>VLOOKUP($B311,[5]Data!$A$10:$Z$372,8,0)</f>
        <v>0.8</v>
      </c>
      <c r="AA311">
        <f>VLOOKUP($B311,[5]Data!$A$10:$Z$372,10,0)</f>
        <v>1.2</v>
      </c>
      <c r="AB311">
        <f>VLOOKUP($B311,[5]Data!$A$10:$Z$372,12,0)</f>
        <v>7.8</v>
      </c>
      <c r="AC311">
        <f>VLOOKUP($B311,[5]Data!$A$10:$Z$372,14,0)</f>
        <v>18.2</v>
      </c>
      <c r="AD311">
        <f>VLOOKUP($B311,[5]Data!$A$10:$Z$372,16,0)</f>
        <v>7.8</v>
      </c>
      <c r="AE311">
        <f>VLOOKUP($B311,[5]Data!$A$10:$Z$372,18,0)</f>
        <v>5.8</v>
      </c>
      <c r="AR311">
        <f>VLOOKUP($B311,[6]LA_CNI_data!$B$2:$H$313,5,0)</f>
        <v>28.52</v>
      </c>
      <c r="AS311">
        <f>VLOOKUP($B311,[6]LA_CNI_data!$B$2:$H$313,6,0)</f>
        <v>20.149999999999999</v>
      </c>
      <c r="AT311" s="3">
        <f>VLOOKUP($B311,[6]LA_CNI_data!$B$2:$H$313,7,0)</f>
        <v>6.55</v>
      </c>
      <c r="AU311" t="str">
        <f>VLOOKUP(A311,[7]LAS_REGION_EW_2021!$A$6:$D$336,4,0)</f>
        <v>London</v>
      </c>
      <c r="AV311">
        <f>VLOOKUP(B311,[8]Industrial!$C$7:$D$332,2,0)</f>
        <v>4250000</v>
      </c>
      <c r="AW311">
        <f>VLOOKUP(B311,[8]Residential!$C$303:$D$335,2,0)</f>
        <v>7640000</v>
      </c>
      <c r="AX311">
        <f>VLOOKUP(A311,[9]Sheet1!$A$414:$M$823,13,0)</f>
        <v>246124</v>
      </c>
      <c r="AY311" s="5">
        <f>VLOOKUP(B311,'[10]Table 2.4'!$D$10:$H$378,5,0)</f>
        <v>1100</v>
      </c>
      <c r="AZ311">
        <f>VLOOKUP(B311,[11]Data!$A$9:$C$372,3,0)</f>
        <v>156900</v>
      </c>
      <c r="BA311">
        <f t="shared" si="8"/>
        <v>118616.39999999998</v>
      </c>
      <c r="BB311">
        <f t="shared" si="9"/>
        <v>313.80000000001746</v>
      </c>
    </row>
    <row r="312" spans="1:54" x14ac:dyDescent="0.2">
      <c r="A312" t="s">
        <v>616</v>
      </c>
      <c r="B312" t="s">
        <v>617</v>
      </c>
      <c r="C312">
        <v>2019</v>
      </c>
      <c r="D312">
        <v>61957.43</v>
      </c>
      <c r="E312" t="s">
        <v>616</v>
      </c>
      <c r="F312" t="s">
        <v>616</v>
      </c>
      <c r="G312">
        <f>VLOOKUP(A312,[1]B3!$A$7:$T$380,20,0)</f>
        <v>61830.19</v>
      </c>
      <c r="L312">
        <v>80.3409205839219</v>
      </c>
      <c r="M312">
        <v>84.985956114632998</v>
      </c>
      <c r="N312">
        <v>329102</v>
      </c>
      <c r="O312">
        <v>7612</v>
      </c>
      <c r="P312">
        <v>12.41</v>
      </c>
      <c r="Q312" s="2">
        <f>VLOOKUP(B312,[2]Data!$A$9:$D$371,4,0)</f>
        <v>72.8</v>
      </c>
      <c r="R312" t="s">
        <v>122</v>
      </c>
      <c r="S312" s="2">
        <f>VLOOKUP(B312,[3]Data!$A$9:$D$371,4,0)</f>
        <v>41.9</v>
      </c>
      <c r="T312">
        <v>904.58221435546875</v>
      </c>
      <c r="U312">
        <v>-0.31843805072594999</v>
      </c>
      <c r="V312">
        <f>VLOOKUP(F312,'[4]2019'!$B$8:$E$368,4,0)</f>
        <v>13.006383744860299</v>
      </c>
      <c r="W312">
        <f>VLOOKUP(B312,[5]Data!$A$10:$B$372,2,0)</f>
        <v>0</v>
      </c>
      <c r="Y312">
        <f>VLOOKUP(B312,[5]Data!$A$10:$F$372,6,0)</f>
        <v>7.4</v>
      </c>
      <c r="Z312">
        <f>VLOOKUP($B312,[5]Data!$A$10:$Z$372,8,0)</f>
        <v>0</v>
      </c>
      <c r="AA312">
        <f>VLOOKUP($B312,[5]Data!$A$10:$Z$372,10,0)</f>
        <v>0.8</v>
      </c>
      <c r="AB312">
        <f>VLOOKUP($B312,[5]Data!$A$10:$Z$372,12,0)</f>
        <v>6.6</v>
      </c>
      <c r="AC312">
        <f>VLOOKUP($B312,[5]Data!$A$10:$Z$372,14,0)</f>
        <v>18.899999999999999</v>
      </c>
      <c r="AD312">
        <f>VLOOKUP($B312,[5]Data!$A$10:$Z$372,16,0)</f>
        <v>8.1999999999999993</v>
      </c>
      <c r="AE312">
        <f>VLOOKUP($B312,[5]Data!$A$10:$Z$372,18,0)</f>
        <v>7.4</v>
      </c>
      <c r="AR312">
        <f>VLOOKUP($B312,[6]LA_CNI_data!$B$2:$H$313,5,0)</f>
        <v>17.190000000000001</v>
      </c>
      <c r="AS312">
        <f>VLOOKUP($B312,[6]LA_CNI_data!$B$2:$H$313,6,0)</f>
        <v>18.52</v>
      </c>
      <c r="AT312" s="3">
        <f>VLOOKUP($B312,[6]LA_CNI_data!$B$2:$H$313,7,0)</f>
        <v>8.57</v>
      </c>
      <c r="AU312" t="str">
        <f>VLOOKUP(A312,[7]LAS_REGION_EW_2021!$A$6:$D$336,4,0)</f>
        <v>London</v>
      </c>
      <c r="AV312">
        <f>VLOOKUP(B312,[8]Industrial!$C$7:$D$332,2,0)</f>
        <v>6000000</v>
      </c>
      <c r="AW312">
        <f>VLOOKUP(B312,[8]Residential!$C$303:$D$335,2,0)</f>
        <v>24080000</v>
      </c>
      <c r="AX312">
        <f>VLOOKUP(A312,[9]Sheet1!$A$414:$M$823,13,0)</f>
        <v>329102</v>
      </c>
      <c r="AY312" s="5">
        <f>VLOOKUP(B312,'[10]Table 2.4'!$D$10:$H$378,5,0)</f>
        <v>1400</v>
      </c>
      <c r="AZ312">
        <f>VLOOKUP(B312,[11]Data!$A$9:$C$372,3,0)</f>
        <v>220800</v>
      </c>
      <c r="BA312">
        <f t="shared" si="8"/>
        <v>160742.39999999999</v>
      </c>
      <c r="BB312">
        <f t="shared" si="9"/>
        <v>6624</v>
      </c>
    </row>
    <row r="313" spans="1:54" x14ac:dyDescent="0.2">
      <c r="A313" t="s">
        <v>618</v>
      </c>
      <c r="B313" t="s">
        <v>619</v>
      </c>
      <c r="C313">
        <v>2019</v>
      </c>
      <c r="D313">
        <v>65524.480000000003</v>
      </c>
      <c r="E313" t="s">
        <v>618</v>
      </c>
      <c r="F313" t="s">
        <v>618</v>
      </c>
      <c r="G313">
        <f>VLOOKUP(A313,[1]B3!$A$7:$T$380,20,0)</f>
        <v>63598.12</v>
      </c>
      <c r="L313">
        <v>81.354189928605294</v>
      </c>
      <c r="M313">
        <v>85.254883822001503</v>
      </c>
      <c r="N313">
        <v>329391</v>
      </c>
      <c r="O313">
        <v>2194</v>
      </c>
      <c r="P313">
        <v>17.23</v>
      </c>
      <c r="Q313" s="2">
        <f>VLOOKUP(B313,[2]Data!$A$9:$D$371,4,0)</f>
        <v>79.3</v>
      </c>
      <c r="R313" t="s">
        <v>122</v>
      </c>
      <c r="S313" s="2">
        <f>VLOOKUP(B313,[3]Data!$A$9:$D$371,4,0)</f>
        <v>45.7</v>
      </c>
      <c r="T313">
        <v>802.63067626953125</v>
      </c>
      <c r="U313">
        <v>-0.2736528833994874</v>
      </c>
      <c r="V313">
        <f>VLOOKUP(F313,'[4]2019'!$B$8:$E$368,4,0)</f>
        <v>17.545097565689801</v>
      </c>
      <c r="W313">
        <f>VLOOKUP(B313,[5]Data!$A$10:$B$372,2,0)</f>
        <v>0.1</v>
      </c>
      <c r="Y313">
        <f>VLOOKUP(B313,[5]Data!$A$10:$F$372,6,0)</f>
        <v>2.2999999999999998</v>
      </c>
      <c r="Z313">
        <f>VLOOKUP($B313,[5]Data!$A$10:$Z$372,8,0)</f>
        <v>0.4</v>
      </c>
      <c r="AA313">
        <f>VLOOKUP($B313,[5]Data!$A$10:$Z$372,10,0)</f>
        <v>0.4</v>
      </c>
      <c r="AB313">
        <f>VLOOKUP($B313,[5]Data!$A$10:$Z$372,12,0)</f>
        <v>7.5</v>
      </c>
      <c r="AC313">
        <f>VLOOKUP($B313,[5]Data!$A$10:$Z$372,14,0)</f>
        <v>15</v>
      </c>
      <c r="AD313">
        <f>VLOOKUP($B313,[5]Data!$A$10:$Z$372,16,0)</f>
        <v>3.3</v>
      </c>
      <c r="AE313">
        <f>VLOOKUP($B313,[5]Data!$A$10:$Z$372,18,0)</f>
        <v>7.5</v>
      </c>
      <c r="AR313">
        <f>VLOOKUP($B313,[6]LA_CNI_data!$B$2:$H$313,5,0)</f>
        <v>18.600000000000001</v>
      </c>
      <c r="AS313">
        <f>VLOOKUP($B313,[6]LA_CNI_data!$B$2:$H$313,6,0)</f>
        <v>27.76</v>
      </c>
      <c r="AT313" s="3">
        <f>VLOOKUP($B313,[6]LA_CNI_data!$B$2:$H$313,7,0)</f>
        <v>7.88</v>
      </c>
      <c r="AU313" t="str">
        <f>VLOOKUP(A313,[7]LAS_REGION_EW_2021!$A$6:$D$336,4,0)</f>
        <v>London</v>
      </c>
      <c r="AV313" t="e">
        <f>VLOOKUP(B313,[8]Industrial!$C$7:$D$332,2,0)</f>
        <v>#N/A</v>
      </c>
      <c r="AW313" t="e">
        <f>VLOOKUP(B313,[8]Residential!$C$303:$D$335,2,0)</f>
        <v>#N/A</v>
      </c>
      <c r="AX313">
        <f>VLOOKUP(A313,[9]Sheet1!$A$414:$M$823,13,0)</f>
        <v>329391</v>
      </c>
      <c r="AY313" s="5">
        <f>VLOOKUP(B313,'[10]Table 2.4'!$D$10:$H$378,5,0)</f>
        <v>1215</v>
      </c>
      <c r="AZ313">
        <f>VLOOKUP(B313,[11]Data!$A$9:$C$372,3,0)</f>
        <v>209700</v>
      </c>
      <c r="BA313">
        <f t="shared" si="8"/>
        <v>166292.09999999998</v>
      </c>
      <c r="BB313">
        <f t="shared" si="9"/>
        <v>-7339.4999999999709</v>
      </c>
    </row>
    <row r="314" spans="1:54" x14ac:dyDescent="0.2">
      <c r="A314" t="s">
        <v>620</v>
      </c>
      <c r="B314" t="s">
        <v>621</v>
      </c>
      <c r="C314">
        <v>2019</v>
      </c>
      <c r="D314">
        <v>90201.89</v>
      </c>
      <c r="E314" t="s">
        <v>620</v>
      </c>
      <c r="F314" t="s">
        <v>620</v>
      </c>
      <c r="G314">
        <f>VLOOKUP(A314,[1]B3!$A$7:$T$380,20,0)</f>
        <v>90899.28</v>
      </c>
      <c r="L314">
        <v>82.276175243681806</v>
      </c>
      <c r="M314">
        <v>86.545951829994806</v>
      </c>
      <c r="N314">
        <v>253361</v>
      </c>
      <c r="O314">
        <v>11628</v>
      </c>
      <c r="P314">
        <v>17.72</v>
      </c>
      <c r="Q314" s="2">
        <f>VLOOKUP(B314,[2]Data!$A$9:$D$371,4,0)</f>
        <v>70.2</v>
      </c>
      <c r="R314" t="s">
        <v>122</v>
      </c>
      <c r="S314" s="2">
        <f>VLOOKUP(B314,[3]Data!$A$9:$D$371,4,0)</f>
        <v>56.4</v>
      </c>
      <c r="T314">
        <v>1028.51025390625</v>
      </c>
      <c r="U314">
        <v>-0.43032580306421897</v>
      </c>
      <c r="V314">
        <f>VLOOKUP(F314,'[4]2019'!$B$8:$E$368,4,0)</f>
        <v>11.3163749847749</v>
      </c>
      <c r="W314">
        <f>VLOOKUP(B314,[5]Data!$A$10:$B$372,2,0)</f>
        <v>0</v>
      </c>
      <c r="Y314">
        <f>VLOOKUP(B314,[5]Data!$A$10:$F$372,6,0)</f>
        <v>1.1000000000000001</v>
      </c>
      <c r="Z314">
        <f>VLOOKUP($B314,[5]Data!$A$10:$Z$372,8,0)</f>
        <v>0.4</v>
      </c>
      <c r="AA314">
        <f>VLOOKUP($B314,[5]Data!$A$10:$Z$372,10,0)</f>
        <v>0</v>
      </c>
      <c r="AB314">
        <f>VLOOKUP($B314,[5]Data!$A$10:$Z$372,12,0)</f>
        <v>2.4</v>
      </c>
      <c r="AC314">
        <f>VLOOKUP($B314,[5]Data!$A$10:$Z$372,14,0)</f>
        <v>8.1</v>
      </c>
      <c r="AD314">
        <f>VLOOKUP($B314,[5]Data!$A$10:$Z$372,16,0)</f>
        <v>2.4</v>
      </c>
      <c r="AE314">
        <f>VLOOKUP($B314,[5]Data!$A$10:$Z$372,18,0)</f>
        <v>8.4</v>
      </c>
      <c r="AR314">
        <f>VLOOKUP($B314,[6]LA_CNI_data!$B$2:$H$313,5,0)</f>
        <v>2.41</v>
      </c>
      <c r="AS314">
        <f>VLOOKUP($B314,[6]LA_CNI_data!$B$2:$H$313,6,0)</f>
        <v>12.68</v>
      </c>
      <c r="AT314" s="3">
        <f>VLOOKUP($B314,[6]LA_CNI_data!$B$2:$H$313,7,0)</f>
        <v>19.75</v>
      </c>
      <c r="AU314" t="str">
        <f>VLOOKUP(A314,[7]LAS_REGION_EW_2021!$A$6:$D$336,4,0)</f>
        <v>London</v>
      </c>
      <c r="AV314">
        <f>VLOOKUP(B314,[8]Industrial!$C$7:$D$332,2,0)</f>
        <v>6000000</v>
      </c>
      <c r="AW314">
        <f>VLOOKUP(B314,[8]Residential!$C$303:$D$335,2,0)</f>
        <v>74020000</v>
      </c>
      <c r="AX314">
        <f>VLOOKUP(A314,[9]Sheet1!$A$414:$M$823,13,0)</f>
        <v>253361</v>
      </c>
      <c r="AY314" s="5">
        <f>VLOOKUP(B314,'[10]Table 2.4'!$D$10:$H$378,5,0)</f>
        <v>2310</v>
      </c>
      <c r="AZ314">
        <f>VLOOKUP(B314,[11]Data!$A$9:$C$372,3,0)</f>
        <v>185600</v>
      </c>
      <c r="BA314">
        <f t="shared" si="8"/>
        <v>130291.20000000001</v>
      </c>
      <c r="BB314">
        <f t="shared" si="9"/>
        <v>10393.599999999977</v>
      </c>
    </row>
    <row r="315" spans="1:54" x14ac:dyDescent="0.2">
      <c r="A315" t="s">
        <v>622</v>
      </c>
      <c r="B315" t="s">
        <v>623</v>
      </c>
      <c r="C315">
        <v>2019</v>
      </c>
      <c r="D315">
        <v>63097.21</v>
      </c>
      <c r="E315" t="s">
        <v>622</v>
      </c>
      <c r="F315" t="s">
        <v>622</v>
      </c>
      <c r="G315">
        <f>VLOOKUP(A315,[1]B3!$A$7:$T$380,20,0)</f>
        <v>72067.3</v>
      </c>
      <c r="L315">
        <v>80.364696484049901</v>
      </c>
      <c r="M315">
        <v>83.652593600066396</v>
      </c>
      <c r="N315">
        <v>384837</v>
      </c>
      <c r="O315">
        <v>4449</v>
      </c>
      <c r="P315">
        <v>14.79</v>
      </c>
      <c r="Q315" s="2">
        <f>VLOOKUP(B315,[2]Data!$A$9:$D$371,4,0)</f>
        <v>76.099999999999994</v>
      </c>
      <c r="R315" t="s">
        <v>122</v>
      </c>
      <c r="S315" s="2">
        <f>VLOOKUP(B315,[3]Data!$A$9:$D$371,4,0)</f>
        <v>36.200000000000003</v>
      </c>
      <c r="T315">
        <v>950.8895263671875</v>
      </c>
      <c r="U315">
        <v>-0.25748429192086619</v>
      </c>
      <c r="V315">
        <f>VLOOKUP(F315,'[4]2019'!$B$8:$E$368,4,0)</f>
        <v>14.919940783955299</v>
      </c>
      <c r="W315">
        <f>VLOOKUP(B315,[5]Data!$A$10:$B$372,2,0)</f>
        <v>0.1</v>
      </c>
      <c r="Y315">
        <f>VLOOKUP(B315,[5]Data!$A$10:$F$372,6,0)</f>
        <v>1.8</v>
      </c>
      <c r="Z315">
        <f>VLOOKUP($B315,[5]Data!$A$10:$Z$372,8,0)</f>
        <v>0.5</v>
      </c>
      <c r="AA315">
        <f>VLOOKUP($B315,[5]Data!$A$10:$Z$372,10,0)</f>
        <v>0.4</v>
      </c>
      <c r="AB315">
        <f>VLOOKUP($B315,[5]Data!$A$10:$Z$372,12,0)</f>
        <v>6.5</v>
      </c>
      <c r="AC315">
        <f>VLOOKUP($B315,[5]Data!$A$10:$Z$372,14,0)</f>
        <v>17.100000000000001</v>
      </c>
      <c r="AD315">
        <f>VLOOKUP($B315,[5]Data!$A$10:$Z$372,16,0)</f>
        <v>4.9000000000000004</v>
      </c>
      <c r="AE315">
        <f>VLOOKUP($B315,[5]Data!$A$10:$Z$372,18,0)</f>
        <v>5.7</v>
      </c>
      <c r="AR315">
        <f>VLOOKUP($B315,[6]LA_CNI_data!$B$2:$H$313,5,0)</f>
        <v>19.71</v>
      </c>
      <c r="AS315">
        <f>VLOOKUP($B315,[6]LA_CNI_data!$B$2:$H$313,6,0)</f>
        <v>29.83</v>
      </c>
      <c r="AT315" s="3">
        <f>VLOOKUP($B315,[6]LA_CNI_data!$B$2:$H$313,7,0)</f>
        <v>7.71</v>
      </c>
      <c r="AU315" t="str">
        <f>VLOOKUP(A315,[7]LAS_REGION_EW_2021!$A$6:$D$336,4,0)</f>
        <v>London</v>
      </c>
      <c r="AV315">
        <f>VLOOKUP(B315,[8]Industrial!$C$7:$D$332,2,0)</f>
        <v>4250000</v>
      </c>
      <c r="AW315">
        <f>VLOOKUP(B315,[8]Residential!$C$303:$D$335,2,0)</f>
        <v>12315000</v>
      </c>
      <c r="AX315">
        <f>VLOOKUP(A315,[9]Sheet1!$A$414:$M$823,13,0)</f>
        <v>384837</v>
      </c>
      <c r="AY315" s="5">
        <f>VLOOKUP(B315,'[10]Table 2.4'!$D$10:$H$378,5,0)</f>
        <v>1200</v>
      </c>
      <c r="AZ315">
        <f>VLOOKUP(B315,[11]Data!$A$9:$C$372,3,0)</f>
        <v>251600</v>
      </c>
      <c r="BA315">
        <f t="shared" si="8"/>
        <v>191467.59999999998</v>
      </c>
      <c r="BB315">
        <f t="shared" si="9"/>
        <v>-754.79999999998836</v>
      </c>
    </row>
    <row r="316" spans="1:54" x14ac:dyDescent="0.2">
      <c r="A316" t="s">
        <v>624</v>
      </c>
      <c r="B316" t="s">
        <v>625</v>
      </c>
      <c r="C316">
        <v>2019</v>
      </c>
      <c r="D316">
        <v>63751.8</v>
      </c>
      <c r="E316" t="s">
        <v>624</v>
      </c>
      <c r="F316" t="s">
        <v>624</v>
      </c>
      <c r="G316">
        <f>VLOOKUP(A316,[1]B3!$A$7:$T$380,20,0)</f>
        <v>63860.17</v>
      </c>
      <c r="L316">
        <v>80.924034812211403</v>
      </c>
      <c r="M316">
        <v>84.643618520734194</v>
      </c>
      <c r="N316">
        <v>342736</v>
      </c>
      <c r="O316">
        <v>6170</v>
      </c>
      <c r="P316">
        <v>13.56</v>
      </c>
      <c r="Q316" s="2">
        <f>VLOOKUP(B316,[2]Data!$A$9:$D$371,4,0)</f>
        <v>73</v>
      </c>
      <c r="R316" t="s">
        <v>122</v>
      </c>
      <c r="S316" s="2">
        <f>VLOOKUP(B316,[3]Data!$A$9:$D$371,4,0)</f>
        <v>54.2</v>
      </c>
      <c r="T316">
        <v>911.5904541015625</v>
      </c>
      <c r="U316">
        <v>-0.26434946033077017</v>
      </c>
      <c r="V316">
        <f>VLOOKUP(F316,'[4]2019'!$B$8:$E$368,4,0)</f>
        <v>13.7096344259445</v>
      </c>
      <c r="W316">
        <f>VLOOKUP(B316,[5]Data!$A$10:$B$372,2,0)</f>
        <v>0</v>
      </c>
      <c r="Y316">
        <f>VLOOKUP(B316,[5]Data!$A$10:$F$372,6,0)</f>
        <v>8.9</v>
      </c>
      <c r="Z316">
        <f>VLOOKUP($B316,[5]Data!$A$10:$Z$372,8,0)</f>
        <v>0</v>
      </c>
      <c r="AA316">
        <f>VLOOKUP($B316,[5]Data!$A$10:$Z$372,10,0)</f>
        <v>0.3</v>
      </c>
      <c r="AB316">
        <f>VLOOKUP($B316,[5]Data!$A$10:$Z$372,12,0)</f>
        <v>5.2</v>
      </c>
      <c r="AC316">
        <f>VLOOKUP($B316,[5]Data!$A$10:$Z$372,14,0)</f>
        <v>17.8</v>
      </c>
      <c r="AD316">
        <f>VLOOKUP($B316,[5]Data!$A$10:$Z$372,16,0)</f>
        <v>8.9</v>
      </c>
      <c r="AE316">
        <f>VLOOKUP($B316,[5]Data!$A$10:$Z$372,18,0)</f>
        <v>5.9</v>
      </c>
      <c r="AR316">
        <f>VLOOKUP($B316,[6]LA_CNI_data!$B$2:$H$313,5,0)</f>
        <v>18.18</v>
      </c>
      <c r="AS316">
        <f>VLOOKUP($B316,[6]LA_CNI_data!$B$2:$H$313,6,0)</f>
        <v>15.34</v>
      </c>
      <c r="AT316" s="3">
        <f>VLOOKUP($B316,[6]LA_CNI_data!$B$2:$H$313,7,0)</f>
        <v>8.3699999999999992</v>
      </c>
      <c r="AU316" t="str">
        <f>VLOOKUP(A316,[7]LAS_REGION_EW_2021!$A$6:$D$336,4,0)</f>
        <v>London</v>
      </c>
      <c r="AV316">
        <f>VLOOKUP(B316,[8]Industrial!$C$7:$D$332,2,0)</f>
        <v>6000000</v>
      </c>
      <c r="AW316">
        <f>VLOOKUP(B316,[8]Residential!$C$303:$D$335,2,0)</f>
        <v>21310000</v>
      </c>
      <c r="AX316">
        <f>VLOOKUP(A316,[9]Sheet1!$A$414:$M$823,13,0)</f>
        <v>342736</v>
      </c>
      <c r="AY316" s="5">
        <f>VLOOKUP(B316,'[10]Table 2.4'!$D$10:$H$378,5,0)</f>
        <v>1495</v>
      </c>
      <c r="AZ316">
        <f>VLOOKUP(B316,[11]Data!$A$9:$C$372,3,0)</f>
        <v>221300</v>
      </c>
      <c r="BA316">
        <f t="shared" si="8"/>
        <v>161549</v>
      </c>
      <c r="BB316">
        <f t="shared" si="9"/>
        <v>6196.3999999999942</v>
      </c>
    </row>
    <row r="317" spans="1:54" x14ac:dyDescent="0.2">
      <c r="A317" t="s">
        <v>626</v>
      </c>
      <c r="B317" t="s">
        <v>627</v>
      </c>
      <c r="C317">
        <v>2019</v>
      </c>
      <c r="D317">
        <v>61580.77</v>
      </c>
      <c r="E317" t="s">
        <v>626</v>
      </c>
      <c r="F317" t="s">
        <v>626</v>
      </c>
      <c r="G317">
        <f>VLOOKUP(A317,[1]B3!$A$7:$T$380,20,0)</f>
        <v>62569.88</v>
      </c>
      <c r="L317">
        <v>80.324576915076094</v>
      </c>
      <c r="M317">
        <v>84.527242397114094</v>
      </c>
      <c r="N317">
        <v>332705</v>
      </c>
      <c r="O317">
        <v>4116</v>
      </c>
      <c r="P317">
        <v>13.41</v>
      </c>
      <c r="Q317" s="2">
        <f>VLOOKUP(B317,[2]Data!$A$9:$D$371,4,0)</f>
        <v>65.900000000000006</v>
      </c>
      <c r="R317" t="s">
        <v>122</v>
      </c>
      <c r="S317" s="2">
        <f>VLOOKUP(B317,[3]Data!$A$9:$D$371,4,0)</f>
        <v>33.700000000000003</v>
      </c>
      <c r="T317">
        <v>860.76220703125</v>
      </c>
      <c r="U317">
        <v>-0.277105256898875</v>
      </c>
      <c r="V317">
        <f>VLOOKUP(F317,'[4]2019'!$B$8:$E$368,4,0)</f>
        <v>13.238492973771301</v>
      </c>
      <c r="W317">
        <f>VLOOKUP(B317,[5]Data!$A$10:$B$372,2,0)</f>
        <v>0</v>
      </c>
      <c r="Y317">
        <f>VLOOKUP(B317,[5]Data!$A$10:$F$372,6,0)</f>
        <v>5.7</v>
      </c>
      <c r="Z317">
        <f>VLOOKUP($B317,[5]Data!$A$10:$Z$372,8,0)</f>
        <v>0</v>
      </c>
      <c r="AA317">
        <f>VLOOKUP($B317,[5]Data!$A$10:$Z$372,10,0)</f>
        <v>0.6</v>
      </c>
      <c r="AB317">
        <f>VLOOKUP($B317,[5]Data!$A$10:$Z$372,12,0)</f>
        <v>7.6</v>
      </c>
      <c r="AC317">
        <f>VLOOKUP($B317,[5]Data!$A$10:$Z$372,14,0)</f>
        <v>19</v>
      </c>
      <c r="AD317">
        <f>VLOOKUP($B317,[5]Data!$A$10:$Z$372,16,0)</f>
        <v>7.6</v>
      </c>
      <c r="AE317">
        <f>VLOOKUP($B317,[5]Data!$A$10:$Z$372,18,0)</f>
        <v>6.7</v>
      </c>
      <c r="AR317">
        <f>VLOOKUP($B317,[6]LA_CNI_data!$B$2:$H$313,5,0)</f>
        <v>22.1</v>
      </c>
      <c r="AS317">
        <f>VLOOKUP($B317,[6]LA_CNI_data!$B$2:$H$313,6,0)</f>
        <v>9.89</v>
      </c>
      <c r="AT317" s="3">
        <f>VLOOKUP($B317,[6]LA_CNI_data!$B$2:$H$313,7,0)</f>
        <v>5.16</v>
      </c>
      <c r="AU317" t="str">
        <f>VLOOKUP(A317,[7]LAS_REGION_EW_2021!$A$6:$D$336,4,0)</f>
        <v>London</v>
      </c>
      <c r="AV317">
        <f>VLOOKUP(B317,[8]Industrial!$C$7:$D$332,2,0)</f>
        <v>4500000</v>
      </c>
      <c r="AW317">
        <f>VLOOKUP(B317,[8]Residential!$C$303:$D$335,2,0)</f>
        <v>11220000</v>
      </c>
      <c r="AX317">
        <f>VLOOKUP(A317,[9]Sheet1!$A$414:$M$823,13,0)</f>
        <v>332705</v>
      </c>
      <c r="AY317" s="5">
        <f>VLOOKUP(B317,'[10]Table 2.4'!$D$10:$H$378,5,0)</f>
        <v>1300</v>
      </c>
      <c r="AZ317">
        <f>VLOOKUP(B317,[11]Data!$A$9:$C$372,3,0)</f>
        <v>219000</v>
      </c>
      <c r="BA317">
        <f t="shared" si="8"/>
        <v>144321</v>
      </c>
      <c r="BB317">
        <f t="shared" si="9"/>
        <v>21681</v>
      </c>
    </row>
    <row r="318" spans="1:54" x14ac:dyDescent="0.2">
      <c r="A318" t="s">
        <v>628</v>
      </c>
      <c r="B318" t="s">
        <v>629</v>
      </c>
      <c r="C318">
        <v>2019</v>
      </c>
      <c r="D318">
        <v>57494.78</v>
      </c>
      <c r="E318" t="s">
        <v>628</v>
      </c>
      <c r="F318" t="s">
        <v>628</v>
      </c>
      <c r="G318">
        <f>VLOOKUP(A318,[1]B3!$A$7:$T$380,20,0)</f>
        <v>56252.53</v>
      </c>
      <c r="L318">
        <v>79.159202028635207</v>
      </c>
      <c r="M318">
        <v>82.737600660759995</v>
      </c>
      <c r="N318">
        <v>282849</v>
      </c>
      <c r="O318">
        <v>5978</v>
      </c>
      <c r="P318">
        <v>15.5</v>
      </c>
      <c r="Q318" s="2">
        <f>VLOOKUP(B318,[2]Data!$A$9:$D$371,4,0)</f>
        <v>76.8</v>
      </c>
      <c r="R318" t="s">
        <v>122</v>
      </c>
      <c r="S318" s="2">
        <f>VLOOKUP(B318,[3]Data!$A$9:$D$371,4,0)</f>
        <v>43</v>
      </c>
      <c r="T318">
        <v>1063.794189453125</v>
      </c>
      <c r="U318">
        <v>-0.29019810445323901</v>
      </c>
      <c r="V318">
        <f>VLOOKUP(F318,'[4]2019'!$B$8:$E$368,4,0)</f>
        <v>13.662262636324799</v>
      </c>
      <c r="W318">
        <f>VLOOKUP(B318,[5]Data!$A$10:$B$372,2,0)</f>
        <v>0</v>
      </c>
      <c r="Y318">
        <f>VLOOKUP(B318,[5]Data!$A$10:$F$372,6,0)</f>
        <v>3.5</v>
      </c>
      <c r="Z318">
        <f>VLOOKUP($B318,[5]Data!$A$10:$Z$372,8,0)</f>
        <v>0.1</v>
      </c>
      <c r="AA318">
        <f>VLOOKUP($B318,[5]Data!$A$10:$Z$372,10,0)</f>
        <v>1.5</v>
      </c>
      <c r="AB318">
        <f>VLOOKUP($B318,[5]Data!$A$10:$Z$372,12,0)</f>
        <v>5.2</v>
      </c>
      <c r="AC318">
        <f>VLOOKUP($B318,[5]Data!$A$10:$Z$372,14,0)</f>
        <v>14</v>
      </c>
      <c r="AD318">
        <f>VLOOKUP($B318,[5]Data!$A$10:$Z$372,16,0)</f>
        <v>7</v>
      </c>
      <c r="AE318">
        <f>VLOOKUP($B318,[5]Data!$A$10:$Z$372,18,0)</f>
        <v>8.1</v>
      </c>
      <c r="AR318">
        <f>VLOOKUP($B318,[6]LA_CNI_data!$B$2:$H$313,5,0)</f>
        <v>19.57</v>
      </c>
      <c r="AS318">
        <f>VLOOKUP($B318,[6]LA_CNI_data!$B$2:$H$313,6,0)</f>
        <v>14.32</v>
      </c>
      <c r="AT318" s="3">
        <f>VLOOKUP($B318,[6]LA_CNI_data!$B$2:$H$313,7,0)</f>
        <v>12.63</v>
      </c>
      <c r="AU318" t="str">
        <f>VLOOKUP(A318,[7]LAS_REGION_EW_2021!$A$6:$D$336,4,0)</f>
        <v>London</v>
      </c>
      <c r="AV318">
        <f>VLOOKUP(B318,[8]Industrial!$C$7:$D$332,2,0)</f>
        <v>4250000</v>
      </c>
      <c r="AW318">
        <f>VLOOKUP(B318,[8]Residential!$C$303:$D$335,2,0)</f>
        <v>20400000</v>
      </c>
      <c r="AX318">
        <f>VLOOKUP(A318,[9]Sheet1!$A$414:$M$823,13,0)</f>
        <v>282849</v>
      </c>
      <c r="AY318" s="5">
        <f>VLOOKUP(B318,'[10]Table 2.4'!$D$10:$H$378,5,0)</f>
        <v>1400</v>
      </c>
      <c r="AZ318">
        <f>VLOOKUP(B318,[11]Data!$A$9:$C$372,3,0)</f>
        <v>195900</v>
      </c>
      <c r="BA318">
        <f t="shared" si="8"/>
        <v>150451.20000000001</v>
      </c>
      <c r="BB318">
        <f t="shared" si="9"/>
        <v>-1959</v>
      </c>
    </row>
    <row r="319" spans="1:54" x14ac:dyDescent="0.2">
      <c r="A319" t="s">
        <v>630</v>
      </c>
      <c r="B319" t="s">
        <v>631</v>
      </c>
      <c r="C319">
        <v>2019</v>
      </c>
      <c r="D319">
        <v>59252.43</v>
      </c>
      <c r="E319" t="s">
        <v>630</v>
      </c>
      <c r="F319" t="s">
        <v>630</v>
      </c>
      <c r="G319">
        <f>VLOOKUP(A319,[1]B3!$A$7:$T$380,20,0)</f>
        <v>62689.55</v>
      </c>
      <c r="L319">
        <v>78.7506844152947</v>
      </c>
      <c r="M319">
        <v>82.941099042755297</v>
      </c>
      <c r="N319">
        <v>275929</v>
      </c>
      <c r="O319">
        <v>14485</v>
      </c>
      <c r="P319">
        <v>15.23</v>
      </c>
      <c r="Q319" s="2">
        <f>VLOOKUP(B319,[2]Data!$A$9:$D$371,4,0)</f>
        <v>72.400000000000006</v>
      </c>
      <c r="R319" t="s">
        <v>122</v>
      </c>
      <c r="S319" s="2">
        <f>VLOOKUP(B319,[3]Data!$A$9:$D$371,4,0)</f>
        <v>53</v>
      </c>
      <c r="T319">
        <v>1112.515380859375</v>
      </c>
      <c r="U319">
        <v>-0.36015282093751871</v>
      </c>
      <c r="V319">
        <f>VLOOKUP(F319,'[4]2019'!$B$8:$E$368,4,0)</f>
        <v>9.4575767961177402</v>
      </c>
      <c r="W319">
        <f>VLOOKUP(B319,[5]Data!$A$10:$B$372,2,0)</f>
        <v>0</v>
      </c>
      <c r="Y319">
        <f>VLOOKUP(B319,[5]Data!$A$10:$F$372,6,0)</f>
        <v>2.2999999999999998</v>
      </c>
      <c r="Z319">
        <f>VLOOKUP($B319,[5]Data!$A$10:$Z$372,8,0)</f>
        <v>0</v>
      </c>
      <c r="AA319">
        <f>VLOOKUP($B319,[5]Data!$A$10:$Z$372,10,0)</f>
        <v>0.5</v>
      </c>
      <c r="AB319">
        <f>VLOOKUP($B319,[5]Data!$A$10:$Z$372,12,0)</f>
        <v>3.1</v>
      </c>
      <c r="AC319">
        <f>VLOOKUP($B319,[5]Data!$A$10:$Z$372,14,0)</f>
        <v>9.1999999999999993</v>
      </c>
      <c r="AD319">
        <f>VLOOKUP($B319,[5]Data!$A$10:$Z$372,16,0)</f>
        <v>3.1</v>
      </c>
      <c r="AE319">
        <f>VLOOKUP($B319,[5]Data!$A$10:$Z$372,18,0)</f>
        <v>9.1999999999999993</v>
      </c>
      <c r="AR319">
        <f>VLOOKUP($B319,[6]LA_CNI_data!$B$2:$H$313,5,0)</f>
        <v>3.27</v>
      </c>
      <c r="AS319">
        <f>VLOOKUP($B319,[6]LA_CNI_data!$B$2:$H$313,6,0)</f>
        <v>4.4800000000000004</v>
      </c>
      <c r="AT319" s="3">
        <f>VLOOKUP($B319,[6]LA_CNI_data!$B$2:$H$313,7,0)</f>
        <v>15.74</v>
      </c>
      <c r="AU319" t="str">
        <f>VLOOKUP(A319,[7]LAS_REGION_EW_2021!$A$6:$D$336,4,0)</f>
        <v>London</v>
      </c>
      <c r="AV319">
        <f>VLOOKUP(B319,[8]Industrial!$C$7:$D$332,2,0)</f>
        <v>4500000</v>
      </c>
      <c r="AW319">
        <f>VLOOKUP(B319,[8]Residential!$C$303:$D$335,2,0)</f>
        <v>39690000</v>
      </c>
      <c r="AX319">
        <f>VLOOKUP(A319,[9]Sheet1!$A$414:$M$823,13,0)</f>
        <v>275929</v>
      </c>
      <c r="AY319" s="5">
        <f>VLOOKUP(B319,'[10]Table 2.4'!$D$10:$H$378,5,0)</f>
        <v>1738</v>
      </c>
      <c r="AZ319">
        <f>VLOOKUP(B319,[11]Data!$A$9:$C$372,3,0)</f>
        <v>206600</v>
      </c>
      <c r="BA319">
        <f t="shared" si="8"/>
        <v>149578.40000000002</v>
      </c>
      <c r="BB319">
        <f t="shared" si="9"/>
        <v>7024.3999999999651</v>
      </c>
    </row>
    <row r="320" spans="1:54" x14ac:dyDescent="0.2">
      <c r="A320" t="s">
        <v>632</v>
      </c>
      <c r="B320" t="s">
        <v>633</v>
      </c>
      <c r="C320">
        <v>2019</v>
      </c>
      <c r="D320">
        <v>70831.039999999994</v>
      </c>
      <c r="E320" t="s">
        <v>632</v>
      </c>
      <c r="F320" t="s">
        <v>632</v>
      </c>
      <c r="G320">
        <f>VLOOKUP(A320,[1]B3!$A$7:$T$380,20,0)</f>
        <v>77726.570000000007</v>
      </c>
      <c r="L320">
        <v>79.523258489430802</v>
      </c>
      <c r="M320">
        <v>84.461419708019804</v>
      </c>
      <c r="N320">
        <v>182998</v>
      </c>
      <c r="O320">
        <v>11156</v>
      </c>
      <c r="P320">
        <v>17.95</v>
      </c>
      <c r="Q320" s="2">
        <f>VLOOKUP(B320,[2]Data!$A$9:$D$371,4,0)</f>
        <v>75.8</v>
      </c>
      <c r="R320" t="s">
        <v>122</v>
      </c>
      <c r="S320" s="2">
        <f>VLOOKUP(B320,[3]Data!$A$9:$D$371,4,0)</f>
        <v>63.8</v>
      </c>
      <c r="T320">
        <v>1071.7325439453125</v>
      </c>
      <c r="U320">
        <v>-0.3445616800706171</v>
      </c>
      <c r="V320">
        <f>VLOOKUP(F320,'[4]2019'!$B$8:$E$368,4,0)</f>
        <v>9.4936525315941598</v>
      </c>
      <c r="W320">
        <f>VLOOKUP(B320,[5]Data!$A$10:$B$372,2,0)</f>
        <v>0</v>
      </c>
      <c r="Y320">
        <f>VLOOKUP(B320,[5]Data!$A$10:$F$372,6,0)</f>
        <v>1.5</v>
      </c>
      <c r="Z320">
        <f>VLOOKUP($B320,[5]Data!$A$10:$Z$372,8,0)</f>
        <v>0.1</v>
      </c>
      <c r="AA320">
        <f>VLOOKUP($B320,[5]Data!$A$10:$Z$372,10,0)</f>
        <v>0.1</v>
      </c>
      <c r="AB320">
        <f>VLOOKUP($B320,[5]Data!$A$10:$Z$372,12,0)</f>
        <v>2.2000000000000002</v>
      </c>
      <c r="AC320">
        <f>VLOOKUP($B320,[5]Data!$A$10:$Z$372,14,0)</f>
        <v>19</v>
      </c>
      <c r="AD320">
        <f>VLOOKUP($B320,[5]Data!$A$10:$Z$372,16,0)</f>
        <v>2.6</v>
      </c>
      <c r="AE320">
        <f>VLOOKUP($B320,[5]Data!$A$10:$Z$372,18,0)</f>
        <v>8.8000000000000007</v>
      </c>
      <c r="AR320">
        <f>VLOOKUP($B320,[6]LA_CNI_data!$B$2:$H$313,5,0)</f>
        <v>11.23</v>
      </c>
      <c r="AS320">
        <f>VLOOKUP($B320,[6]LA_CNI_data!$B$2:$H$313,6,0)</f>
        <v>4.5199999999999996</v>
      </c>
      <c r="AT320" s="3">
        <f>VLOOKUP($B320,[6]LA_CNI_data!$B$2:$H$313,7,0)</f>
        <v>15.24</v>
      </c>
      <c r="AU320" t="str">
        <f>VLOOKUP(A320,[7]LAS_REGION_EW_2021!$A$6:$D$336,4,0)</f>
        <v>London</v>
      </c>
      <c r="AV320" t="e">
        <f>VLOOKUP(B320,[8]Industrial!$C$7:$D$332,2,0)</f>
        <v>#N/A</v>
      </c>
      <c r="AW320" t="e">
        <f>VLOOKUP(B320,[8]Residential!$C$303:$D$335,2,0)</f>
        <v>#N/A</v>
      </c>
      <c r="AX320">
        <f>VLOOKUP(A320,[9]Sheet1!$A$414:$M$823,13,0)</f>
        <v>182998</v>
      </c>
      <c r="AY320" s="5">
        <f>VLOOKUP(B320,'[10]Table 2.4'!$D$10:$H$378,5,0)</f>
        <v>1820</v>
      </c>
      <c r="AZ320">
        <f>VLOOKUP(B320,[11]Data!$A$9:$C$372,3,0)</f>
        <v>126500</v>
      </c>
      <c r="BA320">
        <f t="shared" si="8"/>
        <v>95887</v>
      </c>
      <c r="BB320">
        <f t="shared" si="9"/>
        <v>0</v>
      </c>
    </row>
    <row r="321" spans="1:54" x14ac:dyDescent="0.2">
      <c r="A321" t="s">
        <v>634</v>
      </c>
      <c r="B321" t="s">
        <v>635</v>
      </c>
      <c r="C321">
        <v>2019</v>
      </c>
      <c r="D321">
        <v>48434.57</v>
      </c>
      <c r="E321" t="s">
        <v>634</v>
      </c>
      <c r="F321" t="s">
        <v>634</v>
      </c>
      <c r="G321">
        <f>VLOOKUP(A321,[1]B3!$A$7:$T$380,20,0)</f>
        <v>47249.17</v>
      </c>
      <c r="L321">
        <v>80.412929415211906</v>
      </c>
      <c r="M321">
        <v>84.715698387413497</v>
      </c>
      <c r="N321">
        <v>271224</v>
      </c>
      <c r="O321">
        <v>9163</v>
      </c>
      <c r="P321">
        <v>14.9</v>
      </c>
      <c r="Q321" s="2">
        <f>VLOOKUP(B321,[2]Data!$A$9:$D$371,4,0)</f>
        <v>76.900000000000006</v>
      </c>
      <c r="R321" t="s">
        <v>122</v>
      </c>
      <c r="S321" s="2">
        <f>VLOOKUP(B321,[3]Data!$A$9:$D$371,4,0)</f>
        <v>51.8</v>
      </c>
      <c r="T321">
        <v>1071.7965087890625</v>
      </c>
      <c r="U321">
        <v>-0.30990952981392961</v>
      </c>
      <c r="V321">
        <f>VLOOKUP(F321,'[4]2019'!$B$8:$E$368,4,0)</f>
        <v>11.8721340667616</v>
      </c>
      <c r="W321">
        <f>VLOOKUP(B321,[5]Data!$A$10:$B$372,2,0)</f>
        <v>0</v>
      </c>
      <c r="Y321">
        <f>VLOOKUP(B321,[5]Data!$A$10:$F$372,6,0)</f>
        <v>4.5</v>
      </c>
      <c r="Z321">
        <f>VLOOKUP($B321,[5]Data!$A$10:$Z$372,8,0)</f>
        <v>0</v>
      </c>
      <c r="AA321">
        <f>VLOOKUP($B321,[5]Data!$A$10:$Z$372,10,0)</f>
        <v>0.6</v>
      </c>
      <c r="AB321">
        <f>VLOOKUP($B321,[5]Data!$A$10:$Z$372,12,0)</f>
        <v>5.3</v>
      </c>
      <c r="AC321">
        <f>VLOOKUP($B321,[5]Data!$A$10:$Z$372,14,0)</f>
        <v>19.7</v>
      </c>
      <c r="AD321">
        <f>VLOOKUP($B321,[5]Data!$A$10:$Z$372,16,0)</f>
        <v>6.8</v>
      </c>
      <c r="AE321">
        <f>VLOOKUP($B321,[5]Data!$A$10:$Z$372,18,0)</f>
        <v>10.6</v>
      </c>
      <c r="AR321">
        <f>VLOOKUP($B321,[6]LA_CNI_data!$B$2:$H$313,5,0)</f>
        <v>11.75</v>
      </c>
      <c r="AS321">
        <f>VLOOKUP($B321,[6]LA_CNI_data!$B$2:$H$313,6,0)</f>
        <v>11.49</v>
      </c>
      <c r="AT321" s="3">
        <f>VLOOKUP($B321,[6]LA_CNI_data!$B$2:$H$313,7,0)</f>
        <v>9.74</v>
      </c>
      <c r="AU321" t="str">
        <f>VLOOKUP(A321,[7]LAS_REGION_EW_2021!$A$6:$D$336,4,0)</f>
        <v>London</v>
      </c>
      <c r="AV321">
        <f>VLOOKUP(B321,[8]Industrial!$C$7:$D$332,2,0)</f>
        <v>4500000</v>
      </c>
      <c r="AW321">
        <f>VLOOKUP(B321,[8]Residential!$C$303:$D$335,2,0)</f>
        <v>24310000</v>
      </c>
      <c r="AX321">
        <f>VLOOKUP(A321,[9]Sheet1!$A$414:$M$823,13,0)</f>
        <v>271224</v>
      </c>
      <c r="AY321" s="5">
        <f>VLOOKUP(B321,'[10]Table 2.4'!$D$10:$H$378,5,0)</f>
        <v>1550</v>
      </c>
      <c r="AZ321">
        <f>VLOOKUP(B321,[11]Data!$A$9:$C$372,3,0)</f>
        <v>195500</v>
      </c>
      <c r="BA321">
        <f t="shared" si="8"/>
        <v>150339.5</v>
      </c>
      <c r="BB321">
        <f t="shared" si="9"/>
        <v>-2150.5</v>
      </c>
    </row>
    <row r="322" spans="1:54" x14ac:dyDescent="0.2">
      <c r="A322" t="s">
        <v>636</v>
      </c>
      <c r="B322" t="s">
        <v>637</v>
      </c>
      <c r="C322">
        <v>2019</v>
      </c>
      <c r="D322">
        <v>61451.68</v>
      </c>
      <c r="E322" t="s">
        <v>636</v>
      </c>
      <c r="F322" t="s">
        <v>636</v>
      </c>
      <c r="G322">
        <f>VLOOKUP(A322,[1]B3!$A$7:$T$380,20,0)</f>
        <v>61663.64</v>
      </c>
      <c r="L322">
        <v>82.6745859866638</v>
      </c>
      <c r="M322">
        <v>85.895268406042405</v>
      </c>
      <c r="N322">
        <v>248880</v>
      </c>
      <c r="O322">
        <v>4932</v>
      </c>
      <c r="P322">
        <v>15.33</v>
      </c>
      <c r="Q322" s="2">
        <f>VLOOKUP(B322,[2]Data!$A$9:$D$371,4,0)</f>
        <v>68.599999999999994</v>
      </c>
      <c r="R322" t="s">
        <v>122</v>
      </c>
      <c r="S322" s="2">
        <f>VLOOKUP(B322,[3]Data!$A$9:$D$371,4,0)</f>
        <v>43.1</v>
      </c>
      <c r="T322">
        <v>810.77392578125</v>
      </c>
      <c r="U322">
        <v>-0.29092774057614351</v>
      </c>
      <c r="V322">
        <f>VLOOKUP(F322,'[4]2019'!$B$8:$E$368,4,0)</f>
        <v>13.0989592847595</v>
      </c>
      <c r="W322">
        <f>VLOOKUP(B322,[5]Data!$A$10:$B$372,2,0)</f>
        <v>0</v>
      </c>
      <c r="Y322">
        <f>VLOOKUP(B322,[5]Data!$A$10:$F$372,6,0)</f>
        <v>2.8</v>
      </c>
      <c r="Z322">
        <f>VLOOKUP($B322,[5]Data!$A$10:$Z$372,8,0)</f>
        <v>0</v>
      </c>
      <c r="AA322">
        <f>VLOOKUP($B322,[5]Data!$A$10:$Z$372,10,0)</f>
        <v>0.7</v>
      </c>
      <c r="AB322">
        <f>VLOOKUP($B322,[5]Data!$A$10:$Z$372,12,0)</f>
        <v>8.5</v>
      </c>
      <c r="AC322">
        <f>VLOOKUP($B322,[5]Data!$A$10:$Z$372,14,0)</f>
        <v>14.1</v>
      </c>
      <c r="AD322">
        <f>VLOOKUP($B322,[5]Data!$A$10:$Z$372,16,0)</f>
        <v>4.2</v>
      </c>
      <c r="AE322">
        <f>VLOOKUP($B322,[5]Data!$A$10:$Z$372,18,0)</f>
        <v>6.3</v>
      </c>
      <c r="AR322">
        <f>VLOOKUP($B322,[6]LA_CNI_data!$B$2:$H$313,5,0)</f>
        <v>18.25</v>
      </c>
      <c r="AS322">
        <f>VLOOKUP($B322,[6]LA_CNI_data!$B$2:$H$313,6,0)</f>
        <v>15.89</v>
      </c>
      <c r="AT322" s="3">
        <f>VLOOKUP($B322,[6]LA_CNI_data!$B$2:$H$313,7,0)</f>
        <v>2.56</v>
      </c>
      <c r="AU322" t="str">
        <f>VLOOKUP(A322,[7]LAS_REGION_EW_2021!$A$6:$D$336,4,0)</f>
        <v>London</v>
      </c>
      <c r="AV322">
        <f>VLOOKUP(B322,[8]Industrial!$C$7:$D$332,2,0)</f>
        <v>6000000</v>
      </c>
      <c r="AW322">
        <f>VLOOKUP(B322,[8]Residential!$C$303:$D$335,2,0)</f>
        <v>14540000</v>
      </c>
      <c r="AX322">
        <f>VLOOKUP(A322,[9]Sheet1!$A$414:$M$823,13,0)</f>
        <v>248880</v>
      </c>
      <c r="AY322" s="5">
        <f>VLOOKUP(B322,'[10]Table 2.4'!$D$10:$H$378,5,0)</f>
        <v>1300</v>
      </c>
      <c r="AZ322">
        <f>VLOOKUP(B322,[11]Data!$A$9:$C$372,3,0)</f>
        <v>157100</v>
      </c>
      <c r="BA322">
        <f t="shared" si="8"/>
        <v>107770.59999999999</v>
      </c>
      <c r="BB322">
        <f t="shared" si="9"/>
        <v>11311.200000000012</v>
      </c>
    </row>
    <row r="323" spans="1:54" x14ac:dyDescent="0.2">
      <c r="A323" t="s">
        <v>638</v>
      </c>
      <c r="B323" t="s">
        <v>639</v>
      </c>
      <c r="C323">
        <v>2019</v>
      </c>
      <c r="D323">
        <v>59016.61</v>
      </c>
      <c r="E323" t="s">
        <v>638</v>
      </c>
      <c r="F323" t="s">
        <v>638</v>
      </c>
      <c r="G323">
        <f>VLOOKUP(A323,[1]B3!$A$7:$T$380,20,0)</f>
        <v>60685.22</v>
      </c>
      <c r="L323">
        <v>79.5707844439562</v>
      </c>
      <c r="M323">
        <v>84.190772561646</v>
      </c>
      <c r="N323">
        <v>256039</v>
      </c>
      <c r="O323">
        <v>2279</v>
      </c>
      <c r="P323">
        <v>14.79</v>
      </c>
      <c r="Q323" s="2">
        <f>VLOOKUP(B323,[2]Data!$A$9:$D$371,4,0)</f>
        <v>75.2</v>
      </c>
      <c r="R323" t="s">
        <v>122</v>
      </c>
      <c r="S323" s="2">
        <f>VLOOKUP(B323,[3]Data!$A$9:$D$371,4,0)</f>
        <v>28.7</v>
      </c>
      <c r="T323">
        <v>870.07098388671875</v>
      </c>
      <c r="U323">
        <v>-0.19848154340529389</v>
      </c>
      <c r="V323">
        <f>VLOOKUP(F323,'[4]2019'!$B$8:$E$368,4,0)</f>
        <v>14.4727011604918</v>
      </c>
      <c r="W323">
        <f>VLOOKUP(B323,[5]Data!$A$10:$B$372,2,0)</f>
        <v>0.1</v>
      </c>
      <c r="Y323">
        <f>VLOOKUP(B323,[5]Data!$A$10:$F$372,6,0)</f>
        <v>3.5</v>
      </c>
      <c r="Z323">
        <f>VLOOKUP($B323,[5]Data!$A$10:$Z$372,8,0)</f>
        <v>0.1</v>
      </c>
      <c r="AA323">
        <f>VLOOKUP($B323,[5]Data!$A$10:$Z$372,10,0)</f>
        <v>0.8</v>
      </c>
      <c r="AB323">
        <f>VLOOKUP($B323,[5]Data!$A$10:$Z$372,12,0)</f>
        <v>9.4</v>
      </c>
      <c r="AC323">
        <f>VLOOKUP($B323,[5]Data!$A$10:$Z$372,14,0)</f>
        <v>17.600000000000001</v>
      </c>
      <c r="AD323">
        <f>VLOOKUP($B323,[5]Data!$A$10:$Z$372,16,0)</f>
        <v>7.1</v>
      </c>
      <c r="AE323">
        <f>VLOOKUP($B323,[5]Data!$A$10:$Z$372,18,0)</f>
        <v>5.9</v>
      </c>
      <c r="AR323">
        <f>VLOOKUP($B323,[6]LA_CNI_data!$B$2:$H$313,5,0)</f>
        <v>30.82</v>
      </c>
      <c r="AS323">
        <f>VLOOKUP($B323,[6]LA_CNI_data!$B$2:$H$313,6,0)</f>
        <v>35.47</v>
      </c>
      <c r="AT323" s="3">
        <f>VLOOKUP($B323,[6]LA_CNI_data!$B$2:$H$313,7,0)</f>
        <v>6.75</v>
      </c>
      <c r="AU323" t="str">
        <f>VLOOKUP(A323,[7]LAS_REGION_EW_2021!$A$6:$D$336,4,0)</f>
        <v>London</v>
      </c>
      <c r="AV323">
        <f>VLOOKUP(B323,[8]Industrial!$C$7:$D$332,2,0)</f>
        <v>4500000</v>
      </c>
      <c r="AW323">
        <f>VLOOKUP(B323,[8]Residential!$C$303:$D$335,2,0)</f>
        <v>7610000</v>
      </c>
      <c r="AX323">
        <f>VLOOKUP(A323,[9]Sheet1!$A$414:$M$823,13,0)</f>
        <v>256039</v>
      </c>
      <c r="AY323" s="5">
        <f>VLOOKUP(B323,'[10]Table 2.4'!$D$10:$H$378,5,0)</f>
        <v>1100</v>
      </c>
      <c r="AZ323">
        <f>VLOOKUP(B323,[11]Data!$A$9:$C$372,3,0)</f>
        <v>161200</v>
      </c>
      <c r="BA323">
        <f t="shared" ref="BA323:BA386" si="10">AZ323*(Q323/100)</f>
        <v>121222.39999999999</v>
      </c>
      <c r="BB323">
        <f t="shared" ref="BB323:BB386" si="11">(AZ323*0.758)-BA323</f>
        <v>967.20000000001164</v>
      </c>
    </row>
    <row r="324" spans="1:54" x14ac:dyDescent="0.2">
      <c r="A324" t="s">
        <v>640</v>
      </c>
      <c r="B324" t="s">
        <v>641</v>
      </c>
      <c r="C324">
        <v>2019</v>
      </c>
      <c r="D324">
        <v>73136.990000000005</v>
      </c>
      <c r="E324" t="s">
        <v>640</v>
      </c>
      <c r="F324" t="s">
        <v>640</v>
      </c>
      <c r="G324">
        <f>VLOOKUP(A324,[1]B3!$A$7:$T$380,20,0)</f>
        <v>69558.33</v>
      </c>
      <c r="L324">
        <v>80.803798324124301</v>
      </c>
      <c r="M324">
        <v>83.817017274933804</v>
      </c>
      <c r="N324">
        <v>302343</v>
      </c>
      <c r="O324">
        <v>2613</v>
      </c>
      <c r="P324">
        <v>13.68</v>
      </c>
      <c r="Q324" s="2">
        <f>VLOOKUP(B324,[2]Data!$A$9:$D$371,4,0)</f>
        <v>72.400000000000006</v>
      </c>
      <c r="R324" t="s">
        <v>122</v>
      </c>
      <c r="S324" s="2">
        <f>VLOOKUP(B324,[3]Data!$A$9:$D$371,4,0)</f>
        <v>43</v>
      </c>
      <c r="T324">
        <v>835.727783203125</v>
      </c>
      <c r="U324">
        <v>-0.29492207232466855</v>
      </c>
      <c r="V324">
        <f>VLOOKUP(F324,'[4]2019'!$B$8:$E$368,4,0)</f>
        <v>14.777160490396</v>
      </c>
      <c r="W324">
        <f>VLOOKUP(B324,[5]Data!$A$10:$B$372,2,0)</f>
        <v>0</v>
      </c>
      <c r="Y324">
        <f>VLOOKUP(B324,[5]Data!$A$10:$F$372,6,0)</f>
        <v>4.8</v>
      </c>
      <c r="Z324">
        <f>VLOOKUP($B324,[5]Data!$A$10:$Z$372,8,0)</f>
        <v>0.3</v>
      </c>
      <c r="AA324">
        <f>VLOOKUP($B324,[5]Data!$A$10:$Z$372,10,0)</f>
        <v>0.2</v>
      </c>
      <c r="AB324">
        <f>VLOOKUP($B324,[5]Data!$A$10:$Z$372,12,0)</f>
        <v>3.7</v>
      </c>
      <c r="AC324">
        <f>VLOOKUP($B324,[5]Data!$A$10:$Z$372,14,0)</f>
        <v>13.8</v>
      </c>
      <c r="AD324">
        <f>VLOOKUP($B324,[5]Data!$A$10:$Z$372,16,0)</f>
        <v>18.5</v>
      </c>
      <c r="AE324">
        <f>VLOOKUP($B324,[5]Data!$A$10:$Z$372,18,0)</f>
        <v>10.1</v>
      </c>
      <c r="AR324">
        <f>VLOOKUP($B324,[6]LA_CNI_data!$B$2:$H$313,5,0)</f>
        <v>29.4</v>
      </c>
      <c r="AS324">
        <f>VLOOKUP($B324,[6]LA_CNI_data!$B$2:$H$313,6,0)</f>
        <v>13.03</v>
      </c>
      <c r="AT324" s="3">
        <f>VLOOKUP($B324,[6]LA_CNI_data!$B$2:$H$313,7,0)</f>
        <v>5.77</v>
      </c>
      <c r="AU324" t="str">
        <f>VLOOKUP(A324,[7]LAS_REGION_EW_2021!$A$6:$D$336,4,0)</f>
        <v>London</v>
      </c>
      <c r="AV324">
        <f>VLOOKUP(B324,[8]Industrial!$C$7:$D$332,2,0)</f>
        <v>6000000</v>
      </c>
      <c r="AW324">
        <f>VLOOKUP(B324,[8]Residential!$C$303:$D$335,2,0)</f>
        <v>11650000</v>
      </c>
      <c r="AX324">
        <f>VLOOKUP(A324,[9]Sheet1!$A$414:$M$823,13,0)</f>
        <v>302343</v>
      </c>
      <c r="AY324" s="5">
        <f>VLOOKUP(B324,'[10]Table 2.4'!$D$10:$H$378,5,0)</f>
        <v>1228</v>
      </c>
      <c r="AZ324">
        <f>VLOOKUP(B324,[11]Data!$A$9:$C$372,3,0)</f>
        <v>200500</v>
      </c>
      <c r="BA324">
        <f t="shared" si="10"/>
        <v>145162.00000000003</v>
      </c>
      <c r="BB324">
        <f t="shared" si="11"/>
        <v>6816.9999999999709</v>
      </c>
    </row>
    <row r="325" spans="1:54" x14ac:dyDescent="0.2">
      <c r="A325" t="s">
        <v>642</v>
      </c>
      <c r="B325" t="s">
        <v>643</v>
      </c>
      <c r="C325">
        <v>2019</v>
      </c>
      <c r="D325">
        <v>101923.07</v>
      </c>
      <c r="E325" t="s">
        <v>642</v>
      </c>
      <c r="F325" t="s">
        <v>642</v>
      </c>
      <c r="G325">
        <f>VLOOKUP(A325,[1]B3!$A$7:$T$380,20,0)</f>
        <v>97414.77</v>
      </c>
      <c r="L325">
        <v>79.990327017901805</v>
      </c>
      <c r="M325">
        <v>83.997933762753902</v>
      </c>
      <c r="N325">
        <v>269100</v>
      </c>
      <c r="O325">
        <v>4808</v>
      </c>
      <c r="P325">
        <v>13.89</v>
      </c>
      <c r="Q325" s="2">
        <f>VLOOKUP(B325,[2]Data!$A$9:$D$371,4,0)</f>
        <v>71.8</v>
      </c>
      <c r="R325" t="s">
        <v>122</v>
      </c>
      <c r="S325" s="2">
        <f>VLOOKUP(B325,[3]Data!$A$9:$D$371,4,0)</f>
        <v>47.7</v>
      </c>
      <c r="T325">
        <v>829.369384765625</v>
      </c>
      <c r="U325">
        <v>-0.26544282888766307</v>
      </c>
      <c r="V325">
        <f>VLOOKUP(F325,'[4]2019'!$B$8:$E$368,4,0)</f>
        <v>12.926260392073701</v>
      </c>
      <c r="W325">
        <f>VLOOKUP(B325,[5]Data!$A$10:$B$372,2,0)</f>
        <v>0</v>
      </c>
      <c r="Y325">
        <f>VLOOKUP(B325,[5]Data!$A$10:$F$372,6,0)</f>
        <v>2.5</v>
      </c>
      <c r="Z325">
        <f>VLOOKUP($B325,[5]Data!$A$10:$Z$372,8,0)</f>
        <v>0</v>
      </c>
      <c r="AA325">
        <f>VLOOKUP($B325,[5]Data!$A$10:$Z$372,10,0)</f>
        <v>0.4</v>
      </c>
      <c r="AB325">
        <f>VLOOKUP($B325,[5]Data!$A$10:$Z$372,12,0)</f>
        <v>3.1</v>
      </c>
      <c r="AC325">
        <f>VLOOKUP($B325,[5]Data!$A$10:$Z$372,14,0)</f>
        <v>13.5</v>
      </c>
      <c r="AD325">
        <f>VLOOKUP($B325,[5]Data!$A$10:$Z$372,16,0)</f>
        <v>26.4</v>
      </c>
      <c r="AE325">
        <f>VLOOKUP($B325,[5]Data!$A$10:$Z$372,18,0)</f>
        <v>6.1</v>
      </c>
      <c r="AR325">
        <f>VLOOKUP($B325,[6]LA_CNI_data!$B$2:$H$313,5,0)</f>
        <v>32.35</v>
      </c>
      <c r="AS325">
        <f>VLOOKUP($B325,[6]LA_CNI_data!$B$2:$H$313,6,0)</f>
        <v>20.11</v>
      </c>
      <c r="AT325" s="3">
        <f>VLOOKUP($B325,[6]LA_CNI_data!$B$2:$H$313,7,0)</f>
        <v>6.56</v>
      </c>
      <c r="AU325" t="str">
        <f>VLOOKUP(A325,[7]LAS_REGION_EW_2021!$A$6:$D$336,4,0)</f>
        <v>London</v>
      </c>
      <c r="AV325">
        <f>VLOOKUP(B325,[8]Industrial!$C$7:$D$332,2,0)</f>
        <v>6000000</v>
      </c>
      <c r="AW325">
        <f>VLOOKUP(B325,[8]Residential!$C$303:$D$335,2,0)</f>
        <v>16365000</v>
      </c>
      <c r="AX325">
        <f>VLOOKUP(A325,[9]Sheet1!$A$414:$M$823,13,0)</f>
        <v>269100</v>
      </c>
      <c r="AY325" s="5">
        <f>VLOOKUP(B325,'[10]Table 2.4'!$D$10:$H$378,5,0)</f>
        <v>1285</v>
      </c>
      <c r="AZ325">
        <f>VLOOKUP(B325,[11]Data!$A$9:$C$372,3,0)</f>
        <v>182300</v>
      </c>
      <c r="BA325">
        <f t="shared" si="10"/>
        <v>130891.4</v>
      </c>
      <c r="BB325">
        <f t="shared" si="11"/>
        <v>7292</v>
      </c>
    </row>
    <row r="326" spans="1:54" x14ac:dyDescent="0.2">
      <c r="A326" t="s">
        <v>644</v>
      </c>
      <c r="B326" t="s">
        <v>645</v>
      </c>
      <c r="C326">
        <v>2019</v>
      </c>
      <c r="D326">
        <v>79602.14</v>
      </c>
      <c r="E326" t="s">
        <v>644</v>
      </c>
      <c r="F326" t="s">
        <v>644</v>
      </c>
      <c r="G326">
        <f>VLOOKUP(A326,[1]B3!$A$7:$T$380,20,0)</f>
        <v>83534.429999999993</v>
      </c>
      <c r="L326">
        <v>79.422165097356398</v>
      </c>
      <c r="M326">
        <v>83.211476373556195</v>
      </c>
      <c r="N326">
        <v>235000</v>
      </c>
      <c r="O326">
        <v>15818</v>
      </c>
      <c r="P326">
        <v>18.46</v>
      </c>
      <c r="Q326" s="2">
        <f>VLOOKUP(B326,[2]Data!$A$9:$D$371,4,0)</f>
        <v>77.099999999999994</v>
      </c>
      <c r="R326" t="s">
        <v>122</v>
      </c>
      <c r="S326" s="2">
        <f>VLOOKUP(B326,[3]Data!$A$9:$D$371,4,0)</f>
        <v>59.1</v>
      </c>
      <c r="T326">
        <v>1197.6004638671875</v>
      </c>
      <c r="U326">
        <v>-0.31383746537187368</v>
      </c>
      <c r="V326">
        <f>VLOOKUP(F326,'[4]2019'!$B$8:$E$368,4,0)</f>
        <v>9.8243646131431195</v>
      </c>
      <c r="W326">
        <f>VLOOKUP(B326,[5]Data!$A$10:$B$372,2,0)</f>
        <v>0</v>
      </c>
      <c r="Y326">
        <f>VLOOKUP(B326,[5]Data!$A$10:$F$372,6,0)</f>
        <v>1.3</v>
      </c>
      <c r="Z326">
        <f>VLOOKUP($B326,[5]Data!$A$10:$Z$372,8,0)</f>
        <v>0.1</v>
      </c>
      <c r="AA326">
        <f>VLOOKUP($B326,[5]Data!$A$10:$Z$372,10,0)</f>
        <v>0.2</v>
      </c>
      <c r="AB326">
        <f>VLOOKUP($B326,[5]Data!$A$10:$Z$372,12,0)</f>
        <v>3.4</v>
      </c>
      <c r="AC326">
        <f>VLOOKUP($B326,[5]Data!$A$10:$Z$372,14,0)</f>
        <v>7.7</v>
      </c>
      <c r="AD326">
        <f>VLOOKUP($B326,[5]Data!$A$10:$Z$372,16,0)</f>
        <v>2.6</v>
      </c>
      <c r="AE326">
        <f>VLOOKUP($B326,[5]Data!$A$10:$Z$372,18,0)</f>
        <v>7.3</v>
      </c>
      <c r="AR326">
        <f>VLOOKUP($B326,[6]LA_CNI_data!$B$2:$H$313,5,0)</f>
        <v>2.7</v>
      </c>
      <c r="AS326">
        <f>VLOOKUP($B326,[6]LA_CNI_data!$B$2:$H$313,6,0)</f>
        <v>8.11</v>
      </c>
      <c r="AT326" s="3">
        <f>VLOOKUP($B326,[6]LA_CNI_data!$B$2:$H$313,7,0)</f>
        <v>19.43</v>
      </c>
      <c r="AU326" t="str">
        <f>VLOOKUP(A326,[7]LAS_REGION_EW_2021!$A$6:$D$336,4,0)</f>
        <v>London</v>
      </c>
      <c r="AV326">
        <f>VLOOKUP(B326,[8]Industrial!$C$7:$D$332,2,0)</f>
        <v>6000000</v>
      </c>
      <c r="AW326">
        <f>VLOOKUP(B326,[8]Residential!$C$303:$D$335,2,0)</f>
        <v>53025000</v>
      </c>
      <c r="AX326">
        <f>VLOOKUP(A326,[9]Sheet1!$A$414:$M$823,13,0)</f>
        <v>235000</v>
      </c>
      <c r="AY326" s="5">
        <f>VLOOKUP(B326,'[10]Table 2.4'!$D$10:$H$378,5,0)</f>
        <v>1950</v>
      </c>
      <c r="AZ326">
        <f>VLOOKUP(B326,[11]Data!$A$9:$C$372,3,0)</f>
        <v>175500</v>
      </c>
      <c r="BA326">
        <f t="shared" si="10"/>
        <v>135310.49999999997</v>
      </c>
      <c r="BB326">
        <f t="shared" si="11"/>
        <v>-2281.4999999999709</v>
      </c>
    </row>
    <row r="327" spans="1:54" x14ac:dyDescent="0.2">
      <c r="A327" t="s">
        <v>646</v>
      </c>
      <c r="B327" t="s">
        <v>647</v>
      </c>
      <c r="C327">
        <v>2019</v>
      </c>
      <c r="D327">
        <v>68307.210000000006</v>
      </c>
      <c r="E327" t="s">
        <v>646</v>
      </c>
      <c r="F327" t="s">
        <v>646</v>
      </c>
      <c r="G327">
        <f>VLOOKUP(A327,[1]B3!$A$7:$T$380,20,0)</f>
        <v>67496.73</v>
      </c>
      <c r="L327">
        <v>83.187573106974</v>
      </c>
      <c r="M327">
        <v>86.196615617353103</v>
      </c>
      <c r="N327">
        <v>155741</v>
      </c>
      <c r="O327">
        <v>12844</v>
      </c>
      <c r="P327">
        <v>21.29</v>
      </c>
      <c r="Q327" s="2">
        <f>VLOOKUP(B327,[2]Data!$A$9:$D$371,4,0)</f>
        <v>65.900000000000006</v>
      </c>
      <c r="R327" t="s">
        <v>122</v>
      </c>
      <c r="S327" s="2">
        <f>VLOOKUP(B327,[3]Data!$A$9:$D$371,4,0)</f>
        <v>60.6</v>
      </c>
      <c r="T327">
        <v>1702.112548828125</v>
      </c>
      <c r="U327">
        <v>0.10564263899562649</v>
      </c>
      <c r="V327">
        <f>VLOOKUP(F327,'[4]2019'!$B$8:$E$368,4,0)</f>
        <v>11.3449175819591</v>
      </c>
      <c r="W327">
        <f>VLOOKUP(B327,[5]Data!$A$10:$B$372,2,0)</f>
        <v>0</v>
      </c>
      <c r="Y327">
        <f>VLOOKUP(B327,[5]Data!$A$10:$F$372,6,0)</f>
        <v>1.1000000000000001</v>
      </c>
      <c r="Z327">
        <f>VLOOKUP($B327,[5]Data!$A$10:$Z$372,8,0)</f>
        <v>0.2</v>
      </c>
      <c r="AA327">
        <f>VLOOKUP($B327,[5]Data!$A$10:$Z$372,10,0)</f>
        <v>0.2</v>
      </c>
      <c r="AB327">
        <f>VLOOKUP($B327,[5]Data!$A$10:$Z$372,12,0)</f>
        <v>1.6</v>
      </c>
      <c r="AC327">
        <f>VLOOKUP($B327,[5]Data!$A$10:$Z$372,14,0)</f>
        <v>16.5</v>
      </c>
      <c r="AD327">
        <f>VLOOKUP($B327,[5]Data!$A$10:$Z$372,16,0)</f>
        <v>1.8</v>
      </c>
      <c r="AE327">
        <f>VLOOKUP($B327,[5]Data!$A$10:$Z$372,18,0)</f>
        <v>15.1</v>
      </c>
      <c r="AR327">
        <f>VLOOKUP($B327,[6]LA_CNI_data!$B$2:$H$313,5,0)</f>
        <v>3.98</v>
      </c>
      <c r="AS327">
        <f>VLOOKUP($B327,[6]LA_CNI_data!$B$2:$H$313,6,0)</f>
        <v>1.23</v>
      </c>
      <c r="AT327" s="3">
        <f>VLOOKUP($B327,[6]LA_CNI_data!$B$2:$H$313,7,0)</f>
        <v>20.51</v>
      </c>
      <c r="AU327" t="str">
        <f>VLOOKUP(A327,[7]LAS_REGION_EW_2021!$A$6:$D$336,4,0)</f>
        <v>London</v>
      </c>
      <c r="AV327" t="e">
        <f>VLOOKUP(B327,[8]Industrial!$C$7:$D$332,2,0)</f>
        <v>#N/A</v>
      </c>
      <c r="AW327" t="e">
        <f>VLOOKUP(B327,[8]Residential!$C$303:$D$335,2,0)</f>
        <v>#N/A</v>
      </c>
      <c r="AX327">
        <f>VLOOKUP(A327,[9]Sheet1!$A$414:$M$823,13,0)</f>
        <v>155741</v>
      </c>
      <c r="AY327" s="5">
        <f>VLOOKUP(B327,'[10]Table 2.4'!$D$10:$H$378,5,0)</f>
        <v>2817</v>
      </c>
      <c r="AZ327">
        <f>VLOOKUP(B327,[11]Data!$A$9:$C$372,3,0)</f>
        <v>103800</v>
      </c>
      <c r="BA327">
        <f t="shared" si="10"/>
        <v>68404.2</v>
      </c>
      <c r="BB327">
        <f t="shared" si="11"/>
        <v>10276.199999999997</v>
      </c>
    </row>
    <row r="328" spans="1:54" x14ac:dyDescent="0.2">
      <c r="A328" t="s">
        <v>648</v>
      </c>
      <c r="B328" t="s">
        <v>649</v>
      </c>
      <c r="C328">
        <v>2019</v>
      </c>
      <c r="D328">
        <v>54781.57</v>
      </c>
      <c r="E328" t="s">
        <v>648</v>
      </c>
      <c r="F328" t="s">
        <v>648</v>
      </c>
      <c r="G328">
        <f>VLOOKUP(A328,[1]B3!$A$7:$T$380,20,0)</f>
        <v>57879.3</v>
      </c>
      <c r="L328">
        <v>81.352468278701394</v>
      </c>
      <c r="M328">
        <v>84.843624503653004</v>
      </c>
      <c r="N328">
        <v>174609</v>
      </c>
      <c r="O328">
        <v>4686</v>
      </c>
      <c r="P328">
        <v>16.3</v>
      </c>
      <c r="Q328" s="2">
        <f>VLOOKUP(B328,[2]Data!$A$9:$D$371,4,0)</f>
        <v>78.2</v>
      </c>
      <c r="R328" t="s">
        <v>122</v>
      </c>
      <c r="S328" s="2">
        <f>VLOOKUP(B328,[3]Data!$A$9:$D$371,4,0)</f>
        <v>53.1</v>
      </c>
      <c r="T328">
        <v>856.99969482421875</v>
      </c>
      <c r="U328">
        <v>-0.2723387219646583</v>
      </c>
      <c r="V328">
        <f>VLOOKUP(F328,'[4]2019'!$B$8:$E$368,4,0)</f>
        <v>14.369084945018599</v>
      </c>
      <c r="W328">
        <f>VLOOKUP(B328,[5]Data!$A$10:$B$372,2,0)</f>
        <v>0</v>
      </c>
      <c r="Y328">
        <f>VLOOKUP(B328,[5]Data!$A$10:$F$372,6,0)</f>
        <v>2.9</v>
      </c>
      <c r="Z328">
        <f>VLOOKUP($B328,[5]Data!$A$10:$Z$372,8,0)</f>
        <v>0.1</v>
      </c>
      <c r="AA328">
        <f>VLOOKUP($B328,[5]Data!$A$10:$Z$372,10,0)</f>
        <v>0.1</v>
      </c>
      <c r="AB328">
        <f>VLOOKUP($B328,[5]Data!$A$10:$Z$372,12,0)</f>
        <v>3.8</v>
      </c>
      <c r="AC328">
        <f>VLOOKUP($B328,[5]Data!$A$10:$Z$372,14,0)</f>
        <v>16.7</v>
      </c>
      <c r="AD328">
        <f>VLOOKUP($B328,[5]Data!$A$10:$Z$372,16,0)</f>
        <v>2.2000000000000002</v>
      </c>
      <c r="AE328">
        <f>VLOOKUP($B328,[5]Data!$A$10:$Z$372,18,0)</f>
        <v>7.7</v>
      </c>
      <c r="AR328">
        <f>VLOOKUP($B328,[6]LA_CNI_data!$B$2:$H$313,5,0)</f>
        <v>8.59</v>
      </c>
      <c r="AS328">
        <f>VLOOKUP($B328,[6]LA_CNI_data!$B$2:$H$313,6,0)</f>
        <v>19.600000000000001</v>
      </c>
      <c r="AT328" s="3">
        <f>VLOOKUP($B328,[6]LA_CNI_data!$B$2:$H$313,7,0)</f>
        <v>4.2699999999999996</v>
      </c>
      <c r="AU328" t="str">
        <f>VLOOKUP(A328,[7]LAS_REGION_EW_2021!$A$6:$D$336,4,0)</f>
        <v>London</v>
      </c>
      <c r="AV328">
        <f>VLOOKUP(B328,[8]Industrial!$C$7:$D$332,2,0)</f>
        <v>4000000</v>
      </c>
      <c r="AW328">
        <f>VLOOKUP(B328,[8]Residential!$C$303:$D$335,2,0)</f>
        <v>21235000</v>
      </c>
      <c r="AX328">
        <f>VLOOKUP(A328,[9]Sheet1!$A$414:$M$823,13,0)</f>
        <v>174609</v>
      </c>
      <c r="AY328" s="5">
        <f>VLOOKUP(B328,'[10]Table 2.4'!$D$10:$H$378,5,0)</f>
        <v>1350</v>
      </c>
      <c r="AZ328">
        <f>VLOOKUP(B328,[11]Data!$A$9:$C$372,3,0)</f>
        <v>118300</v>
      </c>
      <c r="BA328">
        <f t="shared" si="10"/>
        <v>92510.6</v>
      </c>
      <c r="BB328">
        <f t="shared" si="11"/>
        <v>-2839.2000000000116</v>
      </c>
    </row>
    <row r="329" spans="1:54" x14ac:dyDescent="0.2">
      <c r="A329" t="s">
        <v>650</v>
      </c>
      <c r="B329" t="s">
        <v>651</v>
      </c>
      <c r="C329">
        <v>2019</v>
      </c>
      <c r="D329">
        <v>75669.61</v>
      </c>
      <c r="E329" t="s">
        <v>650</v>
      </c>
      <c r="F329" t="s">
        <v>650</v>
      </c>
      <c r="G329">
        <f>VLOOKUP(A329,[1]B3!$A$7:$T$380,20,0)</f>
        <v>74777.919999999998</v>
      </c>
      <c r="L329">
        <v>78.695680898562699</v>
      </c>
      <c r="M329">
        <v>83.479736021946806</v>
      </c>
      <c r="N329">
        <v>324048</v>
      </c>
      <c r="O329">
        <v>12082</v>
      </c>
      <c r="P329">
        <v>16.420000000000002</v>
      </c>
      <c r="Q329" s="2">
        <f>VLOOKUP(B329,[2]Data!$A$9:$D$371,4,0)</f>
        <v>78.2</v>
      </c>
      <c r="R329" t="s">
        <v>122</v>
      </c>
      <c r="S329" s="2">
        <f>VLOOKUP(B329,[3]Data!$A$9:$D$371,4,0)</f>
        <v>59.8</v>
      </c>
      <c r="T329">
        <v>1113.1251220703125</v>
      </c>
      <c r="U329">
        <v>-0.28174711479015291</v>
      </c>
      <c r="V329">
        <f>VLOOKUP(F329,'[4]2019'!$B$8:$E$368,4,0)</f>
        <v>10.6763107130931</v>
      </c>
      <c r="W329">
        <f>VLOOKUP(B329,[5]Data!$A$10:$B$372,2,0)</f>
        <v>0</v>
      </c>
      <c r="Y329">
        <f>VLOOKUP(B329,[5]Data!$A$10:$F$372,6,0)</f>
        <v>1</v>
      </c>
      <c r="Z329">
        <f>VLOOKUP($B329,[5]Data!$A$10:$Z$372,8,0)</f>
        <v>0.2</v>
      </c>
      <c r="AA329">
        <f>VLOOKUP($B329,[5]Data!$A$10:$Z$372,10,0)</f>
        <v>0.7</v>
      </c>
      <c r="AB329">
        <f>VLOOKUP($B329,[5]Data!$A$10:$Z$372,12,0)</f>
        <v>3.3</v>
      </c>
      <c r="AC329">
        <f>VLOOKUP($B329,[5]Data!$A$10:$Z$372,14,0)</f>
        <v>7.3</v>
      </c>
      <c r="AD329">
        <f>VLOOKUP($B329,[5]Data!$A$10:$Z$372,16,0)</f>
        <v>3.3</v>
      </c>
      <c r="AE329">
        <f>VLOOKUP($B329,[5]Data!$A$10:$Z$372,18,0)</f>
        <v>9.9</v>
      </c>
      <c r="AR329">
        <f>VLOOKUP($B329,[6]LA_CNI_data!$B$2:$H$313,5,0)</f>
        <v>16.16</v>
      </c>
      <c r="AS329">
        <f>VLOOKUP($B329,[6]LA_CNI_data!$B$2:$H$313,6,0)</f>
        <v>24.5</v>
      </c>
      <c r="AT329" s="3">
        <f>VLOOKUP($B329,[6]LA_CNI_data!$B$2:$H$313,7,0)</f>
        <v>16.5</v>
      </c>
      <c r="AU329" t="str">
        <f>VLOOKUP(A329,[7]LAS_REGION_EW_2021!$A$6:$D$336,4,0)</f>
        <v>London</v>
      </c>
      <c r="AV329">
        <f>VLOOKUP(B329,[8]Industrial!$C$7:$D$332,2,0)</f>
        <v>6000000</v>
      </c>
      <c r="AW329">
        <f>VLOOKUP(B329,[8]Residential!$C$303:$D$335,2,0)</f>
        <v>36295000</v>
      </c>
      <c r="AX329">
        <f>VLOOKUP(A329,[9]Sheet1!$A$414:$M$823,13,0)</f>
        <v>324048</v>
      </c>
      <c r="AY329" s="5">
        <f>VLOOKUP(B329,'[10]Table 2.4'!$D$10:$H$378,5,0)</f>
        <v>1707</v>
      </c>
      <c r="AZ329">
        <f>VLOOKUP(B329,[11]Data!$A$9:$C$372,3,0)</f>
        <v>244600</v>
      </c>
      <c r="BA329">
        <f t="shared" si="10"/>
        <v>191277.2</v>
      </c>
      <c r="BB329">
        <f t="shared" si="11"/>
        <v>-5870.4000000000233</v>
      </c>
    </row>
    <row r="330" spans="1:54" x14ac:dyDescent="0.2">
      <c r="A330" t="s">
        <v>652</v>
      </c>
      <c r="B330" t="s">
        <v>653</v>
      </c>
      <c r="C330">
        <v>2019</v>
      </c>
      <c r="D330">
        <v>48818.45</v>
      </c>
      <c r="E330" t="s">
        <v>652</v>
      </c>
      <c r="F330" t="s">
        <v>652</v>
      </c>
      <c r="G330">
        <f>VLOOKUP(A330,[1]B3!$A$7:$T$380,20,0)</f>
        <v>46682.9</v>
      </c>
      <c r="L330">
        <v>79.035486421065301</v>
      </c>
      <c r="M330">
        <v>83.677089809218799</v>
      </c>
      <c r="N330">
        <v>301307</v>
      </c>
      <c r="O330">
        <v>8573</v>
      </c>
      <c r="P330">
        <v>15.43</v>
      </c>
      <c r="Q330" s="2">
        <f>VLOOKUP(B330,[2]Data!$A$9:$D$371,4,0)</f>
        <v>79.900000000000006</v>
      </c>
      <c r="R330" t="s">
        <v>122</v>
      </c>
      <c r="S330" s="2">
        <f>VLOOKUP(B330,[3]Data!$A$9:$D$371,4,0)</f>
        <v>54.2</v>
      </c>
      <c r="T330">
        <v>949.56634521484375</v>
      </c>
      <c r="U330">
        <v>-0.38668453324311475</v>
      </c>
      <c r="V330">
        <f>VLOOKUP(F330,'[4]2019'!$B$8:$E$368,4,0)</f>
        <v>12.712971610690801</v>
      </c>
      <c r="W330">
        <f>VLOOKUP(B330,[5]Data!$A$10:$B$372,2,0)</f>
        <v>0</v>
      </c>
      <c r="Y330">
        <f>VLOOKUP(B330,[5]Data!$A$10:$F$372,6,0)</f>
        <v>1.9</v>
      </c>
      <c r="Z330">
        <f>VLOOKUP($B330,[5]Data!$A$10:$Z$372,8,0)</f>
        <v>0</v>
      </c>
      <c r="AA330">
        <f>VLOOKUP($B330,[5]Data!$A$10:$Z$372,10,0)</f>
        <v>0.2</v>
      </c>
      <c r="AB330">
        <f>VLOOKUP($B330,[5]Data!$A$10:$Z$372,12,0)</f>
        <v>5.3</v>
      </c>
      <c r="AC330">
        <f>VLOOKUP($B330,[5]Data!$A$10:$Z$372,14,0)</f>
        <v>13.6</v>
      </c>
      <c r="AD330">
        <f>VLOOKUP($B330,[5]Data!$A$10:$Z$372,16,0)</f>
        <v>4.5</v>
      </c>
      <c r="AE330">
        <f>VLOOKUP($B330,[5]Data!$A$10:$Z$372,18,0)</f>
        <v>9.1</v>
      </c>
      <c r="AR330">
        <f>VLOOKUP($B330,[6]LA_CNI_data!$B$2:$H$313,5,0)</f>
        <v>19.05</v>
      </c>
      <c r="AS330">
        <f>VLOOKUP($B330,[6]LA_CNI_data!$B$2:$H$313,6,0)</f>
        <v>15.58</v>
      </c>
      <c r="AT330" s="3">
        <f>VLOOKUP($B330,[6]LA_CNI_data!$B$2:$H$313,7,0)</f>
        <v>18.37</v>
      </c>
      <c r="AU330" t="str">
        <f>VLOOKUP(A330,[7]LAS_REGION_EW_2021!$A$6:$D$336,4,0)</f>
        <v>London</v>
      </c>
      <c r="AV330">
        <f>VLOOKUP(B330,[8]Industrial!$C$7:$D$332,2,0)</f>
        <v>4250000</v>
      </c>
      <c r="AW330">
        <f>VLOOKUP(B330,[8]Residential!$C$303:$D$335,2,0)</f>
        <v>32800000</v>
      </c>
      <c r="AX330">
        <f>VLOOKUP(A330,[9]Sheet1!$A$414:$M$823,13,0)</f>
        <v>301307</v>
      </c>
      <c r="AY330" s="5">
        <f>VLOOKUP(B330,'[10]Table 2.4'!$D$10:$H$378,5,0)</f>
        <v>1350</v>
      </c>
      <c r="AZ330">
        <f>VLOOKUP(B330,[11]Data!$A$9:$C$372,3,0)</f>
        <v>215700</v>
      </c>
      <c r="BA330">
        <f t="shared" si="10"/>
        <v>172344.30000000002</v>
      </c>
      <c r="BB330">
        <f t="shared" si="11"/>
        <v>-8843.7000000000116</v>
      </c>
    </row>
    <row r="331" spans="1:54" x14ac:dyDescent="0.2">
      <c r="A331" t="s">
        <v>654</v>
      </c>
      <c r="B331" t="s">
        <v>655</v>
      </c>
      <c r="C331">
        <v>2019</v>
      </c>
      <c r="D331">
        <v>61531.03</v>
      </c>
      <c r="E331" t="s">
        <v>654</v>
      </c>
      <c r="F331" t="s">
        <v>654</v>
      </c>
      <c r="G331">
        <f>VLOOKUP(A331,[1]B3!$A$7:$T$380,20,0)</f>
        <v>59429.97</v>
      </c>
      <c r="L331">
        <v>80.877136729345594</v>
      </c>
      <c r="M331">
        <v>84.283967382090395</v>
      </c>
      <c r="N331">
        <v>206052</v>
      </c>
      <c r="O331">
        <v>5476</v>
      </c>
      <c r="P331">
        <v>16.02</v>
      </c>
      <c r="Q331" s="2">
        <f>VLOOKUP(B331,[2]Data!$A$9:$D$371,4,0)</f>
        <v>80.3</v>
      </c>
      <c r="R331" t="s">
        <v>122</v>
      </c>
      <c r="S331" s="2">
        <f>VLOOKUP(B331,[3]Data!$A$9:$D$371,4,0)</f>
        <v>48.8</v>
      </c>
      <c r="T331">
        <v>813.72528076171875</v>
      </c>
      <c r="U331">
        <v>-0.25031857907266974</v>
      </c>
      <c r="V331">
        <f>VLOOKUP(F331,'[4]2019'!$B$8:$E$368,4,0)</f>
        <v>13.449105040093499</v>
      </c>
      <c r="W331">
        <f>VLOOKUP(B331,[5]Data!$A$10:$B$372,2,0)</f>
        <v>0.1</v>
      </c>
      <c r="Y331">
        <f>VLOOKUP(B331,[5]Data!$A$10:$F$372,6,0)</f>
        <v>3.1</v>
      </c>
      <c r="Z331">
        <f>VLOOKUP($B331,[5]Data!$A$10:$Z$372,8,0)</f>
        <v>0</v>
      </c>
      <c r="AA331">
        <f>VLOOKUP($B331,[5]Data!$A$10:$Z$372,10,0)</f>
        <v>0.4</v>
      </c>
      <c r="AB331">
        <f>VLOOKUP($B331,[5]Data!$A$10:$Z$372,12,0)</f>
        <v>5.6</v>
      </c>
      <c r="AC331">
        <f>VLOOKUP($B331,[5]Data!$A$10:$Z$372,14,0)</f>
        <v>16</v>
      </c>
      <c r="AD331">
        <f>VLOOKUP($B331,[5]Data!$A$10:$Z$372,16,0)</f>
        <v>6.2</v>
      </c>
      <c r="AE331">
        <f>VLOOKUP($B331,[5]Data!$A$10:$Z$372,18,0)</f>
        <v>6.2</v>
      </c>
      <c r="AR331">
        <f>VLOOKUP($B331,[6]LA_CNI_data!$B$2:$H$313,5,0)</f>
        <v>21.45</v>
      </c>
      <c r="AS331">
        <f>VLOOKUP($B331,[6]LA_CNI_data!$B$2:$H$313,6,0)</f>
        <v>2.96</v>
      </c>
      <c r="AT331" s="3">
        <f>VLOOKUP($B331,[6]LA_CNI_data!$B$2:$H$313,7,0)</f>
        <v>4.84</v>
      </c>
      <c r="AU331" t="str">
        <f>VLOOKUP(A331,[7]LAS_REGION_EW_2021!$A$6:$D$336,4,0)</f>
        <v>London</v>
      </c>
      <c r="AV331">
        <f>VLOOKUP(B331,[8]Industrial!$C$7:$D$332,2,0)</f>
        <v>4000000</v>
      </c>
      <c r="AW331">
        <f>VLOOKUP(B331,[8]Residential!$C$303:$D$335,2,0)</f>
        <v>21465000</v>
      </c>
      <c r="AX331">
        <f>VLOOKUP(A331,[9]Sheet1!$A$414:$M$823,13,0)</f>
        <v>206052</v>
      </c>
      <c r="AY331" s="5">
        <f>VLOOKUP(B331,'[10]Table 2.4'!$D$10:$H$378,5,0)</f>
        <v>1500</v>
      </c>
      <c r="AZ331">
        <f>VLOOKUP(B331,[11]Data!$A$9:$C$372,3,0)</f>
        <v>139000</v>
      </c>
      <c r="BA331">
        <f t="shared" si="10"/>
        <v>111616.99999999999</v>
      </c>
      <c r="BB331">
        <f t="shared" si="11"/>
        <v>-6254.9999999999854</v>
      </c>
    </row>
    <row r="332" spans="1:54" x14ac:dyDescent="0.2">
      <c r="A332" t="s">
        <v>656</v>
      </c>
      <c r="B332" t="s">
        <v>657</v>
      </c>
      <c r="C332">
        <v>2019</v>
      </c>
      <c r="D332">
        <v>53795.71</v>
      </c>
      <c r="E332" t="s">
        <v>656</v>
      </c>
      <c r="F332" t="s">
        <v>656</v>
      </c>
      <c r="G332">
        <f>VLOOKUP(A332,[1]B3!$A$7:$T$380,20,0)</f>
        <v>52840.959999999999</v>
      </c>
      <c r="L332">
        <v>79.698301245069203</v>
      </c>
      <c r="M332">
        <v>82.913337744481197</v>
      </c>
      <c r="N332">
        <v>347996</v>
      </c>
      <c r="O332">
        <v>9614</v>
      </c>
      <c r="P332">
        <v>12.77</v>
      </c>
      <c r="Q332" s="2">
        <f>VLOOKUP(B332,[2]Data!$A$9:$D$371,4,0)</f>
        <v>71.099999999999994</v>
      </c>
      <c r="R332" t="s">
        <v>122</v>
      </c>
      <c r="S332" s="2">
        <f>VLOOKUP(B332,[3]Data!$A$9:$D$371,4,0)</f>
        <v>38</v>
      </c>
      <c r="T332">
        <v>908.46722412109375</v>
      </c>
      <c r="U332">
        <v>-0.35939420613108769</v>
      </c>
      <c r="V332">
        <f>VLOOKUP(F332,'[4]2019'!$B$8:$E$368,4,0)</f>
        <v>10.2556655232609</v>
      </c>
      <c r="W332">
        <f>VLOOKUP(B332,[5]Data!$A$10:$B$372,2,0)</f>
        <v>0</v>
      </c>
      <c r="Y332">
        <f>VLOOKUP(B332,[5]Data!$A$10:$F$372,6,0)</f>
        <v>4</v>
      </c>
      <c r="Z332">
        <f>VLOOKUP($B332,[5]Data!$A$10:$Z$372,8,0)</f>
        <v>0.6</v>
      </c>
      <c r="AA332">
        <f>VLOOKUP($B332,[5]Data!$A$10:$Z$372,10,0)</f>
        <v>0.9</v>
      </c>
      <c r="AB332">
        <f>VLOOKUP($B332,[5]Data!$A$10:$Z$372,12,0)</f>
        <v>6.2</v>
      </c>
      <c r="AC332">
        <f>VLOOKUP($B332,[5]Data!$A$10:$Z$372,14,0)</f>
        <v>17</v>
      </c>
      <c r="AD332">
        <f>VLOOKUP($B332,[5]Data!$A$10:$Z$372,16,0)</f>
        <v>7.1</v>
      </c>
      <c r="AE332">
        <f>VLOOKUP($B332,[5]Data!$A$10:$Z$372,18,0)</f>
        <v>8.9</v>
      </c>
      <c r="AR332">
        <f>VLOOKUP($B332,[6]LA_CNI_data!$B$2:$H$313,5,0)</f>
        <v>21.71</v>
      </c>
      <c r="AS332">
        <f>VLOOKUP($B332,[6]LA_CNI_data!$B$2:$H$313,6,0)</f>
        <v>16.09</v>
      </c>
      <c r="AT332" s="3">
        <f>VLOOKUP($B332,[6]LA_CNI_data!$B$2:$H$313,7,0)</f>
        <v>7.41</v>
      </c>
      <c r="AU332" t="str">
        <f>VLOOKUP(A332,[7]LAS_REGION_EW_2021!$A$6:$D$336,4,0)</f>
        <v>London</v>
      </c>
      <c r="AV332">
        <f>VLOOKUP(B332,[8]Industrial!$C$7:$D$332,2,0)</f>
        <v>4500000</v>
      </c>
      <c r="AW332">
        <f>VLOOKUP(B332,[8]Residential!$C$303:$D$335,2,0)</f>
        <v>19530000</v>
      </c>
      <c r="AX332">
        <f>VLOOKUP(A332,[9]Sheet1!$A$414:$M$823,13,0)</f>
        <v>347996</v>
      </c>
      <c r="AY332" s="5">
        <f>VLOOKUP(B332,'[10]Table 2.4'!$D$10:$H$378,5,0)</f>
        <v>1425</v>
      </c>
      <c r="AZ332">
        <f>VLOOKUP(B332,[11]Data!$A$9:$C$372,3,0)</f>
        <v>251600</v>
      </c>
      <c r="BA332">
        <f t="shared" si="10"/>
        <v>178887.6</v>
      </c>
      <c r="BB332">
        <f t="shared" si="11"/>
        <v>11825.199999999983</v>
      </c>
    </row>
    <row r="333" spans="1:54" x14ac:dyDescent="0.2">
      <c r="A333" t="s">
        <v>658</v>
      </c>
      <c r="B333" t="s">
        <v>659</v>
      </c>
      <c r="C333">
        <v>2019</v>
      </c>
      <c r="D333">
        <v>57703.9</v>
      </c>
      <c r="E333" t="s">
        <v>658</v>
      </c>
      <c r="F333" t="s">
        <v>658</v>
      </c>
      <c r="G333">
        <f>VLOOKUP(A333,[1]B3!$A$7:$T$380,20,0)</f>
        <v>55364.46</v>
      </c>
      <c r="L333">
        <v>80.996810419289702</v>
      </c>
      <c r="M333">
        <v>84.329187425190497</v>
      </c>
      <c r="N333">
        <v>301785</v>
      </c>
      <c r="O333">
        <v>5350</v>
      </c>
      <c r="P333">
        <v>15.42</v>
      </c>
      <c r="Q333" s="2">
        <f>VLOOKUP(B333,[2]Data!$A$9:$D$371,4,0)</f>
        <v>70.2</v>
      </c>
      <c r="R333" t="s">
        <v>122</v>
      </c>
      <c r="S333" s="2">
        <f>VLOOKUP(B333,[3]Data!$A$9:$D$371,4,0)</f>
        <v>39.4</v>
      </c>
      <c r="T333">
        <v>848.7108154296875</v>
      </c>
      <c r="U333">
        <v>-0.2197570291724798</v>
      </c>
      <c r="V333">
        <f>VLOOKUP(F333,'[4]2019'!$B$8:$E$368,4,0)</f>
        <v>12.080285151210401</v>
      </c>
      <c r="W333">
        <f>VLOOKUP(B333,[5]Data!$A$10:$B$372,2,0)</f>
        <v>0</v>
      </c>
      <c r="Y333">
        <f>VLOOKUP(B333,[5]Data!$A$10:$F$372,6,0)</f>
        <v>2.2000000000000002</v>
      </c>
      <c r="Z333">
        <f>VLOOKUP($B333,[5]Data!$A$10:$Z$372,8,0)</f>
        <v>0.2</v>
      </c>
      <c r="AA333">
        <f>VLOOKUP($B333,[5]Data!$A$10:$Z$372,10,0)</f>
        <v>0.1</v>
      </c>
      <c r="AB333">
        <f>VLOOKUP($B333,[5]Data!$A$10:$Z$372,12,0)</f>
        <v>6.4</v>
      </c>
      <c r="AC333">
        <f>VLOOKUP($B333,[5]Data!$A$10:$Z$372,14,0)</f>
        <v>15.4</v>
      </c>
      <c r="AD333">
        <f>VLOOKUP($B333,[5]Data!$A$10:$Z$372,16,0)</f>
        <v>4.5</v>
      </c>
      <c r="AE333">
        <f>VLOOKUP($B333,[5]Data!$A$10:$Z$372,18,0)</f>
        <v>6.4</v>
      </c>
      <c r="AR333">
        <f>VLOOKUP($B333,[6]LA_CNI_data!$B$2:$H$313,5,0)</f>
        <v>17.7</v>
      </c>
      <c r="AS333">
        <f>VLOOKUP($B333,[6]LA_CNI_data!$B$2:$H$313,6,0)</f>
        <v>19.77</v>
      </c>
      <c r="AT333" s="3">
        <f>VLOOKUP($B333,[6]LA_CNI_data!$B$2:$H$313,7,0)</f>
        <v>3.09</v>
      </c>
      <c r="AU333" t="str">
        <f>VLOOKUP(A333,[7]LAS_REGION_EW_2021!$A$6:$D$336,4,0)</f>
        <v>London</v>
      </c>
      <c r="AV333">
        <f>VLOOKUP(B333,[8]Industrial!$C$7:$D$332,2,0)</f>
        <v>4500000</v>
      </c>
      <c r="AW333">
        <f>VLOOKUP(B333,[8]Residential!$C$303:$D$335,2,0)</f>
        <v>11800000</v>
      </c>
      <c r="AX333">
        <f>VLOOKUP(A333,[9]Sheet1!$A$414:$M$823,13,0)</f>
        <v>301785</v>
      </c>
      <c r="AY333" s="5">
        <f>VLOOKUP(B333,'[10]Table 2.4'!$D$10:$H$378,5,0)</f>
        <v>1258</v>
      </c>
      <c r="AZ333">
        <f>VLOOKUP(B333,[11]Data!$A$9:$C$372,3,0)</f>
        <v>202100</v>
      </c>
      <c r="BA333">
        <f t="shared" si="10"/>
        <v>141874.20000000001</v>
      </c>
      <c r="BB333">
        <f t="shared" si="11"/>
        <v>11317.599999999977</v>
      </c>
    </row>
    <row r="334" spans="1:54" x14ac:dyDescent="0.2">
      <c r="A334" t="s">
        <v>660</v>
      </c>
      <c r="B334" t="s">
        <v>661</v>
      </c>
      <c r="C334">
        <v>2019</v>
      </c>
      <c r="D334">
        <v>70835.570000000007</v>
      </c>
      <c r="E334" t="s">
        <v>660</v>
      </c>
      <c r="F334" t="s">
        <v>660</v>
      </c>
      <c r="G334">
        <f>VLOOKUP(A334,[1]B3!$A$7:$T$380,20,0)</f>
        <v>76525.2</v>
      </c>
      <c r="L334">
        <v>82.345695021585996</v>
      </c>
      <c r="M334">
        <v>85.690604625301603</v>
      </c>
      <c r="N334">
        <v>195680</v>
      </c>
      <c r="O334">
        <v>3409</v>
      </c>
      <c r="P334">
        <v>19.12</v>
      </c>
      <c r="Q334" s="2">
        <f>VLOOKUP(B334,[2]Data!$A$9:$D$371,4,0)</f>
        <v>81.3</v>
      </c>
      <c r="R334" t="s">
        <v>122</v>
      </c>
      <c r="S334" s="2">
        <f>VLOOKUP(B334,[3]Data!$A$9:$D$371,4,0)</f>
        <v>60.8</v>
      </c>
      <c r="T334">
        <v>971.98297119140625</v>
      </c>
      <c r="U334">
        <v>-0.1934855076786913</v>
      </c>
      <c r="V334">
        <f>VLOOKUP(F334,'[4]2019'!$B$8:$E$368,4,0)</f>
        <v>13.5335444204207</v>
      </c>
      <c r="W334">
        <f>VLOOKUP(B334,[5]Data!$A$10:$B$372,2,0)</f>
        <v>0</v>
      </c>
      <c r="Y334">
        <f>VLOOKUP(B334,[5]Data!$A$10:$F$372,6,0)</f>
        <v>1.5</v>
      </c>
      <c r="Z334">
        <f>VLOOKUP($B334,[5]Data!$A$10:$Z$372,8,0)</f>
        <v>0</v>
      </c>
      <c r="AA334">
        <f>VLOOKUP($B334,[5]Data!$A$10:$Z$372,10,0)</f>
        <v>0.3</v>
      </c>
      <c r="AB334">
        <f>VLOOKUP($B334,[5]Data!$A$10:$Z$372,12,0)</f>
        <v>3.7</v>
      </c>
      <c r="AC334">
        <f>VLOOKUP($B334,[5]Data!$A$10:$Z$372,14,0)</f>
        <v>12.2</v>
      </c>
      <c r="AD334">
        <f>VLOOKUP($B334,[5]Data!$A$10:$Z$372,16,0)</f>
        <v>2.7</v>
      </c>
      <c r="AE334">
        <f>VLOOKUP($B334,[5]Data!$A$10:$Z$372,18,0)</f>
        <v>9.8000000000000007</v>
      </c>
      <c r="AR334">
        <f>VLOOKUP($B334,[6]LA_CNI_data!$B$2:$H$313,5,0)</f>
        <v>4.67</v>
      </c>
      <c r="AS334">
        <f>VLOOKUP($B334,[6]LA_CNI_data!$B$2:$H$313,6,0)</f>
        <v>5.84</v>
      </c>
      <c r="AT334" s="3">
        <f>VLOOKUP($B334,[6]LA_CNI_data!$B$2:$H$313,7,0)</f>
        <v>6.29</v>
      </c>
      <c r="AU334" t="str">
        <f>VLOOKUP(A334,[7]LAS_REGION_EW_2021!$A$6:$D$336,4,0)</f>
        <v>London</v>
      </c>
      <c r="AV334">
        <f>VLOOKUP(B334,[8]Industrial!$C$7:$D$332,2,0)</f>
        <v>4000000</v>
      </c>
      <c r="AW334">
        <f>VLOOKUP(B334,[8]Residential!$C$303:$D$335,2,0)</f>
        <v>24600000</v>
      </c>
      <c r="AX334">
        <f>VLOOKUP(A334,[9]Sheet1!$A$414:$M$823,13,0)</f>
        <v>195680</v>
      </c>
      <c r="AY334" s="5">
        <f>VLOOKUP(B334,'[10]Table 2.4'!$D$10:$H$378,5,0)</f>
        <v>1600</v>
      </c>
      <c r="AZ334">
        <f>VLOOKUP(B334,[11]Data!$A$9:$C$372,3,0)</f>
        <v>125100</v>
      </c>
      <c r="BA334">
        <f t="shared" si="10"/>
        <v>101706.29999999999</v>
      </c>
      <c r="BB334">
        <f t="shared" si="11"/>
        <v>-6880.4999999999854</v>
      </c>
    </row>
    <row r="335" spans="1:54" x14ac:dyDescent="0.2">
      <c r="A335" t="s">
        <v>662</v>
      </c>
      <c r="B335" t="s">
        <v>663</v>
      </c>
      <c r="C335">
        <v>2019</v>
      </c>
      <c r="D335">
        <v>65591.399999999994</v>
      </c>
      <c r="E335" t="s">
        <v>662</v>
      </c>
      <c r="F335" t="s">
        <v>662</v>
      </c>
      <c r="G335">
        <f>VLOOKUP(A335,[1]B3!$A$7:$T$380,20,0)</f>
        <v>68862.59</v>
      </c>
      <c r="L335">
        <v>78.887267014265404</v>
      </c>
      <c r="M335">
        <v>84.400079419970595</v>
      </c>
      <c r="N335">
        <v>314232</v>
      </c>
      <c r="O335">
        <v>10885</v>
      </c>
      <c r="P335">
        <v>16.14</v>
      </c>
      <c r="Q335" s="2">
        <f>VLOOKUP(B335,[2]Data!$A$9:$D$371,4,0)</f>
        <v>78.099999999999994</v>
      </c>
      <c r="R335" t="s">
        <v>122</v>
      </c>
      <c r="S335" s="2">
        <f>VLOOKUP(B335,[3]Data!$A$9:$D$371,4,0)</f>
        <v>58.2</v>
      </c>
      <c r="T335">
        <v>1120.163818359375</v>
      </c>
      <c r="U335">
        <v>-0.35838797634440828</v>
      </c>
      <c r="V335">
        <f>VLOOKUP(F335,'[4]2019'!$B$8:$E$368,4,0)</f>
        <v>9.3722862714264501</v>
      </c>
      <c r="W335">
        <f>VLOOKUP(B335,[5]Data!$A$10:$B$372,2,0)</f>
        <v>0</v>
      </c>
      <c r="Y335">
        <f>VLOOKUP(B335,[5]Data!$A$10:$F$372,6,0)</f>
        <v>1.2</v>
      </c>
      <c r="Z335">
        <f>VLOOKUP($B335,[5]Data!$A$10:$Z$372,8,0)</f>
        <v>0.5</v>
      </c>
      <c r="AA335">
        <f>VLOOKUP($B335,[5]Data!$A$10:$Z$372,10,0)</f>
        <v>0.1</v>
      </c>
      <c r="AB335">
        <f>VLOOKUP($B335,[5]Data!$A$10:$Z$372,12,0)</f>
        <v>2.4</v>
      </c>
      <c r="AC335">
        <f>VLOOKUP($B335,[5]Data!$A$10:$Z$372,14,0)</f>
        <v>6.4</v>
      </c>
      <c r="AD335">
        <f>VLOOKUP($B335,[5]Data!$A$10:$Z$372,16,0)</f>
        <v>5.2</v>
      </c>
      <c r="AE335">
        <f>VLOOKUP($B335,[5]Data!$A$10:$Z$372,18,0)</f>
        <v>6.4</v>
      </c>
      <c r="AR335">
        <f>VLOOKUP($B335,[6]LA_CNI_data!$B$2:$H$313,5,0)</f>
        <v>12.59</v>
      </c>
      <c r="AS335">
        <f>VLOOKUP($B335,[6]LA_CNI_data!$B$2:$H$313,6,0)</f>
        <v>5.31</v>
      </c>
      <c r="AT335" s="3">
        <f>VLOOKUP($B335,[6]LA_CNI_data!$B$2:$H$313,7,0)</f>
        <v>17.97</v>
      </c>
      <c r="AU335" t="str">
        <f>VLOOKUP(A335,[7]LAS_REGION_EW_2021!$A$6:$D$336,4,0)</f>
        <v>London</v>
      </c>
      <c r="AV335">
        <f>VLOOKUP(B335,[8]Industrial!$C$7:$D$332,2,0)</f>
        <v>6000000</v>
      </c>
      <c r="AW335">
        <f>VLOOKUP(B335,[8]Residential!$C$303:$D$335,2,0)</f>
        <v>38670000</v>
      </c>
      <c r="AX335">
        <f>VLOOKUP(A335,[9]Sheet1!$A$414:$M$823,13,0)</f>
        <v>314232</v>
      </c>
      <c r="AY335" s="5">
        <f>VLOOKUP(B335,'[10]Table 2.4'!$D$10:$H$378,5,0)</f>
        <v>1650</v>
      </c>
      <c r="AZ335">
        <f>VLOOKUP(B335,[11]Data!$A$9:$C$372,3,0)</f>
        <v>234100</v>
      </c>
      <c r="BA335">
        <f t="shared" si="10"/>
        <v>182832.09999999998</v>
      </c>
      <c r="BB335">
        <f t="shared" si="11"/>
        <v>-5384.2999999999884</v>
      </c>
    </row>
    <row r="336" spans="1:54" x14ac:dyDescent="0.2">
      <c r="A336" t="s">
        <v>664</v>
      </c>
      <c r="B336" t="s">
        <v>665</v>
      </c>
      <c r="C336">
        <v>2019</v>
      </c>
      <c r="D336">
        <v>56910.41</v>
      </c>
      <c r="E336" t="s">
        <v>664</v>
      </c>
      <c r="F336" t="s">
        <v>664</v>
      </c>
      <c r="G336">
        <f>VLOOKUP(A336,[1]B3!$A$7:$T$380,20,0)</f>
        <v>53588.14</v>
      </c>
      <c r="L336">
        <v>80.792409902668297</v>
      </c>
      <c r="M336">
        <v>84.261495712885093</v>
      </c>
      <c r="N336">
        <v>203243</v>
      </c>
      <c r="O336">
        <v>4635</v>
      </c>
      <c r="P336">
        <v>15.02</v>
      </c>
      <c r="Q336" s="2">
        <f>VLOOKUP(B336,[2]Data!$A$9:$D$371,4,0)</f>
        <v>78.5</v>
      </c>
      <c r="R336" t="s">
        <v>122</v>
      </c>
      <c r="S336" s="2">
        <f>VLOOKUP(B336,[3]Data!$A$9:$D$371,4,0)</f>
        <v>39</v>
      </c>
      <c r="T336">
        <v>949.12158203125</v>
      </c>
      <c r="U336">
        <v>-0.22864955507391924</v>
      </c>
      <c r="V336">
        <f>VLOOKUP(F336,'[4]2019'!$B$8:$E$368,4,0)</f>
        <v>15.314043642766499</v>
      </c>
      <c r="W336">
        <f>VLOOKUP(B336,[5]Data!$A$10:$B$372,2,0)</f>
        <v>0.1</v>
      </c>
      <c r="Y336">
        <f>VLOOKUP(B336,[5]Data!$A$10:$F$372,6,0)</f>
        <v>2.8</v>
      </c>
      <c r="Z336">
        <f>VLOOKUP($B336,[5]Data!$A$10:$Z$372,8,0)</f>
        <v>0</v>
      </c>
      <c r="AA336">
        <f>VLOOKUP($B336,[5]Data!$A$10:$Z$372,10,0)</f>
        <v>0.3</v>
      </c>
      <c r="AB336">
        <f>VLOOKUP($B336,[5]Data!$A$10:$Z$372,12,0)</f>
        <v>8.5</v>
      </c>
      <c r="AC336">
        <f>VLOOKUP($B336,[5]Data!$A$10:$Z$372,14,0)</f>
        <v>14.1</v>
      </c>
      <c r="AD336">
        <f>VLOOKUP($B336,[5]Data!$A$10:$Z$372,16,0)</f>
        <v>7</v>
      </c>
      <c r="AE336">
        <f>VLOOKUP($B336,[5]Data!$A$10:$Z$372,18,0)</f>
        <v>4.9000000000000004</v>
      </c>
      <c r="AR336">
        <f>VLOOKUP($B336,[6]LA_CNI_data!$B$2:$H$313,5,0)</f>
        <v>21.08</v>
      </c>
      <c r="AS336">
        <f>VLOOKUP($B336,[6]LA_CNI_data!$B$2:$H$313,6,0)</f>
        <v>16.7</v>
      </c>
      <c r="AT336" s="3">
        <f>VLOOKUP($B336,[6]LA_CNI_data!$B$2:$H$313,7,0)</f>
        <v>4.43</v>
      </c>
      <c r="AU336" t="str">
        <f>VLOOKUP(A336,[7]LAS_REGION_EW_2021!$A$6:$D$336,4,0)</f>
        <v>London</v>
      </c>
      <c r="AV336">
        <f>VLOOKUP(B336,[8]Industrial!$C$7:$D$332,2,0)</f>
        <v>4000000</v>
      </c>
      <c r="AW336">
        <f>VLOOKUP(B336,[8]Residential!$C$303:$D$335,2,0)</f>
        <v>10980000</v>
      </c>
      <c r="AX336">
        <f>VLOOKUP(A336,[9]Sheet1!$A$414:$M$823,13,0)</f>
        <v>203243</v>
      </c>
      <c r="AY336" s="5">
        <f>VLOOKUP(B336,'[10]Table 2.4'!$D$10:$H$378,5,0)</f>
        <v>1180</v>
      </c>
      <c r="AZ336">
        <f>VLOOKUP(B336,[11]Data!$A$9:$C$372,3,0)</f>
        <v>131800</v>
      </c>
      <c r="BA336">
        <f t="shared" si="10"/>
        <v>103463</v>
      </c>
      <c r="BB336">
        <f t="shared" si="11"/>
        <v>-3558.6000000000058</v>
      </c>
    </row>
    <row r="337" spans="1:54" x14ac:dyDescent="0.2">
      <c r="A337" t="s">
        <v>666</v>
      </c>
      <c r="B337" t="s">
        <v>667</v>
      </c>
      <c r="C337">
        <v>2019</v>
      </c>
      <c r="D337">
        <v>115732.91</v>
      </c>
      <c r="E337" t="s">
        <v>666</v>
      </c>
      <c r="F337" t="s">
        <v>666</v>
      </c>
      <c r="G337">
        <f>VLOOKUP(A337,[1]B3!$A$7:$T$380,20,0)</f>
        <v>119896.73</v>
      </c>
      <c r="L337">
        <v>78.971565261041704</v>
      </c>
      <c r="M337">
        <v>82.923754517927705</v>
      </c>
      <c r="N337">
        <v>307964</v>
      </c>
      <c r="O337">
        <v>15579</v>
      </c>
      <c r="P337">
        <v>16.86</v>
      </c>
      <c r="Q337" s="2">
        <f>VLOOKUP(B337,[2]Data!$A$9:$D$371,4,0)</f>
        <v>71.400000000000006</v>
      </c>
      <c r="R337" t="s">
        <v>122</v>
      </c>
      <c r="S337" s="2">
        <f>VLOOKUP(B337,[3]Data!$A$9:$D$371,4,0)</f>
        <v>56.6</v>
      </c>
      <c r="T337">
        <v>1133.160888671875</v>
      </c>
      <c r="U337">
        <v>-0.35264923211052573</v>
      </c>
      <c r="V337">
        <f>VLOOKUP(F337,'[4]2019'!$B$8:$E$368,4,0)</f>
        <v>8.1266092398619794</v>
      </c>
      <c r="W337">
        <f>VLOOKUP(B337,[5]Data!$A$10:$B$372,2,0)</f>
        <v>0</v>
      </c>
      <c r="Y337">
        <f>VLOOKUP(B337,[5]Data!$A$10:$F$372,6,0)</f>
        <v>1</v>
      </c>
      <c r="Z337">
        <f>VLOOKUP($B337,[5]Data!$A$10:$Z$372,8,0)</f>
        <v>0.1</v>
      </c>
      <c r="AA337">
        <f>VLOOKUP($B337,[5]Data!$A$10:$Z$372,10,0)</f>
        <v>0.1</v>
      </c>
      <c r="AB337">
        <f>VLOOKUP($B337,[5]Data!$A$10:$Z$372,12,0)</f>
        <v>2</v>
      </c>
      <c r="AC337">
        <f>VLOOKUP($B337,[5]Data!$A$10:$Z$372,14,0)</f>
        <v>5.9</v>
      </c>
      <c r="AD337">
        <f>VLOOKUP($B337,[5]Data!$A$10:$Z$372,16,0)</f>
        <v>2</v>
      </c>
      <c r="AE337">
        <f>VLOOKUP($B337,[5]Data!$A$10:$Z$372,18,0)</f>
        <v>5.6</v>
      </c>
      <c r="AR337">
        <f>VLOOKUP($B337,[6]LA_CNI_data!$B$2:$H$313,5,0)</f>
        <v>6.87</v>
      </c>
      <c r="AS337">
        <f>VLOOKUP($B337,[6]LA_CNI_data!$B$2:$H$313,6,0)</f>
        <v>5.35</v>
      </c>
      <c r="AT337" s="3">
        <f>VLOOKUP($B337,[6]LA_CNI_data!$B$2:$H$313,7,0)</f>
        <v>22.77</v>
      </c>
      <c r="AU337" t="str">
        <f>VLOOKUP(A337,[7]LAS_REGION_EW_2021!$A$6:$D$336,4,0)</f>
        <v>London</v>
      </c>
      <c r="AV337">
        <f>VLOOKUP(B337,[8]Industrial!$C$7:$D$332,2,0)</f>
        <v>4500000</v>
      </c>
      <c r="AW337">
        <f>VLOOKUP(B337,[8]Residential!$C$303:$D$335,2,0)</f>
        <v>39885000</v>
      </c>
      <c r="AX337">
        <f>VLOOKUP(A337,[9]Sheet1!$A$414:$M$823,13,0)</f>
        <v>307964</v>
      </c>
      <c r="AY337" s="5">
        <f>VLOOKUP(B337,'[10]Table 2.4'!$D$10:$H$378,5,0)</f>
        <v>1842</v>
      </c>
      <c r="AZ337">
        <f>VLOOKUP(B337,[11]Data!$A$9:$C$372,3,0)</f>
        <v>235600</v>
      </c>
      <c r="BA337">
        <f t="shared" si="10"/>
        <v>168218.40000000002</v>
      </c>
      <c r="BB337">
        <f t="shared" si="11"/>
        <v>10366.399999999965</v>
      </c>
    </row>
    <row r="338" spans="1:54" x14ac:dyDescent="0.2">
      <c r="A338" t="s">
        <v>668</v>
      </c>
      <c r="B338" t="s">
        <v>669</v>
      </c>
      <c r="C338">
        <v>2019</v>
      </c>
      <c r="D338">
        <v>52908.86</v>
      </c>
      <c r="E338" t="s">
        <v>668</v>
      </c>
      <c r="F338" t="s">
        <v>668</v>
      </c>
      <c r="G338">
        <f>VLOOKUP(A338,[1]B3!$A$7:$T$380,20,0)</f>
        <v>51583.59</v>
      </c>
      <c r="L338">
        <v>80.051569532771595</v>
      </c>
      <c r="M338">
        <v>84.160398384560594</v>
      </c>
      <c r="N338">
        <v>275505</v>
      </c>
      <c r="O338">
        <v>7099</v>
      </c>
      <c r="P338">
        <v>13.47</v>
      </c>
      <c r="Q338" s="2">
        <f>VLOOKUP(B338,[2]Data!$A$9:$D$371,4,0)</f>
        <v>74.400000000000006</v>
      </c>
      <c r="R338" t="s">
        <v>122</v>
      </c>
      <c r="S338" s="2">
        <f>VLOOKUP(B338,[3]Data!$A$9:$D$371,4,0)</f>
        <v>44.4</v>
      </c>
      <c r="T338">
        <v>991.17645263671875</v>
      </c>
      <c r="U338">
        <v>-0.22079955081177854</v>
      </c>
      <c r="V338">
        <f>VLOOKUP(F338,'[4]2019'!$B$8:$E$368,4,0)</f>
        <v>10.757896078204499</v>
      </c>
      <c r="W338">
        <f>VLOOKUP(B338,[5]Data!$A$10:$B$372,2,0)</f>
        <v>0</v>
      </c>
      <c r="Y338">
        <f>VLOOKUP(B338,[5]Data!$A$10:$F$372,6,0)</f>
        <v>4.0999999999999996</v>
      </c>
      <c r="Z338">
        <f>VLOOKUP($B338,[5]Data!$A$10:$Z$372,8,0)</f>
        <v>0</v>
      </c>
      <c r="AA338">
        <f>VLOOKUP($B338,[5]Data!$A$10:$Z$372,10,0)</f>
        <v>0.8</v>
      </c>
      <c r="AB338">
        <f>VLOOKUP($B338,[5]Data!$A$10:$Z$372,12,0)</f>
        <v>6.2</v>
      </c>
      <c r="AC338">
        <f>VLOOKUP($B338,[5]Data!$A$10:$Z$372,14,0)</f>
        <v>16.399999999999999</v>
      </c>
      <c r="AD338">
        <f>VLOOKUP($B338,[5]Data!$A$10:$Z$372,16,0)</f>
        <v>6.8</v>
      </c>
      <c r="AE338">
        <f>VLOOKUP($B338,[5]Data!$A$10:$Z$372,18,0)</f>
        <v>5.5</v>
      </c>
      <c r="AR338">
        <f>VLOOKUP($B338,[6]LA_CNI_data!$B$2:$H$313,5,0)</f>
        <v>22.15</v>
      </c>
      <c r="AS338">
        <f>VLOOKUP($B338,[6]LA_CNI_data!$B$2:$H$313,6,0)</f>
        <v>31.02</v>
      </c>
      <c r="AT338" s="3">
        <f>VLOOKUP($B338,[6]LA_CNI_data!$B$2:$H$313,7,0)</f>
        <v>5.96</v>
      </c>
      <c r="AU338" t="str">
        <f>VLOOKUP(A338,[7]LAS_REGION_EW_2021!$A$6:$D$336,4,0)</f>
        <v>London</v>
      </c>
      <c r="AV338">
        <f>VLOOKUP(B338,[8]Industrial!$C$7:$D$332,2,0)</f>
        <v>4500000</v>
      </c>
      <c r="AW338">
        <f>VLOOKUP(B338,[8]Residential!$C$303:$D$335,2,0)</f>
        <v>16000000</v>
      </c>
      <c r="AX338">
        <f>VLOOKUP(A338,[9]Sheet1!$A$414:$M$823,13,0)</f>
        <v>275505</v>
      </c>
      <c r="AY338" s="5">
        <f>VLOOKUP(B338,'[10]Table 2.4'!$D$10:$H$378,5,0)</f>
        <v>1325</v>
      </c>
      <c r="AZ338">
        <f>VLOOKUP(B338,[11]Data!$A$9:$C$372,3,0)</f>
        <v>188900</v>
      </c>
      <c r="BA338">
        <f t="shared" si="10"/>
        <v>140541.6</v>
      </c>
      <c r="BB338">
        <f t="shared" si="11"/>
        <v>2644.6000000000058</v>
      </c>
    </row>
    <row r="339" spans="1:54" x14ac:dyDescent="0.2">
      <c r="A339" t="s">
        <v>670</v>
      </c>
      <c r="B339" t="s">
        <v>671</v>
      </c>
      <c r="C339">
        <v>2019</v>
      </c>
      <c r="D339">
        <v>57333.82</v>
      </c>
      <c r="E339" t="s">
        <v>670</v>
      </c>
      <c r="F339" t="s">
        <v>670</v>
      </c>
      <c r="G339">
        <f>VLOOKUP(A339,[1]B3!$A$7:$T$380,20,0)</f>
        <v>54882.21</v>
      </c>
      <c r="L339">
        <v>80.203112885945004</v>
      </c>
      <c r="M339">
        <v>83.630452373459605</v>
      </c>
      <c r="N339">
        <v>323257</v>
      </c>
      <c r="O339">
        <v>9436</v>
      </c>
      <c r="P339">
        <v>18.93</v>
      </c>
      <c r="Q339" s="2">
        <f>VLOOKUP(B339,[2]Data!$A$9:$D$371,4,0)</f>
        <v>80.5</v>
      </c>
      <c r="R339" t="s">
        <v>122</v>
      </c>
      <c r="S339" s="2">
        <f>VLOOKUP(B339,[3]Data!$A$9:$D$371,4,0)</f>
        <v>68.400000000000006</v>
      </c>
      <c r="T339">
        <v>802.651611328125</v>
      </c>
      <c r="U339">
        <v>-0.28202782538243115</v>
      </c>
      <c r="V339">
        <f>VLOOKUP(F339,'[4]2019'!$B$8:$E$368,4,0)</f>
        <v>12.6475010474903</v>
      </c>
      <c r="W339">
        <f>VLOOKUP(B339,[5]Data!$A$10:$B$372,2,0)</f>
        <v>0</v>
      </c>
      <c r="Y339">
        <f>VLOOKUP(B339,[5]Data!$A$10:$F$372,6,0)</f>
        <v>1.7</v>
      </c>
      <c r="Z339">
        <f>VLOOKUP($B339,[5]Data!$A$10:$Z$372,8,0)</f>
        <v>0</v>
      </c>
      <c r="AA339">
        <f>VLOOKUP($B339,[5]Data!$A$10:$Z$372,10,0)</f>
        <v>0.4</v>
      </c>
      <c r="AB339">
        <f>VLOOKUP($B339,[5]Data!$A$10:$Z$372,12,0)</f>
        <v>3.3</v>
      </c>
      <c r="AC339">
        <f>VLOOKUP($B339,[5]Data!$A$10:$Z$372,14,0)</f>
        <v>14.2</v>
      </c>
      <c r="AD339">
        <f>VLOOKUP($B339,[5]Data!$A$10:$Z$372,16,0)</f>
        <v>3.8</v>
      </c>
      <c r="AE339">
        <f>VLOOKUP($B339,[5]Data!$A$10:$Z$372,18,0)</f>
        <v>9.1999999999999993</v>
      </c>
      <c r="AR339">
        <f>VLOOKUP($B339,[6]LA_CNI_data!$B$2:$H$313,5,0)</f>
        <v>14.96</v>
      </c>
      <c r="AS339">
        <f>VLOOKUP($B339,[6]LA_CNI_data!$B$2:$H$313,6,0)</f>
        <v>16.23</v>
      </c>
      <c r="AT339" s="3">
        <f>VLOOKUP($B339,[6]LA_CNI_data!$B$2:$H$313,7,0)</f>
        <v>11.86</v>
      </c>
      <c r="AU339" t="str">
        <f>VLOOKUP(A339,[7]LAS_REGION_EW_2021!$A$6:$D$336,4,0)</f>
        <v>London</v>
      </c>
      <c r="AV339">
        <f>VLOOKUP(B339,[8]Industrial!$C$7:$D$332,2,0)</f>
        <v>6000000</v>
      </c>
      <c r="AW339">
        <f>VLOOKUP(B339,[8]Residential!$C$303:$D$335,2,0)</f>
        <v>44575000</v>
      </c>
      <c r="AX339">
        <f>VLOOKUP(A339,[9]Sheet1!$A$414:$M$823,13,0)</f>
        <v>323257</v>
      </c>
      <c r="AY339" s="5">
        <f>VLOOKUP(B339,'[10]Table 2.4'!$D$10:$H$378,5,0)</f>
        <v>1733</v>
      </c>
      <c r="AZ339">
        <f>VLOOKUP(B339,[11]Data!$A$9:$C$372,3,0)</f>
        <v>235800</v>
      </c>
      <c r="BA339">
        <f t="shared" si="10"/>
        <v>189819</v>
      </c>
      <c r="BB339">
        <f t="shared" si="11"/>
        <v>-11082.600000000006</v>
      </c>
    </row>
    <row r="340" spans="1:54" x14ac:dyDescent="0.2">
      <c r="A340" t="s">
        <v>672</v>
      </c>
      <c r="B340" t="s">
        <v>673</v>
      </c>
      <c r="C340">
        <v>2019</v>
      </c>
      <c r="D340">
        <v>92711.71</v>
      </c>
      <c r="E340" t="s">
        <v>672</v>
      </c>
      <c r="F340" t="s">
        <v>672</v>
      </c>
      <c r="G340">
        <f>VLOOKUP(A340,[1]B3!$A$7:$T$380,20,0)</f>
        <v>101323.36</v>
      </c>
      <c r="L340">
        <v>82.665974635169803</v>
      </c>
      <c r="M340">
        <v>86.0263021837834</v>
      </c>
      <c r="N340">
        <v>244796</v>
      </c>
      <c r="O340">
        <v>11398</v>
      </c>
      <c r="P340">
        <v>19.95</v>
      </c>
      <c r="Q340" s="2">
        <f>VLOOKUP(B340,[2]Data!$A$9:$D$371,4,0)</f>
        <v>71.3</v>
      </c>
      <c r="R340" t="s">
        <v>122</v>
      </c>
      <c r="S340" s="2">
        <f>VLOOKUP(B340,[3]Data!$A$9:$D$371,4,0)</f>
        <v>60.1</v>
      </c>
      <c r="T340">
        <v>772.548583984375</v>
      </c>
      <c r="U340">
        <v>-0.54544385015368979</v>
      </c>
      <c r="V340">
        <f>VLOOKUP(F340,'[4]2019'!$B$8:$E$368,4,0)</f>
        <v>9.1263376720872298</v>
      </c>
      <c r="W340">
        <f>VLOOKUP(B340,[5]Data!$A$10:$B$372,2,0)</f>
        <v>0.1</v>
      </c>
      <c r="Y340">
        <f>VLOOKUP(B340,[5]Data!$A$10:$F$372,6,0)</f>
        <v>1.1000000000000001</v>
      </c>
      <c r="Z340">
        <f>VLOOKUP($B340,[5]Data!$A$10:$Z$372,8,0)</f>
        <v>0.2</v>
      </c>
      <c r="AA340">
        <f>VLOOKUP($B340,[5]Data!$A$10:$Z$372,10,0)</f>
        <v>0.1</v>
      </c>
      <c r="AB340">
        <f>VLOOKUP($B340,[5]Data!$A$10:$Z$372,12,0)</f>
        <v>2</v>
      </c>
      <c r="AC340">
        <f>VLOOKUP($B340,[5]Data!$A$10:$Z$372,14,0)</f>
        <v>10.199999999999999</v>
      </c>
      <c r="AD340">
        <f>VLOOKUP($B340,[5]Data!$A$10:$Z$372,16,0)</f>
        <v>1.6</v>
      </c>
      <c r="AE340">
        <f>VLOOKUP($B340,[5]Data!$A$10:$Z$372,18,0)</f>
        <v>12.9</v>
      </c>
      <c r="AR340">
        <f>VLOOKUP($B340,[6]LA_CNI_data!$B$2:$H$313,5,0)</f>
        <v>5.32</v>
      </c>
      <c r="AS340">
        <f>VLOOKUP($B340,[6]LA_CNI_data!$B$2:$H$313,6,0)</f>
        <v>5.68</v>
      </c>
      <c r="AT340" s="3">
        <f>VLOOKUP($B340,[6]LA_CNI_data!$B$2:$H$313,7,0)</f>
        <v>38.69</v>
      </c>
      <c r="AU340" t="str">
        <f>VLOOKUP(A340,[7]LAS_REGION_EW_2021!$A$6:$D$336,4,0)</f>
        <v>London</v>
      </c>
      <c r="AV340">
        <f>VLOOKUP(B340,[8]Industrial!$C$7:$D$332,2,0)</f>
        <v>6000000</v>
      </c>
      <c r="AW340">
        <f>VLOOKUP(B340,[8]Residential!$C$303:$D$335,2,0)</f>
        <v>135715000</v>
      </c>
      <c r="AX340">
        <f>VLOOKUP(A340,[9]Sheet1!$A$414:$M$823,13,0)</f>
        <v>244796</v>
      </c>
      <c r="AY340" s="5">
        <f>VLOOKUP(B340,'[10]Table 2.4'!$D$10:$H$378,5,0)</f>
        <v>2752</v>
      </c>
      <c r="AZ340">
        <f>VLOOKUP(B340,[11]Data!$A$9:$C$372,3,0)</f>
        <v>172200</v>
      </c>
      <c r="BA340">
        <f t="shared" si="10"/>
        <v>122778.59999999999</v>
      </c>
      <c r="BB340">
        <f t="shared" si="11"/>
        <v>7749.0000000000146</v>
      </c>
    </row>
    <row r="341" spans="1:54" x14ac:dyDescent="0.2">
      <c r="A341" t="s">
        <v>674</v>
      </c>
      <c r="B341" t="s">
        <v>675</v>
      </c>
      <c r="C341">
        <v>2019</v>
      </c>
      <c r="D341">
        <v>46555.3</v>
      </c>
      <c r="E341" t="s">
        <v>674</v>
      </c>
      <c r="F341" t="s">
        <v>674</v>
      </c>
      <c r="G341">
        <f>VLOOKUP(A341,[1]B3!$A$7:$T$380,20,0)</f>
        <v>50243.77</v>
      </c>
      <c r="L341">
        <v>79.131309999999999</v>
      </c>
      <c r="M341">
        <v>81.974329999999995</v>
      </c>
      <c r="N341">
        <v>141697</v>
      </c>
      <c r="O341">
        <v>248</v>
      </c>
      <c r="P341" t="e">
        <v>#N/A</v>
      </c>
      <c r="Q341" s="2" t="e">
        <f>VLOOKUP(B341,[2]Data!$A$9:$D$371,4,0)</f>
        <v>#N/A</v>
      </c>
      <c r="R341" t="e">
        <v>#N/A</v>
      </c>
      <c r="S341" s="2" t="e">
        <f>VLOOKUP(B341,[3]Data!$A$9:$D$371,4,0)</f>
        <v>#N/A</v>
      </c>
      <c r="V341" t="e">
        <f>VLOOKUP(F341,'[4]2019'!$B$8:$E$368,4,0)</f>
        <v>#N/A</v>
      </c>
      <c r="W341" t="e">
        <f>VLOOKUP(B341,[5]Data!$A$10:$B$372,2,0)</f>
        <v>#N/A</v>
      </c>
      <c r="Y341" t="e">
        <f>VLOOKUP(B341,[5]Data!$A$10:$F$372,6,0)</f>
        <v>#N/A</v>
      </c>
      <c r="Z341" t="e">
        <f>VLOOKUP($B341,[5]Data!$A$10:$Z$372,8,0)</f>
        <v>#N/A</v>
      </c>
      <c r="AA341" t="e">
        <f>VLOOKUP($B341,[5]Data!$A$10:$Z$372,10,0)</f>
        <v>#N/A</v>
      </c>
      <c r="AB341" t="e">
        <f>VLOOKUP($B341,[5]Data!$A$10:$Z$372,12,0)</f>
        <v>#N/A</v>
      </c>
      <c r="AC341" t="e">
        <f>VLOOKUP($B341,[5]Data!$A$10:$Z$372,14,0)</f>
        <v>#N/A</v>
      </c>
      <c r="AD341" t="e">
        <f>VLOOKUP($B341,[5]Data!$A$10:$Z$372,16,0)</f>
        <v>#N/A</v>
      </c>
      <c r="AE341" t="e">
        <f>VLOOKUP($B341,[5]Data!$A$10:$Z$372,18,0)</f>
        <v>#N/A</v>
      </c>
      <c r="AU341" t="s">
        <v>835</v>
      </c>
      <c r="AV341" t="e">
        <f>VLOOKUP(B341,[8]Industrial!$C$7:$D$332,2,0)</f>
        <v>#N/A</v>
      </c>
      <c r="AW341" t="e">
        <f>VLOOKUP(B341,[8]Residential!$C$7:$D$299,2,0)</f>
        <v>#N/A</v>
      </c>
      <c r="AX341">
        <f>VLOOKUP(A341,[9]Sheet1!$A$414:$M$823,13,0)</f>
        <v>141697</v>
      </c>
      <c r="AY341" s="5" t="e">
        <f>VLOOKUP(B341,'[10]Table 2.4'!$D$10:$H$378,5,0)</f>
        <v>#N/A</v>
      </c>
      <c r="AZ341" t="e">
        <f>VLOOKUP(B341,[11]Data!$A$9:$C$372,3,0)</f>
        <v>#N/A</v>
      </c>
      <c r="BA341" t="e">
        <f t="shared" si="10"/>
        <v>#N/A</v>
      </c>
      <c r="BB341" t="e">
        <f t="shared" si="11"/>
        <v>#N/A</v>
      </c>
    </row>
    <row r="342" spans="1:54" x14ac:dyDescent="0.2">
      <c r="A342" t="s">
        <v>676</v>
      </c>
      <c r="B342" t="s">
        <v>677</v>
      </c>
      <c r="C342">
        <v>2019</v>
      </c>
      <c r="D342">
        <v>43839.37</v>
      </c>
      <c r="E342" t="s">
        <v>676</v>
      </c>
      <c r="F342" t="s">
        <v>676</v>
      </c>
      <c r="G342">
        <f>VLOOKUP(A342,[1]B3!$A$7:$T$380,20,0)</f>
        <v>46719.56</v>
      </c>
      <c r="L342">
        <v>78.966040000000007</v>
      </c>
      <c r="M342">
        <v>82.677009999999996</v>
      </c>
      <c r="N342">
        <v>211898</v>
      </c>
      <c r="O342">
        <v>158</v>
      </c>
      <c r="P342" t="e">
        <v>#N/A</v>
      </c>
      <c r="Q342" s="2" t="e">
        <f>VLOOKUP(B342,[2]Data!$A$9:$D$371,4,0)</f>
        <v>#N/A</v>
      </c>
      <c r="R342" t="e">
        <v>#N/A</v>
      </c>
      <c r="S342" s="2" t="e">
        <f>VLOOKUP(B342,[3]Data!$A$9:$D$371,4,0)</f>
        <v>#N/A</v>
      </c>
      <c r="V342" t="e">
        <f>VLOOKUP(F342,'[4]2019'!$B$8:$E$368,4,0)</f>
        <v>#N/A</v>
      </c>
      <c r="W342" t="e">
        <f>VLOOKUP(B342,[5]Data!$A$10:$B$372,2,0)</f>
        <v>#N/A</v>
      </c>
      <c r="Y342" t="e">
        <f>VLOOKUP(B342,[5]Data!$A$10:$F$372,6,0)</f>
        <v>#N/A</v>
      </c>
      <c r="Z342" t="e">
        <f>VLOOKUP($B342,[5]Data!$A$10:$Z$372,8,0)</f>
        <v>#N/A</v>
      </c>
      <c r="AA342" t="e">
        <f>VLOOKUP($B342,[5]Data!$A$10:$Z$372,10,0)</f>
        <v>#N/A</v>
      </c>
      <c r="AB342" t="e">
        <f>VLOOKUP($B342,[5]Data!$A$10:$Z$372,12,0)</f>
        <v>#N/A</v>
      </c>
      <c r="AC342" t="e">
        <f>VLOOKUP($B342,[5]Data!$A$10:$Z$372,14,0)</f>
        <v>#N/A</v>
      </c>
      <c r="AD342" t="e">
        <f>VLOOKUP($B342,[5]Data!$A$10:$Z$372,16,0)</f>
        <v>#N/A</v>
      </c>
      <c r="AE342" t="e">
        <f>VLOOKUP($B342,[5]Data!$A$10:$Z$372,18,0)</f>
        <v>#N/A</v>
      </c>
      <c r="AU342" t="s">
        <v>835</v>
      </c>
      <c r="AV342" t="e">
        <f>VLOOKUP(B342,[8]Industrial!$C$7:$D$332,2,0)</f>
        <v>#N/A</v>
      </c>
      <c r="AW342" t="e">
        <f>VLOOKUP(B342,[8]Residential!$C$7:$D$299,2,0)</f>
        <v>#N/A</v>
      </c>
      <c r="AX342">
        <f>VLOOKUP(A342,[9]Sheet1!$A$414:$M$823,13,0)</f>
        <v>211898</v>
      </c>
      <c r="AY342" s="5" t="e">
        <f>VLOOKUP(B342,'[10]Table 2.4'!$D$10:$H$378,5,0)</f>
        <v>#N/A</v>
      </c>
      <c r="AZ342" t="e">
        <f>VLOOKUP(B342,[11]Data!$A$9:$C$372,3,0)</f>
        <v>#N/A</v>
      </c>
      <c r="BA342" t="e">
        <f t="shared" si="10"/>
        <v>#N/A</v>
      </c>
      <c r="BB342" t="e">
        <f t="shared" si="11"/>
        <v>#N/A</v>
      </c>
    </row>
    <row r="343" spans="1:54" x14ac:dyDescent="0.2">
      <c r="A343" t="s">
        <v>678</v>
      </c>
      <c r="B343" t="s">
        <v>679</v>
      </c>
      <c r="C343">
        <v>2019</v>
      </c>
      <c r="D343">
        <v>53730.83</v>
      </c>
      <c r="E343" t="s">
        <v>678</v>
      </c>
      <c r="F343" t="s">
        <v>678</v>
      </c>
      <c r="G343">
        <f>VLOOKUP(A343,[1]B3!$A$7:$T$380,20,0)</f>
        <v>54678.16</v>
      </c>
      <c r="L343">
        <v>75.846890000000002</v>
      </c>
      <c r="M343">
        <v>81.004599999999996</v>
      </c>
      <c r="N343">
        <v>340220</v>
      </c>
      <c r="O343">
        <v>2470</v>
      </c>
      <c r="P343" t="e">
        <v>#N/A</v>
      </c>
      <c r="Q343" s="2" t="e">
        <f>VLOOKUP(B343,[2]Data!$A$9:$D$371,4,0)</f>
        <v>#N/A</v>
      </c>
      <c r="R343" t="e">
        <v>#N/A</v>
      </c>
      <c r="S343" s="2" t="e">
        <f>VLOOKUP(B343,[3]Data!$A$9:$D$371,4,0)</f>
        <v>#N/A</v>
      </c>
      <c r="V343" t="e">
        <f>VLOOKUP(F343,'[4]2019'!$B$8:$E$368,4,0)</f>
        <v>#N/A</v>
      </c>
      <c r="W343" t="e">
        <f>VLOOKUP(B343,[5]Data!$A$10:$B$372,2,0)</f>
        <v>#N/A</v>
      </c>
      <c r="Y343" t="e">
        <f>VLOOKUP(B343,[5]Data!$A$10:$F$372,6,0)</f>
        <v>#N/A</v>
      </c>
      <c r="Z343" t="e">
        <f>VLOOKUP($B343,[5]Data!$A$10:$Z$372,8,0)</f>
        <v>#N/A</v>
      </c>
      <c r="AA343" t="e">
        <f>VLOOKUP($B343,[5]Data!$A$10:$Z$372,10,0)</f>
        <v>#N/A</v>
      </c>
      <c r="AB343" t="e">
        <f>VLOOKUP($B343,[5]Data!$A$10:$Z$372,12,0)</f>
        <v>#N/A</v>
      </c>
      <c r="AC343" t="e">
        <f>VLOOKUP($B343,[5]Data!$A$10:$Z$372,14,0)</f>
        <v>#N/A</v>
      </c>
      <c r="AD343" t="e">
        <f>VLOOKUP($B343,[5]Data!$A$10:$Z$372,16,0)</f>
        <v>#N/A</v>
      </c>
      <c r="AE343" t="e">
        <f>VLOOKUP($B343,[5]Data!$A$10:$Z$372,18,0)</f>
        <v>#N/A</v>
      </c>
      <c r="AU343" t="s">
        <v>835</v>
      </c>
      <c r="AV343" t="e">
        <f>VLOOKUP(B343,[8]Industrial!$C$7:$D$332,2,0)</f>
        <v>#N/A</v>
      </c>
      <c r="AW343" t="e">
        <f>VLOOKUP(B343,[8]Residential!$C$7:$D$299,2,0)</f>
        <v>#N/A</v>
      </c>
      <c r="AX343">
        <f>VLOOKUP(A343,[9]Sheet1!$A$414:$M$823,13,0)</f>
        <v>340220</v>
      </c>
      <c r="AY343" s="5" t="e">
        <f>VLOOKUP(B343,'[10]Table 2.4'!$D$10:$H$378,5,0)</f>
        <v>#N/A</v>
      </c>
      <c r="AZ343" t="e">
        <f>VLOOKUP(B343,[11]Data!$A$9:$C$372,3,0)</f>
        <v>#N/A</v>
      </c>
      <c r="BA343" t="e">
        <f t="shared" si="10"/>
        <v>#N/A</v>
      </c>
      <c r="BB343" t="e">
        <f t="shared" si="11"/>
        <v>#N/A</v>
      </c>
    </row>
    <row r="344" spans="1:54" x14ac:dyDescent="0.2">
      <c r="A344" t="s">
        <v>680</v>
      </c>
      <c r="B344" t="s">
        <v>681</v>
      </c>
      <c r="C344">
        <v>2019</v>
      </c>
      <c r="D344">
        <v>45148.59</v>
      </c>
      <c r="E344" t="s">
        <v>680</v>
      </c>
      <c r="F344" t="s">
        <v>680</v>
      </c>
      <c r="G344">
        <f>VLOOKUP(A344,[1]B3!$A$7:$T$380,20,0)</f>
        <v>46225.89</v>
      </c>
      <c r="L344">
        <v>79.563999999999993</v>
      </c>
      <c r="M344">
        <v>83.210610000000003</v>
      </c>
      <c r="N344">
        <v>143920</v>
      </c>
      <c r="O344">
        <v>72</v>
      </c>
      <c r="P344" t="e">
        <v>#N/A</v>
      </c>
      <c r="Q344" s="2" t="e">
        <f>VLOOKUP(B344,[2]Data!$A$9:$D$371,4,0)</f>
        <v>#N/A</v>
      </c>
      <c r="R344" t="e">
        <v>#N/A</v>
      </c>
      <c r="S344" s="2" t="e">
        <f>VLOOKUP(B344,[3]Data!$A$9:$D$371,4,0)</f>
        <v>#N/A</v>
      </c>
      <c r="V344" t="e">
        <f>VLOOKUP(F344,'[4]2019'!$B$8:$E$368,4,0)</f>
        <v>#N/A</v>
      </c>
      <c r="W344" t="e">
        <f>VLOOKUP(B344,[5]Data!$A$10:$B$372,2,0)</f>
        <v>#N/A</v>
      </c>
      <c r="Y344" t="e">
        <f>VLOOKUP(B344,[5]Data!$A$10:$F$372,6,0)</f>
        <v>#N/A</v>
      </c>
      <c r="Z344" t="e">
        <f>VLOOKUP($B344,[5]Data!$A$10:$Z$372,8,0)</f>
        <v>#N/A</v>
      </c>
      <c r="AA344" t="e">
        <f>VLOOKUP($B344,[5]Data!$A$10:$Z$372,10,0)</f>
        <v>#N/A</v>
      </c>
      <c r="AB344" t="e">
        <f>VLOOKUP($B344,[5]Data!$A$10:$Z$372,12,0)</f>
        <v>#N/A</v>
      </c>
      <c r="AC344" t="e">
        <f>VLOOKUP($B344,[5]Data!$A$10:$Z$372,14,0)</f>
        <v>#N/A</v>
      </c>
      <c r="AD344" t="e">
        <f>VLOOKUP($B344,[5]Data!$A$10:$Z$372,16,0)</f>
        <v>#N/A</v>
      </c>
      <c r="AE344" t="e">
        <f>VLOOKUP($B344,[5]Data!$A$10:$Z$372,18,0)</f>
        <v>#N/A</v>
      </c>
      <c r="AU344" t="s">
        <v>835</v>
      </c>
      <c r="AV344" t="e">
        <f>VLOOKUP(B344,[8]Industrial!$C$7:$D$332,2,0)</f>
        <v>#N/A</v>
      </c>
      <c r="AW344" t="e">
        <f>VLOOKUP(B344,[8]Residential!$C$7:$D$299,2,0)</f>
        <v>#N/A</v>
      </c>
      <c r="AX344">
        <f>VLOOKUP(A344,[9]Sheet1!$A$414:$M$823,13,0)</f>
        <v>143920</v>
      </c>
      <c r="AY344" s="5" t="e">
        <f>VLOOKUP(B344,'[10]Table 2.4'!$D$10:$H$378,5,0)</f>
        <v>#N/A</v>
      </c>
      <c r="AZ344" t="e">
        <f>VLOOKUP(B344,[11]Data!$A$9:$C$372,3,0)</f>
        <v>#N/A</v>
      </c>
      <c r="BA344" t="e">
        <f t="shared" si="10"/>
        <v>#N/A</v>
      </c>
      <c r="BB344" t="e">
        <f t="shared" si="11"/>
        <v>#N/A</v>
      </c>
    </row>
    <row r="345" spans="1:54" x14ac:dyDescent="0.2">
      <c r="A345" t="s">
        <v>682</v>
      </c>
      <c r="B345" t="s">
        <v>683</v>
      </c>
      <c r="C345">
        <v>2019</v>
      </c>
      <c r="D345">
        <v>41504.519999999997</v>
      </c>
      <c r="E345" t="s">
        <v>682</v>
      </c>
      <c r="F345" t="s">
        <v>682</v>
      </c>
      <c r="G345">
        <f>VLOOKUP(A345,[1]B3!$A$7:$T$380,20,0)</f>
        <v>43699.19</v>
      </c>
      <c r="L345">
        <v>77.712680000000006</v>
      </c>
      <c r="M345">
        <v>81.392380000000003</v>
      </c>
      <c r="N345">
        <v>150497</v>
      </c>
      <c r="O345">
        <v>120</v>
      </c>
      <c r="P345" t="e">
        <v>#N/A</v>
      </c>
      <c r="Q345" s="2" t="e">
        <f>VLOOKUP(B345,[2]Data!$A$9:$D$371,4,0)</f>
        <v>#N/A</v>
      </c>
      <c r="R345" t="e">
        <v>#N/A</v>
      </c>
      <c r="S345" s="2" t="e">
        <f>VLOOKUP(B345,[3]Data!$A$9:$D$371,4,0)</f>
        <v>#N/A</v>
      </c>
      <c r="V345" t="e">
        <f>VLOOKUP(F345,'[4]2019'!$B$8:$E$368,4,0)</f>
        <v>#N/A</v>
      </c>
      <c r="W345" t="e">
        <f>VLOOKUP(B345,[5]Data!$A$10:$B$372,2,0)</f>
        <v>#N/A</v>
      </c>
      <c r="Y345" t="e">
        <f>VLOOKUP(B345,[5]Data!$A$10:$F$372,6,0)</f>
        <v>#N/A</v>
      </c>
      <c r="Z345" t="e">
        <f>VLOOKUP($B345,[5]Data!$A$10:$Z$372,8,0)</f>
        <v>#N/A</v>
      </c>
      <c r="AA345" t="e">
        <f>VLOOKUP($B345,[5]Data!$A$10:$Z$372,10,0)</f>
        <v>#N/A</v>
      </c>
      <c r="AB345" t="e">
        <f>VLOOKUP($B345,[5]Data!$A$10:$Z$372,12,0)</f>
        <v>#N/A</v>
      </c>
      <c r="AC345" t="e">
        <f>VLOOKUP($B345,[5]Data!$A$10:$Z$372,14,0)</f>
        <v>#N/A</v>
      </c>
      <c r="AD345" t="e">
        <f>VLOOKUP($B345,[5]Data!$A$10:$Z$372,16,0)</f>
        <v>#N/A</v>
      </c>
      <c r="AE345" t="e">
        <f>VLOOKUP($B345,[5]Data!$A$10:$Z$372,18,0)</f>
        <v>#N/A</v>
      </c>
      <c r="AU345" t="s">
        <v>835</v>
      </c>
      <c r="AV345" t="e">
        <f>VLOOKUP(B345,[8]Industrial!$C$7:$D$332,2,0)</f>
        <v>#N/A</v>
      </c>
      <c r="AW345" t="e">
        <f>VLOOKUP(B345,[8]Residential!$C$7:$D$299,2,0)</f>
        <v>#N/A</v>
      </c>
      <c r="AX345">
        <f>VLOOKUP(A345,[9]Sheet1!$A$414:$M$823,13,0)</f>
        <v>150497</v>
      </c>
      <c r="AY345" s="5" t="e">
        <f>VLOOKUP(B345,'[10]Table 2.4'!$D$10:$H$378,5,0)</f>
        <v>#N/A</v>
      </c>
      <c r="AZ345" t="e">
        <f>VLOOKUP(B345,[11]Data!$A$9:$C$372,3,0)</f>
        <v>#N/A</v>
      </c>
      <c r="BA345" t="e">
        <f t="shared" si="10"/>
        <v>#N/A</v>
      </c>
      <c r="BB345" t="e">
        <f t="shared" si="11"/>
        <v>#N/A</v>
      </c>
    </row>
    <row r="346" spans="1:54" x14ac:dyDescent="0.2">
      <c r="A346" t="s">
        <v>684</v>
      </c>
      <c r="B346" t="s">
        <v>685</v>
      </c>
      <c r="C346">
        <v>2019</v>
      </c>
      <c r="D346">
        <v>43113.52</v>
      </c>
      <c r="E346" t="s">
        <v>684</v>
      </c>
      <c r="F346" t="s">
        <v>684</v>
      </c>
      <c r="G346">
        <f>VLOOKUP(A346,[1]B3!$A$7:$T$380,20,0)</f>
        <v>46625.9</v>
      </c>
      <c r="L346">
        <v>78.663380000000004</v>
      </c>
      <c r="M346">
        <v>82.479900000000001</v>
      </c>
      <c r="N346">
        <v>116289</v>
      </c>
      <c r="O346">
        <v>41</v>
      </c>
      <c r="P346" t="e">
        <v>#N/A</v>
      </c>
      <c r="Q346" s="2" t="e">
        <f>VLOOKUP(B346,[2]Data!$A$9:$D$371,4,0)</f>
        <v>#N/A</v>
      </c>
      <c r="R346" t="e">
        <v>#N/A</v>
      </c>
      <c r="S346" s="2" t="e">
        <f>VLOOKUP(B346,[3]Data!$A$9:$D$371,4,0)</f>
        <v>#N/A</v>
      </c>
      <c r="V346" t="e">
        <f>VLOOKUP(F346,'[4]2019'!$B$8:$E$368,4,0)</f>
        <v>#N/A</v>
      </c>
      <c r="W346" t="e">
        <f>VLOOKUP(B346,[5]Data!$A$10:$B$372,2,0)</f>
        <v>#N/A</v>
      </c>
      <c r="Y346" t="e">
        <f>VLOOKUP(B346,[5]Data!$A$10:$F$372,6,0)</f>
        <v>#N/A</v>
      </c>
      <c r="Z346" t="e">
        <f>VLOOKUP($B346,[5]Data!$A$10:$Z$372,8,0)</f>
        <v>#N/A</v>
      </c>
      <c r="AA346" t="e">
        <f>VLOOKUP($B346,[5]Data!$A$10:$Z$372,10,0)</f>
        <v>#N/A</v>
      </c>
      <c r="AB346" t="e">
        <f>VLOOKUP($B346,[5]Data!$A$10:$Z$372,12,0)</f>
        <v>#N/A</v>
      </c>
      <c r="AC346" t="e">
        <f>VLOOKUP($B346,[5]Data!$A$10:$Z$372,14,0)</f>
        <v>#N/A</v>
      </c>
      <c r="AD346" t="e">
        <f>VLOOKUP($B346,[5]Data!$A$10:$Z$372,16,0)</f>
        <v>#N/A</v>
      </c>
      <c r="AE346" t="e">
        <f>VLOOKUP($B346,[5]Data!$A$10:$Z$372,18,0)</f>
        <v>#N/A</v>
      </c>
      <c r="AU346" t="s">
        <v>835</v>
      </c>
      <c r="AV346" t="e">
        <f>VLOOKUP(B346,[8]Industrial!$C$7:$D$332,2,0)</f>
        <v>#N/A</v>
      </c>
      <c r="AW346" t="e">
        <f>VLOOKUP(B346,[8]Residential!$C$7:$D$299,2,0)</f>
        <v>#N/A</v>
      </c>
      <c r="AX346">
        <f>VLOOKUP(A346,[9]Sheet1!$A$414:$M$823,13,0)</f>
        <v>116289</v>
      </c>
      <c r="AY346" s="5" t="e">
        <f>VLOOKUP(B346,'[10]Table 2.4'!$D$10:$H$378,5,0)</f>
        <v>#N/A</v>
      </c>
      <c r="AZ346" t="e">
        <f>VLOOKUP(B346,[11]Data!$A$9:$C$372,3,0)</f>
        <v>#N/A</v>
      </c>
      <c r="BA346" t="e">
        <f t="shared" si="10"/>
        <v>#N/A</v>
      </c>
      <c r="BB346" t="e">
        <f t="shared" si="11"/>
        <v>#N/A</v>
      </c>
    </row>
    <row r="347" spans="1:54" x14ac:dyDescent="0.2">
      <c r="A347" t="s">
        <v>686</v>
      </c>
      <c r="B347" t="s">
        <v>687</v>
      </c>
      <c r="C347">
        <v>2019</v>
      </c>
      <c r="D347">
        <v>50769.23</v>
      </c>
      <c r="E347" t="s">
        <v>686</v>
      </c>
      <c r="F347" t="s">
        <v>686</v>
      </c>
      <c r="G347">
        <f>VLOOKUP(A347,[1]B3!$A$7:$T$380,20,0)</f>
        <v>51097.02</v>
      </c>
      <c r="L347">
        <v>79.792109999999994</v>
      </c>
      <c r="M347">
        <v>83.373720000000006</v>
      </c>
      <c r="N347">
        <v>142640</v>
      </c>
      <c r="O347">
        <v>282</v>
      </c>
      <c r="P347" t="e">
        <v>#N/A</v>
      </c>
      <c r="Q347" s="2" t="e">
        <f>VLOOKUP(B347,[2]Data!$A$9:$D$371,4,0)</f>
        <v>#N/A</v>
      </c>
      <c r="R347" t="e">
        <v>#N/A</v>
      </c>
      <c r="S347" s="2" t="e">
        <f>VLOOKUP(B347,[3]Data!$A$9:$D$371,4,0)</f>
        <v>#N/A</v>
      </c>
      <c r="V347" t="e">
        <f>VLOOKUP(F347,'[4]2019'!$B$8:$E$368,4,0)</f>
        <v>#N/A</v>
      </c>
      <c r="W347" t="e">
        <f>VLOOKUP(B347,[5]Data!$A$10:$B$372,2,0)</f>
        <v>#N/A</v>
      </c>
      <c r="Y347" t="e">
        <f>VLOOKUP(B347,[5]Data!$A$10:$F$372,6,0)</f>
        <v>#N/A</v>
      </c>
      <c r="Z347" t="e">
        <f>VLOOKUP($B347,[5]Data!$A$10:$Z$372,8,0)</f>
        <v>#N/A</v>
      </c>
      <c r="AA347" t="e">
        <f>VLOOKUP($B347,[5]Data!$A$10:$Z$372,10,0)</f>
        <v>#N/A</v>
      </c>
      <c r="AB347" t="e">
        <f>VLOOKUP($B347,[5]Data!$A$10:$Z$372,12,0)</f>
        <v>#N/A</v>
      </c>
      <c r="AC347" t="e">
        <f>VLOOKUP($B347,[5]Data!$A$10:$Z$372,14,0)</f>
        <v>#N/A</v>
      </c>
      <c r="AD347" t="e">
        <f>VLOOKUP($B347,[5]Data!$A$10:$Z$372,16,0)</f>
        <v>#N/A</v>
      </c>
      <c r="AE347" t="e">
        <f>VLOOKUP($B347,[5]Data!$A$10:$Z$372,18,0)</f>
        <v>#N/A</v>
      </c>
      <c r="AU347" t="s">
        <v>835</v>
      </c>
      <c r="AV347" t="e">
        <f>VLOOKUP(B347,[8]Industrial!$C$7:$D$332,2,0)</f>
        <v>#N/A</v>
      </c>
      <c r="AW347" t="e">
        <f>VLOOKUP(B347,[8]Residential!$C$7:$D$299,2,0)</f>
        <v>#N/A</v>
      </c>
      <c r="AX347">
        <f>VLOOKUP(A347,[9]Sheet1!$A$414:$M$823,13,0)</f>
        <v>142640</v>
      </c>
      <c r="AY347" s="5" t="e">
        <f>VLOOKUP(B347,'[10]Table 2.4'!$D$10:$H$378,5,0)</f>
        <v>#N/A</v>
      </c>
      <c r="AZ347" t="e">
        <f>VLOOKUP(B347,[11]Data!$A$9:$C$372,3,0)</f>
        <v>#N/A</v>
      </c>
      <c r="BA347" t="e">
        <f t="shared" si="10"/>
        <v>#N/A</v>
      </c>
      <c r="BB347" t="e">
        <f t="shared" si="11"/>
        <v>#N/A</v>
      </c>
    </row>
    <row r="348" spans="1:54" x14ac:dyDescent="0.2">
      <c r="A348" t="s">
        <v>688</v>
      </c>
      <c r="B348" t="s">
        <v>689</v>
      </c>
      <c r="C348">
        <v>2019</v>
      </c>
      <c r="D348">
        <v>76732.14</v>
      </c>
      <c r="E348" t="s">
        <v>688</v>
      </c>
      <c r="F348" t="s">
        <v>688</v>
      </c>
      <c r="G348">
        <f>VLOOKUP(A348,[1]B3!$A$7:$T$380,20,0)</f>
        <v>49599.39</v>
      </c>
      <c r="L348">
        <v>78.625879999999995</v>
      </c>
      <c r="M348">
        <v>82.666669999999996</v>
      </c>
      <c r="N348">
        <v>138152</v>
      </c>
      <c r="O348">
        <v>130</v>
      </c>
      <c r="P348" t="e">
        <v>#N/A</v>
      </c>
      <c r="Q348" s="2" t="e">
        <f>VLOOKUP(B348,[2]Data!$A$9:$D$371,4,0)</f>
        <v>#N/A</v>
      </c>
      <c r="R348" t="e">
        <v>#N/A</v>
      </c>
      <c r="S348" s="2" t="e">
        <f>VLOOKUP(B348,[3]Data!$A$9:$D$371,4,0)</f>
        <v>#N/A</v>
      </c>
      <c r="V348" t="e">
        <f>VLOOKUP(F348,'[4]2019'!$B$8:$E$368,4,0)</f>
        <v>#N/A</v>
      </c>
      <c r="W348" t="e">
        <f>VLOOKUP(B348,[5]Data!$A$10:$B$372,2,0)</f>
        <v>#N/A</v>
      </c>
      <c r="Y348" t="e">
        <f>VLOOKUP(B348,[5]Data!$A$10:$F$372,6,0)</f>
        <v>#N/A</v>
      </c>
      <c r="Z348" t="e">
        <f>VLOOKUP($B348,[5]Data!$A$10:$Z$372,8,0)</f>
        <v>#N/A</v>
      </c>
      <c r="AA348" t="e">
        <f>VLOOKUP($B348,[5]Data!$A$10:$Z$372,10,0)</f>
        <v>#N/A</v>
      </c>
      <c r="AB348" t="e">
        <f>VLOOKUP($B348,[5]Data!$A$10:$Z$372,12,0)</f>
        <v>#N/A</v>
      </c>
      <c r="AC348" t="e">
        <f>VLOOKUP($B348,[5]Data!$A$10:$Z$372,14,0)</f>
        <v>#N/A</v>
      </c>
      <c r="AD348" t="e">
        <f>VLOOKUP($B348,[5]Data!$A$10:$Z$372,16,0)</f>
        <v>#N/A</v>
      </c>
      <c r="AE348" t="e">
        <f>VLOOKUP($B348,[5]Data!$A$10:$Z$372,18,0)</f>
        <v>#N/A</v>
      </c>
      <c r="AU348" t="s">
        <v>835</v>
      </c>
      <c r="AV348" t="e">
        <f>VLOOKUP(B348,[8]Industrial!$C$7:$D$332,2,0)</f>
        <v>#N/A</v>
      </c>
      <c r="AW348" t="e">
        <f>VLOOKUP(B348,[8]Residential!$C$7:$D$299,2,0)</f>
        <v>#N/A</v>
      </c>
      <c r="AX348">
        <f>VLOOKUP(A348,[9]Sheet1!$A$414:$M$823,13,0)</f>
        <v>138152</v>
      </c>
      <c r="AY348" s="5" t="e">
        <f>VLOOKUP(B348,'[10]Table 2.4'!$D$10:$H$378,5,0)</f>
        <v>#N/A</v>
      </c>
      <c r="AZ348" t="e">
        <f>VLOOKUP(B348,[11]Data!$A$9:$C$372,3,0)</f>
        <v>#N/A</v>
      </c>
      <c r="BA348" t="e">
        <f t="shared" si="10"/>
        <v>#N/A</v>
      </c>
      <c r="BB348" t="e">
        <f t="shared" si="11"/>
        <v>#N/A</v>
      </c>
    </row>
    <row r="349" spans="1:54" x14ac:dyDescent="0.2">
      <c r="A349" t="s">
        <v>690</v>
      </c>
      <c r="B349" t="s">
        <v>691</v>
      </c>
      <c r="C349">
        <v>2019</v>
      </c>
      <c r="D349">
        <v>48520.36</v>
      </c>
      <c r="E349" t="s">
        <v>690</v>
      </c>
      <c r="F349" t="s">
        <v>690</v>
      </c>
      <c r="G349">
        <f>VLOOKUP(A349,[1]B3!$A$7:$T$380,20,0)</f>
        <v>53181.3</v>
      </c>
      <c r="L349">
        <v>79.390079999999998</v>
      </c>
      <c r="M349">
        <v>82.655659999999997</v>
      </c>
      <c r="N349">
        <v>146427</v>
      </c>
      <c r="O349">
        <v>80</v>
      </c>
      <c r="P349" t="e">
        <v>#N/A</v>
      </c>
      <c r="Q349" s="2" t="e">
        <f>VLOOKUP(B349,[2]Data!$A$9:$D$371,4,0)</f>
        <v>#N/A</v>
      </c>
      <c r="R349" t="e">
        <v>#N/A</v>
      </c>
      <c r="S349" s="2" t="e">
        <f>VLOOKUP(B349,[3]Data!$A$9:$D$371,4,0)</f>
        <v>#N/A</v>
      </c>
      <c r="V349" t="e">
        <f>VLOOKUP(F349,'[4]2019'!$B$8:$E$368,4,0)</f>
        <v>#N/A</v>
      </c>
      <c r="W349" t="e">
        <f>VLOOKUP(B349,[5]Data!$A$10:$B$372,2,0)</f>
        <v>#N/A</v>
      </c>
      <c r="Y349" t="e">
        <f>VLOOKUP(B349,[5]Data!$A$10:$F$372,6,0)</f>
        <v>#N/A</v>
      </c>
      <c r="Z349" t="e">
        <f>VLOOKUP($B349,[5]Data!$A$10:$Z$372,8,0)</f>
        <v>#N/A</v>
      </c>
      <c r="AA349" t="e">
        <f>VLOOKUP($B349,[5]Data!$A$10:$Z$372,10,0)</f>
        <v>#N/A</v>
      </c>
      <c r="AB349" t="e">
        <f>VLOOKUP($B349,[5]Data!$A$10:$Z$372,12,0)</f>
        <v>#N/A</v>
      </c>
      <c r="AC349" t="e">
        <f>VLOOKUP($B349,[5]Data!$A$10:$Z$372,14,0)</f>
        <v>#N/A</v>
      </c>
      <c r="AD349" t="e">
        <f>VLOOKUP($B349,[5]Data!$A$10:$Z$372,16,0)</f>
        <v>#N/A</v>
      </c>
      <c r="AE349" t="e">
        <f>VLOOKUP($B349,[5]Data!$A$10:$Z$372,18,0)</f>
        <v>#N/A</v>
      </c>
      <c r="AU349" t="s">
        <v>835</v>
      </c>
      <c r="AV349" t="e">
        <f>VLOOKUP(B349,[8]Industrial!$C$7:$D$332,2,0)</f>
        <v>#N/A</v>
      </c>
      <c r="AW349" t="e">
        <f>VLOOKUP(B349,[8]Residential!$C$7:$D$299,2,0)</f>
        <v>#N/A</v>
      </c>
      <c r="AX349">
        <f>VLOOKUP(A349,[9]Sheet1!$A$414:$M$823,13,0)</f>
        <v>146427</v>
      </c>
      <c r="AY349" s="5" t="e">
        <f>VLOOKUP(B349,'[10]Table 2.4'!$D$10:$H$378,5,0)</f>
        <v>#N/A</v>
      </c>
      <c r="AZ349" t="e">
        <f>VLOOKUP(B349,[11]Data!$A$9:$C$372,3,0)</f>
        <v>#N/A</v>
      </c>
      <c r="BA349" t="e">
        <f t="shared" si="10"/>
        <v>#N/A</v>
      </c>
      <c r="BB349" t="e">
        <f t="shared" si="11"/>
        <v>#N/A</v>
      </c>
    </row>
    <row r="350" spans="1:54" x14ac:dyDescent="0.2">
      <c r="A350" t="s">
        <v>692</v>
      </c>
      <c r="B350" t="s">
        <v>693</v>
      </c>
      <c r="C350">
        <v>2019</v>
      </c>
      <c r="D350">
        <v>44232.19</v>
      </c>
      <c r="E350" t="s">
        <v>692</v>
      </c>
      <c r="F350" t="s">
        <v>692</v>
      </c>
      <c r="G350">
        <f>VLOOKUP(A350,[1]B3!$A$7:$T$380,20,0)</f>
        <v>47704.77</v>
      </c>
      <c r="L350">
        <v>78.883229999999998</v>
      </c>
      <c r="M350">
        <v>82.643360000000001</v>
      </c>
      <c r="N350">
        <v>178996</v>
      </c>
      <c r="O350">
        <v>106</v>
      </c>
      <c r="P350" t="e">
        <v>#N/A</v>
      </c>
      <c r="Q350" s="2" t="e">
        <f>VLOOKUP(B350,[2]Data!$A$9:$D$371,4,0)</f>
        <v>#N/A</v>
      </c>
      <c r="R350" t="e">
        <v>#N/A</v>
      </c>
      <c r="S350" s="2" t="e">
        <f>VLOOKUP(B350,[3]Data!$A$9:$D$371,4,0)</f>
        <v>#N/A</v>
      </c>
      <c r="V350" t="e">
        <f>VLOOKUP(F350,'[4]2019'!$B$8:$E$368,4,0)</f>
        <v>#N/A</v>
      </c>
      <c r="W350" t="e">
        <f>VLOOKUP(B350,[5]Data!$A$10:$B$372,2,0)</f>
        <v>#N/A</v>
      </c>
      <c r="Y350" t="e">
        <f>VLOOKUP(B350,[5]Data!$A$10:$F$372,6,0)</f>
        <v>#N/A</v>
      </c>
      <c r="Z350" t="e">
        <f>VLOOKUP($B350,[5]Data!$A$10:$Z$372,8,0)</f>
        <v>#N/A</v>
      </c>
      <c r="AA350" t="e">
        <f>VLOOKUP($B350,[5]Data!$A$10:$Z$372,10,0)</f>
        <v>#N/A</v>
      </c>
      <c r="AB350" t="e">
        <f>VLOOKUP($B350,[5]Data!$A$10:$Z$372,12,0)</f>
        <v>#N/A</v>
      </c>
      <c r="AC350" t="e">
        <f>VLOOKUP($B350,[5]Data!$A$10:$Z$372,14,0)</f>
        <v>#N/A</v>
      </c>
      <c r="AD350" t="e">
        <f>VLOOKUP($B350,[5]Data!$A$10:$Z$372,16,0)</f>
        <v>#N/A</v>
      </c>
      <c r="AE350" t="e">
        <f>VLOOKUP($B350,[5]Data!$A$10:$Z$372,18,0)</f>
        <v>#N/A</v>
      </c>
      <c r="AU350" t="s">
        <v>835</v>
      </c>
      <c r="AV350" t="e">
        <f>VLOOKUP(B350,[8]Industrial!$C$7:$D$332,2,0)</f>
        <v>#N/A</v>
      </c>
      <c r="AW350" t="e">
        <f>VLOOKUP(B350,[8]Residential!$C$7:$D$299,2,0)</f>
        <v>#N/A</v>
      </c>
      <c r="AX350">
        <f>VLOOKUP(A350,[9]Sheet1!$A$414:$M$823,13,0)</f>
        <v>178996</v>
      </c>
      <c r="AY350" s="5" t="e">
        <f>VLOOKUP(B350,'[10]Table 2.4'!$D$10:$H$378,5,0)</f>
        <v>#N/A</v>
      </c>
      <c r="AZ350" t="e">
        <f>VLOOKUP(B350,[11]Data!$A$9:$C$372,3,0)</f>
        <v>#N/A</v>
      </c>
      <c r="BA350" t="e">
        <f t="shared" si="10"/>
        <v>#N/A</v>
      </c>
      <c r="BB350" t="e">
        <f t="shared" si="11"/>
        <v>#N/A</v>
      </c>
    </row>
    <row r="351" spans="1:54" x14ac:dyDescent="0.2">
      <c r="A351" t="s">
        <v>694</v>
      </c>
      <c r="B351" t="s">
        <v>695</v>
      </c>
      <c r="C351">
        <v>2019</v>
      </c>
      <c r="D351">
        <v>44389.39</v>
      </c>
      <c r="E351" t="s">
        <v>694</v>
      </c>
      <c r="F351" t="s">
        <v>694</v>
      </c>
      <c r="G351">
        <f>VLOOKUP(A351,[1]B3!$A$7:$T$380,20,0)</f>
        <v>48006.92</v>
      </c>
      <c r="L351">
        <v>79.458830000000006</v>
      </c>
      <c r="M351">
        <v>82.644639999999995</v>
      </c>
      <c r="N351">
        <v>160098</v>
      </c>
      <c r="O351">
        <v>283</v>
      </c>
      <c r="P351" t="e">
        <v>#N/A</v>
      </c>
      <c r="Q351" s="2" t="e">
        <f>VLOOKUP(B351,[2]Data!$A$9:$D$371,4,0)</f>
        <v>#N/A</v>
      </c>
      <c r="R351" t="e">
        <v>#N/A</v>
      </c>
      <c r="S351" s="2" t="e">
        <f>VLOOKUP(B351,[3]Data!$A$9:$D$371,4,0)</f>
        <v>#N/A</v>
      </c>
      <c r="V351" t="e">
        <f>VLOOKUP(F351,'[4]2019'!$B$8:$E$368,4,0)</f>
        <v>#N/A</v>
      </c>
      <c r="W351" t="e">
        <f>VLOOKUP(B351,[5]Data!$A$10:$B$372,2,0)</f>
        <v>#N/A</v>
      </c>
      <c r="Y351" t="e">
        <f>VLOOKUP(B351,[5]Data!$A$10:$F$372,6,0)</f>
        <v>#N/A</v>
      </c>
      <c r="Z351" t="e">
        <f>VLOOKUP($B351,[5]Data!$A$10:$Z$372,8,0)</f>
        <v>#N/A</v>
      </c>
      <c r="AA351" t="e">
        <f>VLOOKUP($B351,[5]Data!$A$10:$Z$372,10,0)</f>
        <v>#N/A</v>
      </c>
      <c r="AB351" t="e">
        <f>VLOOKUP($B351,[5]Data!$A$10:$Z$372,12,0)</f>
        <v>#N/A</v>
      </c>
      <c r="AC351" t="e">
        <f>VLOOKUP($B351,[5]Data!$A$10:$Z$372,14,0)</f>
        <v>#N/A</v>
      </c>
      <c r="AD351" t="e">
        <f>VLOOKUP($B351,[5]Data!$A$10:$Z$372,16,0)</f>
        <v>#N/A</v>
      </c>
      <c r="AE351" t="e">
        <f>VLOOKUP($B351,[5]Data!$A$10:$Z$372,18,0)</f>
        <v>#N/A</v>
      </c>
      <c r="AU351" t="s">
        <v>835</v>
      </c>
      <c r="AV351" t="e">
        <f>VLOOKUP(B351,[8]Industrial!$C$7:$D$332,2,0)</f>
        <v>#N/A</v>
      </c>
      <c r="AW351" t="e">
        <f>VLOOKUP(B351,[8]Residential!$C$7:$D$299,2,0)</f>
        <v>#N/A</v>
      </c>
      <c r="AX351">
        <f>VLOOKUP(A351,[9]Sheet1!$A$414:$M$823,13,0)</f>
        <v>160098</v>
      </c>
      <c r="AY351" s="5" t="e">
        <f>VLOOKUP(B351,'[10]Table 2.4'!$D$10:$H$378,5,0)</f>
        <v>#N/A</v>
      </c>
      <c r="AZ351" t="e">
        <f>VLOOKUP(B351,[11]Data!$A$9:$C$372,3,0)</f>
        <v>#N/A</v>
      </c>
      <c r="BA351" t="e">
        <f t="shared" si="10"/>
        <v>#N/A</v>
      </c>
      <c r="BB351" t="e">
        <f t="shared" si="11"/>
        <v>#N/A</v>
      </c>
    </row>
    <row r="352" spans="1:54" x14ac:dyDescent="0.2">
      <c r="A352" t="s">
        <v>696</v>
      </c>
      <c r="B352" t="s">
        <v>697</v>
      </c>
      <c r="C352">
        <v>2019</v>
      </c>
      <c r="D352">
        <v>65027.23</v>
      </c>
      <c r="E352" t="s">
        <v>696</v>
      </c>
      <c r="F352" t="s">
        <v>696</v>
      </c>
      <c r="G352">
        <f>VLOOKUP(A352,[1]B3!$A$7:$T$380,20,0)</f>
        <v>69887.289999999994</v>
      </c>
      <c r="L352">
        <v>76.674749242733</v>
      </c>
      <c r="M352">
        <v>80.198617103872905</v>
      </c>
      <c r="N352">
        <v>51450</v>
      </c>
      <c r="O352">
        <v>324</v>
      </c>
      <c r="P352">
        <v>11.84</v>
      </c>
      <c r="Q352" s="2">
        <f>VLOOKUP(B352,[2]Data!$A$9:$D$371,4,0)</f>
        <v>74.400000000000006</v>
      </c>
      <c r="R352" t="e">
        <v>#N/A</v>
      </c>
      <c r="S352" s="2">
        <f>VLOOKUP(B352,[3]Data!$A$9:$D$371,4,0)</f>
        <v>23.1</v>
      </c>
      <c r="V352" t="e">
        <f>VLOOKUP(F352,'[4]2019'!$B$8:$E$368,4,0)</f>
        <v>#N/A</v>
      </c>
      <c r="W352">
        <f>VLOOKUP(B352,[5]Data!$A$10:$B$372,2,0)</f>
        <v>0.9</v>
      </c>
      <c r="Y352">
        <f>VLOOKUP(B352,[5]Data!$A$10:$F$372,6,0)</f>
        <v>12.5</v>
      </c>
      <c r="Z352">
        <f>VLOOKUP($B352,[5]Data!$A$10:$Z$372,8,0)</f>
        <v>0.1</v>
      </c>
      <c r="AA352">
        <f>VLOOKUP($B352,[5]Data!$A$10:$Z$372,10,0)</f>
        <v>2.1</v>
      </c>
      <c r="AB352">
        <f>VLOOKUP($B352,[5]Data!$A$10:$Z$372,12,0)</f>
        <v>5.7</v>
      </c>
      <c r="AC352">
        <f>VLOOKUP($B352,[5]Data!$A$10:$Z$372,14,0)</f>
        <v>16.100000000000001</v>
      </c>
      <c r="AD352">
        <f>VLOOKUP($B352,[5]Data!$A$10:$Z$372,16,0)</f>
        <v>4.3</v>
      </c>
      <c r="AE352">
        <f>VLOOKUP($B352,[5]Data!$A$10:$Z$372,18,0)</f>
        <v>7.1</v>
      </c>
      <c r="AU352" t="s">
        <v>836</v>
      </c>
      <c r="AV352" t="e">
        <f>VLOOKUP(B352,[8]Industrial!$C$7:$D$332,2,0)</f>
        <v>#N/A</v>
      </c>
      <c r="AW352" t="e">
        <f>VLOOKUP(B352,[8]Residential!$C$7:$D$299,2,0)</f>
        <v>#N/A</v>
      </c>
      <c r="AX352">
        <f>VLOOKUP(A352,[9]Sheet1!$A$414:$M$823,13,0)</f>
        <v>51450</v>
      </c>
      <c r="AY352" s="5" t="e">
        <f>VLOOKUP(B352,'[10]Table 2.4'!$D$10:$H$378,5,0)</f>
        <v>#N/A</v>
      </c>
      <c r="AZ352">
        <f>VLOOKUP(B352,[11]Data!$A$9:$C$372,3,0)</f>
        <v>31500</v>
      </c>
      <c r="BA352">
        <f t="shared" si="10"/>
        <v>23436.000000000004</v>
      </c>
      <c r="BB352">
        <f t="shared" si="11"/>
        <v>440.99999999999636</v>
      </c>
    </row>
    <row r="353" spans="1:54" x14ac:dyDescent="0.2">
      <c r="A353" t="s">
        <v>698</v>
      </c>
      <c r="B353" t="s">
        <v>699</v>
      </c>
      <c r="C353">
        <v>2019</v>
      </c>
      <c r="D353">
        <v>41803.96</v>
      </c>
      <c r="E353" t="s">
        <v>698</v>
      </c>
      <c r="F353" t="s">
        <v>698</v>
      </c>
      <c r="G353">
        <f>VLOOKUP(A353,[1]B3!$A$7:$T$380,20,0)</f>
        <v>51601.36</v>
      </c>
      <c r="L353">
        <v>77.852602493175596</v>
      </c>
      <c r="M353">
        <v>81.768799443240894</v>
      </c>
      <c r="N353">
        <v>149200</v>
      </c>
      <c r="O353">
        <v>23</v>
      </c>
      <c r="P353">
        <v>10.220000000000001</v>
      </c>
      <c r="Q353" s="2">
        <f>VLOOKUP(B353,[2]Data!$A$9:$D$371,4,0)</f>
        <v>75.099999999999994</v>
      </c>
      <c r="R353" t="e">
        <v>#N/A</v>
      </c>
      <c r="S353" s="2">
        <f>VLOOKUP(B353,[3]Data!$A$9:$D$371,4,0)</f>
        <v>21.8</v>
      </c>
      <c r="V353" t="e">
        <f>VLOOKUP(F353,'[4]2019'!$B$8:$E$368,4,0)</f>
        <v>#N/A</v>
      </c>
      <c r="W353">
        <f>VLOOKUP(B353,[5]Data!$A$10:$B$372,2,0)</f>
        <v>6.7</v>
      </c>
      <c r="Y353">
        <f>VLOOKUP(B353,[5]Data!$A$10:$F$372,6,0)</f>
        <v>8.3000000000000007</v>
      </c>
      <c r="Z353">
        <f>VLOOKUP($B353,[5]Data!$A$10:$Z$372,8,0)</f>
        <v>0.4</v>
      </c>
      <c r="AA353">
        <f>VLOOKUP($B353,[5]Data!$A$10:$Z$372,10,0)</f>
        <v>1</v>
      </c>
      <c r="AB353">
        <f>VLOOKUP($B353,[5]Data!$A$10:$Z$372,12,0)</f>
        <v>4.2</v>
      </c>
      <c r="AC353">
        <f>VLOOKUP($B353,[5]Data!$A$10:$Z$372,14,0)</f>
        <v>15</v>
      </c>
      <c r="AD353">
        <f>VLOOKUP($B353,[5]Data!$A$10:$Z$372,16,0)</f>
        <v>4.2</v>
      </c>
      <c r="AE353">
        <f>VLOOKUP($B353,[5]Data!$A$10:$Z$372,18,0)</f>
        <v>10</v>
      </c>
      <c r="AU353" t="s">
        <v>836</v>
      </c>
      <c r="AV353" t="e">
        <f>VLOOKUP(B353,[8]Industrial!$C$7:$D$332,2,0)</f>
        <v>#N/A</v>
      </c>
      <c r="AW353" t="e">
        <f>VLOOKUP(B353,[8]Residential!$C$7:$D$299,2,0)</f>
        <v>#N/A</v>
      </c>
      <c r="AX353">
        <f>VLOOKUP(A353,[9]Sheet1!$A$414:$M$823,13,0)</f>
        <v>149200</v>
      </c>
      <c r="AY353" s="5" t="e">
        <f>VLOOKUP(B353,'[10]Table 2.4'!$D$10:$H$378,5,0)</f>
        <v>#N/A</v>
      </c>
      <c r="AZ353">
        <f>VLOOKUP(B353,[11]Data!$A$9:$C$372,3,0)</f>
        <v>85800</v>
      </c>
      <c r="BA353">
        <f t="shared" si="10"/>
        <v>64435.799999999988</v>
      </c>
      <c r="BB353">
        <f t="shared" si="11"/>
        <v>600.6000000000131</v>
      </c>
    </row>
    <row r="354" spans="1:54" x14ac:dyDescent="0.2">
      <c r="A354" t="s">
        <v>700</v>
      </c>
      <c r="B354" t="s">
        <v>701</v>
      </c>
      <c r="C354">
        <v>2019</v>
      </c>
      <c r="D354">
        <v>35924.769999999997</v>
      </c>
      <c r="E354" t="s">
        <v>700</v>
      </c>
      <c r="F354" t="s">
        <v>700</v>
      </c>
      <c r="G354">
        <f>VLOOKUP(A354,[1]B3!$A$7:$T$380,20,0)</f>
        <v>42305.61</v>
      </c>
      <c r="L354">
        <v>76.423880468791907</v>
      </c>
      <c r="M354">
        <v>79.962738945889399</v>
      </c>
      <c r="N354">
        <v>121940</v>
      </c>
      <c r="O354">
        <v>97</v>
      </c>
      <c r="P354">
        <v>12.25</v>
      </c>
      <c r="Q354" s="2">
        <f>VLOOKUP(B354,[2]Data!$A$9:$D$371,4,0)</f>
        <v>74.3</v>
      </c>
      <c r="R354" t="e">
        <v>#N/A</v>
      </c>
      <c r="S354" s="2">
        <f>VLOOKUP(B354,[3]Data!$A$9:$D$371,4,0)</f>
        <v>24.7</v>
      </c>
      <c r="V354" t="e">
        <f>VLOOKUP(F354,'[4]2019'!$B$8:$E$368,4,0)</f>
        <v>#N/A</v>
      </c>
      <c r="W354">
        <f>VLOOKUP(B354,[5]Data!$A$10:$B$372,2,0)</f>
        <v>2.2000000000000002</v>
      </c>
      <c r="Y354">
        <f>VLOOKUP(B354,[5]Data!$A$10:$F$372,6,0)</f>
        <v>6.2</v>
      </c>
      <c r="Z354">
        <f>VLOOKUP($B354,[5]Data!$A$10:$Z$372,8,0)</f>
        <v>0.5</v>
      </c>
      <c r="AA354">
        <f>VLOOKUP($B354,[5]Data!$A$10:$Z$372,10,0)</f>
        <v>0.9</v>
      </c>
      <c r="AB354">
        <f>VLOOKUP($B354,[5]Data!$A$10:$Z$372,12,0)</f>
        <v>5</v>
      </c>
      <c r="AC354">
        <f>VLOOKUP($B354,[5]Data!$A$10:$Z$372,14,0)</f>
        <v>12.5</v>
      </c>
      <c r="AD354">
        <f>VLOOKUP($B354,[5]Data!$A$10:$Z$372,16,0)</f>
        <v>3.8</v>
      </c>
      <c r="AE354">
        <f>VLOOKUP($B354,[5]Data!$A$10:$Z$372,18,0)</f>
        <v>7.5</v>
      </c>
      <c r="AU354" t="s">
        <v>836</v>
      </c>
      <c r="AV354" t="e">
        <f>VLOOKUP(B354,[8]Industrial!$C$7:$D$332,2,0)</f>
        <v>#N/A</v>
      </c>
      <c r="AW354" t="e">
        <f>VLOOKUP(B354,[8]Residential!$C$7:$D$299,2,0)</f>
        <v>#N/A</v>
      </c>
      <c r="AX354">
        <f>VLOOKUP(A354,[9]Sheet1!$A$414:$M$823,13,0)</f>
        <v>121940</v>
      </c>
      <c r="AY354" s="5" t="e">
        <f>VLOOKUP(B354,'[10]Table 2.4'!$D$10:$H$378,5,0)</f>
        <v>#N/A</v>
      </c>
      <c r="AZ354">
        <f>VLOOKUP(B354,[11]Data!$A$9:$C$372,3,0)</f>
        <v>74800</v>
      </c>
      <c r="BA354">
        <f t="shared" si="10"/>
        <v>55576.4</v>
      </c>
      <c r="BB354">
        <f t="shared" si="11"/>
        <v>1122</v>
      </c>
    </row>
    <row r="355" spans="1:54" x14ac:dyDescent="0.2">
      <c r="A355" t="s">
        <v>702</v>
      </c>
      <c r="B355" t="s">
        <v>703</v>
      </c>
      <c r="C355">
        <v>2019</v>
      </c>
      <c r="D355">
        <v>50510.06</v>
      </c>
      <c r="E355" t="s">
        <v>702</v>
      </c>
      <c r="F355" t="s">
        <v>702</v>
      </c>
      <c r="G355">
        <f>VLOOKUP(A355,[1]B3!$A$7:$T$380,20,0)</f>
        <v>51686.43</v>
      </c>
      <c r="L355">
        <v>78.283898703554598</v>
      </c>
      <c r="M355">
        <v>82.515283435567099</v>
      </c>
      <c r="N355">
        <v>104840</v>
      </c>
      <c r="O355">
        <v>154</v>
      </c>
      <c r="P355">
        <v>12.66</v>
      </c>
      <c r="Q355" s="2">
        <f>VLOOKUP(B355,[2]Data!$A$9:$D$371,4,0)</f>
        <v>78.900000000000006</v>
      </c>
      <c r="R355" t="e">
        <v>#N/A</v>
      </c>
      <c r="S355" s="2">
        <f>VLOOKUP(B355,[3]Data!$A$9:$D$371,4,0)</f>
        <v>32.799999999999997</v>
      </c>
      <c r="V355" t="e">
        <f>VLOOKUP(F355,'[4]2019'!$B$8:$E$368,4,0)</f>
        <v>#N/A</v>
      </c>
      <c r="W355">
        <f>VLOOKUP(B355,[5]Data!$A$10:$B$372,2,0)</f>
        <v>3.2</v>
      </c>
      <c r="Y355">
        <f>VLOOKUP(B355,[5]Data!$A$10:$F$372,6,0)</f>
        <v>5.6</v>
      </c>
      <c r="Z355">
        <f>VLOOKUP($B355,[5]Data!$A$10:$Z$372,8,0)</f>
        <v>1.9</v>
      </c>
      <c r="AA355">
        <f>VLOOKUP($B355,[5]Data!$A$10:$Z$372,10,0)</f>
        <v>1.1000000000000001</v>
      </c>
      <c r="AB355">
        <f>VLOOKUP($B355,[5]Data!$A$10:$Z$372,12,0)</f>
        <v>7.3</v>
      </c>
      <c r="AC355">
        <f>VLOOKUP($B355,[5]Data!$A$10:$Z$372,14,0)</f>
        <v>11.3</v>
      </c>
      <c r="AD355">
        <f>VLOOKUP($B355,[5]Data!$A$10:$Z$372,16,0)</f>
        <v>2.9</v>
      </c>
      <c r="AE355">
        <f>VLOOKUP($B355,[5]Data!$A$10:$Z$372,18,0)</f>
        <v>9.6999999999999993</v>
      </c>
      <c r="AU355" t="s">
        <v>836</v>
      </c>
      <c r="AV355" t="e">
        <f>VLOOKUP(B355,[8]Industrial!$C$7:$D$332,2,0)</f>
        <v>#N/A</v>
      </c>
      <c r="AW355" t="e">
        <f>VLOOKUP(B355,[8]Residential!$C$7:$D$299,2,0)</f>
        <v>#N/A</v>
      </c>
      <c r="AX355">
        <f>VLOOKUP(A355,[9]Sheet1!$A$414:$M$823,13,0)</f>
        <v>104840</v>
      </c>
      <c r="AY355" s="5" t="e">
        <f>VLOOKUP(B355,'[10]Table 2.4'!$D$10:$H$378,5,0)</f>
        <v>#N/A</v>
      </c>
      <c r="AZ355">
        <f>VLOOKUP(B355,[11]Data!$A$9:$C$372,3,0)</f>
        <v>64700</v>
      </c>
      <c r="BA355">
        <f t="shared" si="10"/>
        <v>51048.3</v>
      </c>
      <c r="BB355">
        <f t="shared" si="11"/>
        <v>-2005.7000000000044</v>
      </c>
    </row>
    <row r="356" spans="1:54" x14ac:dyDescent="0.2">
      <c r="A356" t="s">
        <v>704</v>
      </c>
      <c r="B356" t="s">
        <v>705</v>
      </c>
      <c r="C356">
        <v>2019</v>
      </c>
      <c r="D356">
        <v>44589.84</v>
      </c>
      <c r="E356" t="s">
        <v>704</v>
      </c>
      <c r="F356" t="s">
        <v>704</v>
      </c>
      <c r="G356">
        <f>VLOOKUP(A356,[1]B3!$A$7:$T$380,20,0)</f>
        <v>47095.68</v>
      </c>
      <c r="L356">
        <v>80.498884581441899</v>
      </c>
      <c r="M356">
        <v>83.7480468097786</v>
      </c>
      <c r="N356">
        <v>94760</v>
      </c>
      <c r="O356">
        <v>544</v>
      </c>
      <c r="P356">
        <v>16.95</v>
      </c>
      <c r="Q356" s="2">
        <f>VLOOKUP(B356,[2]Data!$A$9:$D$371,4,0)</f>
        <v>73.400000000000006</v>
      </c>
      <c r="R356" t="e">
        <v>#N/A</v>
      </c>
      <c r="S356" s="2">
        <f>VLOOKUP(B356,[3]Data!$A$9:$D$371,4,0)</f>
        <v>47.6</v>
      </c>
      <c r="V356" t="e">
        <f>VLOOKUP(F356,'[4]2019'!$B$8:$E$368,4,0)</f>
        <v>#N/A</v>
      </c>
      <c r="W356">
        <f>VLOOKUP(B356,[5]Data!$A$10:$B$372,2,0)</f>
        <v>0.5</v>
      </c>
      <c r="Y356">
        <f>VLOOKUP(B356,[5]Data!$A$10:$F$372,6,0)</f>
        <v>2.9</v>
      </c>
      <c r="Z356">
        <f>VLOOKUP($B356,[5]Data!$A$10:$Z$372,8,0)</f>
        <v>0.1</v>
      </c>
      <c r="AA356">
        <f>VLOOKUP($B356,[5]Data!$A$10:$Z$372,10,0)</f>
        <v>0.4</v>
      </c>
      <c r="AB356">
        <f>VLOOKUP($B356,[5]Data!$A$10:$Z$372,12,0)</f>
        <v>8.3000000000000007</v>
      </c>
      <c r="AC356">
        <f>VLOOKUP($B356,[5]Data!$A$10:$Z$372,14,0)</f>
        <v>16.7</v>
      </c>
      <c r="AD356">
        <f>VLOOKUP($B356,[5]Data!$A$10:$Z$372,16,0)</f>
        <v>2.1</v>
      </c>
      <c r="AE356">
        <f>VLOOKUP($B356,[5]Data!$A$10:$Z$372,18,0)</f>
        <v>7.1</v>
      </c>
      <c r="AU356" t="s">
        <v>836</v>
      </c>
      <c r="AV356" t="e">
        <f>VLOOKUP(B356,[8]Industrial!$C$7:$D$332,2,0)</f>
        <v>#N/A</v>
      </c>
      <c r="AW356" t="e">
        <f>VLOOKUP(B356,[8]Residential!$C$7:$D$299,2,0)</f>
        <v>#N/A</v>
      </c>
      <c r="AX356">
        <f>VLOOKUP(A356,[9]Sheet1!$A$414:$M$823,13,0)</f>
        <v>94760</v>
      </c>
      <c r="AY356" s="5" t="e">
        <f>VLOOKUP(B356,'[10]Table 2.4'!$D$10:$H$378,5,0)</f>
        <v>#N/A</v>
      </c>
      <c r="AZ356">
        <f>VLOOKUP(B356,[11]Data!$A$9:$C$372,3,0)</f>
        <v>57400</v>
      </c>
      <c r="BA356">
        <f t="shared" si="10"/>
        <v>42131.600000000006</v>
      </c>
      <c r="BB356">
        <f t="shared" si="11"/>
        <v>1377.5999999999913</v>
      </c>
    </row>
    <row r="357" spans="1:54" x14ac:dyDescent="0.2">
      <c r="A357" t="s">
        <v>706</v>
      </c>
      <c r="B357" t="s">
        <v>707</v>
      </c>
      <c r="C357">
        <v>2019</v>
      </c>
      <c r="D357">
        <v>44569.09</v>
      </c>
      <c r="E357" t="s">
        <v>706</v>
      </c>
      <c r="F357" t="s">
        <v>706</v>
      </c>
      <c r="G357">
        <f>VLOOKUP(A357,[1]B3!$A$7:$T$380,20,0)</f>
        <v>43082.21</v>
      </c>
      <c r="L357">
        <v>76.8133272567094</v>
      </c>
      <c r="M357">
        <v>82.771891266665307</v>
      </c>
      <c r="N357" s="1">
        <v>26950</v>
      </c>
      <c r="O357">
        <v>9</v>
      </c>
      <c r="P357">
        <v>12.42</v>
      </c>
      <c r="Q357" s="2">
        <f>VLOOKUP(B357,[2]Data!$A$9:$D$371,4,0)</f>
        <v>82.3</v>
      </c>
      <c r="R357" t="e">
        <v>#N/A</v>
      </c>
      <c r="S357" s="2">
        <f>VLOOKUP(B357,[3]Data!$A$9:$D$371,4,0)</f>
        <v>24</v>
      </c>
      <c r="V357" t="e">
        <f>VLOOKUP(F357,'[4]2019'!$B$8:$E$368,4,0)</f>
        <v>#N/A</v>
      </c>
      <c r="W357">
        <f>VLOOKUP(B357,[5]Data!$A$10:$B$372,2,0)</f>
        <v>8.1999999999999993</v>
      </c>
      <c r="Y357">
        <f>VLOOKUP(B357,[5]Data!$A$10:$F$372,6,0)</f>
        <v>7.3</v>
      </c>
      <c r="Z357">
        <f>VLOOKUP($B357,[5]Data!$A$10:$Z$372,8,0)</f>
        <v>0.5</v>
      </c>
      <c r="AA357">
        <f>VLOOKUP($B357,[5]Data!$A$10:$Z$372,10,0)</f>
        <v>0.3</v>
      </c>
      <c r="AB357">
        <f>VLOOKUP($B357,[5]Data!$A$10:$Z$372,12,0)</f>
        <v>6.4</v>
      </c>
      <c r="AC357">
        <f>VLOOKUP($B357,[5]Data!$A$10:$Z$372,14,0)</f>
        <v>11.4</v>
      </c>
      <c r="AD357">
        <f>VLOOKUP($B357,[5]Data!$A$10:$Z$372,16,0)</f>
        <v>4.5</v>
      </c>
      <c r="AE357">
        <f>VLOOKUP($B357,[5]Data!$A$10:$Z$372,18,0)</f>
        <v>11.4</v>
      </c>
      <c r="AU357" t="s">
        <v>836</v>
      </c>
      <c r="AV357" t="e">
        <f>VLOOKUP(B357,[8]Industrial!$C$7:$D$332,2,0)</f>
        <v>#N/A</v>
      </c>
      <c r="AW357" t="e">
        <f>VLOOKUP(B357,[8]Residential!$C$7:$D$299,2,0)</f>
        <v>#N/A</v>
      </c>
      <c r="AX357">
        <f>VLOOKUP(A357,[9]Sheet1!$A$414:$M$823,13,0)</f>
        <v>26950</v>
      </c>
      <c r="AY357" s="5" t="e">
        <f>VLOOKUP(B357,'[10]Table 2.4'!$D$10:$H$378,5,0)</f>
        <v>#N/A</v>
      </c>
      <c r="AZ357">
        <f>VLOOKUP(B357,[11]Data!$A$9:$C$372,3,0)</f>
        <v>15300</v>
      </c>
      <c r="BA357">
        <f t="shared" si="10"/>
        <v>12591.9</v>
      </c>
      <c r="BB357">
        <f t="shared" si="11"/>
        <v>-994.5</v>
      </c>
    </row>
    <row r="358" spans="1:54" x14ac:dyDescent="0.2">
      <c r="A358" t="s">
        <v>708</v>
      </c>
      <c r="B358" t="s">
        <v>709</v>
      </c>
      <c r="C358">
        <v>2019</v>
      </c>
      <c r="D358">
        <v>57114.73</v>
      </c>
      <c r="E358" t="s">
        <v>708</v>
      </c>
      <c r="F358" t="s">
        <v>708</v>
      </c>
      <c r="G358">
        <f>VLOOKUP(A358,[1]B3!$A$7:$T$380,20,0)</f>
        <v>59743.94</v>
      </c>
      <c r="L358">
        <v>77.191715735690707</v>
      </c>
      <c r="M358">
        <v>80.513000241198895</v>
      </c>
      <c r="N358">
        <v>160130</v>
      </c>
      <c r="O358">
        <v>538</v>
      </c>
      <c r="P358">
        <v>12.52</v>
      </c>
      <c r="Q358" s="2">
        <f>VLOOKUP(B358,[2]Data!$A$9:$D$371,4,0)</f>
        <v>74.099999999999994</v>
      </c>
      <c r="R358" t="e">
        <v>#N/A</v>
      </c>
      <c r="S358" s="2">
        <f>VLOOKUP(B358,[3]Data!$A$9:$D$371,4,0)</f>
        <v>24.4</v>
      </c>
      <c r="V358" t="e">
        <f>VLOOKUP(F358,'[4]2019'!$B$8:$E$368,4,0)</f>
        <v>#N/A</v>
      </c>
      <c r="W358">
        <f>VLOOKUP(B358,[5]Data!$A$10:$B$372,2,0)</f>
        <v>0.3</v>
      </c>
      <c r="Y358">
        <f>VLOOKUP(B358,[5]Data!$A$10:$F$372,6,0)</f>
        <v>12.1</v>
      </c>
      <c r="Z358">
        <f>VLOOKUP($B358,[5]Data!$A$10:$Z$372,8,0)</f>
        <v>0.7</v>
      </c>
      <c r="AA358">
        <f>VLOOKUP($B358,[5]Data!$A$10:$Z$372,10,0)</f>
        <v>0.5</v>
      </c>
      <c r="AB358">
        <f>VLOOKUP($B358,[5]Data!$A$10:$Z$372,12,0)</f>
        <v>7.6</v>
      </c>
      <c r="AC358">
        <f>VLOOKUP($B358,[5]Data!$A$10:$Z$372,14,0)</f>
        <v>13.6</v>
      </c>
      <c r="AD358">
        <f>VLOOKUP($B358,[5]Data!$A$10:$Z$372,16,0)</f>
        <v>6.8</v>
      </c>
      <c r="AE358">
        <f>VLOOKUP($B358,[5]Data!$A$10:$Z$372,18,0)</f>
        <v>5.3</v>
      </c>
      <c r="AU358" t="s">
        <v>836</v>
      </c>
      <c r="AV358" t="e">
        <f>VLOOKUP(B358,[8]Industrial!$C$7:$D$332,2,0)</f>
        <v>#N/A</v>
      </c>
      <c r="AW358" t="e">
        <f>VLOOKUP(B358,[8]Residential!$C$7:$D$299,2,0)</f>
        <v>#N/A</v>
      </c>
      <c r="AX358">
        <f>VLOOKUP(A358,[9]Sheet1!$A$414:$M$823,13,0)</f>
        <v>160130</v>
      </c>
      <c r="AY358" s="5" t="e">
        <f>VLOOKUP(B358,'[10]Table 2.4'!$D$10:$H$378,5,0)</f>
        <v>#N/A</v>
      </c>
      <c r="AZ358">
        <f>VLOOKUP(B358,[11]Data!$A$9:$C$372,3,0)</f>
        <v>101500</v>
      </c>
      <c r="BA358">
        <f t="shared" si="10"/>
        <v>75211.5</v>
      </c>
      <c r="BB358">
        <f t="shared" si="11"/>
        <v>1725.5</v>
      </c>
    </row>
    <row r="359" spans="1:54" x14ac:dyDescent="0.2">
      <c r="A359" t="s">
        <v>710</v>
      </c>
      <c r="B359" t="s">
        <v>711</v>
      </c>
      <c r="C359">
        <v>2019</v>
      </c>
      <c r="D359">
        <v>51719.98</v>
      </c>
      <c r="E359" t="s">
        <v>710</v>
      </c>
      <c r="F359" t="s">
        <v>710</v>
      </c>
      <c r="G359">
        <f>VLOOKUP(A359,[1]B3!$A$7:$T$380,20,0)</f>
        <v>50567.05</v>
      </c>
      <c r="L359">
        <v>77.763530256246099</v>
      </c>
      <c r="M359">
        <v>82.595724593666404</v>
      </c>
      <c r="N359" s="1">
        <v>235180</v>
      </c>
      <c r="O359">
        <v>9</v>
      </c>
      <c r="P359">
        <v>12.42</v>
      </c>
      <c r="Q359" s="2">
        <f>VLOOKUP(B359,[2]Data!$A$9:$D$371,4,0)</f>
        <v>78.7</v>
      </c>
      <c r="R359" t="e">
        <v>#N/A</v>
      </c>
      <c r="S359" s="2">
        <f>VLOOKUP(B359,[3]Data!$A$9:$D$371,4,0)</f>
        <v>26.2</v>
      </c>
      <c r="V359" t="e">
        <f>VLOOKUP(F359,'[4]2019'!$B$8:$E$368,4,0)</f>
        <v>#N/A</v>
      </c>
      <c r="W359">
        <f>VLOOKUP(B359,[5]Data!$A$10:$B$372,2,0)</f>
        <v>4.4000000000000004</v>
      </c>
      <c r="Y359">
        <f>VLOOKUP(B359,[5]Data!$A$10:$F$372,6,0)</f>
        <v>5.3</v>
      </c>
      <c r="Z359">
        <f>VLOOKUP($B359,[5]Data!$A$10:$Z$372,8,0)</f>
        <v>0.8</v>
      </c>
      <c r="AA359">
        <f>VLOOKUP($B359,[5]Data!$A$10:$Z$372,10,0)</f>
        <v>1.8</v>
      </c>
      <c r="AB359">
        <f>VLOOKUP($B359,[5]Data!$A$10:$Z$372,12,0)</f>
        <v>6.1</v>
      </c>
      <c r="AC359">
        <f>VLOOKUP($B359,[5]Data!$A$10:$Z$372,14,0)</f>
        <v>14</v>
      </c>
      <c r="AD359">
        <f>VLOOKUP($B359,[5]Data!$A$10:$Z$372,16,0)</f>
        <v>4.4000000000000004</v>
      </c>
      <c r="AE359">
        <f>VLOOKUP($B359,[5]Data!$A$10:$Z$372,18,0)</f>
        <v>14</v>
      </c>
      <c r="AU359" t="s">
        <v>836</v>
      </c>
      <c r="AV359" t="e">
        <f>VLOOKUP(B359,[8]Industrial!$C$7:$D$332,2,0)</f>
        <v>#N/A</v>
      </c>
      <c r="AW359" t="e">
        <f>VLOOKUP(B359,[8]Residential!$C$7:$D$299,2,0)</f>
        <v>#N/A</v>
      </c>
      <c r="AX359">
        <f>VLOOKUP(A359,[9]Sheet1!$A$414:$M$823,13,0)</f>
        <v>235180</v>
      </c>
      <c r="AY359" s="5" t="e">
        <f>VLOOKUP(B359,'[10]Table 2.4'!$D$10:$H$378,5,0)</f>
        <v>#N/A</v>
      </c>
      <c r="AZ359">
        <f>VLOOKUP(B359,[11]Data!$A$9:$C$372,3,0)</f>
        <v>139900</v>
      </c>
      <c r="BA359">
        <f t="shared" si="10"/>
        <v>110101.3</v>
      </c>
      <c r="BB359">
        <f t="shared" si="11"/>
        <v>-4057.1000000000058</v>
      </c>
    </row>
    <row r="360" spans="1:54" x14ac:dyDescent="0.2">
      <c r="A360" t="s">
        <v>712</v>
      </c>
      <c r="B360" t="s">
        <v>713</v>
      </c>
      <c r="C360">
        <v>2019</v>
      </c>
      <c r="D360">
        <v>41798.089999999997</v>
      </c>
      <c r="E360" t="s">
        <v>712</v>
      </c>
      <c r="F360" t="s">
        <v>712</v>
      </c>
      <c r="G360">
        <f>VLOOKUP(A360,[1]B3!$A$7:$T$380,20,0)</f>
        <v>42284.11</v>
      </c>
      <c r="L360">
        <v>75.159628353892202</v>
      </c>
      <c r="M360">
        <v>79.684500163515906</v>
      </c>
      <c r="N360" s="1">
        <v>78760</v>
      </c>
      <c r="O360">
        <v>491</v>
      </c>
      <c r="P360">
        <v>11.48</v>
      </c>
      <c r="Q360" s="2">
        <f>VLOOKUP(B360,[2]Data!$A$9:$D$371,4,0)</f>
        <v>68.3</v>
      </c>
      <c r="R360" t="e">
        <v>#N/A</v>
      </c>
      <c r="S360" s="2">
        <f>VLOOKUP(B360,[3]Data!$A$9:$D$371,4,0)</f>
        <v>21.8</v>
      </c>
      <c r="V360" t="e">
        <f>VLOOKUP(F360,'[4]2019'!$B$8:$E$368,4,0)</f>
        <v>#N/A</v>
      </c>
      <c r="W360">
        <f>VLOOKUP(B360,[5]Data!$A$10:$B$372,2,0)</f>
        <v>0.3</v>
      </c>
      <c r="Y360">
        <f>VLOOKUP(B360,[5]Data!$A$10:$F$372,6,0)</f>
        <v>6.7</v>
      </c>
      <c r="Z360">
        <f>VLOOKUP($B360,[5]Data!$A$10:$Z$372,8,0)</f>
        <v>0.1</v>
      </c>
      <c r="AA360">
        <f>VLOOKUP($B360,[5]Data!$A$10:$Z$372,10,0)</f>
        <v>0</v>
      </c>
      <c r="AB360">
        <f>VLOOKUP($B360,[5]Data!$A$10:$Z$372,12,0)</f>
        <v>2.7</v>
      </c>
      <c r="AC360">
        <f>VLOOKUP($B360,[5]Data!$A$10:$Z$372,14,0)</f>
        <v>15.4</v>
      </c>
      <c r="AD360">
        <f>VLOOKUP($B360,[5]Data!$A$10:$Z$372,16,0)</f>
        <v>5.8</v>
      </c>
      <c r="AE360">
        <f>VLOOKUP($B360,[5]Data!$A$10:$Z$372,18,0)</f>
        <v>6.7</v>
      </c>
      <c r="AU360" t="s">
        <v>836</v>
      </c>
      <c r="AV360" t="e">
        <f>VLOOKUP(B360,[8]Industrial!$C$7:$D$332,2,0)</f>
        <v>#N/A</v>
      </c>
      <c r="AW360" t="e">
        <f>VLOOKUP(B360,[8]Residential!$C$7:$D$299,2,0)</f>
        <v>#N/A</v>
      </c>
      <c r="AX360">
        <f>VLOOKUP(A360,[9]Sheet1!$A$414:$M$823,13,0)</f>
        <v>78760</v>
      </c>
      <c r="AY360" s="5" t="e">
        <f>VLOOKUP(B360,'[10]Table 2.4'!$D$10:$H$378,5,0)</f>
        <v>#N/A</v>
      </c>
      <c r="AZ360">
        <f>VLOOKUP(B360,[11]Data!$A$9:$C$372,3,0)</f>
        <v>47700</v>
      </c>
      <c r="BA360">
        <f t="shared" si="10"/>
        <v>32579.1</v>
      </c>
      <c r="BB360">
        <f t="shared" si="11"/>
        <v>3577.5</v>
      </c>
    </row>
    <row r="361" spans="1:54" x14ac:dyDescent="0.2">
      <c r="A361" t="s">
        <v>714</v>
      </c>
      <c r="B361" t="s">
        <v>715</v>
      </c>
      <c r="C361">
        <v>2019</v>
      </c>
      <c r="D361">
        <v>47377.51</v>
      </c>
      <c r="E361" t="s">
        <v>714</v>
      </c>
      <c r="F361" t="s">
        <v>714</v>
      </c>
      <c r="G361">
        <f>VLOOKUP(A361,[1]B3!$A$7:$T$380,20,0)</f>
        <v>50473.43</v>
      </c>
      <c r="L361">
        <v>77.881197046773295</v>
      </c>
      <c r="M361">
        <v>81.633691669791503</v>
      </c>
      <c r="N361" s="1">
        <v>90090</v>
      </c>
      <c r="O361">
        <v>255</v>
      </c>
      <c r="P361">
        <v>12.71</v>
      </c>
      <c r="Q361" s="2">
        <f>VLOOKUP(B361,[2]Data!$A$9:$D$371,4,0)</f>
        <v>80.400000000000006</v>
      </c>
      <c r="R361" t="e">
        <v>#N/A</v>
      </c>
      <c r="S361" s="2">
        <f>VLOOKUP(B361,[3]Data!$A$9:$D$371,4,0)</f>
        <v>28.9</v>
      </c>
      <c r="V361" t="e">
        <f>VLOOKUP(F361,'[4]2019'!$B$8:$E$368,4,0)</f>
        <v>#N/A</v>
      </c>
      <c r="W361">
        <f>VLOOKUP(B361,[5]Data!$A$10:$B$372,2,0)</f>
        <v>1.1000000000000001</v>
      </c>
      <c r="Y361">
        <f>VLOOKUP(B361,[5]Data!$A$10:$F$372,6,0)</f>
        <v>7.3</v>
      </c>
      <c r="Z361">
        <f>VLOOKUP($B361,[5]Data!$A$10:$Z$372,8,0)</f>
        <v>0</v>
      </c>
      <c r="AA361">
        <f>VLOOKUP($B361,[5]Data!$A$10:$Z$372,10,0)</f>
        <v>0.6</v>
      </c>
      <c r="AB361">
        <f>VLOOKUP($B361,[5]Data!$A$10:$Z$372,12,0)</f>
        <v>8.1</v>
      </c>
      <c r="AC361">
        <f>VLOOKUP($B361,[5]Data!$A$10:$Z$372,14,0)</f>
        <v>19.399999999999999</v>
      </c>
      <c r="AD361">
        <f>VLOOKUP($B361,[5]Data!$A$10:$Z$372,16,0)</f>
        <v>2.2999999999999998</v>
      </c>
      <c r="AE361">
        <f>VLOOKUP($B361,[5]Data!$A$10:$Z$372,18,0)</f>
        <v>5.6</v>
      </c>
      <c r="AU361" t="s">
        <v>836</v>
      </c>
      <c r="AV361" t="e">
        <f>VLOOKUP(B361,[8]Industrial!$C$7:$D$332,2,0)</f>
        <v>#N/A</v>
      </c>
      <c r="AW361" t="e">
        <f>VLOOKUP(B361,[8]Residential!$C$7:$D$299,2,0)</f>
        <v>#N/A</v>
      </c>
      <c r="AX361">
        <f>VLOOKUP(A361,[9]Sheet1!$A$414:$M$823,13,0)</f>
        <v>90090</v>
      </c>
      <c r="AY361" s="5" t="e">
        <f>VLOOKUP(B361,'[10]Table 2.4'!$D$10:$H$378,5,0)</f>
        <v>#N/A</v>
      </c>
      <c r="AZ361">
        <f>VLOOKUP(B361,[11]Data!$A$9:$C$372,3,0)</f>
        <v>56700</v>
      </c>
      <c r="BA361">
        <f t="shared" si="10"/>
        <v>45586.8</v>
      </c>
      <c r="BB361">
        <f t="shared" si="11"/>
        <v>-2608.2000000000044</v>
      </c>
    </row>
    <row r="362" spans="1:54" x14ac:dyDescent="0.2">
      <c r="A362" t="s">
        <v>716</v>
      </c>
      <c r="B362" t="s">
        <v>717</v>
      </c>
      <c r="C362">
        <v>2019</v>
      </c>
      <c r="D362">
        <v>51289.66</v>
      </c>
      <c r="E362" t="s">
        <v>716</v>
      </c>
      <c r="F362" t="s">
        <v>716</v>
      </c>
      <c r="G362">
        <f>VLOOKUP(A362,[1]B3!$A$7:$T$380,20,0)</f>
        <v>52485.16</v>
      </c>
      <c r="L362">
        <v>78.693062020345195</v>
      </c>
      <c r="M362">
        <v>81.933913747858298</v>
      </c>
      <c r="N362" s="1">
        <v>95780</v>
      </c>
      <c r="O362">
        <v>43</v>
      </c>
      <c r="P362">
        <v>10.56</v>
      </c>
      <c r="Q362" s="2">
        <f>VLOOKUP(B362,[2]Data!$A$9:$D$371,4,0)</f>
        <v>75</v>
      </c>
      <c r="R362" t="e">
        <v>#N/A</v>
      </c>
      <c r="S362" s="2">
        <f>VLOOKUP(B362,[3]Data!$A$9:$D$371,4,0)</f>
        <v>24</v>
      </c>
      <c r="V362" t="e">
        <f>VLOOKUP(F362,'[4]2019'!$B$8:$E$368,4,0)</f>
        <v>#N/A</v>
      </c>
      <c r="W362">
        <f>VLOOKUP(B362,[5]Data!$A$10:$B$372,2,0)</f>
        <v>3.5</v>
      </c>
      <c r="Y362">
        <f>VLOOKUP(B362,[5]Data!$A$10:$F$372,6,0)</f>
        <v>16.7</v>
      </c>
      <c r="Z362">
        <f>VLOOKUP($B362,[5]Data!$A$10:$Z$372,8,0)</f>
        <v>0.4</v>
      </c>
      <c r="AA362">
        <f>VLOOKUP($B362,[5]Data!$A$10:$Z$372,10,0)</f>
        <v>0.6</v>
      </c>
      <c r="AB362">
        <f>VLOOKUP($B362,[5]Data!$A$10:$Z$372,12,0)</f>
        <v>6.2</v>
      </c>
      <c r="AC362">
        <f>VLOOKUP($B362,[5]Data!$A$10:$Z$372,14,0)</f>
        <v>13.9</v>
      </c>
      <c r="AD362">
        <f>VLOOKUP($B362,[5]Data!$A$10:$Z$372,16,0)</f>
        <v>4.2</v>
      </c>
      <c r="AE362">
        <f>VLOOKUP($B362,[5]Data!$A$10:$Z$372,18,0)</f>
        <v>8.3000000000000007</v>
      </c>
      <c r="AU362" t="s">
        <v>836</v>
      </c>
      <c r="AV362" t="e">
        <f>VLOOKUP(B362,[8]Industrial!$C$7:$D$332,2,0)</f>
        <v>#N/A</v>
      </c>
      <c r="AW362" t="e">
        <f>VLOOKUP(B362,[8]Residential!$C$7:$D$299,2,0)</f>
        <v>#N/A</v>
      </c>
      <c r="AX362">
        <f>VLOOKUP(A362,[9]Sheet1!$A$414:$M$823,13,0)</f>
        <v>95780</v>
      </c>
      <c r="AY362" s="5" t="e">
        <f>VLOOKUP(B362,'[10]Table 2.4'!$D$10:$H$378,5,0)</f>
        <v>#N/A</v>
      </c>
      <c r="AZ362">
        <f>VLOOKUP(B362,[11]Data!$A$9:$C$372,3,0)</f>
        <v>59000</v>
      </c>
      <c r="BA362">
        <f t="shared" si="10"/>
        <v>44250</v>
      </c>
      <c r="BB362">
        <f t="shared" si="11"/>
        <v>472</v>
      </c>
    </row>
    <row r="363" spans="1:54" x14ac:dyDescent="0.2">
      <c r="A363" t="s">
        <v>718</v>
      </c>
      <c r="B363" t="s">
        <v>719</v>
      </c>
      <c r="C363">
        <v>2019</v>
      </c>
      <c r="D363">
        <v>45075.05</v>
      </c>
      <c r="E363" t="s">
        <v>718</v>
      </c>
      <c r="F363" t="s">
        <v>718</v>
      </c>
      <c r="G363">
        <f>VLOOKUP(A363,[1]B3!$A$7:$T$380,20,0)</f>
        <v>52914.47</v>
      </c>
      <c r="L363">
        <v>76.055519012550704</v>
      </c>
      <c r="M363">
        <v>80.163419862535406</v>
      </c>
      <c r="N363" s="1">
        <v>135790</v>
      </c>
      <c r="O363">
        <v>153</v>
      </c>
      <c r="P363">
        <v>12.74</v>
      </c>
      <c r="Q363" s="2">
        <f>VLOOKUP(B363,[2]Data!$A$9:$D$371,4,0)</f>
        <v>70.5</v>
      </c>
      <c r="R363" t="e">
        <v>#N/A</v>
      </c>
      <c r="S363" s="2">
        <f>VLOOKUP(B363,[3]Data!$A$9:$D$371,4,0)</f>
        <v>20.100000000000001</v>
      </c>
      <c r="V363" t="e">
        <f>VLOOKUP(F363,'[4]2019'!$B$8:$E$368,4,0)</f>
        <v>#N/A</v>
      </c>
      <c r="W363">
        <f>VLOOKUP(B363,[5]Data!$A$10:$B$372,2,0)</f>
        <v>1</v>
      </c>
      <c r="Y363">
        <f>VLOOKUP(B363,[5]Data!$A$10:$F$372,6,0)</f>
        <v>11.2</v>
      </c>
      <c r="Z363">
        <f>VLOOKUP($B363,[5]Data!$A$10:$Z$372,8,0)</f>
        <v>1.5</v>
      </c>
      <c r="AA363">
        <f>VLOOKUP($B363,[5]Data!$A$10:$Z$372,10,0)</f>
        <v>1.8</v>
      </c>
      <c r="AB363">
        <f>VLOOKUP($B363,[5]Data!$A$10:$Z$372,12,0)</f>
        <v>7.5</v>
      </c>
      <c r="AC363">
        <f>VLOOKUP($B363,[5]Data!$A$10:$Z$372,14,0)</f>
        <v>17.5</v>
      </c>
      <c r="AD363">
        <f>VLOOKUP($B363,[5]Data!$A$10:$Z$372,16,0)</f>
        <v>3.8</v>
      </c>
      <c r="AE363">
        <f>VLOOKUP($B363,[5]Data!$A$10:$Z$372,18,0)</f>
        <v>8.8000000000000007</v>
      </c>
      <c r="AU363" t="s">
        <v>836</v>
      </c>
      <c r="AV363" t="e">
        <f>VLOOKUP(B363,[8]Industrial!$C$7:$D$332,2,0)</f>
        <v>#N/A</v>
      </c>
      <c r="AW363" t="e">
        <f>VLOOKUP(B363,[8]Residential!$C$7:$D$299,2,0)</f>
        <v>#N/A</v>
      </c>
      <c r="AX363">
        <f>VLOOKUP(A363,[9]Sheet1!$A$414:$M$823,13,0)</f>
        <v>135790</v>
      </c>
      <c r="AY363" s="5" t="e">
        <f>VLOOKUP(B363,'[10]Table 2.4'!$D$10:$H$378,5,0)</f>
        <v>#N/A</v>
      </c>
      <c r="AZ363">
        <f>VLOOKUP(B363,[11]Data!$A$9:$C$372,3,0)</f>
        <v>80300</v>
      </c>
      <c r="BA363">
        <f t="shared" si="10"/>
        <v>56611.5</v>
      </c>
      <c r="BB363">
        <f t="shared" si="11"/>
        <v>4255.9000000000015</v>
      </c>
    </row>
    <row r="364" spans="1:54" x14ac:dyDescent="0.2">
      <c r="A364" t="s">
        <v>720</v>
      </c>
      <c r="B364" t="s">
        <v>721</v>
      </c>
      <c r="C364">
        <v>2019</v>
      </c>
      <c r="D364">
        <v>49244.23</v>
      </c>
      <c r="E364" t="s">
        <v>720</v>
      </c>
      <c r="F364" t="s">
        <v>720</v>
      </c>
      <c r="G364">
        <f>VLOOKUP(A364,[1]B3!$A$7:$T$380,20,0)</f>
        <v>42409.4</v>
      </c>
      <c r="L364">
        <v>79.523668419650207</v>
      </c>
      <c r="M364">
        <v>81.689809010278495</v>
      </c>
      <c r="N364" s="1">
        <v>22000</v>
      </c>
      <c r="O364">
        <v>22</v>
      </c>
      <c r="P364">
        <v>11.8</v>
      </c>
      <c r="Q364" s="2">
        <f>VLOOKUP(B364,[2]Data!$A$9:$D$371,4,0)</f>
        <v>87.1</v>
      </c>
      <c r="R364" t="e">
        <v>#N/A</v>
      </c>
      <c r="S364" s="2">
        <f>VLOOKUP(B364,[3]Data!$A$9:$D$371,4,0)</f>
        <v>29.2</v>
      </c>
      <c r="V364" t="e">
        <f>VLOOKUP(F364,'[4]2019'!$B$8:$E$368,4,0)</f>
        <v>#N/A</v>
      </c>
      <c r="W364">
        <f>VLOOKUP(B364,[5]Data!$A$10:$B$372,2,0)</f>
        <v>9.1</v>
      </c>
      <c r="Y364">
        <f>VLOOKUP(B364,[5]Data!$A$10:$F$372,6,0)</f>
        <v>3.2</v>
      </c>
      <c r="Z364">
        <f>VLOOKUP($B364,[5]Data!$A$10:$Z$372,8,0)</f>
        <v>0.5</v>
      </c>
      <c r="AA364">
        <f>VLOOKUP($B364,[5]Data!$A$10:$Z$372,10,0)</f>
        <v>0.5</v>
      </c>
      <c r="AB364">
        <f>VLOOKUP($B364,[5]Data!$A$10:$Z$372,12,0)</f>
        <v>7.3</v>
      </c>
      <c r="AC364">
        <f>VLOOKUP($B364,[5]Data!$A$10:$Z$372,14,0)</f>
        <v>11.4</v>
      </c>
      <c r="AD364">
        <f>VLOOKUP($B364,[5]Data!$A$10:$Z$372,16,0)</f>
        <v>7.3</v>
      </c>
      <c r="AE364">
        <f>VLOOKUP($B364,[5]Data!$A$10:$Z$372,18,0)</f>
        <v>9.1</v>
      </c>
      <c r="AU364" t="s">
        <v>836</v>
      </c>
      <c r="AV364" t="e">
        <f>VLOOKUP(B364,[8]Industrial!$C$7:$D$332,2,0)</f>
        <v>#N/A</v>
      </c>
      <c r="AW364" t="e">
        <f>VLOOKUP(B364,[8]Residential!$C$7:$D$299,2,0)</f>
        <v>#N/A</v>
      </c>
      <c r="AX364">
        <f>VLOOKUP(A364,[9]Sheet1!$A$414:$M$823,13,0)</f>
        <v>22000</v>
      </c>
      <c r="AY364" s="5" t="e">
        <f>VLOOKUP(B364,'[10]Table 2.4'!$D$10:$H$378,5,0)</f>
        <v>#N/A</v>
      </c>
      <c r="AZ364">
        <f>VLOOKUP(B364,[11]Data!$A$9:$C$372,3,0)</f>
        <v>12700</v>
      </c>
      <c r="BA364">
        <f t="shared" si="10"/>
        <v>11061.7</v>
      </c>
      <c r="BB364">
        <f t="shared" si="11"/>
        <v>-1435.1000000000004</v>
      </c>
    </row>
    <row r="365" spans="1:54" x14ac:dyDescent="0.2">
      <c r="A365" t="s">
        <v>722</v>
      </c>
      <c r="B365" t="s">
        <v>723</v>
      </c>
      <c r="C365">
        <v>2019</v>
      </c>
      <c r="D365">
        <v>41406.410000000003</v>
      </c>
      <c r="E365" t="s">
        <v>722</v>
      </c>
      <c r="F365" t="s">
        <v>722</v>
      </c>
      <c r="G365">
        <f>VLOOKUP(A365,[1]B3!$A$7:$T$380,20,0)</f>
        <v>48433.29</v>
      </c>
      <c r="L365">
        <v>78.954751920562998</v>
      </c>
      <c r="M365">
        <v>82.355540142115998</v>
      </c>
      <c r="N365" s="1">
        <v>115020</v>
      </c>
      <c r="O365">
        <v>24</v>
      </c>
      <c r="P365">
        <v>11.92</v>
      </c>
      <c r="Q365" s="2">
        <f>VLOOKUP(B365,[2]Data!$A$9:$D$371,4,0)</f>
        <v>76.2</v>
      </c>
      <c r="R365" t="e">
        <v>#N/A</v>
      </c>
      <c r="S365" s="2">
        <f>VLOOKUP(B365,[3]Data!$A$9:$D$371,4,0)</f>
        <v>28.9</v>
      </c>
      <c r="V365" t="e">
        <f>VLOOKUP(F365,'[4]2019'!$B$8:$E$368,4,0)</f>
        <v>#N/A</v>
      </c>
      <c r="W365">
        <f>VLOOKUP(B365,[5]Data!$A$10:$B$372,2,0)</f>
        <v>7</v>
      </c>
      <c r="Y365">
        <f>VLOOKUP(B365,[5]Data!$A$10:$F$372,6,0)</f>
        <v>10.5</v>
      </c>
      <c r="Z365">
        <f>VLOOKUP($B365,[5]Data!$A$10:$Z$372,8,0)</f>
        <v>1</v>
      </c>
      <c r="AA365">
        <f>VLOOKUP($B365,[5]Data!$A$10:$Z$372,10,0)</f>
        <v>0.8</v>
      </c>
      <c r="AB365">
        <f>VLOOKUP($B365,[5]Data!$A$10:$Z$372,12,0)</f>
        <v>5.8</v>
      </c>
      <c r="AC365">
        <f>VLOOKUP($B365,[5]Data!$A$10:$Z$372,14,0)</f>
        <v>16.3</v>
      </c>
      <c r="AD365">
        <f>VLOOKUP($B365,[5]Data!$A$10:$Z$372,16,0)</f>
        <v>2.2999999999999998</v>
      </c>
      <c r="AE365">
        <f>VLOOKUP($B365,[5]Data!$A$10:$Z$372,18,0)</f>
        <v>8.1</v>
      </c>
      <c r="AU365" t="s">
        <v>836</v>
      </c>
      <c r="AV365" t="e">
        <f>VLOOKUP(B365,[8]Industrial!$C$7:$D$332,2,0)</f>
        <v>#N/A</v>
      </c>
      <c r="AW365" t="e">
        <f>VLOOKUP(B365,[8]Residential!$C$7:$D$299,2,0)</f>
        <v>#N/A</v>
      </c>
      <c r="AX365">
        <f>VLOOKUP(A365,[9]Sheet1!$A$414:$M$823,13,0)</f>
        <v>115020</v>
      </c>
      <c r="AY365" s="5" t="e">
        <f>VLOOKUP(B365,'[10]Table 2.4'!$D$10:$H$378,5,0)</f>
        <v>#N/A</v>
      </c>
      <c r="AZ365">
        <f>VLOOKUP(B365,[11]Data!$A$9:$C$372,3,0)</f>
        <v>67700</v>
      </c>
      <c r="BA365">
        <f t="shared" si="10"/>
        <v>51587.4</v>
      </c>
      <c r="BB365">
        <f t="shared" si="11"/>
        <v>-270.80000000000291</v>
      </c>
    </row>
    <row r="366" spans="1:54" x14ac:dyDescent="0.2">
      <c r="A366" t="s">
        <v>724</v>
      </c>
      <c r="B366" t="s">
        <v>725</v>
      </c>
      <c r="C366">
        <v>2019</v>
      </c>
      <c r="D366">
        <v>53775.75</v>
      </c>
      <c r="E366" t="s">
        <v>724</v>
      </c>
      <c r="F366" t="s">
        <v>724</v>
      </c>
      <c r="G366">
        <f>VLOOKUP(A366,[1]B3!$A$7:$T$380,20,0)</f>
        <v>53178.66</v>
      </c>
      <c r="L366">
        <v>78.287457723241502</v>
      </c>
      <c r="M366">
        <v>83.187572160436304</v>
      </c>
      <c r="N366" s="1">
        <v>23080</v>
      </c>
      <c r="O366">
        <v>16</v>
      </c>
      <c r="P366">
        <v>13.3</v>
      </c>
      <c r="Q366" s="2">
        <f>VLOOKUP(B366,[2]Data!$A$9:$D$371,4,0)</f>
        <v>77.599999999999994</v>
      </c>
      <c r="R366" t="e">
        <v>#N/A</v>
      </c>
      <c r="S366" s="2">
        <f>VLOOKUP(B366,[3]Data!$A$9:$D$371,4,0)</f>
        <v>9.3000000000000007</v>
      </c>
      <c r="V366" t="e">
        <f>VLOOKUP(F366,'[4]2019'!$B$8:$E$368,4,0)</f>
        <v>#N/A</v>
      </c>
      <c r="W366">
        <f>VLOOKUP(B366,[5]Data!$A$10:$B$372,2,0)</f>
        <v>8.9</v>
      </c>
      <c r="Y366">
        <f>VLOOKUP(B366,[5]Data!$A$10:$F$372,6,0)</f>
        <v>5.7</v>
      </c>
      <c r="Z366">
        <f>VLOOKUP($B366,[5]Data!$A$10:$Z$372,8,0)</f>
        <v>0.7</v>
      </c>
      <c r="AA366">
        <f>VLOOKUP($B366,[5]Data!$A$10:$Z$372,10,0)</f>
        <v>0.7</v>
      </c>
      <c r="AB366">
        <f>VLOOKUP($B366,[5]Data!$A$10:$Z$372,12,0)</f>
        <v>8.9</v>
      </c>
      <c r="AC366">
        <f>VLOOKUP($B366,[5]Data!$A$10:$Z$372,14,0)</f>
        <v>10.7</v>
      </c>
      <c r="AD366">
        <f>VLOOKUP($B366,[5]Data!$A$10:$Z$372,16,0)</f>
        <v>6.4</v>
      </c>
      <c r="AE366">
        <f>VLOOKUP($B366,[5]Data!$A$10:$Z$372,18,0)</f>
        <v>6.4</v>
      </c>
      <c r="AU366" t="s">
        <v>836</v>
      </c>
      <c r="AV366" t="e">
        <f>VLOOKUP(B366,[8]Industrial!$C$7:$D$332,2,0)</f>
        <v>#N/A</v>
      </c>
      <c r="AW366" t="e">
        <f>VLOOKUP(B366,[8]Residential!$C$7:$D$299,2,0)</f>
        <v>#N/A</v>
      </c>
      <c r="AX366">
        <f>VLOOKUP(A366,[9]Sheet1!$A$414:$M$823,13,0)</f>
        <v>23080</v>
      </c>
      <c r="AY366" s="5" t="e">
        <f>VLOOKUP(B366,'[10]Table 2.4'!$D$10:$H$378,5,0)</f>
        <v>#N/A</v>
      </c>
      <c r="AZ366">
        <f>VLOOKUP(B366,[11]Data!$A$9:$C$372,3,0)</f>
        <v>13800</v>
      </c>
      <c r="BA366">
        <f t="shared" si="10"/>
        <v>10708.8</v>
      </c>
      <c r="BB366">
        <f t="shared" si="11"/>
        <v>-248.39999999999964</v>
      </c>
    </row>
    <row r="367" spans="1:54" x14ac:dyDescent="0.2">
      <c r="A367" t="s">
        <v>726</v>
      </c>
      <c r="B367" t="s">
        <v>727</v>
      </c>
      <c r="C367">
        <v>2019</v>
      </c>
      <c r="D367">
        <v>39774.089999999997</v>
      </c>
      <c r="E367" t="s">
        <v>726</v>
      </c>
      <c r="F367" t="s">
        <v>726</v>
      </c>
      <c r="G367">
        <f>VLOOKUP(A367,[1]B3!$A$7:$T$380,20,0)</f>
        <v>48413.54</v>
      </c>
      <c r="L367">
        <v>77.182227210604097</v>
      </c>
      <c r="M367">
        <v>81.139271177288094</v>
      </c>
      <c r="N367" s="1">
        <v>112680</v>
      </c>
      <c r="O367">
        <v>92</v>
      </c>
      <c r="P367">
        <v>13.08</v>
      </c>
      <c r="Q367" s="2">
        <f>VLOOKUP(B367,[2]Data!$A$9:$D$371,4,0)</f>
        <v>73.900000000000006</v>
      </c>
      <c r="R367" t="e">
        <v>#N/A</v>
      </c>
      <c r="S367" s="2">
        <f>VLOOKUP(B367,[3]Data!$A$9:$D$371,4,0)</f>
        <v>29.2</v>
      </c>
      <c r="V367" t="e">
        <f>VLOOKUP(F367,'[4]2019'!$B$8:$E$368,4,0)</f>
        <v>#N/A</v>
      </c>
      <c r="W367">
        <f>VLOOKUP(B367,[5]Data!$A$10:$B$372,2,0)</f>
        <v>1.7</v>
      </c>
      <c r="Y367">
        <f>VLOOKUP(B367,[5]Data!$A$10:$F$372,6,0)</f>
        <v>10.9</v>
      </c>
      <c r="Z367">
        <f>VLOOKUP($B367,[5]Data!$A$10:$Z$372,8,0)</f>
        <v>0.1</v>
      </c>
      <c r="AA367">
        <f>VLOOKUP($B367,[5]Data!$A$10:$Z$372,10,0)</f>
        <v>0.3</v>
      </c>
      <c r="AB367">
        <f>VLOOKUP($B367,[5]Data!$A$10:$Z$372,12,0)</f>
        <v>5.4</v>
      </c>
      <c r="AC367">
        <f>VLOOKUP($B367,[5]Data!$A$10:$Z$372,14,0)</f>
        <v>17.399999999999999</v>
      </c>
      <c r="AD367">
        <f>VLOOKUP($B367,[5]Data!$A$10:$Z$372,16,0)</f>
        <v>5.4</v>
      </c>
      <c r="AE367">
        <f>VLOOKUP($B367,[5]Data!$A$10:$Z$372,18,0)</f>
        <v>10.9</v>
      </c>
      <c r="AU367" t="s">
        <v>836</v>
      </c>
      <c r="AV367" t="e">
        <f>VLOOKUP(B367,[8]Industrial!$C$7:$D$332,2,0)</f>
        <v>#N/A</v>
      </c>
      <c r="AW367" t="e">
        <f>VLOOKUP(B367,[8]Residential!$C$7:$D$299,2,0)</f>
        <v>#N/A</v>
      </c>
      <c r="AX367">
        <f>VLOOKUP(A367,[9]Sheet1!$A$414:$M$823,13,0)</f>
        <v>112680</v>
      </c>
      <c r="AY367" s="5" t="e">
        <f>VLOOKUP(B367,'[10]Table 2.4'!$D$10:$H$378,5,0)</f>
        <v>#N/A</v>
      </c>
      <c r="AZ367">
        <f>VLOOKUP(B367,[11]Data!$A$9:$C$372,3,0)</f>
        <v>65100</v>
      </c>
      <c r="BA367">
        <f t="shared" si="10"/>
        <v>48108.900000000009</v>
      </c>
      <c r="BB367">
        <f t="shared" si="11"/>
        <v>1236.8999999999942</v>
      </c>
    </row>
    <row r="368" spans="1:54" x14ac:dyDescent="0.2">
      <c r="A368" t="s">
        <v>728</v>
      </c>
      <c r="B368" t="s">
        <v>729</v>
      </c>
      <c r="C368">
        <v>2019</v>
      </c>
      <c r="D368">
        <v>44540.6</v>
      </c>
      <c r="E368" t="s">
        <v>728</v>
      </c>
      <c r="F368" t="s">
        <v>728</v>
      </c>
      <c r="G368">
        <f>VLOOKUP(A368,[1]B3!$A$7:$T$380,20,0)</f>
        <v>54316.08</v>
      </c>
      <c r="L368">
        <v>76.796067528516801</v>
      </c>
      <c r="M368">
        <v>80.699745526714693</v>
      </c>
      <c r="N368" s="1">
        <v>318170</v>
      </c>
      <c r="O368">
        <v>180</v>
      </c>
      <c r="P368">
        <v>13.06</v>
      </c>
      <c r="Q368" s="2">
        <f>VLOOKUP(B368,[2]Data!$A$9:$D$371,4,0)</f>
        <v>76.599999999999994</v>
      </c>
      <c r="R368" t="e">
        <v>#N/A</v>
      </c>
      <c r="S368" s="2">
        <f>VLOOKUP(B368,[3]Data!$A$9:$D$371,4,0)</f>
        <v>27.6</v>
      </c>
      <c r="V368" t="e">
        <f>VLOOKUP(F368,'[4]2019'!$B$8:$E$368,4,0)</f>
        <v>#N/A</v>
      </c>
      <c r="W368">
        <f>VLOOKUP(B368,[5]Data!$A$10:$B$372,2,0)</f>
        <v>1.1000000000000001</v>
      </c>
      <c r="Y368">
        <f>VLOOKUP(B368,[5]Data!$A$10:$F$372,6,0)</f>
        <v>8.5</v>
      </c>
      <c r="Z368">
        <f>VLOOKUP($B368,[5]Data!$A$10:$Z$372,8,0)</f>
        <v>2.1</v>
      </c>
      <c r="AA368">
        <f>VLOOKUP($B368,[5]Data!$A$10:$Z$372,10,0)</f>
        <v>0.7</v>
      </c>
      <c r="AB368">
        <f>VLOOKUP($B368,[5]Data!$A$10:$Z$372,12,0)</f>
        <v>8.5</v>
      </c>
      <c r="AC368">
        <f>VLOOKUP($B368,[5]Data!$A$10:$Z$372,14,0)</f>
        <v>15.4</v>
      </c>
      <c r="AD368">
        <f>VLOOKUP($B368,[5]Data!$A$10:$Z$372,16,0)</f>
        <v>3.8</v>
      </c>
      <c r="AE368">
        <f>VLOOKUP($B368,[5]Data!$A$10:$Z$372,18,0)</f>
        <v>6.8</v>
      </c>
      <c r="AU368" t="s">
        <v>836</v>
      </c>
      <c r="AV368" t="e">
        <f>VLOOKUP(B368,[8]Industrial!$C$7:$D$332,2,0)</f>
        <v>#N/A</v>
      </c>
      <c r="AW368" t="e">
        <f>VLOOKUP(B368,[8]Residential!$C$7:$D$299,2,0)</f>
        <v>#N/A</v>
      </c>
      <c r="AX368">
        <f>VLOOKUP(A368,[9]Sheet1!$A$414:$M$823,13,0)</f>
        <v>318170</v>
      </c>
      <c r="AY368" s="5" t="e">
        <f>VLOOKUP(B368,'[10]Table 2.4'!$D$10:$H$378,5,0)</f>
        <v>#N/A</v>
      </c>
      <c r="AZ368">
        <f>VLOOKUP(B368,[11]Data!$A$9:$C$372,3,0)</f>
        <v>197100</v>
      </c>
      <c r="BA368">
        <f t="shared" si="10"/>
        <v>150978.59999999998</v>
      </c>
      <c r="BB368">
        <f t="shared" si="11"/>
        <v>-1576.7999999999884</v>
      </c>
    </row>
    <row r="369" spans="1:54" x14ac:dyDescent="0.2">
      <c r="A369" t="s">
        <v>730</v>
      </c>
      <c r="B369" t="s">
        <v>731</v>
      </c>
      <c r="C369">
        <v>2019</v>
      </c>
      <c r="D369">
        <v>52897.13</v>
      </c>
      <c r="E369" t="s">
        <v>730</v>
      </c>
      <c r="F369" t="s">
        <v>730</v>
      </c>
      <c r="G369">
        <f>VLOOKUP(A369,[1]B3!$A$7:$T$380,20,0)</f>
        <v>50835.53</v>
      </c>
      <c r="L369">
        <v>78.8277710643506</v>
      </c>
      <c r="M369">
        <v>82.565456567752804</v>
      </c>
      <c r="N369" s="1">
        <v>94000</v>
      </c>
      <c r="O369">
        <v>43</v>
      </c>
      <c r="P369">
        <v>14.4</v>
      </c>
      <c r="Q369" s="2">
        <f>VLOOKUP(B369,[2]Data!$A$9:$D$371,4,0)</f>
        <v>73</v>
      </c>
      <c r="R369" t="e">
        <v>#N/A</v>
      </c>
      <c r="S369" s="2">
        <f>VLOOKUP(B369,[3]Data!$A$9:$D$371,4,0)</f>
        <v>37.4</v>
      </c>
      <c r="V369" t="e">
        <f>VLOOKUP(F369,'[4]2019'!$B$8:$E$368,4,0)</f>
        <v>#N/A</v>
      </c>
      <c r="W369">
        <f>VLOOKUP(B369,[5]Data!$A$10:$B$372,2,0)</f>
        <v>1.8</v>
      </c>
      <c r="Y369">
        <f>VLOOKUP(B369,[5]Data!$A$10:$F$372,6,0)</f>
        <v>5.0999999999999996</v>
      </c>
      <c r="Z369">
        <f>VLOOKUP($B369,[5]Data!$A$10:$Z$372,8,0)</f>
        <v>0</v>
      </c>
      <c r="AA369">
        <f>VLOOKUP($B369,[5]Data!$A$10:$Z$372,10,0)</f>
        <v>0.5</v>
      </c>
      <c r="AB369">
        <f>VLOOKUP($B369,[5]Data!$A$10:$Z$372,12,0)</f>
        <v>6.1</v>
      </c>
      <c r="AC369">
        <f>VLOOKUP($B369,[5]Data!$A$10:$Z$372,14,0)</f>
        <v>14.3</v>
      </c>
      <c r="AD369">
        <f>VLOOKUP($B369,[5]Data!$A$10:$Z$372,16,0)</f>
        <v>2.6</v>
      </c>
      <c r="AE369">
        <f>VLOOKUP($B369,[5]Data!$A$10:$Z$372,18,0)</f>
        <v>10.199999999999999</v>
      </c>
      <c r="AU369" t="s">
        <v>836</v>
      </c>
      <c r="AV369" t="e">
        <f>VLOOKUP(B369,[8]Industrial!$C$7:$D$332,2,0)</f>
        <v>#N/A</v>
      </c>
      <c r="AW369" t="e">
        <f>VLOOKUP(B369,[8]Residential!$C$7:$D$299,2,0)</f>
        <v>#N/A</v>
      </c>
      <c r="AX369">
        <f>VLOOKUP(A369,[9]Sheet1!$A$414:$M$823,13,0)</f>
        <v>94000</v>
      </c>
      <c r="AY369" s="5" t="e">
        <f>VLOOKUP(B369,'[10]Table 2.4'!$D$10:$H$378,5,0)</f>
        <v>#N/A</v>
      </c>
      <c r="AZ369">
        <f>VLOOKUP(B369,[11]Data!$A$9:$C$372,3,0)</f>
        <v>59500</v>
      </c>
      <c r="BA369">
        <f t="shared" si="10"/>
        <v>43435</v>
      </c>
      <c r="BB369">
        <f t="shared" si="11"/>
        <v>1666</v>
      </c>
    </row>
    <row r="370" spans="1:54" x14ac:dyDescent="0.2">
      <c r="A370" t="s">
        <v>732</v>
      </c>
      <c r="B370" t="s">
        <v>733</v>
      </c>
      <c r="C370">
        <v>2019</v>
      </c>
      <c r="D370">
        <v>60782.879999999997</v>
      </c>
      <c r="E370" t="s">
        <v>732</v>
      </c>
      <c r="F370" t="s">
        <v>732</v>
      </c>
      <c r="G370">
        <f>VLOOKUP(A370,[1]B3!$A$7:$T$380,20,0)</f>
        <v>56793.46</v>
      </c>
      <c r="L370">
        <v>76.898077126458503</v>
      </c>
      <c r="M370">
        <v>81.051541559956902</v>
      </c>
      <c r="N370">
        <v>228800</v>
      </c>
      <c r="O370">
        <v>1233</v>
      </c>
      <c r="P370">
        <v>12.18</v>
      </c>
      <c r="Q370" s="2">
        <f>VLOOKUP(B370,[2]Data!$A$9:$D$371,4,0)</f>
        <v>79.099999999999994</v>
      </c>
      <c r="R370" t="e">
        <v>#N/A</v>
      </c>
      <c r="S370" s="2">
        <f>VLOOKUP(B370,[3]Data!$A$9:$D$371,4,0)</f>
        <v>45.2</v>
      </c>
      <c r="V370" t="e">
        <f>VLOOKUP(F370,'[4]2019'!$B$8:$E$368,4,0)</f>
        <v>#N/A</v>
      </c>
      <c r="W370">
        <f>VLOOKUP(B370,[5]Data!$A$10:$B$372,2,0)</f>
        <v>0.1</v>
      </c>
      <c r="Y370">
        <f>VLOOKUP(B370,[5]Data!$A$10:$F$372,6,0)</f>
        <v>5.3</v>
      </c>
      <c r="Z370">
        <f>VLOOKUP($B370,[5]Data!$A$10:$Z$372,8,0)</f>
        <v>0.4</v>
      </c>
      <c r="AA370">
        <f>VLOOKUP($B370,[5]Data!$A$10:$Z$372,10,0)</f>
        <v>0.2</v>
      </c>
      <c r="AB370">
        <f>VLOOKUP($B370,[5]Data!$A$10:$Z$372,12,0)</f>
        <v>3.5</v>
      </c>
      <c r="AC370">
        <f>VLOOKUP($B370,[5]Data!$A$10:$Z$372,14,0)</f>
        <v>10.6</v>
      </c>
      <c r="AD370">
        <f>VLOOKUP($B370,[5]Data!$A$10:$Z$372,16,0)</f>
        <v>4.0999999999999996</v>
      </c>
      <c r="AE370">
        <f>VLOOKUP($B370,[5]Data!$A$10:$Z$372,18,0)</f>
        <v>8.1999999999999993</v>
      </c>
      <c r="AU370" t="s">
        <v>836</v>
      </c>
      <c r="AV370" t="e">
        <f>VLOOKUP(B370,[8]Industrial!$C$7:$D$332,2,0)</f>
        <v>#N/A</v>
      </c>
      <c r="AW370" t="e">
        <f>VLOOKUP(B370,[8]Residential!$C$7:$D$299,2,0)</f>
        <v>#N/A</v>
      </c>
      <c r="AX370">
        <f>VLOOKUP(A370,[9]Sheet1!$A$414:$M$823,13,0)</f>
        <v>228800</v>
      </c>
      <c r="AY370" s="5" t="e">
        <f>VLOOKUP(B370,'[10]Table 2.4'!$D$10:$H$378,5,0)</f>
        <v>#N/A</v>
      </c>
      <c r="AZ370">
        <f>VLOOKUP(B370,[11]Data!$A$9:$C$372,3,0)</f>
        <v>157600</v>
      </c>
      <c r="BA370">
        <f t="shared" si="10"/>
        <v>124661.59999999999</v>
      </c>
      <c r="BB370">
        <f t="shared" si="11"/>
        <v>-5200.7999999999884</v>
      </c>
    </row>
    <row r="371" spans="1:54" x14ac:dyDescent="0.2">
      <c r="A371" t="s">
        <v>734</v>
      </c>
      <c r="B371" t="s">
        <v>735</v>
      </c>
      <c r="C371">
        <v>2019</v>
      </c>
      <c r="D371">
        <v>65108.82</v>
      </c>
      <c r="E371" t="s">
        <v>734</v>
      </c>
      <c r="F371" t="s">
        <v>734</v>
      </c>
      <c r="G371">
        <f>VLOOKUP(A371,[1]B3!$A$7:$T$380,20,0)</f>
        <v>60011.360000000001</v>
      </c>
      <c r="L371">
        <v>79.143188928467495</v>
      </c>
      <c r="M371">
        <v>82.567322558379303</v>
      </c>
      <c r="N371">
        <v>261800</v>
      </c>
      <c r="O371">
        <v>41</v>
      </c>
      <c r="P371">
        <v>12.61</v>
      </c>
      <c r="Q371" s="2">
        <f>VLOOKUP(B371,[2]Data!$A$9:$D$371,4,0)</f>
        <v>80.8</v>
      </c>
      <c r="R371" t="e">
        <v>#N/A</v>
      </c>
      <c r="S371" s="2">
        <f>VLOOKUP(B371,[3]Data!$A$9:$D$371,4,0)</f>
        <v>30.3</v>
      </c>
      <c r="V371" t="e">
        <f>VLOOKUP(F371,'[4]2019'!$B$8:$E$368,4,0)</f>
        <v>#N/A</v>
      </c>
      <c r="W371">
        <f>VLOOKUP(B371,[5]Data!$A$10:$B$372,2,0)</f>
        <v>5.8</v>
      </c>
      <c r="Y371">
        <f>VLOOKUP(B371,[5]Data!$A$10:$F$372,6,0)</f>
        <v>11.7</v>
      </c>
      <c r="Z371">
        <f>VLOOKUP($B371,[5]Data!$A$10:$Z$372,8,0)</f>
        <v>0.4</v>
      </c>
      <c r="AA371">
        <f>VLOOKUP($B371,[5]Data!$A$10:$Z$372,10,0)</f>
        <v>0.6</v>
      </c>
      <c r="AB371">
        <f>VLOOKUP($B371,[5]Data!$A$10:$Z$372,12,0)</f>
        <v>6.8</v>
      </c>
      <c r="AC371">
        <f>VLOOKUP($B371,[5]Data!$A$10:$Z$372,14,0)</f>
        <v>13.6</v>
      </c>
      <c r="AD371">
        <f>VLOOKUP($B371,[5]Data!$A$10:$Z$372,16,0)</f>
        <v>3.9</v>
      </c>
      <c r="AE371">
        <f>VLOOKUP($B371,[5]Data!$A$10:$Z$372,18,0)</f>
        <v>6.8</v>
      </c>
      <c r="AU371" t="s">
        <v>836</v>
      </c>
      <c r="AV371" t="e">
        <f>VLOOKUP(B371,[8]Industrial!$C$7:$D$332,2,0)</f>
        <v>#N/A</v>
      </c>
      <c r="AW371" t="e">
        <f>VLOOKUP(B371,[8]Residential!$C$7:$D$299,2,0)</f>
        <v>#N/A</v>
      </c>
      <c r="AX371">
        <f>VLOOKUP(A371,[9]Sheet1!$A$414:$M$823,13,0)</f>
        <v>261800</v>
      </c>
      <c r="AY371" s="5" t="e">
        <f>VLOOKUP(B371,'[10]Table 2.4'!$D$10:$H$378,5,0)</f>
        <v>#N/A</v>
      </c>
      <c r="AZ371">
        <f>VLOOKUP(B371,[11]Data!$A$9:$C$372,3,0)</f>
        <v>164600</v>
      </c>
      <c r="BA371">
        <f t="shared" si="10"/>
        <v>132996.79999999999</v>
      </c>
      <c r="BB371">
        <f t="shared" si="11"/>
        <v>-8229.9999999999854</v>
      </c>
    </row>
    <row r="372" spans="1:54" x14ac:dyDescent="0.2">
      <c r="A372" t="s">
        <v>736</v>
      </c>
      <c r="B372" t="s">
        <v>737</v>
      </c>
      <c r="C372">
        <v>2019</v>
      </c>
      <c r="D372">
        <v>42382</v>
      </c>
      <c r="E372" t="s">
        <v>736</v>
      </c>
      <c r="F372" t="s">
        <v>736</v>
      </c>
      <c r="G372">
        <f>VLOOKUP(A372,[1]B3!$A$7:$T$380,20,0)</f>
        <v>46650.85</v>
      </c>
      <c r="L372">
        <v>77.362887134878605</v>
      </c>
      <c r="M372">
        <v>82.241631711523596</v>
      </c>
      <c r="N372">
        <v>86810</v>
      </c>
      <c r="O372">
        <v>13</v>
      </c>
      <c r="P372">
        <v>11.11</v>
      </c>
      <c r="Q372" s="2">
        <f>VLOOKUP(B372,[2]Data!$A$9:$D$371,4,0)</f>
        <v>74.599999999999994</v>
      </c>
      <c r="R372" t="e">
        <v>#N/A</v>
      </c>
      <c r="S372" s="2">
        <f>VLOOKUP(B372,[3]Data!$A$9:$D$371,4,0)</f>
        <v>27.5</v>
      </c>
      <c r="V372" t="e">
        <f>VLOOKUP(F372,'[4]2019'!$B$8:$E$368,4,0)</f>
        <v>#N/A</v>
      </c>
      <c r="W372">
        <f>VLOOKUP(B372,[5]Data!$A$10:$B$372,2,0)</f>
        <v>5.4</v>
      </c>
      <c r="Y372">
        <f>VLOOKUP(B372,[5]Data!$A$10:$F$372,6,0)</f>
        <v>4.7</v>
      </c>
      <c r="Z372">
        <f>VLOOKUP($B372,[5]Data!$A$10:$Z$372,8,0)</f>
        <v>0.9</v>
      </c>
      <c r="AA372">
        <f>VLOOKUP($B372,[5]Data!$A$10:$Z$372,10,0)</f>
        <v>0.4</v>
      </c>
      <c r="AB372">
        <f>VLOOKUP($B372,[5]Data!$A$10:$Z$372,12,0)</f>
        <v>5.4</v>
      </c>
      <c r="AC372">
        <f>VLOOKUP($B372,[5]Data!$A$10:$Z$372,14,0)</f>
        <v>10.8</v>
      </c>
      <c r="AD372">
        <f>VLOOKUP($B372,[5]Data!$A$10:$Z$372,16,0)</f>
        <v>4.7</v>
      </c>
      <c r="AE372">
        <f>VLOOKUP($B372,[5]Data!$A$10:$Z$372,18,0)</f>
        <v>16.2</v>
      </c>
      <c r="AU372" t="s">
        <v>836</v>
      </c>
      <c r="AV372" t="e">
        <f>VLOOKUP(B372,[8]Industrial!$C$7:$D$332,2,0)</f>
        <v>#N/A</v>
      </c>
      <c r="AW372" t="e">
        <f>VLOOKUP(B372,[8]Residential!$C$7:$D$299,2,0)</f>
        <v>#N/A</v>
      </c>
      <c r="AX372">
        <f>VLOOKUP(A372,[9]Sheet1!$A$414:$M$823,13,0)</f>
        <v>86810</v>
      </c>
      <c r="AY372" s="5" t="e">
        <f>VLOOKUP(B372,'[10]Table 2.4'!$D$10:$H$378,5,0)</f>
        <v>#N/A</v>
      </c>
      <c r="AZ372">
        <f>VLOOKUP(B372,[11]Data!$A$9:$C$372,3,0)</f>
        <v>50000</v>
      </c>
      <c r="BA372">
        <f t="shared" si="10"/>
        <v>37300</v>
      </c>
      <c r="BB372">
        <f t="shared" si="11"/>
        <v>600</v>
      </c>
    </row>
    <row r="373" spans="1:54" x14ac:dyDescent="0.2">
      <c r="A373" t="s">
        <v>738</v>
      </c>
      <c r="B373" t="s">
        <v>739</v>
      </c>
      <c r="C373">
        <v>2019</v>
      </c>
      <c r="D373">
        <v>68165.7</v>
      </c>
      <c r="E373" t="s">
        <v>738</v>
      </c>
      <c r="F373" t="s">
        <v>738</v>
      </c>
      <c r="G373">
        <f>VLOOKUP(A373,[1]B3!$A$7:$T$380,20,0)</f>
        <v>68634.960000000006</v>
      </c>
      <c r="L373">
        <v>77.968004508445404</v>
      </c>
      <c r="M373">
        <v>82.3273461630707</v>
      </c>
      <c r="N373">
        <v>513210</v>
      </c>
      <c r="O373">
        <v>1949</v>
      </c>
      <c r="P373">
        <v>13.84</v>
      </c>
      <c r="Q373" s="2">
        <f>VLOOKUP(B373,[2]Data!$A$9:$D$371,4,0)</f>
        <v>75.099999999999994</v>
      </c>
      <c r="R373" t="e">
        <v>#N/A</v>
      </c>
      <c r="S373" s="2">
        <f>VLOOKUP(B373,[3]Data!$A$9:$D$371,4,0)</f>
        <v>48.5</v>
      </c>
      <c r="V373" t="e">
        <f>VLOOKUP(F373,'[4]2019'!$B$8:$E$368,4,0)</f>
        <v>#N/A</v>
      </c>
      <c r="W373">
        <f>VLOOKUP(B373,[5]Data!$A$10:$B$372,2,0)</f>
        <v>0.1</v>
      </c>
      <c r="Y373">
        <f>VLOOKUP(B373,[5]Data!$A$10:$F$372,6,0)</f>
        <v>2.2999999999999998</v>
      </c>
      <c r="Z373">
        <f>VLOOKUP($B373,[5]Data!$A$10:$Z$372,8,0)</f>
        <v>0.6</v>
      </c>
      <c r="AA373">
        <f>VLOOKUP($B373,[5]Data!$A$10:$Z$372,10,0)</f>
        <v>0.5</v>
      </c>
      <c r="AB373">
        <f>VLOOKUP($B373,[5]Data!$A$10:$Z$372,12,0)</f>
        <v>2.6</v>
      </c>
      <c r="AC373">
        <f>VLOOKUP($B373,[5]Data!$A$10:$Z$372,14,0)</f>
        <v>10.5</v>
      </c>
      <c r="AD373">
        <f>VLOOKUP($B373,[5]Data!$A$10:$Z$372,16,0)</f>
        <v>3.5</v>
      </c>
      <c r="AE373">
        <f>VLOOKUP($B373,[5]Data!$A$10:$Z$372,18,0)</f>
        <v>9.6</v>
      </c>
      <c r="AU373" t="s">
        <v>836</v>
      </c>
      <c r="AV373" t="e">
        <f>VLOOKUP(B373,[8]Industrial!$C$7:$D$332,2,0)</f>
        <v>#N/A</v>
      </c>
      <c r="AW373" t="e">
        <f>VLOOKUP(B373,[8]Residential!$C$7:$D$299,2,0)</f>
        <v>#N/A</v>
      </c>
      <c r="AX373">
        <f>VLOOKUP(A373,[9]Sheet1!$A$414:$M$823,13,0)</f>
        <v>513210</v>
      </c>
      <c r="AY373" s="5" t="e">
        <f>VLOOKUP(B373,'[10]Table 2.4'!$D$10:$H$378,5,0)</f>
        <v>#N/A</v>
      </c>
      <c r="AZ373">
        <f>VLOOKUP(B373,[11]Data!$A$9:$C$372,3,0)</f>
        <v>356300</v>
      </c>
      <c r="BA373">
        <f t="shared" si="10"/>
        <v>267581.3</v>
      </c>
      <c r="BB373">
        <f t="shared" si="11"/>
        <v>2494.1000000000349</v>
      </c>
    </row>
    <row r="374" spans="1:54" x14ac:dyDescent="0.2">
      <c r="A374" t="s">
        <v>740</v>
      </c>
      <c r="B374" t="s">
        <v>741</v>
      </c>
      <c r="C374">
        <v>2019</v>
      </c>
      <c r="D374">
        <v>44534.559999999998</v>
      </c>
      <c r="E374" t="s">
        <v>740</v>
      </c>
      <c r="F374" t="s">
        <v>740</v>
      </c>
      <c r="G374">
        <f>VLOOKUP(A374,[1]B3!$A$7:$T$380,20,0)</f>
        <v>49500.32</v>
      </c>
      <c r="L374">
        <v>76.174799644415302</v>
      </c>
      <c r="M374">
        <v>80.222760807331696</v>
      </c>
      <c r="N374" s="1">
        <v>176830</v>
      </c>
      <c r="O374">
        <v>676</v>
      </c>
      <c r="P374">
        <v>12.99</v>
      </c>
      <c r="Q374" s="2">
        <f>VLOOKUP(B374,[2]Data!$A$9:$D$371,4,0)</f>
        <v>76.900000000000006</v>
      </c>
      <c r="R374" t="e">
        <v>#N/A</v>
      </c>
      <c r="S374" s="2">
        <f>VLOOKUP(B374,[3]Data!$A$9:$D$371,4,0)</f>
        <v>25.7</v>
      </c>
      <c r="V374" t="e">
        <f>VLOOKUP(F374,'[4]2019'!$B$8:$E$368,4,0)</f>
        <v>#N/A</v>
      </c>
      <c r="W374">
        <f>VLOOKUP(B374,[5]Data!$A$10:$B$372,2,0)</f>
        <v>0.3</v>
      </c>
      <c r="Y374">
        <f>VLOOKUP(B374,[5]Data!$A$10:$F$372,6,0)</f>
        <v>9.3000000000000007</v>
      </c>
      <c r="Z374">
        <f>VLOOKUP($B374,[5]Data!$A$10:$Z$372,8,0)</f>
        <v>0.2</v>
      </c>
      <c r="AA374">
        <f>VLOOKUP($B374,[5]Data!$A$10:$Z$372,10,0)</f>
        <v>0.7</v>
      </c>
      <c r="AB374">
        <f>VLOOKUP($B374,[5]Data!$A$10:$Z$372,12,0)</f>
        <v>5.2</v>
      </c>
      <c r="AC374">
        <f>VLOOKUP($B374,[5]Data!$A$10:$Z$372,14,0)</f>
        <v>16.3</v>
      </c>
      <c r="AD374">
        <f>VLOOKUP($B374,[5]Data!$A$10:$Z$372,16,0)</f>
        <v>7</v>
      </c>
      <c r="AE374">
        <f>VLOOKUP($B374,[5]Data!$A$10:$Z$372,18,0)</f>
        <v>7</v>
      </c>
      <c r="AU374" t="s">
        <v>836</v>
      </c>
      <c r="AV374" t="e">
        <f>VLOOKUP(B374,[8]Industrial!$C$7:$D$332,2,0)</f>
        <v>#N/A</v>
      </c>
      <c r="AW374" t="e">
        <f>VLOOKUP(B374,[8]Residential!$C$7:$D$299,2,0)</f>
        <v>#N/A</v>
      </c>
      <c r="AX374">
        <f>VLOOKUP(A374,[9]Sheet1!$A$414:$M$823,13,0)</f>
        <v>176830</v>
      </c>
      <c r="AY374" s="5" t="e">
        <f>VLOOKUP(B374,'[10]Table 2.4'!$D$10:$H$378,5,0)</f>
        <v>#N/A</v>
      </c>
      <c r="AZ374">
        <f>VLOOKUP(B374,[11]Data!$A$9:$C$372,3,0)</f>
        <v>111100</v>
      </c>
      <c r="BA374">
        <f t="shared" si="10"/>
        <v>85435.900000000009</v>
      </c>
      <c r="BB374">
        <f t="shared" si="11"/>
        <v>-1222.1000000000058</v>
      </c>
    </row>
    <row r="375" spans="1:54" x14ac:dyDescent="0.2">
      <c r="A375" t="s">
        <v>742</v>
      </c>
      <c r="B375" t="s">
        <v>743</v>
      </c>
      <c r="C375">
        <v>2019</v>
      </c>
      <c r="D375">
        <v>52793.25</v>
      </c>
      <c r="E375" t="s">
        <v>742</v>
      </c>
      <c r="F375" t="s">
        <v>742</v>
      </c>
      <c r="G375">
        <f>VLOOKUP(A375,[1]B3!$A$7:$T$380,20,0)</f>
        <v>54849.88</v>
      </c>
      <c r="L375">
        <v>75.042380728919895</v>
      </c>
      <c r="M375">
        <v>79.091295566014395</v>
      </c>
      <c r="N375" s="1">
        <v>89610</v>
      </c>
      <c r="O375">
        <v>564</v>
      </c>
      <c r="P375">
        <v>11.89</v>
      </c>
      <c r="Q375" s="2">
        <f>VLOOKUP(B375,[2]Data!$A$9:$D$371,4,0)</f>
        <v>73.900000000000006</v>
      </c>
      <c r="R375" t="e">
        <v>#N/A</v>
      </c>
      <c r="S375" s="2">
        <f>VLOOKUP(B375,[3]Data!$A$9:$D$371,4,0)</f>
        <v>19.8</v>
      </c>
      <c r="V375" t="e">
        <f>VLOOKUP(F375,'[4]2019'!$B$8:$E$368,4,0)</f>
        <v>#N/A</v>
      </c>
      <c r="W375">
        <f>VLOOKUP(B375,[5]Data!$A$10:$B$372,2,0)</f>
        <v>0.4</v>
      </c>
      <c r="Y375">
        <f>VLOOKUP(B375,[5]Data!$A$10:$F$372,6,0)</f>
        <v>6.7</v>
      </c>
      <c r="Z375">
        <f>VLOOKUP($B375,[5]Data!$A$10:$Z$372,8,0)</f>
        <v>0.3</v>
      </c>
      <c r="AA375">
        <f>VLOOKUP($B375,[5]Data!$A$10:$Z$372,10,0)</f>
        <v>0.4</v>
      </c>
      <c r="AB375">
        <f>VLOOKUP($B375,[5]Data!$A$10:$Z$372,12,0)</f>
        <v>3.3</v>
      </c>
      <c r="AC375">
        <f>VLOOKUP($B375,[5]Data!$A$10:$Z$372,14,0)</f>
        <v>13.3</v>
      </c>
      <c r="AD375">
        <f>VLOOKUP($B375,[5]Data!$A$10:$Z$372,16,0)</f>
        <v>3.3</v>
      </c>
      <c r="AE375">
        <f>VLOOKUP($B375,[5]Data!$A$10:$Z$372,18,0)</f>
        <v>7.5</v>
      </c>
      <c r="AU375" t="s">
        <v>836</v>
      </c>
      <c r="AV375" t="e">
        <f>VLOOKUP(B375,[8]Industrial!$C$7:$D$332,2,0)</f>
        <v>#N/A</v>
      </c>
      <c r="AW375" t="e">
        <f>VLOOKUP(B375,[8]Residential!$C$7:$D$299,2,0)</f>
        <v>#N/A</v>
      </c>
      <c r="AX375">
        <f>VLOOKUP(A375,[9]Sheet1!$A$414:$M$823,13,0)</f>
        <v>89610</v>
      </c>
      <c r="AY375" s="5" t="e">
        <f>VLOOKUP(B375,'[10]Table 2.4'!$D$10:$H$378,5,0)</f>
        <v>#N/A</v>
      </c>
      <c r="AZ375">
        <f>VLOOKUP(B375,[11]Data!$A$9:$C$372,3,0)</f>
        <v>56300</v>
      </c>
      <c r="BA375">
        <f t="shared" si="10"/>
        <v>41605.700000000004</v>
      </c>
      <c r="BB375">
        <f t="shared" si="11"/>
        <v>1069.6999999999971</v>
      </c>
    </row>
    <row r="376" spans="1:54" x14ac:dyDescent="0.2">
      <c r="A376" t="s">
        <v>744</v>
      </c>
      <c r="B376" t="s">
        <v>745</v>
      </c>
      <c r="C376">
        <v>2019</v>
      </c>
      <c r="D376">
        <v>60647.79</v>
      </c>
      <c r="E376" t="s">
        <v>744</v>
      </c>
      <c r="F376" t="s">
        <v>744</v>
      </c>
      <c r="G376">
        <f>VLOOKUP(A376,[1]B3!$A$7:$T$380,20,0)</f>
        <v>60063.68</v>
      </c>
      <c r="L376">
        <v>78.076992126847799</v>
      </c>
      <c r="M376">
        <v>80.966257737303593</v>
      </c>
      <c r="N376" s="1">
        <v>181310</v>
      </c>
      <c r="O376">
        <v>424</v>
      </c>
      <c r="P376">
        <v>12.32</v>
      </c>
      <c r="Q376" s="2">
        <f>VLOOKUP(B376,[2]Data!$A$9:$D$371,4,0)</f>
        <v>77.8</v>
      </c>
      <c r="R376" t="e">
        <v>#N/A</v>
      </c>
      <c r="S376" s="2">
        <f>VLOOKUP(B376,[3]Data!$A$9:$D$371,4,0)</f>
        <v>24</v>
      </c>
      <c r="V376" t="e">
        <f>VLOOKUP(F376,'[4]2019'!$B$8:$E$368,4,0)</f>
        <v>#N/A</v>
      </c>
      <c r="W376">
        <f>VLOOKUP(B376,[5]Data!$A$10:$B$372,2,0)</f>
        <v>0.5</v>
      </c>
      <c r="Y376">
        <f>VLOOKUP(B376,[5]Data!$A$10:$F$372,6,0)</f>
        <v>9</v>
      </c>
      <c r="Z376">
        <f>VLOOKUP($B376,[5]Data!$A$10:$Z$372,8,0)</f>
        <v>0</v>
      </c>
      <c r="AA376">
        <f>VLOOKUP($B376,[5]Data!$A$10:$Z$372,10,0)</f>
        <v>0.4</v>
      </c>
      <c r="AB376">
        <f>VLOOKUP($B376,[5]Data!$A$10:$Z$372,12,0)</f>
        <v>7.7</v>
      </c>
      <c r="AC376">
        <f>VLOOKUP($B376,[5]Data!$A$10:$Z$372,14,0)</f>
        <v>17.899999999999999</v>
      </c>
      <c r="AD376">
        <f>VLOOKUP($B376,[5]Data!$A$10:$Z$372,16,0)</f>
        <v>6.4</v>
      </c>
      <c r="AE376">
        <f>VLOOKUP($B376,[5]Data!$A$10:$Z$372,18,0)</f>
        <v>3.8</v>
      </c>
      <c r="AU376" t="s">
        <v>836</v>
      </c>
      <c r="AV376" t="e">
        <f>VLOOKUP(B376,[8]Industrial!$C$7:$D$332,2,0)</f>
        <v>#N/A</v>
      </c>
      <c r="AW376" t="e">
        <f>VLOOKUP(B376,[8]Residential!$C$7:$D$299,2,0)</f>
        <v>#N/A</v>
      </c>
      <c r="AX376">
        <f>VLOOKUP(A376,[9]Sheet1!$A$414:$M$823,13,0)</f>
        <v>181310</v>
      </c>
      <c r="AY376" s="5" t="e">
        <f>VLOOKUP(B376,'[10]Table 2.4'!$D$10:$H$378,5,0)</f>
        <v>#N/A</v>
      </c>
      <c r="AZ376">
        <f>VLOOKUP(B376,[11]Data!$A$9:$C$372,3,0)</f>
        <v>116400</v>
      </c>
      <c r="BA376">
        <f t="shared" si="10"/>
        <v>90559.2</v>
      </c>
      <c r="BB376">
        <f t="shared" si="11"/>
        <v>-2328</v>
      </c>
    </row>
    <row r="377" spans="1:54" x14ac:dyDescent="0.2">
      <c r="A377" t="s">
        <v>746</v>
      </c>
      <c r="B377" t="s">
        <v>747</v>
      </c>
      <c r="C377">
        <v>2019</v>
      </c>
      <c r="D377">
        <v>47645.57</v>
      </c>
      <c r="E377" t="s">
        <v>746</v>
      </c>
      <c r="F377" t="s">
        <v>746</v>
      </c>
      <c r="G377">
        <f>VLOOKUP(A377,[1]B3!$A$7:$T$380,20,0)</f>
        <v>51529.11</v>
      </c>
      <c r="L377">
        <v>78.164917793992302</v>
      </c>
      <c r="M377">
        <v>81.633617943648204</v>
      </c>
      <c r="N377">
        <v>116280</v>
      </c>
      <c r="O377">
        <v>53</v>
      </c>
      <c r="P377">
        <v>11.83</v>
      </c>
      <c r="Q377" s="2">
        <f>VLOOKUP(B377,[2]Data!$A$9:$D$371,4,0)</f>
        <v>75.7</v>
      </c>
      <c r="R377" t="e">
        <v>#N/A</v>
      </c>
      <c r="S377" s="2">
        <f>VLOOKUP(B377,[3]Data!$A$9:$D$371,4,0)</f>
        <v>22.5</v>
      </c>
      <c r="V377" t="e">
        <f>VLOOKUP(F377,'[4]2019'!$B$8:$E$368,4,0)</f>
        <v>#N/A</v>
      </c>
      <c r="W377">
        <f>VLOOKUP(B377,[5]Data!$A$10:$B$372,2,0)</f>
        <v>11.1</v>
      </c>
      <c r="Y377">
        <f>VLOOKUP(B377,[5]Data!$A$10:$F$372,6,0)</f>
        <v>12.5</v>
      </c>
      <c r="Z377">
        <f>VLOOKUP($B377,[5]Data!$A$10:$Z$372,8,0)</f>
        <v>0.1</v>
      </c>
      <c r="AA377">
        <f>VLOOKUP($B377,[5]Data!$A$10:$Z$372,10,0)</f>
        <v>0.7</v>
      </c>
      <c r="AB377">
        <f>VLOOKUP($B377,[5]Data!$A$10:$Z$372,12,0)</f>
        <v>5.6</v>
      </c>
      <c r="AC377">
        <f>VLOOKUP($B377,[5]Data!$A$10:$Z$372,14,0)</f>
        <v>13.9</v>
      </c>
      <c r="AD377">
        <f>VLOOKUP($B377,[5]Data!$A$10:$Z$372,16,0)</f>
        <v>3.5</v>
      </c>
      <c r="AE377">
        <f>VLOOKUP($B377,[5]Data!$A$10:$Z$372,18,0)</f>
        <v>8.3000000000000007</v>
      </c>
      <c r="AU377" t="s">
        <v>836</v>
      </c>
      <c r="AV377" t="e">
        <f>VLOOKUP(B377,[8]Industrial!$C$7:$D$332,2,0)</f>
        <v>#N/A</v>
      </c>
      <c r="AW377" t="e">
        <f>VLOOKUP(B377,[8]Residential!$C$7:$D$299,2,0)</f>
        <v>#N/A</v>
      </c>
      <c r="AX377">
        <f>VLOOKUP(A377,[9]Sheet1!$A$414:$M$823,13,0)</f>
        <v>116280</v>
      </c>
      <c r="AY377" s="5" t="e">
        <f>VLOOKUP(B377,'[10]Table 2.4'!$D$10:$H$378,5,0)</f>
        <v>#N/A</v>
      </c>
      <c r="AZ377">
        <f>VLOOKUP(B377,[11]Data!$A$9:$C$372,3,0)</f>
        <v>69000</v>
      </c>
      <c r="BA377">
        <f t="shared" si="10"/>
        <v>52233</v>
      </c>
      <c r="BB377">
        <f t="shared" si="11"/>
        <v>69</v>
      </c>
    </row>
    <row r="378" spans="1:54" x14ac:dyDescent="0.2">
      <c r="A378" t="s">
        <v>748</v>
      </c>
      <c r="B378" t="s">
        <v>749</v>
      </c>
      <c r="C378">
        <v>2019</v>
      </c>
      <c r="D378">
        <v>45991.89</v>
      </c>
      <c r="E378" t="s">
        <v>748</v>
      </c>
      <c r="F378" t="s">
        <v>748</v>
      </c>
      <c r="G378">
        <f>VLOOKUP(A378,[1]B3!$A$7:$T$380,20,0)</f>
        <v>44880.06</v>
      </c>
      <c r="L378">
        <v>73.943470673236902</v>
      </c>
      <c r="M378">
        <v>79.358051834326204</v>
      </c>
      <c r="N378">
        <v>148710</v>
      </c>
      <c r="O378">
        <v>2486</v>
      </c>
      <c r="P378">
        <v>11.73</v>
      </c>
      <c r="Q378" s="2">
        <f>VLOOKUP(B378,[2]Data!$A$9:$D$371,4,0)</f>
        <v>68.599999999999994</v>
      </c>
      <c r="R378" t="e">
        <v>#N/A</v>
      </c>
      <c r="S378" s="2">
        <f>VLOOKUP(B378,[3]Data!$A$9:$D$371,4,0)</f>
        <v>31.8</v>
      </c>
      <c r="V378" t="e">
        <f>VLOOKUP(F378,'[4]2019'!$B$8:$E$368,4,0)</f>
        <v>#N/A</v>
      </c>
      <c r="W378">
        <f>VLOOKUP(B378,[5]Data!$A$10:$B$372,2,0)</f>
        <v>0</v>
      </c>
      <c r="Y378">
        <f>VLOOKUP(B378,[5]Data!$A$10:$F$372,6,0)</f>
        <v>5.4</v>
      </c>
      <c r="Z378">
        <f>VLOOKUP($B378,[5]Data!$A$10:$Z$372,8,0)</f>
        <v>0.4</v>
      </c>
      <c r="AA378">
        <f>VLOOKUP($B378,[5]Data!$A$10:$Z$372,10,0)</f>
        <v>0.6</v>
      </c>
      <c r="AB378">
        <f>VLOOKUP($B378,[5]Data!$A$10:$Z$372,12,0)</f>
        <v>4.0999999999999996</v>
      </c>
      <c r="AC378">
        <f>VLOOKUP($B378,[5]Data!$A$10:$Z$372,14,0)</f>
        <v>14.9</v>
      </c>
      <c r="AD378">
        <f>VLOOKUP($B378,[5]Data!$A$10:$Z$372,16,0)</f>
        <v>2.4</v>
      </c>
      <c r="AE378">
        <f>VLOOKUP($B378,[5]Data!$A$10:$Z$372,18,0)</f>
        <v>10.8</v>
      </c>
      <c r="AU378" t="s">
        <v>836</v>
      </c>
      <c r="AV378" t="e">
        <f>VLOOKUP(B378,[8]Industrial!$C$7:$D$332,2,0)</f>
        <v>#N/A</v>
      </c>
      <c r="AW378" t="e">
        <f>VLOOKUP(B378,[8]Residential!$C$7:$D$299,2,0)</f>
        <v>#N/A</v>
      </c>
      <c r="AX378">
        <f>VLOOKUP(A378,[9]Sheet1!$A$414:$M$823,13,0)</f>
        <v>148710</v>
      </c>
      <c r="AY378" s="5" t="e">
        <f>VLOOKUP(B378,'[10]Table 2.4'!$D$10:$H$378,5,0)</f>
        <v>#N/A</v>
      </c>
      <c r="AZ378">
        <f>VLOOKUP(B378,[11]Data!$A$9:$C$372,3,0)</f>
        <v>95300</v>
      </c>
      <c r="BA378">
        <f t="shared" si="10"/>
        <v>65375.799999999996</v>
      </c>
      <c r="BB378">
        <f t="shared" si="11"/>
        <v>6861.5999999999985</v>
      </c>
    </row>
    <row r="379" spans="1:54" x14ac:dyDescent="0.2">
      <c r="A379" t="s">
        <v>37</v>
      </c>
      <c r="B379" t="s">
        <v>38</v>
      </c>
      <c r="C379">
        <v>2019</v>
      </c>
      <c r="D379">
        <v>53932.45</v>
      </c>
      <c r="E379" t="s">
        <v>39</v>
      </c>
      <c r="F379" t="s">
        <v>37</v>
      </c>
      <c r="G379" t="e">
        <f>VLOOKUP(A379,[1]B3!$A$7:$T$380,20,0)</f>
        <v>#N/A</v>
      </c>
      <c r="L379">
        <v>75.285033706156</v>
      </c>
      <c r="M379">
        <v>79.418545089472602</v>
      </c>
      <c r="N379" s="1">
        <v>339960</v>
      </c>
      <c r="O379" t="e">
        <v>#N/A</v>
      </c>
      <c r="P379">
        <v>12.06</v>
      </c>
      <c r="Q379" s="2">
        <f>VLOOKUP(B379,[2]Data!$A$9:$D$371,4,0)</f>
        <v>74.3</v>
      </c>
      <c r="R379" t="e">
        <v>#N/A</v>
      </c>
      <c r="S379" s="2">
        <f>VLOOKUP(B379,[3]Data!$A$9:$D$371,4,0)</f>
        <v>20.5</v>
      </c>
      <c r="V379" t="e">
        <f>VLOOKUP(F379,'[4]2019'!$B$8:$E$368,4,0)</f>
        <v>#N/A</v>
      </c>
      <c r="W379">
        <f>VLOOKUP(B379,[5]Data!$A$10:$B$372,2,0)</f>
        <v>0.2</v>
      </c>
      <c r="Y379">
        <f>VLOOKUP(B379,[5]Data!$A$10:$F$372,6,0)</f>
        <v>8.1</v>
      </c>
      <c r="Z379">
        <f>VLOOKUP($B379,[5]Data!$A$10:$Z$372,8,0)</f>
        <v>1.3</v>
      </c>
      <c r="AA379">
        <f>VLOOKUP($B379,[5]Data!$A$10:$Z$372,10,0)</f>
        <v>1.5</v>
      </c>
      <c r="AB379">
        <f>VLOOKUP($B379,[5]Data!$A$10:$Z$372,12,0)</f>
        <v>10.4</v>
      </c>
      <c r="AC379">
        <f>VLOOKUP($B379,[5]Data!$A$10:$Z$372,14,0)</f>
        <v>13.3</v>
      </c>
      <c r="AD379">
        <f>VLOOKUP($B379,[5]Data!$A$10:$Z$372,16,0)</f>
        <v>8.1</v>
      </c>
      <c r="AE379">
        <f>VLOOKUP($B379,[5]Data!$A$10:$Z$372,18,0)</f>
        <v>4.4000000000000004</v>
      </c>
      <c r="AU379" t="s">
        <v>836</v>
      </c>
      <c r="AV379" t="e">
        <f>VLOOKUP(B379,[8]Industrial!$C$7:$D$332,2,0)</f>
        <v>#N/A</v>
      </c>
      <c r="AW379" t="e">
        <f>VLOOKUP(B379,[8]Residential!$C$7:$D$299,2,0)</f>
        <v>#N/A</v>
      </c>
      <c r="AX379">
        <f>VLOOKUP(A379,[9]Sheet1!$A$414:$M$823,13,0)</f>
        <v>339960</v>
      </c>
      <c r="AY379" s="5" t="e">
        <f>VLOOKUP(B379,'[10]Table 2.4'!$D$10:$H$378,5,0)</f>
        <v>#N/A</v>
      </c>
      <c r="AZ379">
        <f>VLOOKUP(B379,[11]Data!$A$9:$C$372,3,0)</f>
        <v>217400</v>
      </c>
      <c r="BA379">
        <f t="shared" si="10"/>
        <v>161528.20000000001</v>
      </c>
      <c r="BB379">
        <f t="shared" si="11"/>
        <v>3261</v>
      </c>
    </row>
    <row r="380" spans="1:54" x14ac:dyDescent="0.2">
      <c r="A380" t="s">
        <v>37</v>
      </c>
      <c r="B380" t="s">
        <v>38</v>
      </c>
      <c r="C380">
        <v>2019</v>
      </c>
      <c r="D380">
        <v>53932.45</v>
      </c>
      <c r="E380" t="s">
        <v>39</v>
      </c>
      <c r="F380" t="s">
        <v>39</v>
      </c>
      <c r="G380" t="e">
        <f>VLOOKUP(A380,[1]B3!$A$7:$T$380,20,0)</f>
        <v>#N/A</v>
      </c>
      <c r="L380">
        <v>75.285033706156</v>
      </c>
      <c r="M380">
        <v>79.418545089472602</v>
      </c>
      <c r="N380" s="1">
        <v>339960</v>
      </c>
      <c r="O380" t="e">
        <v>#N/A</v>
      </c>
      <c r="P380">
        <v>12.06</v>
      </c>
      <c r="Q380" s="2">
        <f>VLOOKUP(B380,[2]Data!$A$9:$D$371,4,0)</f>
        <v>74.3</v>
      </c>
      <c r="R380" t="e">
        <v>#N/A</v>
      </c>
      <c r="S380" s="2">
        <f>VLOOKUP(B380,[3]Data!$A$9:$D$371,4,0)</f>
        <v>20.5</v>
      </c>
      <c r="V380" t="e">
        <f>VLOOKUP(F380,'[4]2019'!$B$8:$E$368,4,0)</f>
        <v>#N/A</v>
      </c>
      <c r="W380">
        <f>VLOOKUP(B380,[5]Data!$A$10:$B$372,2,0)</f>
        <v>0.2</v>
      </c>
      <c r="Y380">
        <f>VLOOKUP(B380,[5]Data!$A$10:$F$372,6,0)</f>
        <v>8.1</v>
      </c>
      <c r="Z380">
        <f>VLOOKUP($B380,[5]Data!$A$10:$Z$372,8,0)</f>
        <v>1.3</v>
      </c>
      <c r="AA380">
        <f>VLOOKUP($B380,[5]Data!$A$10:$Z$372,10,0)</f>
        <v>1.5</v>
      </c>
      <c r="AB380">
        <f>VLOOKUP($B380,[5]Data!$A$10:$Z$372,12,0)</f>
        <v>10.4</v>
      </c>
      <c r="AC380">
        <f>VLOOKUP($B380,[5]Data!$A$10:$Z$372,14,0)</f>
        <v>13.3</v>
      </c>
      <c r="AD380">
        <f>VLOOKUP($B380,[5]Data!$A$10:$Z$372,16,0)</f>
        <v>8.1</v>
      </c>
      <c r="AE380">
        <f>VLOOKUP($B380,[5]Data!$A$10:$Z$372,18,0)</f>
        <v>4.4000000000000004</v>
      </c>
      <c r="AU380" t="s">
        <v>836</v>
      </c>
      <c r="AV380" t="e">
        <f>VLOOKUP(B380,[8]Industrial!$C$7:$D$332,2,0)</f>
        <v>#N/A</v>
      </c>
      <c r="AW380" t="e">
        <f>VLOOKUP(B380,[8]Residential!$C$7:$D$299,2,0)</f>
        <v>#N/A</v>
      </c>
      <c r="AX380">
        <f>VLOOKUP(A380,[9]Sheet1!$A$414:$M$823,13,0)</f>
        <v>339960</v>
      </c>
      <c r="AY380" s="5" t="e">
        <f>VLOOKUP(B380,'[10]Table 2.4'!$D$10:$H$378,5,0)</f>
        <v>#N/A</v>
      </c>
      <c r="AZ380">
        <f>VLOOKUP(B380,[11]Data!$A$9:$C$372,3,0)</f>
        <v>217400</v>
      </c>
      <c r="BA380">
        <f t="shared" si="10"/>
        <v>161528.20000000001</v>
      </c>
      <c r="BB380">
        <f t="shared" si="11"/>
        <v>3261</v>
      </c>
    </row>
    <row r="381" spans="1:54" x14ac:dyDescent="0.2">
      <c r="A381" t="s">
        <v>41</v>
      </c>
      <c r="B381" t="s">
        <v>42</v>
      </c>
      <c r="C381">
        <v>2019</v>
      </c>
      <c r="D381">
        <v>47914.25</v>
      </c>
      <c r="E381" t="s">
        <v>41</v>
      </c>
      <c r="F381" t="s">
        <v>40</v>
      </c>
      <c r="G381">
        <f>VLOOKUP(A381,[1]B3!$A$7:$T$380,20,0)</f>
        <v>50283.29</v>
      </c>
      <c r="L381">
        <v>80.076718189492496</v>
      </c>
      <c r="M381">
        <v>83.332966331720897</v>
      </c>
      <c r="N381">
        <v>108130</v>
      </c>
      <c r="O381">
        <v>620</v>
      </c>
      <c r="P381">
        <v>15.62</v>
      </c>
      <c r="Q381" s="2">
        <f>VLOOKUP(B381,[2]Data!$A$9:$D$371,4,0)</f>
        <v>77.5</v>
      </c>
      <c r="R381" t="e">
        <v>#N/A</v>
      </c>
      <c r="S381" s="2">
        <f>VLOOKUP(B381,[3]Data!$A$9:$D$371,4,0)</f>
        <v>41</v>
      </c>
      <c r="V381" t="e">
        <f>VLOOKUP(F381,'[4]2019'!$B$8:$E$368,4,0)</f>
        <v>#N/A</v>
      </c>
      <c r="W381">
        <f>VLOOKUP(B381,[5]Data!$A$10:$B$372,2,0)</f>
        <v>0.5</v>
      </c>
      <c r="Y381">
        <f>VLOOKUP(B381,[5]Data!$A$10:$F$372,6,0)</f>
        <v>6</v>
      </c>
      <c r="Z381">
        <f>VLOOKUP($B381,[5]Data!$A$10:$Z$372,8,0)</f>
        <v>0</v>
      </c>
      <c r="AA381">
        <f>VLOOKUP($B381,[5]Data!$A$10:$Z$372,10,0)</f>
        <v>1.4</v>
      </c>
      <c r="AB381">
        <f>VLOOKUP($B381,[5]Data!$A$10:$Z$372,12,0)</f>
        <v>6</v>
      </c>
      <c r="AC381">
        <f>VLOOKUP($B381,[5]Data!$A$10:$Z$372,14,0)</f>
        <v>18</v>
      </c>
      <c r="AD381">
        <f>VLOOKUP($B381,[5]Data!$A$10:$Z$372,16,0)</f>
        <v>1.8</v>
      </c>
      <c r="AE381">
        <f>VLOOKUP($B381,[5]Data!$A$10:$Z$372,18,0)</f>
        <v>7</v>
      </c>
      <c r="AU381" t="s">
        <v>836</v>
      </c>
      <c r="AV381" t="e">
        <f>VLOOKUP(B381,[8]Industrial!$C$7:$D$332,2,0)</f>
        <v>#N/A</v>
      </c>
      <c r="AW381" t="e">
        <f>VLOOKUP(B381,[8]Residential!$C$7:$D$299,2,0)</f>
        <v>#N/A</v>
      </c>
      <c r="AX381">
        <f>VLOOKUP(A381,[9]Sheet1!$A$414:$M$823,13,0)</f>
        <v>108130</v>
      </c>
      <c r="AY381" s="5" t="e">
        <f>VLOOKUP(B381,'[10]Table 2.4'!$D$10:$H$378,5,0)</f>
        <v>#N/A</v>
      </c>
      <c r="AZ381">
        <f>VLOOKUP(B381,[11]Data!$A$9:$C$372,3,0)</f>
        <v>65200</v>
      </c>
      <c r="BA381">
        <f t="shared" si="10"/>
        <v>50530</v>
      </c>
      <c r="BB381">
        <f t="shared" si="11"/>
        <v>-1108.4000000000015</v>
      </c>
    </row>
    <row r="382" spans="1:54" x14ac:dyDescent="0.2">
      <c r="A382" t="s">
        <v>41</v>
      </c>
      <c r="B382" t="s">
        <v>42</v>
      </c>
      <c r="C382">
        <v>2019</v>
      </c>
      <c r="D382">
        <v>47914.25</v>
      </c>
      <c r="E382" t="s">
        <v>41</v>
      </c>
      <c r="F382" t="s">
        <v>41</v>
      </c>
      <c r="G382">
        <f>VLOOKUP(A382,[1]B3!$A$7:$T$380,20,0)</f>
        <v>50283.29</v>
      </c>
      <c r="L382">
        <v>80.076718189492496</v>
      </c>
      <c r="M382">
        <v>83.332966331720897</v>
      </c>
      <c r="N382">
        <v>108130</v>
      </c>
      <c r="O382">
        <v>620</v>
      </c>
      <c r="P382">
        <v>15.62</v>
      </c>
      <c r="Q382" s="2">
        <f>VLOOKUP(B382,[2]Data!$A$9:$D$371,4,0)</f>
        <v>77.5</v>
      </c>
      <c r="R382" t="e">
        <v>#N/A</v>
      </c>
      <c r="S382" s="2">
        <f>VLOOKUP(B382,[3]Data!$A$9:$D$371,4,0)</f>
        <v>41</v>
      </c>
      <c r="V382" t="e">
        <f>VLOOKUP(F382,'[4]2019'!$B$8:$E$368,4,0)</f>
        <v>#N/A</v>
      </c>
      <c r="W382">
        <f>VLOOKUP(B382,[5]Data!$A$10:$B$372,2,0)</f>
        <v>0.5</v>
      </c>
      <c r="Y382">
        <f>VLOOKUP(B382,[5]Data!$A$10:$F$372,6,0)</f>
        <v>6</v>
      </c>
      <c r="Z382">
        <f>VLOOKUP($B382,[5]Data!$A$10:$Z$372,8,0)</f>
        <v>0</v>
      </c>
      <c r="AA382">
        <f>VLOOKUP($B382,[5]Data!$A$10:$Z$372,10,0)</f>
        <v>1.4</v>
      </c>
      <c r="AB382">
        <f>VLOOKUP($B382,[5]Data!$A$10:$Z$372,12,0)</f>
        <v>6</v>
      </c>
      <c r="AC382">
        <f>VLOOKUP($B382,[5]Data!$A$10:$Z$372,14,0)</f>
        <v>18</v>
      </c>
      <c r="AD382">
        <f>VLOOKUP($B382,[5]Data!$A$10:$Z$372,16,0)</f>
        <v>1.8</v>
      </c>
      <c r="AE382">
        <f>VLOOKUP($B382,[5]Data!$A$10:$Z$372,18,0)</f>
        <v>7</v>
      </c>
      <c r="AU382" t="s">
        <v>836</v>
      </c>
      <c r="AV382" t="e">
        <f>VLOOKUP(B382,[8]Industrial!$C$7:$D$332,2,0)</f>
        <v>#N/A</v>
      </c>
      <c r="AW382" t="e">
        <f>VLOOKUP(B382,[8]Residential!$C$7:$D$299,2,0)</f>
        <v>#N/A</v>
      </c>
      <c r="AX382">
        <f>VLOOKUP(A382,[9]Sheet1!$A$414:$M$823,13,0)</f>
        <v>108130</v>
      </c>
      <c r="AY382" s="5" t="e">
        <f>VLOOKUP(B382,'[10]Table 2.4'!$D$10:$H$378,5,0)</f>
        <v>#N/A</v>
      </c>
      <c r="AZ382">
        <f>VLOOKUP(B382,[11]Data!$A$9:$C$372,3,0)</f>
        <v>65200</v>
      </c>
      <c r="BA382">
        <f t="shared" si="10"/>
        <v>50530</v>
      </c>
      <c r="BB382">
        <f t="shared" si="11"/>
        <v>-1108.4000000000015</v>
      </c>
    </row>
    <row r="383" spans="1:54" x14ac:dyDescent="0.2">
      <c r="A383" t="s">
        <v>44</v>
      </c>
      <c r="B383" t="s">
        <v>45</v>
      </c>
      <c r="C383">
        <v>2019</v>
      </c>
      <c r="D383">
        <v>47045.96</v>
      </c>
      <c r="E383" t="s">
        <v>46</v>
      </c>
      <c r="F383" t="s">
        <v>43</v>
      </c>
      <c r="G383" t="e">
        <f>VLOOKUP(A383,[1]B3!$A$7:$T$380,20,0)</f>
        <v>#N/A</v>
      </c>
      <c r="L383">
        <v>73.346820529042503</v>
      </c>
      <c r="M383">
        <v>78.725855285788697</v>
      </c>
      <c r="N383" s="1">
        <v>621020</v>
      </c>
      <c r="O383" t="e">
        <v>#N/A</v>
      </c>
      <c r="P383">
        <v>12</v>
      </c>
      <c r="Q383" s="2">
        <f>VLOOKUP(B383,[2]Data!$A$9:$D$371,4,0)</f>
        <v>67.3</v>
      </c>
      <c r="R383" t="e">
        <v>#N/A</v>
      </c>
      <c r="S383" s="2">
        <f>VLOOKUP(B383,[3]Data!$A$9:$D$371,4,0)</f>
        <v>34</v>
      </c>
      <c r="V383" t="e">
        <f>VLOOKUP(F383,'[4]2019'!$B$8:$E$368,4,0)</f>
        <v>#N/A</v>
      </c>
      <c r="W383">
        <f>VLOOKUP(B383,[5]Data!$A$10:$B$372,2,0)</f>
        <v>0</v>
      </c>
      <c r="Y383">
        <f>VLOOKUP(B383,[5]Data!$A$10:$F$372,6,0)</f>
        <v>4.0999999999999996</v>
      </c>
      <c r="Z383">
        <f>VLOOKUP($B383,[5]Data!$A$10:$Z$372,8,0)</f>
        <v>0.7</v>
      </c>
      <c r="AA383">
        <f>VLOOKUP($B383,[5]Data!$A$10:$Z$372,10,0)</f>
        <v>0.7</v>
      </c>
      <c r="AB383">
        <f>VLOOKUP($B383,[5]Data!$A$10:$Z$372,12,0)</f>
        <v>4.3</v>
      </c>
      <c r="AC383">
        <f>VLOOKUP($B383,[5]Data!$A$10:$Z$372,14,0)</f>
        <v>11.8</v>
      </c>
      <c r="AD383">
        <f>VLOOKUP($B383,[5]Data!$A$10:$Z$372,16,0)</f>
        <v>2.9</v>
      </c>
      <c r="AE383">
        <f>VLOOKUP($B383,[5]Data!$A$10:$Z$372,18,0)</f>
        <v>7.5</v>
      </c>
      <c r="AU383" t="s">
        <v>836</v>
      </c>
      <c r="AV383" t="e">
        <f>VLOOKUP(B383,[8]Industrial!$C$7:$D$332,2,0)</f>
        <v>#N/A</v>
      </c>
      <c r="AW383" t="e">
        <f>VLOOKUP(B383,[8]Residential!$C$7:$D$299,2,0)</f>
        <v>#N/A</v>
      </c>
      <c r="AX383">
        <f>VLOOKUP(A383,[9]Sheet1!$A$414:$M$823,13,0)</f>
        <v>621020</v>
      </c>
      <c r="AY383" s="5" t="e">
        <f>VLOOKUP(B383,'[10]Table 2.4'!$D$10:$H$378,5,0)</f>
        <v>#N/A</v>
      </c>
      <c r="AZ383">
        <f>VLOOKUP(B383,[11]Data!$A$9:$C$372,3,0)</f>
        <v>433500</v>
      </c>
      <c r="BA383">
        <f t="shared" si="10"/>
        <v>291745.49999999994</v>
      </c>
      <c r="BB383">
        <f t="shared" si="11"/>
        <v>36847.500000000058</v>
      </c>
    </row>
    <row r="384" spans="1:54" x14ac:dyDescent="0.2">
      <c r="A384" t="s">
        <v>44</v>
      </c>
      <c r="B384" t="s">
        <v>45</v>
      </c>
      <c r="C384">
        <v>2019</v>
      </c>
      <c r="D384">
        <v>47045.96</v>
      </c>
      <c r="E384" t="s">
        <v>46</v>
      </c>
      <c r="F384" t="s">
        <v>44</v>
      </c>
      <c r="G384" t="e">
        <f>VLOOKUP(A384,[1]B3!$A$7:$T$380,20,0)</f>
        <v>#N/A</v>
      </c>
      <c r="L384">
        <v>73.346820529042503</v>
      </c>
      <c r="M384">
        <v>78.725855285788697</v>
      </c>
      <c r="N384" s="1">
        <v>621020</v>
      </c>
      <c r="O384" t="e">
        <v>#N/A</v>
      </c>
      <c r="P384">
        <v>12</v>
      </c>
      <c r="Q384" s="2">
        <f>VLOOKUP(B384,[2]Data!$A$9:$D$371,4,0)</f>
        <v>67.3</v>
      </c>
      <c r="R384" t="e">
        <v>#N/A</v>
      </c>
      <c r="S384" s="2">
        <f>VLOOKUP(B384,[3]Data!$A$9:$D$371,4,0)</f>
        <v>34</v>
      </c>
      <c r="V384" t="e">
        <f>VLOOKUP(F384,'[4]2019'!$B$8:$E$368,4,0)</f>
        <v>#N/A</v>
      </c>
      <c r="W384">
        <f>VLOOKUP(B384,[5]Data!$A$10:$B$372,2,0)</f>
        <v>0</v>
      </c>
      <c r="Y384">
        <f>VLOOKUP(B384,[5]Data!$A$10:$F$372,6,0)</f>
        <v>4.0999999999999996</v>
      </c>
      <c r="Z384">
        <f>VLOOKUP($B384,[5]Data!$A$10:$Z$372,8,0)</f>
        <v>0.7</v>
      </c>
      <c r="AA384">
        <f>VLOOKUP($B384,[5]Data!$A$10:$Z$372,10,0)</f>
        <v>0.7</v>
      </c>
      <c r="AB384">
        <f>VLOOKUP($B384,[5]Data!$A$10:$Z$372,12,0)</f>
        <v>4.3</v>
      </c>
      <c r="AC384">
        <f>VLOOKUP($B384,[5]Data!$A$10:$Z$372,14,0)</f>
        <v>11.8</v>
      </c>
      <c r="AD384">
        <f>VLOOKUP($B384,[5]Data!$A$10:$Z$372,16,0)</f>
        <v>2.9</v>
      </c>
      <c r="AE384">
        <f>VLOOKUP($B384,[5]Data!$A$10:$Z$372,18,0)</f>
        <v>7.5</v>
      </c>
      <c r="AU384" t="s">
        <v>836</v>
      </c>
      <c r="AV384" t="e">
        <f>VLOOKUP(B384,[8]Industrial!$C$7:$D$332,2,0)</f>
        <v>#N/A</v>
      </c>
      <c r="AW384" t="e">
        <f>VLOOKUP(B384,[8]Residential!$C$7:$D$299,2,0)</f>
        <v>#N/A</v>
      </c>
      <c r="AX384">
        <f>VLOOKUP(A384,[9]Sheet1!$A$414:$M$823,13,0)</f>
        <v>621020</v>
      </c>
      <c r="AY384" s="5" t="e">
        <f>VLOOKUP(B384,'[10]Table 2.4'!$D$10:$H$378,5,0)</f>
        <v>#N/A</v>
      </c>
      <c r="AZ384">
        <f>VLOOKUP(B384,[11]Data!$A$9:$C$372,3,0)</f>
        <v>433500</v>
      </c>
      <c r="BA384">
        <f t="shared" si="10"/>
        <v>291745.49999999994</v>
      </c>
      <c r="BB384">
        <f t="shared" si="11"/>
        <v>36847.500000000058</v>
      </c>
    </row>
    <row r="385" spans="1:54" x14ac:dyDescent="0.2">
      <c r="A385" t="s">
        <v>44</v>
      </c>
      <c r="B385" t="s">
        <v>45</v>
      </c>
      <c r="C385">
        <v>2019</v>
      </c>
      <c r="D385">
        <v>47045.96</v>
      </c>
      <c r="E385" t="s">
        <v>46</v>
      </c>
      <c r="F385" t="s">
        <v>46</v>
      </c>
      <c r="G385" t="e">
        <f>VLOOKUP(A385,[1]B3!$A$7:$T$380,20,0)</f>
        <v>#N/A</v>
      </c>
      <c r="L385">
        <v>73.346820529042503</v>
      </c>
      <c r="M385">
        <v>78.725855285788697</v>
      </c>
      <c r="N385" s="1">
        <v>621020</v>
      </c>
      <c r="O385" t="e">
        <v>#N/A</v>
      </c>
      <c r="P385">
        <v>12</v>
      </c>
      <c r="Q385" s="2">
        <f>VLOOKUP(B385,[2]Data!$A$9:$D$371,4,0)</f>
        <v>67.3</v>
      </c>
      <c r="R385" t="e">
        <v>#N/A</v>
      </c>
      <c r="S385" s="2">
        <f>VLOOKUP(B385,[3]Data!$A$9:$D$371,4,0)</f>
        <v>34</v>
      </c>
      <c r="V385" t="e">
        <f>VLOOKUP(F385,'[4]2019'!$B$8:$E$368,4,0)</f>
        <v>#N/A</v>
      </c>
      <c r="W385">
        <f>VLOOKUP(B385,[5]Data!$A$10:$B$372,2,0)</f>
        <v>0</v>
      </c>
      <c r="Y385">
        <f>VLOOKUP(B385,[5]Data!$A$10:$F$372,6,0)</f>
        <v>4.0999999999999996</v>
      </c>
      <c r="Z385">
        <f>VLOOKUP($B385,[5]Data!$A$10:$Z$372,8,0)</f>
        <v>0.7</v>
      </c>
      <c r="AA385">
        <f>VLOOKUP($B385,[5]Data!$A$10:$Z$372,10,0)</f>
        <v>0.7</v>
      </c>
      <c r="AB385">
        <f>VLOOKUP($B385,[5]Data!$A$10:$Z$372,12,0)</f>
        <v>4.3</v>
      </c>
      <c r="AC385">
        <f>VLOOKUP($B385,[5]Data!$A$10:$Z$372,14,0)</f>
        <v>11.8</v>
      </c>
      <c r="AD385">
        <f>VLOOKUP($B385,[5]Data!$A$10:$Z$372,16,0)</f>
        <v>2.9</v>
      </c>
      <c r="AE385">
        <f>VLOOKUP($B385,[5]Data!$A$10:$Z$372,18,0)</f>
        <v>7.5</v>
      </c>
      <c r="AU385" t="s">
        <v>836</v>
      </c>
      <c r="AV385" t="e">
        <f>VLOOKUP(B385,[8]Industrial!$C$7:$D$332,2,0)</f>
        <v>#N/A</v>
      </c>
      <c r="AW385" t="e">
        <f>VLOOKUP(B385,[8]Residential!$C$7:$D$299,2,0)</f>
        <v>#N/A</v>
      </c>
      <c r="AX385">
        <f>VLOOKUP(A385,[9]Sheet1!$A$414:$M$823,13,0)</f>
        <v>621020</v>
      </c>
      <c r="AY385" s="5" t="e">
        <f>VLOOKUP(B385,'[10]Table 2.4'!$D$10:$H$378,5,0)</f>
        <v>#N/A</v>
      </c>
      <c r="AZ385">
        <f>VLOOKUP(B385,[11]Data!$A$9:$C$372,3,0)</f>
        <v>433500</v>
      </c>
      <c r="BA385">
        <f t="shared" si="10"/>
        <v>291745.49999999994</v>
      </c>
      <c r="BB385">
        <f t="shared" si="11"/>
        <v>36847.500000000058</v>
      </c>
    </row>
    <row r="386" spans="1:54" x14ac:dyDescent="0.2">
      <c r="A386" t="s">
        <v>48</v>
      </c>
      <c r="B386" t="s">
        <v>49</v>
      </c>
      <c r="C386">
        <v>2019</v>
      </c>
      <c r="D386">
        <v>51138.61</v>
      </c>
      <c r="E386" t="s">
        <v>48</v>
      </c>
      <c r="F386" t="s">
        <v>47</v>
      </c>
      <c r="G386">
        <f>VLOOKUP(A386,[1]B3!$A$7:$T$380,20,0)</f>
        <v>52428.45</v>
      </c>
      <c r="L386">
        <v>77.185554443346405</v>
      </c>
      <c r="M386">
        <v>80.807602555257105</v>
      </c>
      <c r="N386">
        <v>371410</v>
      </c>
      <c r="O386">
        <v>280</v>
      </c>
      <c r="P386">
        <v>12.33</v>
      </c>
      <c r="Q386" s="2">
        <f>VLOOKUP(B386,[2]Data!$A$9:$D$371,4,0)</f>
        <v>73.7</v>
      </c>
      <c r="R386" t="e">
        <v>#N/A</v>
      </c>
      <c r="S386" s="2">
        <f>VLOOKUP(B386,[3]Data!$A$9:$D$371,4,0)</f>
        <v>28.8</v>
      </c>
      <c r="V386" t="e">
        <f>VLOOKUP(F386,'[4]2019'!$B$8:$E$368,4,0)</f>
        <v>#N/A</v>
      </c>
      <c r="W386">
        <f>VLOOKUP(B386,[5]Data!$A$10:$B$372,2,0)</f>
        <v>1.9</v>
      </c>
      <c r="Y386">
        <f>VLOOKUP(B386,[5]Data!$A$10:$F$372,6,0)</f>
        <v>10.5</v>
      </c>
      <c r="Z386">
        <f>VLOOKUP($B386,[5]Data!$A$10:$Z$372,8,0)</f>
        <v>0.3</v>
      </c>
      <c r="AA386">
        <f>VLOOKUP($B386,[5]Data!$A$10:$Z$372,10,0)</f>
        <v>0.8</v>
      </c>
      <c r="AB386">
        <f>VLOOKUP($B386,[5]Data!$A$10:$Z$372,12,0)</f>
        <v>5.3</v>
      </c>
      <c r="AC386">
        <f>VLOOKUP($B386,[5]Data!$A$10:$Z$372,14,0)</f>
        <v>15</v>
      </c>
      <c r="AD386">
        <f>VLOOKUP($B386,[5]Data!$A$10:$Z$372,16,0)</f>
        <v>4.5</v>
      </c>
      <c r="AE386">
        <f>VLOOKUP($B386,[5]Data!$A$10:$Z$372,18,0)</f>
        <v>7.5</v>
      </c>
      <c r="AU386" t="s">
        <v>836</v>
      </c>
      <c r="AV386" t="e">
        <f>VLOOKUP(B386,[8]Industrial!$C$7:$D$332,2,0)</f>
        <v>#N/A</v>
      </c>
      <c r="AW386" t="e">
        <f>VLOOKUP(B386,[8]Residential!$C$7:$D$299,2,0)</f>
        <v>#N/A</v>
      </c>
      <c r="AX386">
        <f>VLOOKUP(A386,[9]Sheet1!$A$414:$M$823,13,0)</f>
        <v>371410</v>
      </c>
      <c r="AY386" s="5" t="e">
        <f>VLOOKUP(B386,'[10]Table 2.4'!$D$10:$H$378,5,0)</f>
        <v>#N/A</v>
      </c>
      <c r="AZ386">
        <f>VLOOKUP(B386,[11]Data!$A$9:$C$372,3,0)</f>
        <v>229100</v>
      </c>
      <c r="BA386">
        <f t="shared" si="10"/>
        <v>168846.7</v>
      </c>
      <c r="BB386">
        <f t="shared" si="11"/>
        <v>4811.0999999999767</v>
      </c>
    </row>
    <row r="387" spans="1:54" x14ac:dyDescent="0.2">
      <c r="A387" t="s">
        <v>48</v>
      </c>
      <c r="B387" t="s">
        <v>49</v>
      </c>
      <c r="C387">
        <v>2019</v>
      </c>
      <c r="D387">
        <v>51138.61</v>
      </c>
      <c r="E387" t="s">
        <v>48</v>
      </c>
      <c r="F387" t="s">
        <v>48</v>
      </c>
      <c r="G387">
        <f>VLOOKUP(A387,[1]B3!$A$7:$T$380,20,0)</f>
        <v>52428.45</v>
      </c>
      <c r="L387">
        <v>77.185554443346405</v>
      </c>
      <c r="M387">
        <v>80.807602555257105</v>
      </c>
      <c r="N387">
        <v>371410</v>
      </c>
      <c r="O387">
        <v>280</v>
      </c>
      <c r="P387">
        <v>12.33</v>
      </c>
      <c r="Q387" s="2">
        <f>VLOOKUP(B387,[2]Data!$A$9:$D$371,4,0)</f>
        <v>73.7</v>
      </c>
      <c r="R387" t="e">
        <v>#N/A</v>
      </c>
      <c r="S387" s="2">
        <f>VLOOKUP(B387,[3]Data!$A$9:$D$371,4,0)</f>
        <v>28.8</v>
      </c>
      <c r="V387" t="e">
        <f>VLOOKUP(F387,'[4]2019'!$B$8:$E$368,4,0)</f>
        <v>#N/A</v>
      </c>
      <c r="W387">
        <f>VLOOKUP(B387,[5]Data!$A$10:$B$372,2,0)</f>
        <v>1.9</v>
      </c>
      <c r="Y387">
        <f>VLOOKUP(B387,[5]Data!$A$10:$F$372,6,0)</f>
        <v>10.5</v>
      </c>
      <c r="Z387">
        <f>VLOOKUP($B387,[5]Data!$A$10:$Z$372,8,0)</f>
        <v>0.3</v>
      </c>
      <c r="AA387">
        <f>VLOOKUP($B387,[5]Data!$A$10:$Z$372,10,0)</f>
        <v>0.8</v>
      </c>
      <c r="AB387">
        <f>VLOOKUP($B387,[5]Data!$A$10:$Z$372,12,0)</f>
        <v>5.3</v>
      </c>
      <c r="AC387">
        <f>VLOOKUP($B387,[5]Data!$A$10:$Z$372,14,0)</f>
        <v>15</v>
      </c>
      <c r="AD387">
        <f>VLOOKUP($B387,[5]Data!$A$10:$Z$372,16,0)</f>
        <v>4.5</v>
      </c>
      <c r="AE387">
        <f>VLOOKUP($B387,[5]Data!$A$10:$Z$372,18,0)</f>
        <v>7.5</v>
      </c>
      <c r="AU387" t="s">
        <v>836</v>
      </c>
      <c r="AV387" t="e">
        <f>VLOOKUP(B387,[8]Industrial!$C$7:$D$332,2,0)</f>
        <v>#N/A</v>
      </c>
      <c r="AW387" t="e">
        <f>VLOOKUP(B387,[8]Residential!$C$7:$D$299,2,0)</f>
        <v>#N/A</v>
      </c>
      <c r="AX387">
        <f>VLOOKUP(A387,[9]Sheet1!$A$414:$M$823,13,0)</f>
        <v>371410</v>
      </c>
      <c r="AY387" s="5" t="e">
        <f>VLOOKUP(B387,'[10]Table 2.4'!$D$10:$H$378,5,0)</f>
        <v>#N/A</v>
      </c>
      <c r="AZ387">
        <f>VLOOKUP(B387,[11]Data!$A$9:$C$372,3,0)</f>
        <v>229100</v>
      </c>
      <c r="BA387">
        <f t="shared" ref="BA387:BA411" si="12">AZ387*(Q387/100)</f>
        <v>168846.7</v>
      </c>
      <c r="BB387">
        <f t="shared" ref="BB387:BB411" si="13">(AZ387*0.758)-BA387</f>
        <v>4811.0999999999767</v>
      </c>
    </row>
    <row r="388" spans="1:54" x14ac:dyDescent="0.2">
      <c r="A388" t="s">
        <v>51</v>
      </c>
      <c r="B388" t="s">
        <v>52</v>
      </c>
      <c r="C388">
        <v>2019</v>
      </c>
      <c r="D388">
        <v>63708.38</v>
      </c>
      <c r="E388" t="s">
        <v>51</v>
      </c>
      <c r="F388" t="s">
        <v>50</v>
      </c>
      <c r="G388">
        <f>VLOOKUP(A388,[1]B3!$A$7:$T$380,20,0)</f>
        <v>59748.33</v>
      </c>
      <c r="L388">
        <v>79.332851816506604</v>
      </c>
      <c r="M388">
        <v>82.458317714533905</v>
      </c>
      <c r="N388" s="1">
        <v>151100</v>
      </c>
      <c r="O388">
        <v>29</v>
      </c>
      <c r="P388">
        <v>12.26</v>
      </c>
      <c r="Q388" s="2">
        <f>VLOOKUP(B388,[2]Data!$A$9:$D$371,4,0)</f>
        <v>83.4</v>
      </c>
      <c r="R388" t="e">
        <v>#N/A</v>
      </c>
      <c r="S388" s="2">
        <f>VLOOKUP(B388,[3]Data!$A$9:$D$371,4,0)</f>
        <v>33.9</v>
      </c>
      <c r="V388" t="e">
        <f>VLOOKUP(F388,'[4]2019'!$B$8:$E$368,4,0)</f>
        <v>#N/A</v>
      </c>
      <c r="W388">
        <f>VLOOKUP(B388,[5]Data!$A$10:$B$372,2,0)</f>
        <v>6.2</v>
      </c>
      <c r="Y388">
        <f>VLOOKUP(B388,[5]Data!$A$10:$F$372,6,0)</f>
        <v>6.2</v>
      </c>
      <c r="Z388">
        <f>VLOOKUP($B388,[5]Data!$A$10:$Z$372,8,0)</f>
        <v>3.1</v>
      </c>
      <c r="AA388">
        <f>VLOOKUP($B388,[5]Data!$A$10:$Z$372,10,0)</f>
        <v>1.2</v>
      </c>
      <c r="AB388">
        <f>VLOOKUP($B388,[5]Data!$A$10:$Z$372,12,0)</f>
        <v>6.2</v>
      </c>
      <c r="AC388">
        <f>VLOOKUP($B388,[5]Data!$A$10:$Z$372,14,0)</f>
        <v>13.8</v>
      </c>
      <c r="AD388">
        <f>VLOOKUP($B388,[5]Data!$A$10:$Z$372,16,0)</f>
        <v>2.7</v>
      </c>
      <c r="AE388">
        <f>VLOOKUP($B388,[5]Data!$A$10:$Z$372,18,0)</f>
        <v>12.3</v>
      </c>
      <c r="AU388" t="s">
        <v>836</v>
      </c>
      <c r="AV388" t="e">
        <f>VLOOKUP(B388,[8]Industrial!$C$7:$D$332,2,0)</f>
        <v>#N/A</v>
      </c>
      <c r="AW388" t="e">
        <f>VLOOKUP(B388,[8]Residential!$C$7:$D$299,2,0)</f>
        <v>#N/A</v>
      </c>
      <c r="AX388">
        <f>VLOOKUP(A388,[9]Sheet1!$A$414:$M$823,13,0)</f>
        <v>151100</v>
      </c>
      <c r="AY388" s="5" t="e">
        <f>VLOOKUP(B388,'[10]Table 2.4'!$D$10:$H$378,5,0)</f>
        <v>#N/A</v>
      </c>
      <c r="AZ388">
        <f>VLOOKUP(B388,[11]Data!$A$9:$C$372,3,0)</f>
        <v>89700</v>
      </c>
      <c r="BA388">
        <f t="shared" si="12"/>
        <v>74809.8</v>
      </c>
      <c r="BB388">
        <f t="shared" si="13"/>
        <v>-6817.1999999999971</v>
      </c>
    </row>
    <row r="389" spans="1:54" x14ac:dyDescent="0.2">
      <c r="A389" t="s">
        <v>51</v>
      </c>
      <c r="B389" t="s">
        <v>52</v>
      </c>
      <c r="C389">
        <v>2019</v>
      </c>
      <c r="D389">
        <v>63708.38</v>
      </c>
      <c r="E389" t="s">
        <v>51</v>
      </c>
      <c r="F389" t="s">
        <v>51</v>
      </c>
      <c r="G389">
        <f>VLOOKUP(A389,[1]B3!$A$7:$T$380,20,0)</f>
        <v>59748.33</v>
      </c>
      <c r="L389">
        <v>79.332851816506604</v>
      </c>
      <c r="M389">
        <v>82.458317714533905</v>
      </c>
      <c r="N389" s="1">
        <v>151100</v>
      </c>
      <c r="O389">
        <v>29</v>
      </c>
      <c r="P389">
        <v>12.26</v>
      </c>
      <c r="Q389" s="2">
        <f>VLOOKUP(B389,[2]Data!$A$9:$D$371,4,0)</f>
        <v>83.4</v>
      </c>
      <c r="R389" t="e">
        <v>#N/A</v>
      </c>
      <c r="S389" s="2">
        <f>VLOOKUP(B389,[3]Data!$A$9:$D$371,4,0)</f>
        <v>33.9</v>
      </c>
      <c r="V389" t="e">
        <f>VLOOKUP(F389,'[4]2019'!$B$8:$E$368,4,0)</f>
        <v>#N/A</v>
      </c>
      <c r="W389">
        <f>VLOOKUP(B389,[5]Data!$A$10:$B$372,2,0)</f>
        <v>6.2</v>
      </c>
      <c r="Y389">
        <f>VLOOKUP(B389,[5]Data!$A$10:$F$372,6,0)</f>
        <v>6.2</v>
      </c>
      <c r="Z389">
        <f>VLOOKUP($B389,[5]Data!$A$10:$Z$372,8,0)</f>
        <v>3.1</v>
      </c>
      <c r="AA389">
        <f>VLOOKUP($B389,[5]Data!$A$10:$Z$372,10,0)</f>
        <v>1.2</v>
      </c>
      <c r="AB389">
        <f>VLOOKUP($B389,[5]Data!$A$10:$Z$372,12,0)</f>
        <v>6.2</v>
      </c>
      <c r="AC389">
        <f>VLOOKUP($B389,[5]Data!$A$10:$Z$372,14,0)</f>
        <v>13.8</v>
      </c>
      <c r="AD389">
        <f>VLOOKUP($B389,[5]Data!$A$10:$Z$372,16,0)</f>
        <v>2.7</v>
      </c>
      <c r="AE389">
        <f>VLOOKUP($B389,[5]Data!$A$10:$Z$372,18,0)</f>
        <v>12.3</v>
      </c>
      <c r="AU389" t="s">
        <v>836</v>
      </c>
      <c r="AV389" t="e">
        <f>VLOOKUP(B389,[8]Industrial!$C$7:$D$332,2,0)</f>
        <v>#N/A</v>
      </c>
      <c r="AW389" t="e">
        <f>VLOOKUP(B389,[8]Residential!$C$7:$D$299,2,0)</f>
        <v>#N/A</v>
      </c>
      <c r="AX389">
        <f>VLOOKUP(A389,[9]Sheet1!$A$414:$M$823,13,0)</f>
        <v>151100</v>
      </c>
      <c r="AY389" s="5" t="e">
        <f>VLOOKUP(B389,'[10]Table 2.4'!$D$10:$H$378,5,0)</f>
        <v>#N/A</v>
      </c>
      <c r="AZ389">
        <f>VLOOKUP(B389,[11]Data!$A$9:$C$372,3,0)</f>
        <v>89700</v>
      </c>
      <c r="BA389">
        <f t="shared" si="12"/>
        <v>74809.8</v>
      </c>
      <c r="BB389">
        <f t="shared" si="13"/>
        <v>-6817.1999999999971</v>
      </c>
    </row>
    <row r="390" spans="1:54" x14ac:dyDescent="0.2">
      <c r="A390" t="s">
        <v>750</v>
      </c>
      <c r="B390" t="s">
        <v>751</v>
      </c>
      <c r="C390">
        <v>2019</v>
      </c>
      <c r="D390">
        <v>39251.1</v>
      </c>
      <c r="E390" t="s">
        <v>750</v>
      </c>
      <c r="F390" t="s">
        <v>750</v>
      </c>
      <c r="G390">
        <f>VLOOKUP(A390,[1]B3!$A$7:$T$380,20,0)</f>
        <v>41402.68</v>
      </c>
      <c r="L390">
        <v>79.124312157269003</v>
      </c>
      <c r="M390">
        <v>82.8652920224187</v>
      </c>
      <c r="N390">
        <v>69794</v>
      </c>
      <c r="O390">
        <v>98</v>
      </c>
      <c r="P390">
        <v>11.61</v>
      </c>
      <c r="Q390" s="2">
        <f>VLOOKUP(B390,[2]Data!$A$9:$D$371,4,0)</f>
        <v>77.099999999999994</v>
      </c>
      <c r="R390" t="e">
        <v>#N/A</v>
      </c>
      <c r="S390" s="2">
        <f>VLOOKUP(B390,[3]Data!$A$9:$D$371,4,0)</f>
        <v>30.9</v>
      </c>
      <c r="V390" t="e">
        <f>VLOOKUP(F390,'[4]2019'!$B$8:$E$368,4,0)</f>
        <v>#N/A</v>
      </c>
      <c r="W390">
        <f>VLOOKUP(B390,[5]Data!$A$10:$B$372,2,0)</f>
        <v>2.4</v>
      </c>
      <c r="Y390">
        <f>VLOOKUP(B390,[5]Data!$A$10:$F$372,6,0)</f>
        <v>10.7</v>
      </c>
      <c r="Z390">
        <f>VLOOKUP($B390,[5]Data!$A$10:$Z$372,8,0)</f>
        <v>0.1</v>
      </c>
      <c r="AA390">
        <f>VLOOKUP($B390,[5]Data!$A$10:$Z$372,10,0)</f>
        <v>2.4</v>
      </c>
      <c r="AB390">
        <f>VLOOKUP($B390,[5]Data!$A$10:$Z$372,12,0)</f>
        <v>4.8</v>
      </c>
      <c r="AC390">
        <f>VLOOKUP($B390,[5]Data!$A$10:$Z$372,14,0)</f>
        <v>16.7</v>
      </c>
      <c r="AD390">
        <f>VLOOKUP($B390,[5]Data!$A$10:$Z$372,16,0)</f>
        <v>4.3</v>
      </c>
      <c r="AE390">
        <f>VLOOKUP($B390,[5]Data!$A$10:$Z$372,18,0)</f>
        <v>19</v>
      </c>
      <c r="AU390" t="str">
        <f>VLOOKUP(A390,[7]LAS_REGION_EW_2021!$A$6:$D$336,4,0)</f>
        <v>Wales</v>
      </c>
      <c r="AV390" t="e">
        <f>VLOOKUP(B390,[8]Industrial!$C$7:$D$332,2,0)</f>
        <v>#N/A</v>
      </c>
      <c r="AW390" t="e">
        <f>VLOOKUP(B390,[8]Residential!$C$7:$D$299,2,0)</f>
        <v>#N/A</v>
      </c>
      <c r="AX390">
        <f>VLOOKUP(A390,[9]Sheet1!$A$414:$M$823,13,0)</f>
        <v>69794</v>
      </c>
      <c r="AY390" s="5" t="e">
        <f>VLOOKUP(B390,'[10]Table 2.4'!$D$10:$H$378,5,0)</f>
        <v>#N/A</v>
      </c>
      <c r="AZ390">
        <f>VLOOKUP(B390,[11]Data!$A$9:$C$372,3,0)</f>
        <v>39500</v>
      </c>
      <c r="BA390">
        <f t="shared" si="12"/>
        <v>30454.499999999996</v>
      </c>
      <c r="BB390">
        <f t="shared" si="13"/>
        <v>-513.49999999999636</v>
      </c>
    </row>
    <row r="391" spans="1:54" x14ac:dyDescent="0.2">
      <c r="A391" t="s">
        <v>752</v>
      </c>
      <c r="B391" t="s">
        <v>753</v>
      </c>
      <c r="C391">
        <v>2019</v>
      </c>
      <c r="D391">
        <v>40325.79</v>
      </c>
      <c r="E391" t="s">
        <v>752</v>
      </c>
      <c r="F391" t="s">
        <v>752</v>
      </c>
      <c r="G391">
        <f>VLOOKUP(A391,[1]B3!$A$7:$T$380,20,0)</f>
        <v>37879.79</v>
      </c>
      <c r="L391">
        <v>78.955691653582406</v>
      </c>
      <c r="M391">
        <v>83.354989651268497</v>
      </c>
      <c r="N391">
        <v>123742</v>
      </c>
      <c r="O391">
        <v>49</v>
      </c>
      <c r="P391">
        <v>10.119999999999999</v>
      </c>
      <c r="Q391" s="2">
        <f>VLOOKUP(B391,[2]Data!$A$9:$D$371,4,0)</f>
        <v>72.2</v>
      </c>
      <c r="R391" t="e">
        <v>#N/A</v>
      </c>
      <c r="S391" s="2">
        <f>VLOOKUP(B391,[3]Data!$A$9:$D$371,4,0)</f>
        <v>30</v>
      </c>
      <c r="V391" t="e">
        <f>VLOOKUP(F391,'[4]2019'!$B$8:$E$368,4,0)</f>
        <v>#N/A</v>
      </c>
      <c r="W391">
        <f>VLOOKUP(B391,[5]Data!$A$10:$B$372,2,0)</f>
        <v>3.2</v>
      </c>
      <c r="Y391">
        <f>VLOOKUP(B391,[5]Data!$A$10:$F$372,6,0)</f>
        <v>4.5999999999999996</v>
      </c>
      <c r="Z391">
        <f>VLOOKUP($B391,[5]Data!$A$10:$Z$372,8,0)</f>
        <v>0.5</v>
      </c>
      <c r="AA391">
        <f>VLOOKUP($B391,[5]Data!$A$10:$Z$372,10,0)</f>
        <v>1.3</v>
      </c>
      <c r="AB391">
        <f>VLOOKUP($B391,[5]Data!$A$10:$Z$372,12,0)</f>
        <v>4.5999999999999996</v>
      </c>
      <c r="AC391">
        <f>VLOOKUP($B391,[5]Data!$A$10:$Z$372,14,0)</f>
        <v>13</v>
      </c>
      <c r="AD391">
        <f>VLOOKUP($B391,[5]Data!$A$10:$Z$372,16,0)</f>
        <v>1.9</v>
      </c>
      <c r="AE391">
        <f>VLOOKUP($B391,[5]Data!$A$10:$Z$372,18,0)</f>
        <v>16.7</v>
      </c>
      <c r="AU391" t="str">
        <f>VLOOKUP(A391,[7]LAS_REGION_EW_2021!$A$6:$D$336,4,0)</f>
        <v>Wales</v>
      </c>
      <c r="AV391" t="e">
        <f>VLOOKUP(B391,[8]Industrial!$C$7:$D$332,2,0)</f>
        <v>#N/A</v>
      </c>
      <c r="AW391" t="e">
        <f>VLOOKUP(B391,[8]Residential!$C$7:$D$299,2,0)</f>
        <v>#N/A</v>
      </c>
      <c r="AX391">
        <f>VLOOKUP(A391,[9]Sheet1!$A$414:$M$823,13,0)</f>
        <v>123742</v>
      </c>
      <c r="AY391" s="5" t="e">
        <f>VLOOKUP(B391,'[10]Table 2.4'!$D$10:$H$378,5,0)</f>
        <v>#N/A</v>
      </c>
      <c r="AZ391">
        <f>VLOOKUP(B391,[11]Data!$A$9:$C$372,3,0)</f>
        <v>74200</v>
      </c>
      <c r="BA391">
        <f t="shared" si="12"/>
        <v>53572.4</v>
      </c>
      <c r="BB391">
        <f t="shared" si="13"/>
        <v>2671.1999999999971</v>
      </c>
    </row>
    <row r="392" spans="1:54" x14ac:dyDescent="0.2">
      <c r="A392" t="s">
        <v>754</v>
      </c>
      <c r="B392" t="s">
        <v>755</v>
      </c>
      <c r="C392">
        <v>2019</v>
      </c>
      <c r="D392">
        <v>37405.18</v>
      </c>
      <c r="E392" t="s">
        <v>754</v>
      </c>
      <c r="F392" t="s">
        <v>754</v>
      </c>
      <c r="G392">
        <f>VLOOKUP(A392,[1]B3!$A$7:$T$380,20,0)</f>
        <v>38575.370000000003</v>
      </c>
      <c r="L392">
        <v>79.286279302433002</v>
      </c>
      <c r="M392">
        <v>82.848367337343703</v>
      </c>
      <c r="N392">
        <v>116863</v>
      </c>
      <c r="O392">
        <v>104</v>
      </c>
      <c r="P392">
        <v>10.81</v>
      </c>
      <c r="Q392" s="2">
        <f>VLOOKUP(B392,[2]Data!$A$9:$D$371,4,0)</f>
        <v>74.8</v>
      </c>
      <c r="R392" t="e">
        <v>#N/A</v>
      </c>
      <c r="S392" s="2">
        <f>VLOOKUP(B392,[3]Data!$A$9:$D$371,4,0)</f>
        <v>28.4</v>
      </c>
      <c r="V392" t="e">
        <f>VLOOKUP(F392,'[4]2019'!$B$8:$E$368,4,0)</f>
        <v>#N/A</v>
      </c>
      <c r="W392">
        <f>VLOOKUP(B392,[5]Data!$A$10:$B$372,2,0)</f>
        <v>1.9</v>
      </c>
      <c r="Y392">
        <f>VLOOKUP(B392,[5]Data!$A$10:$F$372,6,0)</f>
        <v>3</v>
      </c>
      <c r="Z392">
        <f>VLOOKUP($B392,[5]Data!$A$10:$Z$372,8,0)</f>
        <v>0.5</v>
      </c>
      <c r="AA392">
        <f>VLOOKUP($B392,[5]Data!$A$10:$Z$372,10,0)</f>
        <v>0.5</v>
      </c>
      <c r="AB392">
        <f>VLOOKUP($B392,[5]Data!$A$10:$Z$372,12,0)</f>
        <v>5.4</v>
      </c>
      <c r="AC392">
        <f>VLOOKUP($B392,[5]Data!$A$10:$Z$372,14,0)</f>
        <v>16.7</v>
      </c>
      <c r="AD392">
        <f>VLOOKUP($B392,[5]Data!$A$10:$Z$372,16,0)</f>
        <v>3</v>
      </c>
      <c r="AE392">
        <f>VLOOKUP($B392,[5]Data!$A$10:$Z$372,18,0)</f>
        <v>19</v>
      </c>
      <c r="AU392" t="str">
        <f>VLOOKUP(A392,[7]LAS_REGION_EW_2021!$A$6:$D$336,4,0)</f>
        <v>Wales</v>
      </c>
      <c r="AV392" t="e">
        <f>VLOOKUP(B392,[8]Industrial!$C$7:$D$332,2,0)</f>
        <v>#N/A</v>
      </c>
      <c r="AW392" t="e">
        <f>VLOOKUP(B392,[8]Residential!$C$7:$D$299,2,0)</f>
        <v>#N/A</v>
      </c>
      <c r="AX392">
        <f>VLOOKUP(A392,[9]Sheet1!$A$414:$M$823,13,0)</f>
        <v>116863</v>
      </c>
      <c r="AY392" s="5" t="e">
        <f>VLOOKUP(B392,'[10]Table 2.4'!$D$10:$H$378,5,0)</f>
        <v>#N/A</v>
      </c>
      <c r="AZ392">
        <f>VLOOKUP(B392,[11]Data!$A$9:$C$372,3,0)</f>
        <v>65000</v>
      </c>
      <c r="BA392">
        <f t="shared" si="12"/>
        <v>48620</v>
      </c>
      <c r="BB392">
        <f t="shared" si="13"/>
        <v>650</v>
      </c>
    </row>
    <row r="393" spans="1:54" x14ac:dyDescent="0.2">
      <c r="A393" t="s">
        <v>756</v>
      </c>
      <c r="B393" t="s">
        <v>757</v>
      </c>
      <c r="C393">
        <v>2019</v>
      </c>
      <c r="D393">
        <v>39460.839999999997</v>
      </c>
      <c r="E393" t="s">
        <v>756</v>
      </c>
      <c r="F393" t="s">
        <v>756</v>
      </c>
      <c r="G393">
        <f>VLOOKUP(A393,[1]B3!$A$7:$T$380,20,0)</f>
        <v>40695.019999999997</v>
      </c>
      <c r="L393">
        <v>77.764757935181294</v>
      </c>
      <c r="M393">
        <v>81.765168556553604</v>
      </c>
      <c r="N393">
        <v>95159</v>
      </c>
      <c r="O393">
        <v>114</v>
      </c>
      <c r="P393">
        <v>10.69</v>
      </c>
      <c r="Q393" s="2">
        <f>VLOOKUP(B393,[2]Data!$A$9:$D$371,4,0)</f>
        <v>72.5</v>
      </c>
      <c r="R393" t="e">
        <v>#N/A</v>
      </c>
      <c r="S393" s="2">
        <f>VLOOKUP(B393,[3]Data!$A$9:$D$371,4,0)</f>
        <v>26.6</v>
      </c>
      <c r="V393" t="e">
        <f>VLOOKUP(F393,'[4]2019'!$B$8:$E$368,4,0)</f>
        <v>#N/A</v>
      </c>
      <c r="W393">
        <f>VLOOKUP(B393,[5]Data!$A$10:$B$372,2,0)</f>
        <v>1.8</v>
      </c>
      <c r="Y393">
        <f>VLOOKUP(B393,[5]Data!$A$10:$F$372,6,0)</f>
        <v>7.5</v>
      </c>
      <c r="Z393">
        <f>VLOOKUP($B393,[5]Data!$A$10:$Z$372,8,0)</f>
        <v>0.1</v>
      </c>
      <c r="AA393">
        <f>VLOOKUP($B393,[5]Data!$A$10:$Z$372,10,0)</f>
        <v>1</v>
      </c>
      <c r="AB393">
        <f>VLOOKUP($B393,[5]Data!$A$10:$Z$372,12,0)</f>
        <v>6.2</v>
      </c>
      <c r="AC393">
        <f>VLOOKUP($B393,[5]Data!$A$10:$Z$372,14,0)</f>
        <v>15</v>
      </c>
      <c r="AD393">
        <f>VLOOKUP($B393,[5]Data!$A$10:$Z$372,16,0)</f>
        <v>2.5</v>
      </c>
      <c r="AE393">
        <f>VLOOKUP($B393,[5]Data!$A$10:$Z$372,18,0)</f>
        <v>11.2</v>
      </c>
      <c r="AU393" t="str">
        <f>VLOOKUP(A393,[7]LAS_REGION_EW_2021!$A$6:$D$336,4,0)</f>
        <v>Wales</v>
      </c>
      <c r="AV393" t="e">
        <f>VLOOKUP(B393,[8]Industrial!$C$7:$D$332,2,0)</f>
        <v>#N/A</v>
      </c>
      <c r="AW393" t="e">
        <f>VLOOKUP(B393,[8]Residential!$C$7:$D$299,2,0)</f>
        <v>#N/A</v>
      </c>
      <c r="AX393">
        <f>VLOOKUP(A393,[9]Sheet1!$A$414:$M$823,13,0)</f>
        <v>95159</v>
      </c>
      <c r="AY393" s="5" t="e">
        <f>VLOOKUP(B393,'[10]Table 2.4'!$D$10:$H$378,5,0)</f>
        <v>#N/A</v>
      </c>
      <c r="AZ393">
        <f>VLOOKUP(B393,[11]Data!$A$9:$C$372,3,0)</f>
        <v>54800</v>
      </c>
      <c r="BA393">
        <f t="shared" si="12"/>
        <v>39730</v>
      </c>
      <c r="BB393">
        <f t="shared" si="13"/>
        <v>1808.4000000000015</v>
      </c>
    </row>
    <row r="394" spans="1:54" x14ac:dyDescent="0.2">
      <c r="A394" t="s">
        <v>758</v>
      </c>
      <c r="B394" t="s">
        <v>759</v>
      </c>
      <c r="C394">
        <v>2019</v>
      </c>
      <c r="D394">
        <v>45478.63</v>
      </c>
      <c r="E394" t="s">
        <v>758</v>
      </c>
      <c r="F394" t="s">
        <v>758</v>
      </c>
      <c r="G394">
        <f>VLOOKUP(A394,[1]B3!$A$7:$T$380,20,0)</f>
        <v>56464.54</v>
      </c>
      <c r="L394">
        <v>79.272047758650004</v>
      </c>
      <c r="M394">
        <v>82.405006787515603</v>
      </c>
      <c r="N394">
        <v>155155</v>
      </c>
      <c r="O394">
        <v>353</v>
      </c>
      <c r="P394">
        <v>11.4</v>
      </c>
      <c r="Q394" s="2">
        <f>VLOOKUP(B394,[2]Data!$A$9:$D$371,4,0)</f>
        <v>79.400000000000006</v>
      </c>
      <c r="R394" t="e">
        <v>#N/A</v>
      </c>
      <c r="S394" s="2">
        <f>VLOOKUP(B394,[3]Data!$A$9:$D$371,4,0)</f>
        <v>23.8</v>
      </c>
      <c r="V394" t="e">
        <f>VLOOKUP(F394,'[4]2019'!$B$8:$E$368,4,0)</f>
        <v>#N/A</v>
      </c>
      <c r="W394">
        <f>VLOOKUP(B394,[5]Data!$A$10:$B$372,2,0)</f>
        <v>0.5</v>
      </c>
      <c r="Y394">
        <f>VLOOKUP(B394,[5]Data!$A$10:$F$372,6,0)</f>
        <v>28.8</v>
      </c>
      <c r="Z394">
        <f>VLOOKUP($B394,[5]Data!$A$10:$Z$372,8,0)</f>
        <v>0.4</v>
      </c>
      <c r="AA394">
        <f>VLOOKUP($B394,[5]Data!$A$10:$Z$372,10,0)</f>
        <v>0.7</v>
      </c>
      <c r="AB394">
        <f>VLOOKUP($B394,[5]Data!$A$10:$Z$372,12,0)</f>
        <v>4.8</v>
      </c>
      <c r="AC394">
        <f>VLOOKUP($B394,[5]Data!$A$10:$Z$372,14,0)</f>
        <v>15.1</v>
      </c>
      <c r="AD394">
        <f>VLOOKUP($B394,[5]Data!$A$10:$Z$372,16,0)</f>
        <v>4.0999999999999996</v>
      </c>
      <c r="AE394">
        <f>VLOOKUP($B394,[5]Data!$A$10:$Z$372,18,0)</f>
        <v>6.8</v>
      </c>
      <c r="AU394" t="str">
        <f>VLOOKUP(A394,[7]LAS_REGION_EW_2021!$A$6:$D$336,4,0)</f>
        <v>Wales</v>
      </c>
      <c r="AV394" t="e">
        <f>VLOOKUP(B394,[8]Industrial!$C$7:$D$332,2,0)</f>
        <v>#N/A</v>
      </c>
      <c r="AW394" t="e">
        <f>VLOOKUP(B394,[8]Residential!$C$7:$D$299,2,0)</f>
        <v>#N/A</v>
      </c>
      <c r="AX394">
        <f>VLOOKUP(A394,[9]Sheet1!$A$414:$M$823,13,0)</f>
        <v>155155</v>
      </c>
      <c r="AY394" s="5" t="e">
        <f>VLOOKUP(B394,'[10]Table 2.4'!$D$10:$H$378,5,0)</f>
        <v>#N/A</v>
      </c>
      <c r="AZ394">
        <f>VLOOKUP(B394,[11]Data!$A$9:$C$372,3,0)</f>
        <v>93400</v>
      </c>
      <c r="BA394">
        <f t="shared" si="12"/>
        <v>74159.600000000006</v>
      </c>
      <c r="BB394">
        <f t="shared" si="13"/>
        <v>-3362.4000000000087</v>
      </c>
    </row>
    <row r="395" spans="1:54" x14ac:dyDescent="0.2">
      <c r="A395" t="s">
        <v>760</v>
      </c>
      <c r="B395" t="s">
        <v>761</v>
      </c>
      <c r="C395">
        <v>2019</v>
      </c>
      <c r="D395">
        <v>50110.99</v>
      </c>
      <c r="E395" t="s">
        <v>760</v>
      </c>
      <c r="F395" t="s">
        <v>760</v>
      </c>
      <c r="G395">
        <f>VLOOKUP(A395,[1]B3!$A$7:$T$380,20,0)</f>
        <v>50918.76</v>
      </c>
      <c r="L395">
        <v>78.393115616690693</v>
      </c>
      <c r="M395">
        <v>81.400763318467298</v>
      </c>
      <c r="N395">
        <v>135571</v>
      </c>
      <c r="O395">
        <v>269</v>
      </c>
      <c r="P395">
        <v>11.25</v>
      </c>
      <c r="Q395" s="2">
        <f>VLOOKUP(B395,[2]Data!$A$9:$D$371,4,0)</f>
        <v>75.099999999999994</v>
      </c>
      <c r="R395" t="e">
        <v>#N/A</v>
      </c>
      <c r="S395" s="2">
        <f>VLOOKUP(B395,[3]Data!$A$9:$D$371,4,0)</f>
        <v>24.2</v>
      </c>
      <c r="V395" t="e">
        <f>VLOOKUP(F395,'[4]2019'!$B$8:$E$368,4,0)</f>
        <v>#N/A</v>
      </c>
      <c r="W395">
        <f>VLOOKUP(B395,[5]Data!$A$10:$B$372,2,0)</f>
        <v>0.8</v>
      </c>
      <c r="Y395">
        <f>VLOOKUP(B395,[5]Data!$A$10:$F$372,6,0)</f>
        <v>20.7</v>
      </c>
      <c r="Z395">
        <f>VLOOKUP($B395,[5]Data!$A$10:$Z$372,8,0)</f>
        <v>0.7</v>
      </c>
      <c r="AA395">
        <f>VLOOKUP($B395,[5]Data!$A$10:$Z$372,10,0)</f>
        <v>1.7</v>
      </c>
      <c r="AB395">
        <f>VLOOKUP($B395,[5]Data!$A$10:$Z$372,12,0)</f>
        <v>3.4</v>
      </c>
      <c r="AC395">
        <f>VLOOKUP($B395,[5]Data!$A$10:$Z$372,14,0)</f>
        <v>13.8</v>
      </c>
      <c r="AD395">
        <f>VLOOKUP($B395,[5]Data!$A$10:$Z$372,16,0)</f>
        <v>3</v>
      </c>
      <c r="AE395">
        <f>VLOOKUP($B395,[5]Data!$A$10:$Z$372,18,0)</f>
        <v>5.2</v>
      </c>
      <c r="AU395" t="str">
        <f>VLOOKUP(A395,[7]LAS_REGION_EW_2021!$A$6:$D$336,4,0)</f>
        <v>Wales</v>
      </c>
      <c r="AV395" t="e">
        <f>VLOOKUP(B395,[8]Industrial!$C$7:$D$332,2,0)</f>
        <v>#N/A</v>
      </c>
      <c r="AW395" t="e">
        <f>VLOOKUP(B395,[8]Residential!$C$7:$D$299,2,0)</f>
        <v>#N/A</v>
      </c>
      <c r="AX395">
        <f>VLOOKUP(A395,[9]Sheet1!$A$414:$M$823,13,0)</f>
        <v>135571</v>
      </c>
      <c r="AY395" s="5" t="e">
        <f>VLOOKUP(B395,'[10]Table 2.4'!$D$10:$H$378,5,0)</f>
        <v>#N/A</v>
      </c>
      <c r="AZ395">
        <f>VLOOKUP(B395,[11]Data!$A$9:$C$372,3,0)</f>
        <v>85800</v>
      </c>
      <c r="BA395">
        <f t="shared" si="12"/>
        <v>64435.799999999988</v>
      </c>
      <c r="BB395">
        <f t="shared" si="13"/>
        <v>600.6000000000131</v>
      </c>
    </row>
    <row r="396" spans="1:54" x14ac:dyDescent="0.2">
      <c r="A396" t="s">
        <v>762</v>
      </c>
      <c r="B396" t="s">
        <v>763</v>
      </c>
      <c r="C396">
        <v>2019</v>
      </c>
      <c r="D396">
        <v>38873.97</v>
      </c>
      <c r="E396" t="s">
        <v>762</v>
      </c>
      <c r="F396" t="s">
        <v>762</v>
      </c>
      <c r="G396">
        <f>VLOOKUP(A396,[1]B3!$A$7:$T$380,20,0)</f>
        <v>39232.410000000003</v>
      </c>
      <c r="L396">
        <v>79.537978132168803</v>
      </c>
      <c r="M396">
        <v>84.172886259898405</v>
      </c>
      <c r="N396">
        <v>73076</v>
      </c>
      <c r="O396">
        <v>41</v>
      </c>
      <c r="P396">
        <v>10.9</v>
      </c>
      <c r="Q396" s="2">
        <f>VLOOKUP(B396,[2]Data!$A$9:$D$371,4,0)</f>
        <v>65.099999999999994</v>
      </c>
      <c r="R396" t="e">
        <v>#N/A</v>
      </c>
      <c r="S396" s="2">
        <f>VLOOKUP(B396,[3]Data!$A$9:$D$371,4,0)</f>
        <v>28.9</v>
      </c>
      <c r="V396" t="e">
        <f>VLOOKUP(F396,'[4]2019'!$B$8:$E$368,4,0)</f>
        <v>#N/A</v>
      </c>
      <c r="W396">
        <f>VLOOKUP(B396,[5]Data!$A$10:$B$372,2,0)</f>
        <v>4.8</v>
      </c>
      <c r="Y396">
        <f>VLOOKUP(B396,[5]Data!$A$10:$F$372,6,0)</f>
        <v>3.8</v>
      </c>
      <c r="Z396">
        <f>VLOOKUP($B396,[5]Data!$A$10:$Z$372,8,0)</f>
        <v>0.2</v>
      </c>
      <c r="AA396">
        <f>VLOOKUP($B396,[5]Data!$A$10:$Z$372,10,0)</f>
        <v>0.5</v>
      </c>
      <c r="AB396">
        <f>VLOOKUP($B396,[5]Data!$A$10:$Z$372,12,0)</f>
        <v>4.8</v>
      </c>
      <c r="AC396">
        <f>VLOOKUP($B396,[5]Data!$A$10:$Z$372,14,0)</f>
        <v>17.3</v>
      </c>
      <c r="AD396">
        <f>VLOOKUP($B396,[5]Data!$A$10:$Z$372,16,0)</f>
        <v>2.7</v>
      </c>
      <c r="AE396">
        <f>VLOOKUP($B396,[5]Data!$A$10:$Z$372,18,0)</f>
        <v>15.4</v>
      </c>
      <c r="AU396" t="str">
        <f>VLOOKUP(A396,[7]LAS_REGION_EW_2021!$A$6:$D$336,4,0)</f>
        <v>Wales</v>
      </c>
      <c r="AV396" t="e">
        <f>VLOOKUP(B396,[8]Industrial!$C$7:$D$332,2,0)</f>
        <v>#N/A</v>
      </c>
      <c r="AW396" t="e">
        <f>VLOOKUP(B396,[8]Residential!$C$7:$D$299,2,0)</f>
        <v>#N/A</v>
      </c>
      <c r="AX396">
        <f>VLOOKUP(A396,[9]Sheet1!$A$414:$M$823,13,0)</f>
        <v>73076</v>
      </c>
      <c r="AY396" s="5" t="e">
        <f>VLOOKUP(B396,'[10]Table 2.4'!$D$10:$H$378,5,0)</f>
        <v>#N/A</v>
      </c>
      <c r="AZ396">
        <f>VLOOKUP(B396,[11]Data!$A$9:$C$372,3,0)</f>
        <v>47700</v>
      </c>
      <c r="BA396">
        <f t="shared" si="12"/>
        <v>31052.699999999997</v>
      </c>
      <c r="BB396">
        <f t="shared" si="13"/>
        <v>5103.9000000000015</v>
      </c>
    </row>
    <row r="397" spans="1:54" x14ac:dyDescent="0.2">
      <c r="A397" t="s">
        <v>764</v>
      </c>
      <c r="B397" t="s">
        <v>765</v>
      </c>
      <c r="C397">
        <v>2019</v>
      </c>
      <c r="D397">
        <v>42103.14</v>
      </c>
      <c r="E397" t="s">
        <v>764</v>
      </c>
      <c r="F397" t="s">
        <v>764</v>
      </c>
      <c r="G397">
        <f>VLOOKUP(A397,[1]B3!$A$7:$T$380,20,0)</f>
        <v>47085.760000000002</v>
      </c>
      <c r="L397">
        <v>78.888141953111997</v>
      </c>
      <c r="M397">
        <v>83.260771215946804</v>
      </c>
      <c r="N397">
        <v>124711</v>
      </c>
      <c r="O397">
        <v>77</v>
      </c>
      <c r="P397">
        <v>10.050000000000001</v>
      </c>
      <c r="Q397" s="2">
        <f>VLOOKUP(B397,[2]Data!$A$9:$D$371,4,0)</f>
        <v>74.7</v>
      </c>
      <c r="R397" t="e">
        <v>#N/A</v>
      </c>
      <c r="S397" s="2">
        <f>VLOOKUP(B397,[3]Data!$A$9:$D$371,4,0)</f>
        <v>26.4</v>
      </c>
      <c r="V397" t="e">
        <f>VLOOKUP(F397,'[4]2019'!$B$8:$E$368,4,0)</f>
        <v>#N/A</v>
      </c>
      <c r="W397">
        <f>VLOOKUP(B397,[5]Data!$A$10:$B$372,2,0)</f>
        <v>2.8</v>
      </c>
      <c r="Y397">
        <f>VLOOKUP(B397,[5]Data!$A$10:$F$372,6,0)</f>
        <v>5.6</v>
      </c>
      <c r="Z397">
        <f>VLOOKUP($B397,[5]Data!$A$10:$Z$372,8,0)</f>
        <v>0.4</v>
      </c>
      <c r="AA397">
        <f>VLOOKUP($B397,[5]Data!$A$10:$Z$372,10,0)</f>
        <v>0.5</v>
      </c>
      <c r="AB397">
        <f>VLOOKUP($B397,[5]Data!$A$10:$Z$372,12,0)</f>
        <v>5</v>
      </c>
      <c r="AC397">
        <f>VLOOKUP($B397,[5]Data!$A$10:$Z$372,14,0)</f>
        <v>17.8</v>
      </c>
      <c r="AD397">
        <f>VLOOKUP($B397,[5]Data!$A$10:$Z$372,16,0)</f>
        <v>3.9</v>
      </c>
      <c r="AE397">
        <f>VLOOKUP($B397,[5]Data!$A$10:$Z$372,18,0)</f>
        <v>17.8</v>
      </c>
      <c r="AU397" t="str">
        <f>VLOOKUP(A397,[7]LAS_REGION_EW_2021!$A$6:$D$336,4,0)</f>
        <v>Wales</v>
      </c>
      <c r="AV397" t="e">
        <f>VLOOKUP(B397,[8]Industrial!$C$7:$D$332,2,0)</f>
        <v>#N/A</v>
      </c>
      <c r="AW397" t="e">
        <f>VLOOKUP(B397,[8]Residential!$C$7:$D$299,2,0)</f>
        <v>#N/A</v>
      </c>
      <c r="AX397">
        <f>VLOOKUP(A397,[9]Sheet1!$A$414:$M$823,13,0)</f>
        <v>124711</v>
      </c>
      <c r="AY397" s="5" t="e">
        <f>VLOOKUP(B397,'[10]Table 2.4'!$D$10:$H$378,5,0)</f>
        <v>#N/A</v>
      </c>
      <c r="AZ397">
        <f>VLOOKUP(B397,[11]Data!$A$9:$C$372,3,0)</f>
        <v>71500</v>
      </c>
      <c r="BA397">
        <f t="shared" si="12"/>
        <v>53410.5</v>
      </c>
      <c r="BB397">
        <f t="shared" si="13"/>
        <v>786.5</v>
      </c>
    </row>
    <row r="398" spans="1:54" x14ac:dyDescent="0.2">
      <c r="A398" t="s">
        <v>766</v>
      </c>
      <c r="B398" t="s">
        <v>767</v>
      </c>
      <c r="C398">
        <v>2019</v>
      </c>
      <c r="D398">
        <v>39382.93</v>
      </c>
      <c r="E398" t="s">
        <v>766</v>
      </c>
      <c r="F398" t="s">
        <v>766</v>
      </c>
      <c r="G398">
        <f>VLOOKUP(A398,[1]B3!$A$7:$T$380,20,0)</f>
        <v>42174.77</v>
      </c>
      <c r="L398">
        <v>78.001155063687705</v>
      </c>
      <c r="M398">
        <v>82.223617447571201</v>
      </c>
      <c r="N398">
        <v>186452</v>
      </c>
      <c r="O398">
        <v>79</v>
      </c>
      <c r="P398">
        <v>11.73</v>
      </c>
      <c r="Q398" s="2">
        <f>VLOOKUP(B398,[2]Data!$A$9:$D$371,4,0)</f>
        <v>71.8</v>
      </c>
      <c r="R398" t="e">
        <v>#N/A</v>
      </c>
      <c r="S398" s="2">
        <f>VLOOKUP(B398,[3]Data!$A$9:$D$371,4,0)</f>
        <v>29.2</v>
      </c>
      <c r="V398" t="e">
        <f>VLOOKUP(F398,'[4]2019'!$B$8:$E$368,4,0)</f>
        <v>#N/A</v>
      </c>
      <c r="W398">
        <f>VLOOKUP(B398,[5]Data!$A$10:$B$372,2,0)</f>
        <v>2.6</v>
      </c>
      <c r="Y398">
        <f>VLOOKUP(B398,[5]Data!$A$10:$F$372,6,0)</f>
        <v>11.9</v>
      </c>
      <c r="Z398">
        <f>VLOOKUP($B398,[5]Data!$A$10:$Z$372,8,0)</f>
        <v>0.3</v>
      </c>
      <c r="AA398">
        <f>VLOOKUP($B398,[5]Data!$A$10:$Z$372,10,0)</f>
        <v>0.6</v>
      </c>
      <c r="AB398">
        <f>VLOOKUP($B398,[5]Data!$A$10:$Z$372,12,0)</f>
        <v>5.2</v>
      </c>
      <c r="AC398">
        <f>VLOOKUP($B398,[5]Data!$A$10:$Z$372,14,0)</f>
        <v>16.399999999999999</v>
      </c>
      <c r="AD398">
        <f>VLOOKUP($B398,[5]Data!$A$10:$Z$372,16,0)</f>
        <v>3.4</v>
      </c>
      <c r="AE398">
        <f>VLOOKUP($B398,[5]Data!$A$10:$Z$372,18,0)</f>
        <v>9</v>
      </c>
      <c r="AU398" t="str">
        <f>VLOOKUP(A398,[7]LAS_REGION_EW_2021!$A$6:$D$336,4,0)</f>
        <v>Wales</v>
      </c>
      <c r="AV398" t="e">
        <f>VLOOKUP(B398,[8]Industrial!$C$7:$D$332,2,0)</f>
        <v>#N/A</v>
      </c>
      <c r="AW398" t="e">
        <f>VLOOKUP(B398,[8]Residential!$C$7:$D$299,2,0)</f>
        <v>#N/A</v>
      </c>
      <c r="AX398">
        <f>VLOOKUP(A398,[9]Sheet1!$A$414:$M$823,13,0)</f>
        <v>186452</v>
      </c>
      <c r="AY398" s="5" t="e">
        <f>VLOOKUP(B398,'[10]Table 2.4'!$D$10:$H$378,5,0)</f>
        <v>#N/A</v>
      </c>
      <c r="AZ398">
        <f>VLOOKUP(B398,[11]Data!$A$9:$C$372,3,0)</f>
        <v>107700</v>
      </c>
      <c r="BA398">
        <f t="shared" si="12"/>
        <v>77328.599999999991</v>
      </c>
      <c r="BB398">
        <f t="shared" si="13"/>
        <v>4308.0000000000146</v>
      </c>
    </row>
    <row r="399" spans="1:54" x14ac:dyDescent="0.2">
      <c r="A399" t="s">
        <v>768</v>
      </c>
      <c r="B399" t="s">
        <v>769</v>
      </c>
      <c r="C399">
        <v>2019</v>
      </c>
      <c r="D399">
        <v>45203.13</v>
      </c>
      <c r="E399" t="s">
        <v>768</v>
      </c>
      <c r="F399" t="s">
        <v>768</v>
      </c>
      <c r="G399">
        <f>VLOOKUP(A399,[1]B3!$A$7:$T$380,20,0)</f>
        <v>47424.98</v>
      </c>
      <c r="L399">
        <v>77.314580265385899</v>
      </c>
      <c r="M399">
        <v>82.109585011518405</v>
      </c>
      <c r="N399">
        <v>245480</v>
      </c>
      <c r="O399">
        <v>650</v>
      </c>
      <c r="P399">
        <v>11.5</v>
      </c>
      <c r="Q399" s="2">
        <f>VLOOKUP(B399,[2]Data!$A$9:$D$371,4,0)</f>
        <v>69.8</v>
      </c>
      <c r="R399" t="e">
        <v>#N/A</v>
      </c>
      <c r="S399" s="2">
        <f>VLOOKUP(B399,[3]Data!$A$9:$D$371,4,0)</f>
        <v>30.4</v>
      </c>
      <c r="V399" t="e">
        <f>VLOOKUP(F399,'[4]2019'!$B$8:$E$368,4,0)</f>
        <v>#N/A</v>
      </c>
      <c r="W399">
        <f>VLOOKUP(B399,[5]Data!$A$10:$B$372,2,0)</f>
        <v>0.3</v>
      </c>
      <c r="Y399">
        <f>VLOOKUP(B399,[5]Data!$A$10:$F$372,6,0)</f>
        <v>4.5</v>
      </c>
      <c r="Z399">
        <f>VLOOKUP($B399,[5]Data!$A$10:$Z$372,8,0)</f>
        <v>0.3</v>
      </c>
      <c r="AA399">
        <f>VLOOKUP($B399,[5]Data!$A$10:$Z$372,10,0)</f>
        <v>0.9</v>
      </c>
      <c r="AB399">
        <f>VLOOKUP($B399,[5]Data!$A$10:$Z$372,12,0)</f>
        <v>4.5</v>
      </c>
      <c r="AC399">
        <f>VLOOKUP($B399,[5]Data!$A$10:$Z$372,14,0)</f>
        <v>16.399999999999999</v>
      </c>
      <c r="AD399">
        <f>VLOOKUP($B399,[5]Data!$A$10:$Z$372,16,0)</f>
        <v>2.7</v>
      </c>
      <c r="AE399">
        <f>VLOOKUP($B399,[5]Data!$A$10:$Z$372,18,0)</f>
        <v>8.1999999999999993</v>
      </c>
      <c r="AU399" t="str">
        <f>VLOOKUP(A399,[7]LAS_REGION_EW_2021!$A$6:$D$336,4,0)</f>
        <v>Wales</v>
      </c>
      <c r="AV399" t="e">
        <f>VLOOKUP(B399,[8]Industrial!$C$7:$D$332,2,0)</f>
        <v>#N/A</v>
      </c>
      <c r="AW399" t="e">
        <f>VLOOKUP(B399,[8]Residential!$C$7:$D$299,2,0)</f>
        <v>#N/A</v>
      </c>
      <c r="AX399">
        <f>VLOOKUP(A399,[9]Sheet1!$A$414:$M$823,13,0)</f>
        <v>245480</v>
      </c>
      <c r="AY399" s="5" t="e">
        <f>VLOOKUP(B399,'[10]Table 2.4'!$D$10:$H$378,5,0)</f>
        <v>#N/A</v>
      </c>
      <c r="AZ399">
        <f>VLOOKUP(B399,[11]Data!$A$9:$C$372,3,0)</f>
        <v>155300</v>
      </c>
      <c r="BA399">
        <f t="shared" si="12"/>
        <v>108399.4</v>
      </c>
      <c r="BB399">
        <f t="shared" si="13"/>
        <v>9318</v>
      </c>
    </row>
    <row r="400" spans="1:54" x14ac:dyDescent="0.2">
      <c r="A400" t="s">
        <v>770</v>
      </c>
      <c r="B400" t="s">
        <v>771</v>
      </c>
      <c r="C400">
        <v>2019</v>
      </c>
      <c r="D400">
        <v>48757.95</v>
      </c>
      <c r="E400" t="s">
        <v>770</v>
      </c>
      <c r="F400" t="s">
        <v>770</v>
      </c>
      <c r="G400">
        <f>VLOOKUP(A400,[1]B3!$A$7:$T$380,20,0)</f>
        <v>46332.87</v>
      </c>
      <c r="L400">
        <v>77.006374400048401</v>
      </c>
      <c r="M400">
        <v>80.944605958096702</v>
      </c>
      <c r="N400">
        <v>142090</v>
      </c>
      <c r="O400">
        <v>322</v>
      </c>
      <c r="P400">
        <v>11.42</v>
      </c>
      <c r="Q400" s="2">
        <f>VLOOKUP(B400,[2]Data!$A$9:$D$371,4,0)</f>
        <v>73.5</v>
      </c>
      <c r="R400" t="e">
        <v>#N/A</v>
      </c>
      <c r="S400" s="2">
        <f>VLOOKUP(B400,[3]Data!$A$9:$D$371,4,0)</f>
        <v>19.2</v>
      </c>
      <c r="V400" t="e">
        <f>VLOOKUP(F400,'[4]2019'!$B$8:$E$368,4,0)</f>
        <v>#N/A</v>
      </c>
      <c r="W400">
        <f>VLOOKUP(B400,[5]Data!$A$10:$B$372,2,0)</f>
        <v>0.6</v>
      </c>
      <c r="Y400">
        <f>VLOOKUP(B400,[5]Data!$A$10:$F$372,6,0)</f>
        <v>18.8</v>
      </c>
      <c r="Z400">
        <f>VLOOKUP($B400,[5]Data!$A$10:$Z$372,8,0)</f>
        <v>0.3</v>
      </c>
      <c r="AA400">
        <f>VLOOKUP($B400,[5]Data!$A$10:$Z$372,10,0)</f>
        <v>1.5</v>
      </c>
      <c r="AB400">
        <f>VLOOKUP($B400,[5]Data!$A$10:$Z$372,12,0)</f>
        <v>4.2</v>
      </c>
      <c r="AC400">
        <f>VLOOKUP($B400,[5]Data!$A$10:$Z$372,14,0)</f>
        <v>12.5</v>
      </c>
      <c r="AD400">
        <f>VLOOKUP($B400,[5]Data!$A$10:$Z$372,16,0)</f>
        <v>5.2</v>
      </c>
      <c r="AE400">
        <f>VLOOKUP($B400,[5]Data!$A$10:$Z$372,18,0)</f>
        <v>7.3</v>
      </c>
      <c r="AU400" t="str">
        <f>VLOOKUP(A400,[7]LAS_REGION_EW_2021!$A$6:$D$336,4,0)</f>
        <v>Wales</v>
      </c>
      <c r="AV400" t="e">
        <f>VLOOKUP(B400,[8]Industrial!$C$7:$D$332,2,0)</f>
        <v>#N/A</v>
      </c>
      <c r="AW400" t="e">
        <f>VLOOKUP(B400,[8]Residential!$C$7:$D$299,2,0)</f>
        <v>#N/A</v>
      </c>
      <c r="AX400">
        <f>VLOOKUP(A400,[9]Sheet1!$A$414:$M$823,13,0)</f>
        <v>142090</v>
      </c>
      <c r="AY400" s="5" t="e">
        <f>VLOOKUP(B400,'[10]Table 2.4'!$D$10:$H$378,5,0)</f>
        <v>#N/A</v>
      </c>
      <c r="AZ400">
        <f>VLOOKUP(B400,[11]Data!$A$9:$C$372,3,0)</f>
        <v>85900</v>
      </c>
      <c r="BA400">
        <f t="shared" si="12"/>
        <v>63136.5</v>
      </c>
      <c r="BB400">
        <f t="shared" si="13"/>
        <v>1975.6999999999971</v>
      </c>
    </row>
    <row r="401" spans="1:54" x14ac:dyDescent="0.2">
      <c r="A401" t="s">
        <v>772</v>
      </c>
      <c r="B401" t="s">
        <v>773</v>
      </c>
      <c r="C401">
        <v>2019</v>
      </c>
      <c r="D401">
        <v>50142.18</v>
      </c>
      <c r="E401" t="s">
        <v>772</v>
      </c>
      <c r="F401" t="s">
        <v>772</v>
      </c>
      <c r="G401">
        <f>VLOOKUP(A401,[1]B3!$A$7:$T$380,20,0)</f>
        <v>54369.09</v>
      </c>
      <c r="L401">
        <v>77.878797828053806</v>
      </c>
      <c r="M401">
        <v>81.205881165028401</v>
      </c>
      <c r="N401">
        <v>144288</v>
      </c>
      <c r="O401">
        <v>575</v>
      </c>
      <c r="P401">
        <v>11.52</v>
      </c>
      <c r="Q401" s="2">
        <f>VLOOKUP(B401,[2]Data!$A$9:$D$371,4,0)</f>
        <v>74.099999999999994</v>
      </c>
      <c r="R401" t="e">
        <v>#N/A</v>
      </c>
      <c r="S401" s="2">
        <f>VLOOKUP(B401,[3]Data!$A$9:$D$371,4,0)</f>
        <v>24.8</v>
      </c>
      <c r="V401" t="e">
        <f>VLOOKUP(F401,'[4]2019'!$B$8:$E$368,4,0)</f>
        <v>#N/A</v>
      </c>
      <c r="W401">
        <f>VLOOKUP(B401,[5]Data!$A$10:$B$372,2,0)</f>
        <v>0.3</v>
      </c>
      <c r="Y401">
        <f>VLOOKUP(B401,[5]Data!$A$10:$F$372,6,0)</f>
        <v>14.3</v>
      </c>
      <c r="Z401">
        <f>VLOOKUP($B401,[5]Data!$A$10:$Z$372,8,0)</f>
        <v>0.1</v>
      </c>
      <c r="AA401">
        <f>VLOOKUP($B401,[5]Data!$A$10:$Z$372,10,0)</f>
        <v>0.7</v>
      </c>
      <c r="AB401">
        <f>VLOOKUP($B401,[5]Data!$A$10:$Z$372,12,0)</f>
        <v>5.4</v>
      </c>
      <c r="AC401">
        <f>VLOOKUP($B401,[5]Data!$A$10:$Z$372,14,0)</f>
        <v>16.100000000000001</v>
      </c>
      <c r="AD401">
        <f>VLOOKUP($B401,[5]Data!$A$10:$Z$372,16,0)</f>
        <v>3.6</v>
      </c>
      <c r="AE401">
        <f>VLOOKUP($B401,[5]Data!$A$10:$Z$372,18,0)</f>
        <v>7.1</v>
      </c>
      <c r="AU401" t="str">
        <f>VLOOKUP(A401,[7]LAS_REGION_EW_2021!$A$6:$D$336,4,0)</f>
        <v>Wales</v>
      </c>
      <c r="AV401" t="e">
        <f>VLOOKUP(B401,[8]Industrial!$C$7:$D$332,2,0)</f>
        <v>#N/A</v>
      </c>
      <c r="AW401" t="e">
        <f>VLOOKUP(B401,[8]Residential!$C$7:$D$299,2,0)</f>
        <v>#N/A</v>
      </c>
      <c r="AX401">
        <f>VLOOKUP(A401,[9]Sheet1!$A$414:$M$823,13,0)</f>
        <v>144288</v>
      </c>
      <c r="AY401" s="5" t="e">
        <f>VLOOKUP(B401,'[10]Table 2.4'!$D$10:$H$378,5,0)</f>
        <v>#N/A</v>
      </c>
      <c r="AZ401">
        <f>VLOOKUP(B401,[11]Data!$A$9:$C$372,3,0)</f>
        <v>87600</v>
      </c>
      <c r="BA401">
        <f t="shared" si="12"/>
        <v>64911.6</v>
      </c>
      <c r="BB401">
        <f t="shared" si="13"/>
        <v>1489.2000000000044</v>
      </c>
    </row>
    <row r="402" spans="1:54" x14ac:dyDescent="0.2">
      <c r="A402" t="s">
        <v>774</v>
      </c>
      <c r="B402" t="s">
        <v>775</v>
      </c>
      <c r="C402">
        <v>2019</v>
      </c>
      <c r="D402">
        <v>53098.58</v>
      </c>
      <c r="E402" t="s">
        <v>774</v>
      </c>
      <c r="F402" t="s">
        <v>774</v>
      </c>
      <c r="G402">
        <f>VLOOKUP(A402,[1]B3!$A$7:$T$380,20,0)</f>
        <v>42723.8</v>
      </c>
      <c r="L402">
        <v>78.903100820227294</v>
      </c>
      <c r="M402">
        <v>83.387336312543198</v>
      </c>
      <c r="N402">
        <v>130690</v>
      </c>
      <c r="O402">
        <v>395</v>
      </c>
      <c r="P402">
        <v>12.91</v>
      </c>
      <c r="Q402" s="2">
        <f>VLOOKUP(B402,[2]Data!$A$9:$D$371,4,0)</f>
        <v>76.400000000000006</v>
      </c>
      <c r="R402" t="e">
        <v>#N/A</v>
      </c>
      <c r="S402" s="2">
        <f>VLOOKUP(B402,[3]Data!$A$9:$D$371,4,0)</f>
        <v>38.799999999999997</v>
      </c>
      <c r="V402" t="e">
        <f>VLOOKUP(F402,'[4]2019'!$B$8:$E$368,4,0)</f>
        <v>#N/A</v>
      </c>
      <c r="W402">
        <f>VLOOKUP(B402,[5]Data!$A$10:$B$372,2,0)</f>
        <v>0.6</v>
      </c>
      <c r="Y402">
        <f>VLOOKUP(B402,[5]Data!$A$10:$F$372,6,0)</f>
        <v>8.8000000000000007</v>
      </c>
      <c r="Z402">
        <f>VLOOKUP($B402,[5]Data!$A$10:$Z$372,8,0)</f>
        <v>0.8</v>
      </c>
      <c r="AA402">
        <f>VLOOKUP($B402,[5]Data!$A$10:$Z$372,10,0)</f>
        <v>0.5</v>
      </c>
      <c r="AB402">
        <f>VLOOKUP($B402,[5]Data!$A$10:$Z$372,12,0)</f>
        <v>5.6</v>
      </c>
      <c r="AC402">
        <f>VLOOKUP($B402,[5]Data!$A$10:$Z$372,14,0)</f>
        <v>12.5</v>
      </c>
      <c r="AD402">
        <f>VLOOKUP($B402,[5]Data!$A$10:$Z$372,16,0)</f>
        <v>3.8</v>
      </c>
      <c r="AE402">
        <f>VLOOKUP($B402,[5]Data!$A$10:$Z$372,18,0)</f>
        <v>10</v>
      </c>
      <c r="AU402" t="str">
        <f>VLOOKUP(A402,[7]LAS_REGION_EW_2021!$A$6:$D$336,4,0)</f>
        <v>Wales</v>
      </c>
      <c r="AV402" t="e">
        <f>VLOOKUP(B402,[8]Industrial!$C$7:$D$332,2,0)</f>
        <v>#N/A</v>
      </c>
      <c r="AW402" t="e">
        <f>VLOOKUP(B402,[8]Residential!$C$7:$D$299,2,0)</f>
        <v>#N/A</v>
      </c>
      <c r="AX402">
        <f>VLOOKUP(A402,[9]Sheet1!$A$414:$M$823,13,0)</f>
        <v>130690</v>
      </c>
      <c r="AY402" s="5" t="e">
        <f>VLOOKUP(B402,'[10]Table 2.4'!$D$10:$H$378,5,0)</f>
        <v>#N/A</v>
      </c>
      <c r="AZ402">
        <f>VLOOKUP(B402,[11]Data!$A$9:$C$372,3,0)</f>
        <v>76700</v>
      </c>
      <c r="BA402">
        <f t="shared" si="12"/>
        <v>58598.8</v>
      </c>
      <c r="BB402">
        <f t="shared" si="13"/>
        <v>-460.20000000000437</v>
      </c>
    </row>
    <row r="403" spans="1:54" x14ac:dyDescent="0.2">
      <c r="A403" t="s">
        <v>776</v>
      </c>
      <c r="B403" t="s">
        <v>777</v>
      </c>
      <c r="C403">
        <v>2019</v>
      </c>
      <c r="D403">
        <v>50860.53</v>
      </c>
      <c r="E403" t="s">
        <v>776</v>
      </c>
      <c r="F403" t="s">
        <v>776</v>
      </c>
      <c r="G403">
        <f>VLOOKUP(A403,[1]B3!$A$7:$T$380,20,0)</f>
        <v>52900.959999999999</v>
      </c>
      <c r="L403">
        <v>78.4988130751168</v>
      </c>
      <c r="M403">
        <v>82.724742548181894</v>
      </c>
      <c r="N403">
        <v>362756</v>
      </c>
      <c r="O403">
        <v>2575</v>
      </c>
      <c r="P403">
        <v>12.32</v>
      </c>
      <c r="Q403" s="2">
        <f>VLOOKUP(B403,[2]Data!$A$9:$D$371,4,0)</f>
        <v>76</v>
      </c>
      <c r="R403" t="e">
        <v>#N/A</v>
      </c>
      <c r="S403" s="2">
        <f>VLOOKUP(B403,[3]Data!$A$9:$D$371,4,0)</f>
        <v>40.700000000000003</v>
      </c>
      <c r="V403" t="e">
        <f>VLOOKUP(F403,'[4]2019'!$B$8:$E$368,4,0)</f>
        <v>#N/A</v>
      </c>
      <c r="W403">
        <f>VLOOKUP(B403,[5]Data!$A$10:$B$372,2,0)</f>
        <v>0.1</v>
      </c>
      <c r="Y403">
        <f>VLOOKUP(B403,[5]Data!$A$10:$F$372,6,0)</f>
        <v>4.2</v>
      </c>
      <c r="Z403">
        <f>VLOOKUP($B403,[5]Data!$A$10:$Z$372,8,0)</f>
        <v>1.6</v>
      </c>
      <c r="AA403">
        <f>VLOOKUP($B403,[5]Data!$A$10:$Z$372,10,0)</f>
        <v>0.9</v>
      </c>
      <c r="AB403">
        <f>VLOOKUP($B403,[5]Data!$A$10:$Z$372,12,0)</f>
        <v>3.8</v>
      </c>
      <c r="AC403">
        <f>VLOOKUP($B403,[5]Data!$A$10:$Z$372,14,0)</f>
        <v>13.1</v>
      </c>
      <c r="AD403">
        <f>VLOOKUP($B403,[5]Data!$A$10:$Z$372,16,0)</f>
        <v>2.1</v>
      </c>
      <c r="AE403">
        <f>VLOOKUP($B403,[5]Data!$A$10:$Z$372,18,0)</f>
        <v>7.5</v>
      </c>
      <c r="AU403" t="str">
        <f>VLOOKUP(A403,[7]LAS_REGION_EW_2021!$A$6:$D$336,4,0)</f>
        <v>Wales</v>
      </c>
      <c r="AV403" t="e">
        <f>VLOOKUP(B403,[8]Industrial!$C$7:$D$332,2,0)</f>
        <v>#N/A</v>
      </c>
      <c r="AW403" t="e">
        <f>VLOOKUP(B403,[8]Residential!$C$7:$D$299,2,0)</f>
        <v>#N/A</v>
      </c>
      <c r="AX403">
        <f>VLOOKUP(A403,[9]Sheet1!$A$414:$M$823,13,0)</f>
        <v>362756</v>
      </c>
      <c r="AY403" s="5" t="e">
        <f>VLOOKUP(B403,'[10]Table 2.4'!$D$10:$H$378,5,0)</f>
        <v>#N/A</v>
      </c>
      <c r="AZ403">
        <f>VLOOKUP(B403,[11]Data!$A$9:$C$372,3,0)</f>
        <v>246700</v>
      </c>
      <c r="BA403">
        <f t="shared" si="12"/>
        <v>187492</v>
      </c>
      <c r="BB403">
        <f t="shared" si="13"/>
        <v>-493.39999999999418</v>
      </c>
    </row>
    <row r="404" spans="1:54" x14ac:dyDescent="0.2">
      <c r="A404" t="s">
        <v>778</v>
      </c>
      <c r="B404" t="s">
        <v>779</v>
      </c>
      <c r="C404">
        <v>2019</v>
      </c>
      <c r="D404">
        <v>46277.89</v>
      </c>
      <c r="E404" t="s">
        <v>778</v>
      </c>
      <c r="F404" t="s">
        <v>778</v>
      </c>
      <c r="G404">
        <f>VLOOKUP(A404,[1]B3!$A$7:$T$380,20,0)</f>
        <v>52728.79</v>
      </c>
      <c r="L404">
        <v>77.493978520900399</v>
      </c>
      <c r="M404">
        <v>80.973296374085507</v>
      </c>
      <c r="N404">
        <v>239127</v>
      </c>
      <c r="O404">
        <v>564</v>
      </c>
      <c r="P404" t="e">
        <v>#N/A</v>
      </c>
      <c r="Q404" s="2" t="e">
        <f>VLOOKUP(B404,[2]Data!$A$9:$D$371,4,0)</f>
        <v>#N/A</v>
      </c>
      <c r="R404" t="e">
        <v>#N/A</v>
      </c>
      <c r="S404" s="2" t="e">
        <f>VLOOKUP(B404,[3]Data!$A$9:$D$371,4,0)</f>
        <v>#N/A</v>
      </c>
      <c r="V404" t="e">
        <f>VLOOKUP(F404,'[4]2019'!$B$8:$E$368,4,0)</f>
        <v>#N/A</v>
      </c>
      <c r="W404" t="e">
        <f>VLOOKUP(B404,[5]Data!$A$10:$B$372,2,0)</f>
        <v>#N/A</v>
      </c>
      <c r="Y404" t="e">
        <f>VLOOKUP(B404,[5]Data!$A$10:$F$372,6,0)</f>
        <v>#N/A</v>
      </c>
      <c r="Z404" t="e">
        <f>VLOOKUP($B404,[5]Data!$A$10:$Z$372,8,0)</f>
        <v>#N/A</v>
      </c>
      <c r="AA404" t="e">
        <f>VLOOKUP($B404,[5]Data!$A$10:$Z$372,10,0)</f>
        <v>#N/A</v>
      </c>
      <c r="AB404" t="e">
        <f>VLOOKUP($B404,[5]Data!$A$10:$Z$372,12,0)</f>
        <v>#N/A</v>
      </c>
      <c r="AC404" t="e">
        <f>VLOOKUP($B404,[5]Data!$A$10:$Z$372,14,0)</f>
        <v>#N/A</v>
      </c>
      <c r="AD404" t="e">
        <f>VLOOKUP($B404,[5]Data!$A$10:$Z$372,16,0)</f>
        <v>#N/A</v>
      </c>
      <c r="AE404" t="e">
        <f>VLOOKUP($B404,[5]Data!$A$10:$Z$372,18,0)</f>
        <v>#N/A</v>
      </c>
      <c r="AU404" t="str">
        <f>VLOOKUP(A404,[7]LAS_REGION_EW_2021!$A$6:$D$336,4,0)</f>
        <v>Wales</v>
      </c>
      <c r="AV404" t="e">
        <f>VLOOKUP(B404,[8]Industrial!$C$7:$D$332,2,0)</f>
        <v>#N/A</v>
      </c>
      <c r="AW404" t="e">
        <f>VLOOKUP(B404,[8]Residential!$C$7:$D$299,2,0)</f>
        <v>#N/A</v>
      </c>
      <c r="AX404">
        <f>VLOOKUP(A404,[9]Sheet1!$A$414:$M$823,13,0)</f>
        <v>239127</v>
      </c>
      <c r="AY404" s="5" t="e">
        <f>VLOOKUP(B404,'[10]Table 2.4'!$D$10:$H$378,5,0)</f>
        <v>#N/A</v>
      </c>
      <c r="AZ404" t="e">
        <f>VLOOKUP(B404,[11]Data!$A$9:$C$372,3,0)</f>
        <v>#N/A</v>
      </c>
      <c r="BA404" t="e">
        <f t="shared" si="12"/>
        <v>#N/A</v>
      </c>
      <c r="BB404" t="e">
        <f t="shared" si="13"/>
        <v>#N/A</v>
      </c>
    </row>
    <row r="405" spans="1:54" x14ac:dyDescent="0.2">
      <c r="A405" t="s">
        <v>780</v>
      </c>
      <c r="B405" t="s">
        <v>781</v>
      </c>
      <c r="C405">
        <v>2019</v>
      </c>
      <c r="D405">
        <v>48520.39</v>
      </c>
      <c r="E405" t="s">
        <v>780</v>
      </c>
      <c r="F405" t="s">
        <v>780</v>
      </c>
      <c r="G405">
        <f>VLOOKUP(A405,[1]B3!$A$7:$T$380,20,0)</f>
        <v>48815.34</v>
      </c>
      <c r="L405">
        <v>77.8148996010313</v>
      </c>
      <c r="M405">
        <v>81.160459942562696</v>
      </c>
      <c r="N405">
        <v>180795</v>
      </c>
      <c r="O405">
        <v>652</v>
      </c>
      <c r="P405">
        <v>11.41</v>
      </c>
      <c r="Q405" s="2">
        <f>VLOOKUP(B405,[2]Data!$A$9:$D$371,4,0)</f>
        <v>70</v>
      </c>
      <c r="R405" t="e">
        <v>#N/A</v>
      </c>
      <c r="S405" s="2">
        <f>VLOOKUP(B405,[3]Data!$A$9:$D$371,4,0)</f>
        <v>19.600000000000001</v>
      </c>
      <c r="V405" t="e">
        <f>VLOOKUP(F405,'[4]2019'!$B$8:$E$368,4,0)</f>
        <v>#N/A</v>
      </c>
      <c r="W405">
        <f>VLOOKUP(B405,[5]Data!$A$10:$B$372,2,0)</f>
        <v>0.4</v>
      </c>
      <c r="Y405">
        <f>VLOOKUP(B405,[5]Data!$A$10:$F$372,6,0)</f>
        <v>21.1</v>
      </c>
      <c r="Z405">
        <f>VLOOKUP($B405,[5]Data!$A$10:$Z$372,8,0)</f>
        <v>0</v>
      </c>
      <c r="AA405">
        <f>VLOOKUP($B405,[5]Data!$A$10:$Z$372,10,0)</f>
        <v>2.2000000000000002</v>
      </c>
      <c r="AB405">
        <f>VLOOKUP($B405,[5]Data!$A$10:$Z$372,12,0)</f>
        <v>4.4000000000000004</v>
      </c>
      <c r="AC405">
        <f>VLOOKUP($B405,[5]Data!$A$10:$Z$372,14,0)</f>
        <v>14</v>
      </c>
      <c r="AD405">
        <f>VLOOKUP($B405,[5]Data!$A$10:$Z$372,16,0)</f>
        <v>3.9</v>
      </c>
      <c r="AE405">
        <f>VLOOKUP($B405,[5]Data!$A$10:$Z$372,18,0)</f>
        <v>6.1</v>
      </c>
      <c r="AU405" t="str">
        <f>VLOOKUP(A405,[7]LAS_REGION_EW_2021!$A$6:$D$336,4,0)</f>
        <v>Wales</v>
      </c>
      <c r="AV405" t="e">
        <f>VLOOKUP(B405,[8]Industrial!$C$7:$D$332,2,0)</f>
        <v>#N/A</v>
      </c>
      <c r="AW405" t="e">
        <f>VLOOKUP(B405,[8]Residential!$C$7:$D$299,2,0)</f>
        <v>#N/A</v>
      </c>
      <c r="AX405">
        <f>VLOOKUP(A405,[9]Sheet1!$A$414:$M$823,13,0)</f>
        <v>180795</v>
      </c>
      <c r="AY405" s="5" t="e">
        <f>VLOOKUP(B405,'[10]Table 2.4'!$D$10:$H$378,5,0)</f>
        <v>#N/A</v>
      </c>
      <c r="AZ405">
        <f>VLOOKUP(B405,[11]Data!$A$9:$C$372,3,0)</f>
        <v>111700</v>
      </c>
      <c r="BA405">
        <f t="shared" si="12"/>
        <v>78190</v>
      </c>
      <c r="BB405">
        <f t="shared" si="13"/>
        <v>6478.6000000000058</v>
      </c>
    </row>
    <row r="406" spans="1:54" x14ac:dyDescent="0.2">
      <c r="A406" t="s">
        <v>782</v>
      </c>
      <c r="B406" t="s">
        <v>783</v>
      </c>
      <c r="C406">
        <v>2019</v>
      </c>
      <c r="D406">
        <v>42368.93</v>
      </c>
      <c r="E406" t="s">
        <v>782</v>
      </c>
      <c r="F406" t="s">
        <v>782</v>
      </c>
      <c r="G406">
        <f>VLOOKUP(A406,[1]B3!$A$7:$T$380,20,0)</f>
        <v>44090.32</v>
      </c>
      <c r="L406">
        <v>76.202821448759494</v>
      </c>
      <c r="M406">
        <v>80.567540350833099</v>
      </c>
      <c r="N406">
        <v>69609</v>
      </c>
      <c r="O406">
        <v>640</v>
      </c>
      <c r="P406">
        <v>10.88</v>
      </c>
      <c r="Q406" s="2">
        <f>VLOOKUP(B406,[2]Data!$A$9:$D$371,4,0)</f>
        <v>68.7</v>
      </c>
      <c r="R406" t="e">
        <v>#N/A</v>
      </c>
      <c r="S406" s="2">
        <f>VLOOKUP(B406,[3]Data!$A$9:$D$371,4,0)</f>
        <v>16.7</v>
      </c>
      <c r="V406" t="e">
        <f>VLOOKUP(F406,'[4]2019'!$B$8:$E$368,4,0)</f>
        <v>#N/A</v>
      </c>
      <c r="W406">
        <f>VLOOKUP(B406,[5]Data!$A$10:$B$372,2,0)</f>
        <v>0.3</v>
      </c>
      <c r="Y406">
        <f>VLOOKUP(B406,[5]Data!$A$10:$F$372,6,0)</f>
        <v>25</v>
      </c>
      <c r="Z406">
        <f>VLOOKUP($B406,[5]Data!$A$10:$Z$372,8,0)</f>
        <v>0</v>
      </c>
      <c r="AA406">
        <f>VLOOKUP($B406,[5]Data!$A$10:$Z$372,10,0)</f>
        <v>1.1000000000000001</v>
      </c>
      <c r="AB406">
        <f>VLOOKUP($B406,[5]Data!$A$10:$Z$372,12,0)</f>
        <v>3.3</v>
      </c>
      <c r="AC406">
        <f>VLOOKUP($B406,[5]Data!$A$10:$Z$372,14,0)</f>
        <v>16.7</v>
      </c>
      <c r="AD406">
        <f>VLOOKUP($B406,[5]Data!$A$10:$Z$372,16,0)</f>
        <v>2.8</v>
      </c>
      <c r="AE406">
        <f>VLOOKUP($B406,[5]Data!$A$10:$Z$372,18,0)</f>
        <v>6.9</v>
      </c>
      <c r="AU406" t="str">
        <f>VLOOKUP(A406,[7]LAS_REGION_EW_2021!$A$6:$D$336,4,0)</f>
        <v>Wales</v>
      </c>
      <c r="AV406" t="e">
        <f>VLOOKUP(B406,[8]Industrial!$C$7:$D$332,2,0)</f>
        <v>#N/A</v>
      </c>
      <c r="AW406" t="e">
        <f>VLOOKUP(B406,[8]Residential!$C$7:$D$299,2,0)</f>
        <v>#N/A</v>
      </c>
      <c r="AX406">
        <f>VLOOKUP(A406,[9]Sheet1!$A$414:$M$823,13,0)</f>
        <v>69609</v>
      </c>
      <c r="AY406" s="5" t="e">
        <f>VLOOKUP(B406,'[10]Table 2.4'!$D$10:$H$378,5,0)</f>
        <v>#N/A</v>
      </c>
      <c r="AZ406">
        <f>VLOOKUP(B406,[11]Data!$A$9:$C$372,3,0)</f>
        <v>43200</v>
      </c>
      <c r="BA406">
        <f t="shared" si="12"/>
        <v>29678.400000000001</v>
      </c>
      <c r="BB406">
        <f t="shared" si="13"/>
        <v>3067.1999999999971</v>
      </c>
    </row>
    <row r="407" spans="1:54" x14ac:dyDescent="0.2">
      <c r="A407" t="s">
        <v>784</v>
      </c>
      <c r="B407" t="s">
        <v>785</v>
      </c>
      <c r="C407">
        <v>2019</v>
      </c>
      <c r="D407">
        <v>39544.53</v>
      </c>
      <c r="E407" t="s">
        <v>784</v>
      </c>
      <c r="F407" t="s">
        <v>784</v>
      </c>
      <c r="G407">
        <f>VLOOKUP(A407,[1]B3!$A$7:$T$380,20,0)</f>
        <v>43568.44</v>
      </c>
      <c r="L407">
        <v>77.569722023881098</v>
      </c>
      <c r="M407">
        <v>82.154396387536707</v>
      </c>
      <c r="N407">
        <v>92264</v>
      </c>
      <c r="O407">
        <v>734</v>
      </c>
      <c r="P407">
        <v>11.67</v>
      </c>
      <c r="Q407" s="2">
        <f>VLOOKUP(B407,[2]Data!$A$9:$D$371,4,0)</f>
        <v>71.5</v>
      </c>
      <c r="R407" t="e">
        <v>#N/A</v>
      </c>
      <c r="S407" s="2">
        <f>VLOOKUP(B407,[3]Data!$A$9:$D$371,4,0)</f>
        <v>21.9</v>
      </c>
      <c r="V407" t="e">
        <f>VLOOKUP(F407,'[4]2019'!$B$8:$E$368,4,0)</f>
        <v>#N/A</v>
      </c>
      <c r="W407">
        <f>VLOOKUP(B407,[5]Data!$A$10:$B$372,2,0)</f>
        <v>0.3</v>
      </c>
      <c r="Y407">
        <f>VLOOKUP(B407,[5]Data!$A$10:$F$372,6,0)</f>
        <v>19.399999999999999</v>
      </c>
      <c r="Z407">
        <f>VLOOKUP($B407,[5]Data!$A$10:$Z$372,8,0)</f>
        <v>0.4</v>
      </c>
      <c r="AA407">
        <f>VLOOKUP($B407,[5]Data!$A$10:$Z$372,10,0)</f>
        <v>0.4</v>
      </c>
      <c r="AB407">
        <f>VLOOKUP($B407,[5]Data!$A$10:$Z$372,12,0)</f>
        <v>4.9000000000000004</v>
      </c>
      <c r="AC407">
        <f>VLOOKUP($B407,[5]Data!$A$10:$Z$372,14,0)</f>
        <v>13.9</v>
      </c>
      <c r="AD407">
        <f>VLOOKUP($B407,[5]Data!$A$10:$Z$372,16,0)</f>
        <v>2.5</v>
      </c>
      <c r="AE407">
        <f>VLOOKUP($B407,[5]Data!$A$10:$Z$372,18,0)</f>
        <v>5.6</v>
      </c>
      <c r="AU407" t="str">
        <f>VLOOKUP(A407,[7]LAS_REGION_EW_2021!$A$6:$D$336,4,0)</f>
        <v>Wales</v>
      </c>
      <c r="AV407" t="e">
        <f>VLOOKUP(B407,[8]Industrial!$C$7:$D$332,2,0)</f>
        <v>#N/A</v>
      </c>
      <c r="AW407" t="e">
        <f>VLOOKUP(B407,[8]Residential!$C$7:$D$299,2,0)</f>
        <v>#N/A</v>
      </c>
      <c r="AX407">
        <f>VLOOKUP(A407,[9]Sheet1!$A$414:$M$823,13,0)</f>
        <v>92264</v>
      </c>
      <c r="AY407" s="5" t="e">
        <f>VLOOKUP(B407,'[10]Table 2.4'!$D$10:$H$378,5,0)</f>
        <v>#N/A</v>
      </c>
      <c r="AZ407">
        <f>VLOOKUP(B407,[11]Data!$A$9:$C$372,3,0)</f>
        <v>55900</v>
      </c>
      <c r="BA407">
        <f t="shared" si="12"/>
        <v>39968.5</v>
      </c>
      <c r="BB407">
        <f t="shared" si="13"/>
        <v>2403.6999999999971</v>
      </c>
    </row>
    <row r="408" spans="1:54" x14ac:dyDescent="0.2">
      <c r="A408" t="s">
        <v>786</v>
      </c>
      <c r="B408" t="s">
        <v>787</v>
      </c>
      <c r="C408">
        <v>2019</v>
      </c>
      <c r="D408">
        <v>46479.4</v>
      </c>
      <c r="E408" t="s">
        <v>786</v>
      </c>
      <c r="F408" t="s">
        <v>786</v>
      </c>
      <c r="G408">
        <f>VLOOKUP(A408,[1]B3!$A$7:$T$380,20,0)</f>
        <v>48022.33</v>
      </c>
      <c r="L408">
        <v>80.307128844314093</v>
      </c>
      <c r="M408">
        <v>83.971025220003895</v>
      </c>
      <c r="N408">
        <v>93590</v>
      </c>
      <c r="O408">
        <v>110</v>
      </c>
      <c r="P408">
        <v>14.99</v>
      </c>
      <c r="Q408" s="2">
        <f>VLOOKUP(B408,[2]Data!$A$9:$D$371,4,0)</f>
        <v>77.599999999999994</v>
      </c>
      <c r="R408" t="e">
        <v>#N/A</v>
      </c>
      <c r="S408" s="2">
        <f>VLOOKUP(B408,[3]Data!$A$9:$D$371,4,0)</f>
        <v>38.299999999999997</v>
      </c>
      <c r="V408" t="e">
        <f>VLOOKUP(F408,'[4]2019'!$B$8:$E$368,4,0)</f>
        <v>#N/A</v>
      </c>
      <c r="W408">
        <f>VLOOKUP(B408,[5]Data!$A$10:$B$372,2,0)</f>
        <v>1.7</v>
      </c>
      <c r="Y408">
        <f>VLOOKUP(B408,[5]Data!$A$10:$F$372,6,0)</f>
        <v>9.6999999999999993</v>
      </c>
      <c r="Z408">
        <f>VLOOKUP($B408,[5]Data!$A$10:$Z$372,8,0)</f>
        <v>0</v>
      </c>
      <c r="AA408">
        <f>VLOOKUP($B408,[5]Data!$A$10:$Z$372,10,0)</f>
        <v>0.8</v>
      </c>
      <c r="AB408">
        <f>VLOOKUP($B408,[5]Data!$A$10:$Z$372,12,0)</f>
        <v>6.9</v>
      </c>
      <c r="AC408">
        <f>VLOOKUP($B408,[5]Data!$A$10:$Z$372,14,0)</f>
        <v>16.7</v>
      </c>
      <c r="AD408">
        <f>VLOOKUP($B408,[5]Data!$A$10:$Z$372,16,0)</f>
        <v>4.2</v>
      </c>
      <c r="AE408">
        <f>VLOOKUP($B408,[5]Data!$A$10:$Z$372,18,0)</f>
        <v>9.6999999999999993</v>
      </c>
      <c r="AU408" t="str">
        <f>VLOOKUP(A408,[7]LAS_REGION_EW_2021!$A$6:$D$336,4,0)</f>
        <v>Wales</v>
      </c>
      <c r="AV408" t="e">
        <f>VLOOKUP(B408,[8]Industrial!$C$7:$D$332,2,0)</f>
        <v>#N/A</v>
      </c>
      <c r="AW408" t="e">
        <f>VLOOKUP(B408,[8]Residential!$C$7:$D$299,2,0)</f>
        <v>#N/A</v>
      </c>
      <c r="AX408">
        <f>VLOOKUP(A408,[9]Sheet1!$A$414:$M$823,13,0)</f>
        <v>93590</v>
      </c>
      <c r="AY408" s="5" t="e">
        <f>VLOOKUP(B408,'[10]Table 2.4'!$D$10:$H$378,5,0)</f>
        <v>#N/A</v>
      </c>
      <c r="AZ408">
        <f>VLOOKUP(B408,[11]Data!$A$9:$C$372,3,0)</f>
        <v>53400</v>
      </c>
      <c r="BA408">
        <f t="shared" si="12"/>
        <v>41438.399999999994</v>
      </c>
      <c r="BB408">
        <f t="shared" si="13"/>
        <v>-961.19999999999709</v>
      </c>
    </row>
    <row r="409" spans="1:54" x14ac:dyDescent="0.2">
      <c r="A409" t="s">
        <v>788</v>
      </c>
      <c r="B409" t="s">
        <v>789</v>
      </c>
      <c r="C409">
        <v>2019</v>
      </c>
      <c r="D409">
        <v>47803.69</v>
      </c>
      <c r="E409" t="s">
        <v>788</v>
      </c>
      <c r="F409" t="s">
        <v>788</v>
      </c>
      <c r="G409">
        <f>VLOOKUP(A409,[1]B3!$A$7:$T$380,20,0)</f>
        <v>48817.52</v>
      </c>
      <c r="L409">
        <v>77.804304554692493</v>
      </c>
      <c r="M409">
        <v>81.763218891860504</v>
      </c>
      <c r="N409">
        <v>151485</v>
      </c>
      <c r="O409">
        <v>796</v>
      </c>
      <c r="P409">
        <v>10.95</v>
      </c>
      <c r="Q409" s="2">
        <f>VLOOKUP(B409,[2]Data!$A$9:$D$371,4,0)</f>
        <v>73.8</v>
      </c>
      <c r="R409" t="e">
        <v>#N/A</v>
      </c>
      <c r="S409" s="2">
        <f>VLOOKUP(B409,[3]Data!$A$9:$D$371,4,0)</f>
        <v>26.7</v>
      </c>
      <c r="V409" t="e">
        <f>VLOOKUP(F409,'[4]2019'!$B$8:$E$368,4,0)</f>
        <v>#N/A</v>
      </c>
      <c r="W409">
        <f>VLOOKUP(B409,[5]Data!$A$10:$B$372,2,0)</f>
        <v>0.2</v>
      </c>
      <c r="Y409">
        <f>VLOOKUP(B409,[5]Data!$A$10:$F$372,6,0)</f>
        <v>9.9</v>
      </c>
      <c r="Z409">
        <f>VLOOKUP($B409,[5]Data!$A$10:$Z$372,8,0)</f>
        <v>0.9</v>
      </c>
      <c r="AA409">
        <f>VLOOKUP($B409,[5]Data!$A$10:$Z$372,10,0)</f>
        <v>1.1000000000000001</v>
      </c>
      <c r="AB409">
        <f>VLOOKUP($B409,[5]Data!$A$10:$Z$372,12,0)</f>
        <v>3.7</v>
      </c>
      <c r="AC409">
        <f>VLOOKUP($B409,[5]Data!$A$10:$Z$372,14,0)</f>
        <v>16</v>
      </c>
      <c r="AD409">
        <f>VLOOKUP($B409,[5]Data!$A$10:$Z$372,16,0)</f>
        <v>6.2</v>
      </c>
      <c r="AE409">
        <f>VLOOKUP($B409,[5]Data!$A$10:$Z$372,18,0)</f>
        <v>7.4</v>
      </c>
      <c r="AU409" t="str">
        <f>VLOOKUP(A409,[7]LAS_REGION_EW_2021!$A$6:$D$336,4,0)</f>
        <v>Wales</v>
      </c>
      <c r="AV409" t="e">
        <f>VLOOKUP(B409,[8]Industrial!$C$7:$D$332,2,0)</f>
        <v>#N/A</v>
      </c>
      <c r="AW409" t="e">
        <f>VLOOKUP(B409,[8]Residential!$C$7:$D$299,2,0)</f>
        <v>#N/A</v>
      </c>
      <c r="AX409">
        <f>VLOOKUP(A409,[9]Sheet1!$A$414:$M$823,13,0)</f>
        <v>151485</v>
      </c>
      <c r="AY409" s="5" t="e">
        <f>VLOOKUP(B409,'[10]Table 2.4'!$D$10:$H$378,5,0)</f>
        <v>#N/A</v>
      </c>
      <c r="AZ409">
        <f>VLOOKUP(B409,[11]Data!$A$9:$C$372,3,0)</f>
        <v>93400</v>
      </c>
      <c r="BA409">
        <f t="shared" si="12"/>
        <v>68929.2</v>
      </c>
      <c r="BB409">
        <f t="shared" si="13"/>
        <v>1868</v>
      </c>
    </row>
    <row r="410" spans="1:54" x14ac:dyDescent="0.2">
      <c r="A410" t="s">
        <v>790</v>
      </c>
      <c r="B410" t="s">
        <v>791</v>
      </c>
      <c r="C410">
        <v>2019</v>
      </c>
      <c r="D410">
        <v>34418.89</v>
      </c>
      <c r="E410" t="s">
        <v>790</v>
      </c>
      <c r="F410" t="s">
        <v>790</v>
      </c>
      <c r="G410">
        <f>VLOOKUP(A410,[1]B3!$A$7:$T$380,20,0)</f>
        <v>35288.78</v>
      </c>
      <c r="L410">
        <v>79.593934169826696</v>
      </c>
      <c r="M410">
        <v>84.164527138267204</v>
      </c>
      <c r="N410">
        <v>132515</v>
      </c>
      <c r="O410">
        <v>26</v>
      </c>
      <c r="P410">
        <v>10.93</v>
      </c>
      <c r="Q410" s="2">
        <f>VLOOKUP(B410,[2]Data!$A$9:$D$371,4,0)</f>
        <v>76.099999999999994</v>
      </c>
      <c r="R410" t="e">
        <v>#N/A</v>
      </c>
      <c r="S410" s="2">
        <f>VLOOKUP(B410,[3]Data!$A$9:$D$371,4,0)</f>
        <v>27</v>
      </c>
      <c r="V410" t="e">
        <f>VLOOKUP(F410,'[4]2019'!$B$8:$E$368,4,0)</f>
        <v>#N/A</v>
      </c>
      <c r="W410">
        <f>VLOOKUP(B410,[5]Data!$A$10:$B$372,2,0)</f>
        <v>6.9</v>
      </c>
      <c r="Y410">
        <f>VLOOKUP(B410,[5]Data!$A$10:$F$372,6,0)</f>
        <v>11.8</v>
      </c>
      <c r="Z410">
        <f>VLOOKUP($B410,[5]Data!$A$10:$Z$372,8,0)</f>
        <v>0.2</v>
      </c>
      <c r="AA410">
        <f>VLOOKUP($B410,[5]Data!$A$10:$Z$372,10,0)</f>
        <v>0.4</v>
      </c>
      <c r="AB410">
        <f>VLOOKUP($B410,[5]Data!$A$10:$Z$372,12,0)</f>
        <v>3.9</v>
      </c>
      <c r="AC410">
        <f>VLOOKUP($B410,[5]Data!$A$10:$Z$372,14,0)</f>
        <v>15.7</v>
      </c>
      <c r="AD410">
        <f>VLOOKUP($B410,[5]Data!$A$10:$Z$372,16,0)</f>
        <v>3.9</v>
      </c>
      <c r="AE410">
        <f>VLOOKUP($B410,[5]Data!$A$10:$Z$372,18,0)</f>
        <v>11.8</v>
      </c>
      <c r="AU410" t="str">
        <f>VLOOKUP(A410,[7]LAS_REGION_EW_2021!$A$6:$D$336,4,0)</f>
        <v>Wales</v>
      </c>
      <c r="AV410" t="e">
        <f>VLOOKUP(B410,[8]Industrial!$C$7:$D$332,2,0)</f>
        <v>#N/A</v>
      </c>
      <c r="AW410" t="e">
        <f>VLOOKUP(B410,[8]Residential!$C$7:$D$299,2,0)</f>
        <v>#N/A</v>
      </c>
      <c r="AX410">
        <f>VLOOKUP(A410,[9]Sheet1!$A$414:$M$823,13,0)</f>
        <v>132515</v>
      </c>
      <c r="AY410" s="5" t="e">
        <f>VLOOKUP(B410,'[10]Table 2.4'!$D$10:$H$378,5,0)</f>
        <v>#N/A</v>
      </c>
      <c r="AZ410">
        <f>VLOOKUP(B410,[11]Data!$A$9:$C$372,3,0)</f>
        <v>73600</v>
      </c>
      <c r="BA410">
        <f t="shared" si="12"/>
        <v>56009.599999999991</v>
      </c>
      <c r="BB410">
        <f t="shared" si="13"/>
        <v>-220.79999999998836</v>
      </c>
    </row>
    <row r="411" spans="1:54" x14ac:dyDescent="0.2">
      <c r="A411" t="s">
        <v>792</v>
      </c>
      <c r="B411" t="s">
        <v>793</v>
      </c>
      <c r="C411">
        <v>2019</v>
      </c>
      <c r="D411">
        <v>44582.17</v>
      </c>
      <c r="E411" t="s">
        <v>792</v>
      </c>
      <c r="F411" t="s">
        <v>792</v>
      </c>
      <c r="G411">
        <f>VLOOKUP(A411,[1]B3!$A$7:$T$380,20,0)</f>
        <v>43575.09</v>
      </c>
      <c r="L411">
        <v>77.235591241769896</v>
      </c>
      <c r="M411">
        <v>80.628868185471305</v>
      </c>
      <c r="N411">
        <v>59953</v>
      </c>
      <c r="O411">
        <v>538</v>
      </c>
      <c r="P411">
        <v>10.57</v>
      </c>
      <c r="Q411" s="2">
        <f>VLOOKUP(B411,[2]Data!$A$9:$D$371,4,0)</f>
        <v>71.2</v>
      </c>
      <c r="R411" t="e">
        <v>#N/A</v>
      </c>
      <c r="S411" s="2">
        <f>VLOOKUP(B411,[3]Data!$A$9:$D$371,4,0)</f>
        <v>21</v>
      </c>
      <c r="V411" t="e">
        <f>VLOOKUP(F411,'[4]2019'!$B$8:$E$368,4,0)</f>
        <v>#N/A</v>
      </c>
      <c r="W411">
        <f>VLOOKUP(B411,[5]Data!$A$10:$B$372,2,0)</f>
        <v>0.3</v>
      </c>
      <c r="Y411">
        <f>VLOOKUP(B411,[5]Data!$A$10:$F$372,6,0)</f>
        <v>13.6</v>
      </c>
      <c r="Z411">
        <f>VLOOKUP($B411,[5]Data!$A$10:$Z$372,8,0)</f>
        <v>0.2</v>
      </c>
      <c r="AA411">
        <f>VLOOKUP($B411,[5]Data!$A$10:$Z$372,10,0)</f>
        <v>0.7</v>
      </c>
      <c r="AB411">
        <f>VLOOKUP($B411,[5]Data!$A$10:$Z$372,12,0)</f>
        <v>4.0999999999999996</v>
      </c>
      <c r="AC411">
        <f>VLOOKUP($B411,[5]Data!$A$10:$Z$372,14,0)</f>
        <v>18.2</v>
      </c>
      <c r="AD411">
        <f>VLOOKUP($B411,[5]Data!$A$10:$Z$372,16,0)</f>
        <v>2.7</v>
      </c>
      <c r="AE411">
        <f>VLOOKUP($B411,[5]Data!$A$10:$Z$372,18,0)</f>
        <v>6.8</v>
      </c>
      <c r="AU411" t="str">
        <f>VLOOKUP(A411,[7]LAS_REGION_EW_2021!$A$6:$D$336,4,0)</f>
        <v>Wales</v>
      </c>
      <c r="AV411" t="e">
        <f>VLOOKUP(B411,[8]Industrial!$C$7:$D$332,2,0)</f>
        <v>#N/A</v>
      </c>
      <c r="AW411" t="e">
        <f>VLOOKUP(B411,[8]Residential!$C$7:$D$299,2,0)</f>
        <v>#N/A</v>
      </c>
      <c r="AX411">
        <f>VLOOKUP(A411,[9]Sheet1!$A$414:$M$823,13,0)</f>
        <v>59953</v>
      </c>
      <c r="AY411" s="5" t="e">
        <f>VLOOKUP(B411,'[10]Table 2.4'!$D$10:$H$378,5,0)</f>
        <v>#N/A</v>
      </c>
      <c r="AZ411">
        <f>VLOOKUP(B411,[11]Data!$A$9:$C$372,3,0)</f>
        <v>36800</v>
      </c>
      <c r="BA411">
        <f t="shared" si="12"/>
        <v>26201.600000000002</v>
      </c>
      <c r="BB411">
        <f t="shared" si="13"/>
        <v>1692.7999999999993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2023-07-13T08:20:58Z</dcterms:created>
  <dcterms:modified xsi:type="dcterms:W3CDTF">2023-08-08T10:49:18Z</dcterms:modified>
</cp:coreProperties>
</file>