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worksheets/sheet1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5"/>
  </bookViews>
  <sheets>
    <sheet name="DB" sheetId="1" state="visible" r:id="rId1"/>
    <sheet name="centers" sheetId="2" state="visible" r:id="rId2"/>
    <sheet name="profiles" sheetId="3" state="visible" r:id="rId3"/>
    <sheet name="users" sheetId="4" state="visible" r:id="rId4"/>
    <sheet name="library" sheetId="5" state="visible" r:id="rId5"/>
    <sheet name="f_profiles" sheetId="6" state="visible" r:id="rId6"/>
    <sheet name="families" sheetId="7" state="visible" r:id="rId7"/>
    <sheet name="ar_evaluations" sheetId="8" state="visible" r:id="rId8"/>
    <sheet name="ap_profiles" sheetId="9" state="visible" r:id="rId9"/>
    <sheet name="ap_programs" sheetId="10" state="visible" r:id="rId10"/>
    <sheet name="ap_subject_types" sheetId="11" state="visible" r:id="rId11"/>
    <sheet name="ap_knowledges" sheetId="12" state="visible" r:id="rId12"/>
    <sheet name="ap_subjects" sheetId="13" state="visible" r:id="rId13"/>
    <sheet name="ta_profiles" sheetId="14" state="visible" r:id="rId14"/>
    <sheet name="ta_tasks" sheetId="15" state="visible" r:id="rId15"/>
    <sheet name="te_qbanks" sheetId="16" state="visible" r:id="rId16"/>
    <sheet name="te_questions" sheetId="17" state="visible" r:id="rId17"/>
    <sheet name="te_tests" sheetId="18" state="visible" r:id="rId18"/>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 name="METHODOLOGIES" hidden="0">DB!$A$30:$A$40</definedName>
    <definedName name="LEVELS" hidden="0">DB!$A$43:$A$48</definedName>
  </definedNames>
  <calcPr/>
</workbook>
</file>

<file path=xl/sharedStrings.xml><?xml version="1.0" encoding="utf-8"?>
<sst xmlns="http://schemas.openxmlformats.org/spreadsheetml/2006/main" count="887" uniqueCount="887">
  <si>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</si>
  <si>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</si>
  <si>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</si>
  <si>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</si>
  <si>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</si>
  <si>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</si>
  <si>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</si>
  <si>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</si>
  <si>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</si>
  <si>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</si>
  <si>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</si>
  <si>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</si>
  <si>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</si>
  <si>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</si>
  <si>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</si>
  <si>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</si>
  <si>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</si>
  <si>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</si>
  <si>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</si>
  <si>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</si>
  <si>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</si>
  <si>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</si>
  <si>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</si>
  <si>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</si>
  <si>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</si>
  <si>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</si>
  <si>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</si>
  <si>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</si>
  <si>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</si>
  <si>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</si>
  <si>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</si>
  <si>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</si>
  <si>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</si>
  <si>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</si>
  <si>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</si>
  <si>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Levels</t>
  </si>
  <si>
    <t>beginner</t>
  </si>
  <si>
    <t>elementary</t>
  </si>
  <si>
    <t>lowerIntermediate</t>
  </si>
  <si>
    <t>intermediate</t>
  </si>
  <si>
    <t>upperIntermediate</t>
  </si>
  <si>
    <t>advanced</t>
  </si>
  <si>
    <t>root</t>
  </si>
  <si>
    <t>name</t>
  </si>
  <si>
    <t>description</t>
  </si>
  <si>
    <t>locale</t>
  </si>
  <si>
    <t>BulkID</t>
  </si>
  <si>
    <t>Name</t>
  </si>
  <si>
    <t>Description</t>
  </si>
  <si>
    <t>Locale</t>
  </si>
  <si>
    <t>centerA</t>
  </si>
  <si>
    <t xml:space="preserve">Leemons Escuela Primaria</t>
  </si>
  <si>
    <t xml:space="preserve">Centro Educativo Leemons (Primaria)</t>
  </si>
  <si>
    <t>es</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</si>
  <si>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</si>
  <si>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</si>
  <si>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</si>
  <si>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</si>
  <si>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</si>
  <si>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</si>
  <si>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</si>
  <si>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</si>
  <si>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</si>
  <si>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</si>
  <si>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</si>
  <si>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</si>
  <si>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plugins.families</t>
  </si>
  <si>
    <t>plugins.timetable</t>
  </si>
  <si>
    <t>plugins.tasks</t>
  </si>
  <si>
    <t>plugins.curriculum</t>
  </si>
  <si>
    <t>plugins.leebrary</t>
  </si>
  <si>
    <t>plugins.grades</t>
  </si>
  <si>
    <t>plugins.tests</t>
  </si>
  <si>
    <t>plugins.assignables</t>
  </si>
  <si>
    <t>Users</t>
  </si>
  <si>
    <t>Dataset</t>
  </si>
  <si>
    <t>Calendar</t>
  </si>
  <si>
    <t xml:space="preserve">Academic Portfolio</t>
  </si>
  <si>
    <t>Families</t>
  </si>
  <si>
    <t>Timetable</t>
  </si>
  <si>
    <t>Tasks</t>
  </si>
  <si>
    <t>Curriculum</t>
  </si>
  <si>
    <t>Library</t>
  </si>
  <si>
    <t xml:space="preserve">Academic Rules</t>
  </si>
  <si>
    <t>Tests</t>
  </si>
  <si>
    <t>Activities</t>
  </si>
  <si>
    <t>users</t>
  </si>
  <si>
    <t>user-data</t>
  </si>
  <si>
    <t>centers</t>
  </si>
  <si>
    <t>profiles</t>
  </si>
  <si>
    <t>dataset</t>
  </si>
  <si>
    <t>calendar</t>
  </si>
  <si>
    <t>portfolio</t>
  </si>
  <si>
    <t>programs</t>
  </si>
  <si>
    <t>subjects</t>
  </si>
  <si>
    <t>tree</t>
  </si>
  <si>
    <t>families</t>
  </si>
  <si>
    <t>config</t>
  </si>
  <si>
    <t>families-basic-info</t>
  </si>
  <si>
    <t>families-custom-info</t>
  </si>
  <si>
    <t>families-guardians-info</t>
  </si>
  <si>
    <t>families-students-info</t>
  </si>
  <si>
    <t>timetable</t>
  </si>
  <si>
    <t>tasks</t>
  </si>
  <si>
    <t>library</t>
  </si>
  <si>
    <t>curriculum</t>
  </si>
  <si>
    <t>rules</t>
  </si>
  <si>
    <t>evaluations</t>
  </si>
  <si>
    <t>promotions</t>
  </si>
  <si>
    <t>dependencies</t>
  </si>
  <si>
    <t>tests</t>
  </si>
  <si>
    <t>questionsBanks</t>
  </si>
  <si>
    <t>activities</t>
  </si>
  <si>
    <t>ongoing</t>
  </si>
  <si>
    <t>history</t>
  </si>
  <si>
    <t xml:space="preserve">Can access to</t>
  </si>
  <si>
    <t xml:space="preserve">User Data</t>
  </si>
  <si>
    <t>Centers</t>
  </si>
  <si>
    <t>Profiles</t>
  </si>
  <si>
    <t>Portfolio</t>
  </si>
  <si>
    <t>Programs</t>
  </si>
  <si>
    <t>Subjects</t>
  </si>
  <si>
    <t>Tree</t>
  </si>
  <si>
    <t>Config</t>
  </si>
  <si>
    <t xml:space="preserve">Basic info</t>
  </si>
  <si>
    <t xml:space="preserve">Custom info</t>
  </si>
  <si>
    <t xml:space="preserve">Guardians info</t>
  </si>
  <si>
    <t xml:space="preserve">Students info</t>
  </si>
  <si>
    <t>Schedule</t>
  </si>
  <si>
    <t>Rules</t>
  </si>
  <si>
    <t>Evaluations</t>
  </si>
  <si>
    <t>Promotions</t>
  </si>
  <si>
    <t>Dependencies</t>
  </si>
  <si>
    <t xml:space="preserve">Question Banks</t>
  </si>
  <si>
    <t>admin</t>
  </si>
  <si>
    <t>Admin</t>
  </si>
  <si>
    <t xml:space="preserve">Profile for platform administrators</t>
  </si>
  <si>
    <t>view</t>
  </si>
  <si>
    <t>teacher</t>
  </si>
  <si>
    <t>Docente</t>
  </si>
  <si>
    <t xml:space="preserve">Profile for teachers</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</si>
  <si>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</si>
  <si>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</si>
  <si>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</si>
  <si>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</si>
  <si>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</si>
  <si>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</si>
  <si>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</si>
  <si>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</si>
  <si>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</si>
  <si>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</si>
  <si>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</si>
  <si>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email</t>
  </si>
  <si>
    <t>password</t>
  </si>
  <si>
    <t>cover</t>
  </si>
  <si>
    <t>tags</t>
  </si>
  <si>
    <t>Surnames</t>
  </si>
  <si>
    <t>Gender</t>
  </si>
  <si>
    <t>Birthdate</t>
  </si>
  <si>
    <t>Email</t>
  </si>
  <si>
    <t>Password</t>
  </si>
  <si>
    <t>Picture</t>
  </si>
  <si>
    <t>Tags</t>
  </si>
  <si>
    <t>admin01</t>
  </si>
  <si>
    <t>Estefanía</t>
  </si>
  <si>
    <t>admin@leemons.io</t>
  </si>
  <si>
    <t>testing</t>
  </si>
  <si>
    <t>https://s3.eu-west-1.amazonaws.com/global-assets.leemons.io/estefania_admin_abdb21ea4f.jpg</t>
  </si>
  <si>
    <t>Admin,Test</t>
  </si>
  <si>
    <t xml:space="preserve">admin@centerA, admin@centerB, admin@centerC</t>
  </si>
  <si>
    <t>teacher01</t>
  </si>
  <si>
    <t>Willy</t>
  </si>
  <si>
    <t>Teacher</t>
  </si>
  <si>
    <t>willy@leemons.io</t>
  </si>
  <si>
    <t>https://s3.eu-west-1.amazonaws.com/global-assets.leemons.io/willy_teacher_6b95ec70a2.png</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</si>
  <si>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</si>
  <si>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</si>
  <si>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</si>
  <si>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</si>
  <si>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</si>
  <si>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</si>
  <si>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</si>
  <si>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</si>
  <si>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</si>
  <si>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</si>
  <si>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</si>
  <si>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</si>
  <si>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</si>
  <si>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</si>
  <si>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</si>
  <si>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</si>
  <si>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</si>
  <si>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</si>
  <si>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</si>
  <si>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</si>
  <si>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</si>
  <si>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</si>
  <si>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</si>
  <si>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</si>
  <si>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</si>
  <si>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</si>
  <si>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</si>
  <si>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</si>
  <si>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</si>
  <si>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</si>
  <si>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</si>
  <si>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</si>
  <si>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</si>
  <si>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</si>
  <si>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</si>
  <si>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</si>
  <si>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</si>
  <si>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</si>
  <si>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</si>
  <si>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</si>
  <si>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</si>
  <si>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</si>
  <si>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</si>
  <si>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</si>
  <si>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</si>
  <si>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</si>
  <si>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</si>
  <si>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</si>
  <si>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</si>
  <si>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</si>
  <si>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</si>
  <si>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</si>
  <si>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</si>
  <si>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</si>
  <si>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</si>
  <si>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</si>
  <si>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</si>
  <si>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</si>
  <si>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</si>
  <si>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</si>
  <si>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</si>
  <si>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</si>
  <si>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</si>
  <si>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</si>
  <si>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</si>
  <si>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</si>
  <si>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</si>
  <si>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</si>
  <si>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</si>
  <si>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</si>
  <si>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</si>
  <si>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</si>
  <si>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</si>
  <si>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</si>
  <si>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</si>
  <si>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</si>
  <si>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</si>
  <si>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</si>
  <si>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</si>
  <si>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</si>
  <si>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pinned</t>
  </si>
  <si>
    <t>categoryKey</t>
  </si>
  <si>
    <t>url</t>
  </si>
  <si>
    <t>file</t>
  </si>
  <si>
    <t>tagline</t>
  </si>
  <si>
    <t>color</t>
  </si>
  <si>
    <t>canAccess</t>
  </si>
  <si>
    <t>Pinned</t>
  </si>
  <si>
    <t>Category</t>
  </si>
  <si>
    <t>Url</t>
  </si>
  <si>
    <t>File</t>
  </si>
  <si>
    <t>Tagline</t>
  </si>
  <si>
    <t>Color</t>
  </si>
  <si>
    <t>Cover</t>
  </si>
  <si>
    <t xml:space="preserve">Can access</t>
  </si>
  <si>
    <t>L001</t>
  </si>
  <si>
    <t>media-files</t>
  </si>
  <si>
    <t xml:space="preserve">Pirámide poblacional de Togo</t>
  </si>
  <si>
    <t>https://s3.eu-west-1.amazonaws.com/global-assets.leemons.io/piramide_togo_6b24d983b2.png</t>
  </si>
  <si>
    <t>#bf9740</t>
  </si>
  <si>
    <t xml:space="preserve">Piramides de población, demografía</t>
  </si>
  <si>
    <t xml:space="preserve">teacher01|owner, studentB01|viewer</t>
  </si>
  <si>
    <t>L002</t>
  </si>
  <si>
    <t xml:space="preserve">Natalidad mundo</t>
  </si>
  <si>
    <t>https://s3.eu-west-1.amazonaws.com/global-assets.leemons.io/natalidad_mundo_f3df12fdac.png</t>
  </si>
  <si>
    <t xml:space="preserve">demografía, mapa</t>
  </si>
  <si>
    <t>teacher01|owner</t>
  </si>
  <si>
    <t>L003</t>
  </si>
  <si>
    <t>POB_F07</t>
  </si>
  <si>
    <t>https://s3.eu-west-1.amazonaws.com/global-assets.leemons.io/POB_F07_f4a89b15d3.pdf</t>
  </si>
  <si>
    <t>#799933</t>
  </si>
  <si>
    <t xml:space="preserve">demografía, superpoblación</t>
  </si>
  <si>
    <t>L004</t>
  </si>
  <si>
    <t xml:space="preserve">Pongamos que hablo de madrid</t>
  </si>
  <si>
    <t>https://s3.eu-west-1.amazonaws.com/global-assets.leemons.io/pongamos_que_hablo_de_madrid_b0879d79e3.mp3</t>
  </si>
  <si>
    <t xml:space="preserve">Canción de Joaquín Sabina sobre Madrid en los años 80.</t>
  </si>
  <si>
    <t>#bf4040</t>
  </si>
  <si>
    <t>Madrid</t>
  </si>
  <si>
    <t>L005</t>
  </si>
  <si>
    <t>bookmarks</t>
  </si>
  <si>
    <t>INE.ES</t>
  </si>
  <si>
    <t>https://www.ine.es</t>
  </si>
  <si>
    <t>#bf40aa</t>
  </si>
  <si>
    <t>estadística</t>
  </si>
  <si>
    <t>L006</t>
  </si>
  <si>
    <t xml:space="preserve">Marwan - Puede Ser Que la Conozcas</t>
  </si>
  <si>
    <t>https://s3.eu-west-1.amazonaws.com/global-assets.leemons.io/Marwan_Puede_Ser_Que_la_Conozcas_Feat_Jorge_Drexler_8683dbdf88.mp4</t>
  </si>
  <si>
    <t xml:space="preserve">Vídeo de Marwan y Jorge Drexler sobre Madrid 2021</t>
  </si>
  <si>
    <t>L007</t>
  </si>
  <si>
    <t xml:space="preserve">Datos macro</t>
  </si>
  <si>
    <t>https://datosmacro.expansion.com/</t>
  </si>
  <si>
    <t>L008</t>
  </si>
  <si>
    <t xml:space="preserve">Mapas interactivos</t>
  </si>
  <si>
    <t>https://mapasinteractivos.didactalia.net/comunidad/mapasflashinteractivos</t>
  </si>
  <si>
    <t>mapas</t>
  </si>
  <si>
    <t>L009</t>
  </si>
  <si>
    <t>Statista</t>
  </si>
  <si>
    <t>https://es.statista.com/estadisticas/1099466/pib-distribucion-por-por-sectores-economicos-cc-aa-espanolas/</t>
  </si>
  <si>
    <t>L010</t>
  </si>
  <si>
    <t xml:space="preserve">Le Point du FLE</t>
  </si>
  <si>
    <t>https://www.lepointdufle.net/</t>
  </si>
  <si>
    <t xml:space="preserve">francés, gramática</t>
  </si>
  <si>
    <t>L011</t>
  </si>
  <si>
    <t xml:space="preserve">Densidad mundo</t>
  </si>
  <si>
    <t>https://s3.eu-west-1.amazonaws.com/global-assets.leemons.io/densidad_mundo_df44ce83b6.png</t>
  </si>
  <si>
    <t>L012</t>
  </si>
  <si>
    <t xml:space="preserve">Densidad 2018</t>
  </si>
  <si>
    <t>https://s3.eu-west-1.amazonaws.com/global-assets.leemons.io/Densidad_2018_7d243fae08.jpeg</t>
  </si>
  <si>
    <t xml:space="preserve">demografía, mapa, España</t>
  </si>
  <si>
    <t>L013</t>
  </si>
  <si>
    <t>Equipaje</t>
  </si>
  <si>
    <t>https://s3.eu-west-1.amazonaws.com/global-assets.leemons.io/EQUIPAJE_7b1c34adc6.jpg</t>
  </si>
  <si>
    <t>inmigración</t>
  </si>
  <si>
    <t>L014</t>
  </si>
  <si>
    <t xml:space="preserve">Estadísticas demográficas</t>
  </si>
  <si>
    <t>https://s3.eu-west-1.amazonaws.com/global-assets.leemons.io/estadisticas_demograficas_7dbb582e98.docx</t>
  </si>
  <si>
    <t xml:space="preserve">Ejercicio para comparar estadísticas demográficas de países ricos y pobres.</t>
  </si>
  <si>
    <t>#405ebf</t>
  </si>
  <si>
    <t>demografía</t>
  </si>
  <si>
    <t>L015</t>
  </si>
  <si>
    <t xml:space="preserve">Pirámide galicia</t>
  </si>
  <si>
    <t>https://s3.eu-west-1.amazonaws.com/global-assets.leemons.io/Piramide_galicia_fae8bc80aa.png</t>
  </si>
  <si>
    <t>L016</t>
  </si>
  <si>
    <t xml:space="preserve">Pirámide muda</t>
  </si>
  <si>
    <t>https://s3.eu-west-1.amazonaws.com/global-assets.leemons.io/piramide_muda_15aab13415.png</t>
  </si>
  <si>
    <t>L017</t>
  </si>
  <si>
    <t xml:space="preserve">Pirámide población Madrid*</t>
  </si>
  <si>
    <t>https://s3.eu-west-1.amazonaws.com/global-assets.leemons.io/piramide_poblacion_Madrid_5b7efd45b7.png</t>
  </si>
  <si>
    <t>L018</t>
  </si>
  <si>
    <t xml:space="preserve">Pirámide población</t>
  </si>
  <si>
    <t>https://s3.eu-west-1.amazonaws.com/global-assets.leemons.io/piramide_poblacion_a59b798d04.png</t>
  </si>
  <si>
    <t>L019</t>
  </si>
  <si>
    <t xml:space="preserve">Comiendo Pizza</t>
  </si>
  <si>
    <t>https://s3.eu-west-1.amazonaws.com/global-assets.leemons.io/pizza_c537f7026e.gif</t>
  </si>
  <si>
    <t>L020</t>
  </si>
  <si>
    <t>POB_F01</t>
  </si>
  <si>
    <t>https://s3.eu-west-1.amazonaws.com/global-assets.leemons.io/POB_F01_6b2a2613c8.pdf</t>
  </si>
  <si>
    <t xml:space="preserve">Ejercicio de exploración para iniciar tema de demografía.</t>
  </si>
  <si>
    <t>https://s3.eu-west-1.amazonaws.com/global-assets.leemons.io/cover_f1_a18bc99556.png</t>
  </si>
  <si>
    <t xml:space="preserve">demografía, explorar</t>
  </si>
  <si>
    <t>L021</t>
  </si>
  <si>
    <t>POB_F02</t>
  </si>
  <si>
    <t>https://s3.eu-west-1.amazonaws.com/global-assets.leemons.io/POB_F02_6eedd2acd9.pdf</t>
  </si>
  <si>
    <t xml:space="preserve">Texto que problematiza la superpoblación: ¿habrá recursos para todos en 100 años?</t>
  </si>
  <si>
    <t>https://s3.eu-west-1.amazonaws.com/global-assets.leemons.io/cover_f2_2e0ce10cdb.png</t>
  </si>
  <si>
    <t xml:space="preserve">demografía, problematizar</t>
  </si>
  <si>
    <t>L022</t>
  </si>
  <si>
    <t>POB_F03</t>
  </si>
  <si>
    <t>https://s3.eu-west-1.amazonaws.com/global-assets.leemons.io/POB_F03_410d3691b9.pdf</t>
  </si>
  <si>
    <t xml:space="preserve">Vocabulario básico de demografía con mapas del mundo y de España para aplicar.</t>
  </si>
  <si>
    <t>https://s3.eu-west-1.amazonaws.com/global-assets.leemons.io/cover_f3_a869f6c7a7.png</t>
  </si>
  <si>
    <t xml:space="preserve">demografía, vocabulario, mapas</t>
  </si>
  <si>
    <t>L023</t>
  </si>
  <si>
    <t>POB_F04</t>
  </si>
  <si>
    <t>https://s3.eu-west-1.amazonaws.com/global-assets.leemons.io/POB_F04_c9d207f49a.pdf</t>
  </si>
  <si>
    <t xml:space="preserve">Aprender a construir pirámides de población.</t>
  </si>
  <si>
    <t>https://s3.eu-west-1.amazonaws.com/global-assets.leemons.io/cover_f4_9fe07396b6.png</t>
  </si>
  <si>
    <t>L024</t>
  </si>
  <si>
    <t>POB_F05</t>
  </si>
  <si>
    <t>https://s3.eu-west-1.amazonaws.com/global-assets.leemons.io/POB_F05_f6b677dd13.pdf</t>
  </si>
  <si>
    <t xml:space="preserve">Explicación de qué es un texto expositivo.</t>
  </si>
  <si>
    <t>https://s3.eu-west-1.amazonaws.com/global-assets.leemons.io/cover_f5_5917ccb94d.png</t>
  </si>
  <si>
    <t>exposición</t>
  </si>
  <si>
    <t>L025</t>
  </si>
  <si>
    <t>Population</t>
  </si>
  <si>
    <t>https://s3.eu-west-1.amazonaws.com/global-assets.leemons.io/population_d147987780.jpeg</t>
  </si>
  <si>
    <t>L026</t>
  </si>
  <si>
    <t>RÚBRICA</t>
  </si>
  <si>
    <t>https://s3.eu-west-1.amazonaws.com/global-assets.leemons.io/RUBRICA_621eec7499.pdf</t>
  </si>
  <si>
    <t xml:space="preserve">Rúbrica para evaluar el proyecto de demografía 2º ESO.</t>
  </si>
  <si>
    <t xml:space="preserve">Rúbrica, demografía</t>
  </si>
  <si>
    <t>L027</t>
  </si>
  <si>
    <t>argumentación</t>
  </si>
  <si>
    <t>https://s3.eu-west-1.amazonaws.com/global-assets.leemons.io/argumentacion_b376d47aa6.docx</t>
  </si>
  <si>
    <t xml:space="preserve">Ejercicio para aprender qué es la argumentación. Debatir en casa.</t>
  </si>
  <si>
    <t>L028</t>
  </si>
  <si>
    <t xml:space="preserve">TEXTO EXPOSITIVO</t>
  </si>
  <si>
    <t>https://s3.eu-west-1.amazonaws.com/global-assets.leemons.io/TEXTO_EXPOSITIVO_ac3c4a56df.docx</t>
  </si>
  <si>
    <t xml:space="preserve">Ejercicio: la exposición en un prospecto de medicina.</t>
  </si>
  <si>
    <t>L029</t>
  </si>
  <si>
    <t>Bolivia</t>
  </si>
  <si>
    <t>https://s3.eu-west-1.amazonaws.com/global-assets.leemons.io/Bolivia_9880c08bfb.png</t>
  </si>
  <si>
    <t>L030</t>
  </si>
  <si>
    <t xml:space="preserve">Densidad 2018 solución</t>
  </si>
  <si>
    <t>https://s3.eu-west-1.amazonaws.com/global-assets.leemons.io/Densidad_2018_solucion_477dd169a1.jpeg</t>
  </si>
  <si>
    <t xml:space="preserve">mapas, demografía</t>
  </si>
  <si>
    <t>L031</t>
  </si>
  <si>
    <t>Italia</t>
  </si>
  <si>
    <t>https://s3.eu-west-1.amazonaws.com/global-assets.leemons.io/Italia_69f8c90a1f.png</t>
  </si>
  <si>
    <t>L032</t>
  </si>
  <si>
    <t>Mongolia</t>
  </si>
  <si>
    <t>https://s3.eu-west-1.amazonaws.com/global-assets.leemons.io/mongolia_82e9e2e35e.png</t>
  </si>
  <si>
    <t>L033</t>
  </si>
  <si>
    <t>Níger</t>
  </si>
  <si>
    <t>https://s3.eu-west-1.amazonaws.com/global-assets.leemons.io/Niger_67ff7ecf20.png</t>
  </si>
  <si>
    <t>L034</t>
  </si>
  <si>
    <t xml:space="preserve">Pirámide muda solución</t>
  </si>
  <si>
    <t>https://s3.eu-west-1.amazonaws.com/global-assets.leemons.io/piramide_muda_solucion_963ab6e12e.png</t>
  </si>
  <si>
    <t>L035</t>
  </si>
  <si>
    <t xml:space="preserve">Texto argumentativo</t>
  </si>
  <si>
    <t>https://s3.eu-west-1.amazonaws.com/global-assets.leemons.io/texto_argumentativo_4712b912a6.pdf</t>
  </si>
  <si>
    <t xml:space="preserve">Características de un texto argumentativo.</t>
  </si>
  <si>
    <t>L036</t>
  </si>
  <si>
    <t>Vocabulary</t>
  </si>
  <si>
    <t>https://s3.eu-west-1.amazonaws.com/global-assets.leemons.io/vocabulary_96a8e57638.jpeg</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</si>
  <si>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</si>
  <si>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</si>
  <si>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</si>
  <si>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</si>
  <si>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</si>
  <si>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</si>
  <si>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</si>
  <si>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</si>
  <si>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</si>
  <si>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</si>
  <si>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</si>
  <si>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</si>
  <si>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</si>
  <si>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</si>
  <si>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</si>
  <si>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</si>
  <si>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</si>
  <si>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</si>
  <si>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</si>
  <si>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</si>
  <si>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</si>
  <si>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</si>
  <si>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</si>
  <si>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0|Insuficiente, 1|Insuficiente, 2|Insuficiente, 3|Insuficiente, 4|Insuficiente, 5|Suficiente, 6|Bien, 7|Notable, 8|Notable, 9|Sobresaliente, 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</si>
  <si>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</si>
  <si>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</si>
  <si>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</si>
  <si>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</si>
  <si>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</si>
  <si>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</si>
  <si>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</si>
  <si>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</si>
  <si>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</si>
  <si>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</si>
  <si>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</si>
  <si>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</si>
  <si>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</si>
  <si>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</si>
  <si>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</si>
  <si>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</si>
  <si>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</si>
  <si>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</si>
  <si>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</si>
  <si>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</si>
  <si>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</si>
  <si>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</si>
  <si>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</si>
  <si>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</si>
  <si>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</si>
  <si>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</si>
  <si>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</si>
  <si>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</si>
  <si>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</si>
  <si>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</si>
  <si>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</si>
  <si>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</si>
  <si>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</si>
  <si>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</si>
  <si>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</si>
  <si>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</si>
  <si>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</si>
  <si>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</si>
  <si>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</si>
  <si>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</si>
  <si>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</si>
  <si>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</si>
  <si>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</si>
  <si>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</si>
  <si>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</si>
  <si>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</si>
  <si>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</si>
  <si>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</si>
  <si>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</si>
  <si>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</si>
  <si>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</si>
  <si>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</si>
  <si>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</si>
  <si>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</si>
  <si>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</si>
  <si>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</si>
  <si>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</si>
  <si>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</si>
  <si>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</si>
  <si>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</si>
  <si>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</si>
  <si>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</si>
  <si>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</si>
  <si>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icon</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</si>
  <si>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</si>
  <si>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</si>
  <si>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</si>
  <si>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</si>
  <si>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</si>
  <si>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</si>
  <si>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</si>
  <si>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</si>
  <si>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</si>
  <si>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</si>
  <si>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</si>
  <si>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</si>
  <si>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</si>
  <si>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</si>
  <si>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</si>
  <si>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</si>
  <si>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 xml:space="preserve">Knowledge Area</t>
  </si>
  <si>
    <t xml:space="preserve">Subject Type</t>
  </si>
  <si>
    <t>Teachers</t>
  </si>
  <si>
    <t>Students</t>
  </si>
  <si>
    <t xml:space="preserve">Física y química</t>
  </si>
  <si>
    <t>2ºA|2ºA</t>
  </si>
  <si>
    <t>#B462F2</t>
  </si>
  <si>
    <t>https://s3.eu-west-1.amazonaws.com/global-assets.leemons.io/FQ_2_36a510dc62.jpeg</t>
  </si>
  <si>
    <t>https://s3.eu-west-1.amazonaws.com/global-assets.leemons.io/Fisica_y_quimica_B462_F2_1e50644b43.svg</t>
  </si>
  <si>
    <t>teacher02|main@2ºA</t>
  </si>
  <si>
    <t xml:space="preserve">studentB01@2ºA, studentB02@2ºA, studentB03@2ºA, studentB04@2ºA, studentB05@2ºA, studentB06@2ºA, studentB07@2ºA, studentB08@2ºA, studentB09@2ºA, studentB10@2ºA</t>
  </si>
  <si>
    <t xml:space="preserve">Geografía e Historia</t>
  </si>
  <si>
    <t>#1BB184</t>
  </si>
  <si>
    <t>https://s3.eu-west-1.amazonaws.com/global-assets.leemons.io/GH_6_cb0f8c51e8.jpeg</t>
  </si>
  <si>
    <t>https://s3.eu-west-1.amazonaws.com/global-assets.leemons.io/Geografia_e_Historia_1_BB_184_344ecf5269.svg</t>
  </si>
  <si>
    <t>teacher01|main@2ºA</t>
  </si>
  <si>
    <t xml:space="preserve">Lengua castellana y literatura</t>
  </si>
  <si>
    <t>#DC5571</t>
  </si>
  <si>
    <t>https://s3.eu-west-1.amazonaws.com/global-assets.leemons.io/LEN_1_c91a1ba005.jpeg</t>
  </si>
  <si>
    <t>https://s3.eu-west-1.amazonaws.com/global-assets.leemons.io/Lengua_castellana_y_literatura_DC_5571_38293fa0f0.svg</t>
  </si>
  <si>
    <t>Matemáticas</t>
  </si>
  <si>
    <t>#4F96FF</t>
  </si>
  <si>
    <t>https://s3.eu-west-1.amazonaws.com/global-assets.leemons.io/MAT_1_f1b208dde4.jpeg</t>
  </si>
  <si>
    <t>https://s3.eu-west-1.amazonaws.com/global-assets.leemons.io/Matematicas_4_F96_FF_8ff138d73c.svg</t>
  </si>
  <si>
    <t>Inglés</t>
  </si>
  <si>
    <t>#f56c45</t>
  </si>
  <si>
    <t>https://s3.eu-west-1.amazonaws.com/global-assets.leemons.io/ING_2_21c6feb289.jpeg</t>
  </si>
  <si>
    <t>https://s3.eu-west-1.amazonaws.com/global-assets.leemons.io/Flag_Plain_1_01e354d68e.svg</t>
  </si>
  <si>
    <t xml:space="preserve">Educación física</t>
  </si>
  <si>
    <t>#7449F4</t>
  </si>
  <si>
    <t>https://s3.eu-west-1.amazonaws.com/global-assets.leemons.io/EF_4_7d44c52842.jpeg</t>
  </si>
  <si>
    <t>https://s3.eu-west-1.amazonaws.com/global-assets.leemons.io/Educacion_fisica_7449_F4_f1ebca85a0.svg</t>
  </si>
  <si>
    <t xml:space="preserve">Educación plástica, visual y audiovisual</t>
  </si>
  <si>
    <t>#E36B2B</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</si>
  <si>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</si>
  <si>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</si>
  <si>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</si>
  <si>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</si>
  <si>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</si>
  <si>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</si>
  <si>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</si>
  <si>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</si>
  <si>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</si>
  <si>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 xml:space="preserve">Recuperación de lengua</t>
  </si>
  <si>
    <t>https://s3.eu-west-1.amazonaws.com/global-assets.leemons.io/Recuperacion_de_lengua_DC_5571_fbf841c98c.svg</t>
  </si>
  <si>
    <t xml:space="preserve">Recuperación de matemáticas</t>
  </si>
  <si>
    <t>https://s3.eu-west-1.amazonaws.com/global-assets.leemons.io/recuperacion_mates_4_F96_FF_7c216d0f8d.svg</t>
  </si>
  <si>
    <t xml:space="preserve">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</si>
  <si>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</si>
  <si>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</si>
  <si>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</si>
  <si>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</si>
  <si>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</si>
  <si>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</si>
  <si>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</si>
  <si>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</si>
  <si>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</si>
  <si>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</si>
  <si>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</si>
  <si>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duration</t>
  </si>
  <si>
    <t>resources</t>
  </si>
  <si>
    <t>statement</t>
  </si>
  <si>
    <t>development</t>
  </si>
  <si>
    <t>gradable</t>
  </si>
  <si>
    <t>submission_type</t>
  </si>
  <si>
    <t>submission_extensions</t>
  </si>
  <si>
    <t>submission_max_size</t>
  </si>
  <si>
    <t>submission_multiple_files</t>
  </si>
  <si>
    <t>submission_description</t>
  </si>
  <si>
    <t>asignatura02.content</t>
  </si>
  <si>
    <t>asignatura02.assessment_criteria</t>
  </si>
  <si>
    <t>asignatura02.objectives</t>
  </si>
  <si>
    <t>asignatura03.content</t>
  </si>
  <si>
    <t>asignatura03.assessment_criteria</t>
  </si>
  <si>
    <t>asignatura03.objectives</t>
  </si>
  <si>
    <t>instructions_for_teachers</t>
  </si>
  <si>
    <t>instructions_for_students</t>
  </si>
  <si>
    <t>Center</t>
  </si>
  <si>
    <t xml:space="preserve">Recommended duration</t>
  </si>
  <si>
    <t>Resources</t>
  </si>
  <si>
    <t>Statement</t>
  </si>
  <si>
    <t>Development</t>
  </si>
  <si>
    <t>Gradable</t>
  </si>
  <si>
    <t xml:space="preserve">Type of submission</t>
  </si>
  <si>
    <t xml:space="preserve">Max size</t>
  </si>
  <si>
    <t xml:space="preserve">Multiple files</t>
  </si>
  <si>
    <t>Content</t>
  </si>
  <si>
    <t xml:space="preserve">Assessment criteria</t>
  </si>
  <si>
    <t xml:space="preserve">Custom objectives</t>
  </si>
  <si>
    <t xml:space="preserve">Instructions for teacher</t>
  </si>
  <si>
    <t xml:space="preserve">Instructions for Student</t>
  </si>
  <si>
    <t>task01</t>
  </si>
  <si>
    <t xml:space="preserve">Comparando realidades</t>
  </si>
  <si>
    <t xml:space="preserve">La riqueza de los datos.</t>
  </si>
  <si>
    <t xml:space="preserve">La actividad introduce a los alumnos en el universo de las estadísticas demográficas: recogida, análisis e interpretación de datos de población.</t>
  </si>
  <si>
    <t xml:space="preserve">Proyectos, inmigración, población, estadística</t>
  </si>
  <si>
    <t>https://s3.eu-west-1.amazonaws.com/global-assets.leemons.io/POBLACION_ed4b088a82.gif</t>
  </si>
  <si>
    <t xml:space="preserve">asignatura02|intermediate, asignatura03|intermediate</t>
  </si>
  <si>
    <t xml:space="preserve">60 minutes</t>
  </si>
  <si>
    <t xml:space="preserve">L014, L024</t>
  </si>
  <si>
    <t xml:space="preserve">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</si>
  <si>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 xml:space="preserve">1. Elige dos países, uno desarrollado y otro en vías de desarrollo.
2. Recoge datos de población de ambos países.
3. Analiza los datos.
4. Interpreta los datos
5. Prepara una exposición oral. Te puedes ayudar del docuemnto adjunto sobre los textos expositivos.</t>
  </si>
  <si>
    <t>.docx</t>
  </si>
  <si>
    <t xml:space="preserve">2.1. Evolución de la población y distribución geográfica.
2.2. Densidad de población. Modelos demográficos.</t>
  </si>
  <si>
    <t xml:space="preserve">2.1.1.Explica la pirámide de población de España y de las diferentes Comunidades Autónomas.</t>
  </si>
  <si>
    <t xml:space="preserve">2. Interpretar datos, documentos escritos, gráficos y mapas.
3. Diferenciar las características del crecimiento de la población en los países ricos y pobres.
6. Buscar y seleccionar, utilizando las TIC, fuentes de información variadas y veraces.</t>
  </si>
  <si>
    <t xml:space="preserve">1.2.1.Conocimiento, uso y aplicación de las estrategias necesarias para hablar en público: planificación del discurso, prácticas orales formales e informales y evaluación progresiva. </t>
  </si>
  <si>
    <t xml:space="preserve">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</si>
  <si>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 xml:space="preserve">5. Producir textos orales y escritos claros, adecuados y coherentes.</t>
  </si>
  <si>
    <t xml:space="preserve">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</si>
  <si>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 xml:space="preserve">Qué debes tener en cuenta para la presentación:
Diferencia los títulos del texto.
Las imágenes deben tener una buena resolución y no estar pixeladas, pero ten cuidado que no pesen mucho.</t>
  </si>
  <si>
    <t>task02</t>
  </si>
  <si>
    <t xml:space="preserve">Mi maleta y mi vida</t>
  </si>
  <si>
    <t xml:space="preserve">Cuando buscar la felicidad supone partir.</t>
  </si>
  <si>
    <t xml:space="preserve">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</si>
  <si>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 xml:space="preserve">Proyectos, inmigración, población</t>
  </si>
  <si>
    <t>#264773</t>
  </si>
  <si>
    <t>https://s3.eu-west-1.amazonaws.com/global-assets.leemons.io/valla_774c29b3f1.gif</t>
  </si>
  <si>
    <t xml:space="preserve">70 minutes</t>
  </si>
  <si>
    <t xml:space="preserve">Imagina y escribe cómo serías tú y cómo te sentirías si te hubieses visto forzada o forzado a salir de tu lugar de origen en busca de una vida mejor.</t>
  </si>
  <si>
    <t xml:space="preserve">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</si>
  <si>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 xml:space="preserve">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</si>
  <si>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 xml:space="preserve">2.3. Movimientos migratorios.</t>
  </si>
  <si>
    <t xml:space="preserve">2.1.2. Analiza en distintos medios los movimientos migratorios en las últimas tres décadas.</t>
  </si>
  <si>
    <t xml:space="preserve">4. Explicar las causas, los objetivos y las consecuencias de los movimientos migratorios.</t>
  </si>
  <si>
    <t xml:space="preserve">2.2. Escritura de textos narrativos, descriptivos e instructivos.</t>
  </si>
  <si>
    <t xml:space="preserve">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</si>
  <si>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 xml:space="preserve">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</si>
  <si>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 xml:space="preserve">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</si>
  <si>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</si>
  <si>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 xml:space="preserve">Dando razones</t>
  </si>
  <si>
    <t xml:space="preserve">Cómo debatir en casa</t>
  </si>
  <si>
    <t xml:space="preserve">Esta actividad te ayuda a preparar un debate con una buena excusa: que tus padres te den permiso para salir de fiesta el fin de semana.</t>
  </si>
  <si>
    <t xml:space="preserve">Proyectos, argumentación, debate</t>
  </si>
  <si>
    <t>#9b40bf</t>
  </si>
  <si>
    <t>https://s3.eu-west-1.amazonaws.com/global-assets.leemons.io/fiesta_8a3ac76c3c.jpeg</t>
  </si>
  <si>
    <t>asignatura03|intermediate</t>
  </si>
  <si>
    <t xml:space="preserve">15 minutes</t>
  </si>
  <si>
    <t xml:space="preserve">Este fin de semana tienes fiesta, pero en casa no te dejan ir. Prepara la conversación para convencer a tus padres. Completa la ficha y entrégala.</t>
  </si>
  <si>
    <t xml:space="preserve">Responde a las preguntas de le ficha</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</si>
  <si>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</si>
  <si>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 xml:space="preserve">Antes de mandar la tarea puedes generar un debate sobre el tema de las negociaciones en casa para salir.</t>
  </si>
  <si>
    <t xml:space="preserve">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</si>
  <si>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</si>
  <si>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 xml:space="preserve">Un congreso internacional</t>
  </si>
  <si>
    <t xml:space="preserve">Debatamos sobre superpoblación</t>
  </si>
  <si>
    <t xml:space="preserve">Esta actividad te ayuda a preparar el debate en el que vas a como representante de un organismo oficial.</t>
  </si>
  <si>
    <t xml:space="preserve">Proyectos, Superpoblación, demografía, argumentación, debate</t>
  </si>
  <si>
    <t>#bf7740</t>
  </si>
  <si>
    <t>https://s3.eu-west-1.amazonaws.com/global-assets.leemons.io/debate_7d1d386c1f.png</t>
  </si>
  <si>
    <t xml:space="preserve">Lee el siguiente documento para profundizar en diferentes teorías sobre cómo enfrentarse al problema de la superpoblación.</t>
  </si>
  <si>
    <t xml:space="preserve">2.1.Evolución de la población y distribución geográfica.
|2.2.Densidad de población. Modelos demográficos.</t>
  </si>
  <si>
    <t xml:space="preserve">2.7.1.Explica las características de la población europea.</t>
  </si>
  <si>
    <t xml:space="preserve">1. Definir los conceptos básicos de demografía. </t>
  </si>
  <si>
    <t xml:space="preserve">En otra tarea futura los alumnos prepararán un texto argumentativo, así que es importante que en esta tarea tengan claros los elementos principales. Asegúrate de repasarlos bien con ellos. </t>
  </si>
  <si>
    <t xml:space="preserve">En una tarea que vas a realizar dentro de poco vas a aprender a escribir textos argumentativos. Si quieres, ve haciendo alguna prueba con alguna idea que tú quieras defender, y más adelante podrás ver si mejoras en tu forma de argumentar.</t>
  </si>
  <si>
    <t>task05</t>
  </si>
  <si>
    <t xml:space="preserve">Tipos de textos expositivos</t>
  </si>
  <si>
    <t xml:space="preserve">Hasta las medicinas exponen</t>
  </si>
  <si>
    <t xml:space="preserve">Actividad de repaso sobre los textos expositivos.</t>
  </si>
  <si>
    <t xml:space="preserve">proyectos, exposición, texto expositivo</t>
  </si>
  <si>
    <t>#734f26</t>
  </si>
  <si>
    <t>https://s3.eu-west-1.amazonaws.com/global-assets.leemons.io/prospecto_dd2e2cf3fb.png</t>
  </si>
  <si>
    <t xml:space="preserve">Abre el documento adjunto, responde a las preguntas y envía el documento.</t>
  </si>
  <si>
    <t xml:space="preserve">2.1.2.3. Respuesta a una serie de preguntas a partir de la información suministrada en un texto escrito, y que no está expresamente contenida en él.</t>
  </si>
  <si>
    <t xml:space="preserve">2.2.3.Localiza informaciones explícitas e implícitas en un texto relacionándolas entre sí y secuenciándolas y deduce informaciones o valoraciones implícitas.</t>
  </si>
  <si>
    <t xml:space="preserve">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</si>
  <si>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 xml:space="preserve">Elige algún medicamento indicado para patologías genéricas. No elijas ningún medicamento que pueda dar información sobre alguna patología o enfermedad grave de ningún familiar, recuerda que vuestra intimidad es importante.</t>
  </si>
  <si>
    <t>task06</t>
  </si>
  <si>
    <t xml:space="preserve">La población crece</t>
  </si>
  <si>
    <t xml:space="preserve">Un dilema con diferentes posturas</t>
  </si>
  <si>
    <t xml:space="preserve">Esta actividad es de ampliación, para comprender las diferentes teorías que entran en juego a la hora de plantear el problema del crecimiento de la población: Neomalthusianismo, poblacionismo, crecimiento sostenible.</t>
  </si>
  <si>
    <t xml:space="preserve">Proyectos, Superpoblación, demografía</t>
  </si>
  <si>
    <t>#409bbf</t>
  </si>
  <si>
    <t>https://s3.eu-west-1.amazonaws.com/global-assets.leemons.io/superpoblacion_6ceca9c4f9.jpeg</t>
  </si>
  <si>
    <t>asignatura02|intermediate</t>
  </si>
  <si>
    <t xml:space="preserve">1. Definir los conceptos básicos de demografía. </t>
  </si>
  <si>
    <t xml:space="preserve">Esta tarea es importante porque luego van a necesitar comprender estos conceptos para el debate que van a realizar en clase. Asegúrate, antes de avanzar, de que comprenden bien estos conceptos.</t>
  </si>
  <si>
    <t xml:space="preserve">Asegúrate de comprender bien estos conceptos porque vas a necesitar manejarlos bien en un debate próximo.</t>
  </si>
  <si>
    <t>published</t>
  </si>
  <si>
    <t>qbank01</t>
  </si>
  <si>
    <t>Demografía</t>
  </si>
  <si>
    <t xml:space="preserve">2º ESO</t>
  </si>
  <si>
    <t>#e6e0b3</t>
  </si>
  <si>
    <t xml:space="preserve">población, demografía</t>
  </si>
  <si>
    <t>asignatura02</t>
  </si>
  <si>
    <t>qbank02</t>
  </si>
  <si>
    <t>Románico</t>
  </si>
  <si>
    <t>#8cbdd9</t>
  </si>
  <si>
    <t>https://s3.eu-west-1.amazonaws.com/global-assets.leemons.io/romanico_42b518af26.png</t>
  </si>
  <si>
    <t xml:space="preserve">arte, Edad Media, románico, Europa</t>
  </si>
  <si>
    <t>qbank03</t>
  </si>
  <si>
    <t xml:space="preserve">Vocabulaire français</t>
  </si>
  <si>
    <t>#669ecc</t>
  </si>
  <si>
    <t>https://s3.eu-west-1.amazonaws.com/global-assets.leemons.io/vocabulaire_184e02ab44.png</t>
  </si>
  <si>
    <t>asignatura09</t>
  </si>
  <si>
    <t>qbank04</t>
  </si>
  <si>
    <t>Feudalismo</t>
  </si>
  <si>
    <t>#995c33</t>
  </si>
  <si>
    <t>https://s3.eu-west-1.amazonaws.com/global-assets.leemons.io/castillo_medieval_87dd37d23f.gif</t>
  </si>
  <si>
    <t>qbank05</t>
  </si>
  <si>
    <t>Grammaire</t>
  </si>
  <si>
    <t xml:space="preserve">1º ESO</t>
  </si>
  <si>
    <t>#4091bf</t>
  </si>
  <si>
    <t>https://s3.eu-west-1.amazonaws.com/global-assets.leemons.io/grammaire_a8b0d428c5.png</t>
  </si>
  <si>
    <t xml:space="preserve">verbes, grammaire</t>
  </si>
  <si>
    <t>qbank06</t>
  </si>
  <si>
    <t xml:space="preserve">Barroco italiano</t>
  </si>
  <si>
    <t>Bachillerato</t>
  </si>
  <si>
    <t>#bf40b0</t>
  </si>
  <si>
    <t>https://s3.eu-west-1.amazonaws.com/global-assets.leemons.io/barroco_italia_f8a7412e68.png</t>
  </si>
  <si>
    <t xml:space="preserve">arte, Edad Moderna, Barroco, Italia</t>
  </si>
  <si>
    <t>qbank</t>
  </si>
  <si>
    <t>category</t>
  </si>
  <si>
    <t>level</t>
  </si>
  <si>
    <t>withImages</t>
  </si>
  <si>
    <t>question</t>
  </si>
  <si>
    <t>questionImage</t>
  </si>
  <si>
    <t>answers</t>
  </si>
  <si>
    <t>answers_images</t>
  </si>
  <si>
    <t>answer_correct</t>
  </si>
  <si>
    <t>answers_feedback</t>
  </si>
  <si>
    <t>clues</t>
  </si>
  <si>
    <t>answers_feedback_image</t>
  </si>
  <si>
    <t xml:space="preserve">Question Bank</t>
  </si>
  <si>
    <t>Level</t>
  </si>
  <si>
    <t xml:space="preserve">with images</t>
  </si>
  <si>
    <t>Question</t>
  </si>
  <si>
    <t xml:space="preserve">General Image</t>
  </si>
  <si>
    <t>Answers</t>
  </si>
  <si>
    <t>Images</t>
  </si>
  <si>
    <t xml:space="preserve">Right Answer</t>
  </si>
  <si>
    <t xml:space="preserve">Feedback escrito</t>
  </si>
  <si>
    <t>Clues</t>
  </si>
  <si>
    <t xml:space="preserve">Feedback imagen</t>
  </si>
  <si>
    <t>mono-response</t>
  </si>
  <si>
    <t>Datos</t>
  </si>
  <si>
    <t xml:space="preserve">demografía, continentes</t>
  </si>
  <si>
    <t xml:space="preserve">¿En qué continente vive más gente?</t>
  </si>
  <si>
    <t xml:space="preserve">Asia. |América. |Europa. |África@</t>
  </si>
  <si>
    <t xml:space="preserve">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</si>
  <si>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 xml:space="preserve">Piensa que 1 de cada 6 habitantes del planeta es chino.</t>
  </si>
  <si>
    <t>Vocabulario</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</si>
  <si>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</si>
  <si>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</si>
  <si>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</si>
  <si>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</si>
  <si>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 xml:space="preserve">Aunque la inmigración es importante en estudios de demografía, NO DEFINE qué es la población.</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</si>
  <si>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</si>
  <si>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</si>
  <si>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</si>
  <si>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</si>
  <si>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</si>
  <si>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</si>
  <si>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</si>
  <si>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</si>
  <si>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</si>
  <si>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</si>
  <si>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</si>
  <si>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</si>
  <si>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Fíjate bien en qué tipo de división administrativa plantea la pregunta.</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</si>
  <si>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</si>
  <si>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</si>
  <si>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</si>
  <si>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Cuando en estadística hablamos de tasas, nunca nos referimos a números absolutos, sino relativos.</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</si>
  <si>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</si>
  <si>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</si>
  <si>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</si>
  <si>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 xml:space="preserve">¿Las mujeres pueden quedarse embarazadas a cualquier edad?</t>
  </si>
  <si>
    <t xml:space="preserve">Indica cuál de los siguientes países tiene una TASA DE NATALIDAD muy BAJA.</t>
  </si>
  <si>
    <t xml:space="preserve">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</si>
  <si>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 xml:space="preserve">1@45 ‰.
|2@7‰
|3@21‰
|4@23‰</t>
  </si>
  <si>
    <t xml:space="preserve">Observa el siguiente mapa que refleja la densidad de población en los diferentes países del mundo, y responde: ¿Cuál de las siguientes opciones cita países con ALTA DENSIDAD DE POBLACIÓN?</t>
  </si>
  <si>
    <t xml:space="preserve">Pakistán, Japón y Corea del Sur.
|Bélgica, Sudán e India.
|Reino Unido, Alemania y Mongolia
|Italia, Canadá y China.@</t>
  </si>
  <si>
    <t xml:space="preserve">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</si>
  <si>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 xml:space="preserve">Piensa que en zona desértica es difícil que haya alta densidad de población.</t>
  </si>
  <si>
    <t>no</t>
  </si>
  <si>
    <t xml:space="preserve">¿Qué es el CRECIMIENTO NATURAL O VEGETATIVO?</t>
  </si>
  <si>
    <t xml:space="preserve">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</si>
  <si>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</si>
  <si>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Cuando hablamos de diferencia nos referimos a restar. Piensa en diferentes resultados de una resta.</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</si>
  <si>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</si>
  <si>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</si>
  <si>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</si>
  <si>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 xml:space="preserve">¿Qué elementos hay que especificar siempre cuando hablamos de población?</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</si>
  <si>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</si>
  <si>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</si>
  <si>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|2@Esa tesis pertenece a los poblacionistas, no a los neomalthusianos.</t>
  </si>
  <si>
    <t xml:space="preserve">demografía, análisis de datos</t>
  </si>
  <si>
    <t xml:space="preserve">Observa la siguiente pirámide de población y responde: ¿La TASA DE NATALIDAD es alta o baja?</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</si>
  <si>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</si>
  <si>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</si>
  <si>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</si>
  <si>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</si>
  <si>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</si>
  <si>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</si>
  <si>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</si>
  <si>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</si>
  <si>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 xml:space="preserve">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</si>
  <si>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</si>
  <si>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</si>
  <si>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</si>
  <si>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</si>
  <si>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</si>
  <si>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</si>
  <si>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 xml:space="preserve">No confundas inmigrante con emigrante.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</si>
  <si>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</si>
  <si>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</si>
  <si>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</si>
  <si>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 xml:space="preserve">Cuando entras a ver tu cuenta del banco y miras tu SALDO estás revisando LO QUE TE QUEDA en la cuenta.</t>
  </si>
  <si>
    <t>otros</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</si>
  <si>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</si>
  <si>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</si>
  <si>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</si>
  <si>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 xml:space="preserve">Si vives en Sevilla, ¿eres libre para irte a vivir a Barcelona?</t>
  </si>
  <si>
    <t>map</t>
  </si>
  <si>
    <t xml:space="preserve">En el siguiente mapa se muestra la densidad de población en 2018 en España por provincias. ¿Sabes los nombres de las provincias marcadas con densidad de población muy baja?</t>
  </si>
  <si>
    <t xml:space="preserve">Cáceres.
|Zamora.
|Ávila.
|Soria.
|Cuenca.</t>
  </si>
  <si>
    <t>questionBank</t>
  </si>
  <si>
    <t>useAllQuestions</t>
  </si>
  <si>
    <t>questions</t>
  </si>
  <si>
    <t xml:space="preserve">Feature image</t>
  </si>
  <si>
    <t xml:space="preserve">Use all questions</t>
  </si>
  <si>
    <t>Questions</t>
  </si>
  <si>
    <t>test01</t>
  </si>
  <si>
    <t xml:space="preserve">Conceptos básicos de demografía</t>
  </si>
  <si>
    <t xml:space="preserve">Concdeptos básicos de demografía, 2º ESO</t>
  </si>
  <si>
    <t>#4057bf</t>
  </si>
  <si>
    <t>learn</t>
  </si>
  <si>
    <t>q01|q08|q09|q20</t>
  </si>
  <si>
    <t xml:space="preserve">¿Cuánto sabes de este tema?</t>
  </si>
  <si>
    <t>test02</t>
  </si>
  <si>
    <t xml:space="preserve">Demografía: vocavulario básico</t>
  </si>
  <si>
    <t xml:space="preserve">Repaso de vocabulario de demografía de 2º ESO</t>
  </si>
  <si>
    <t xml:space="preserve">vocabulario, demografía</t>
  </si>
  <si>
    <t>#d9b68c</t>
  </si>
  <si>
    <t>q02|q04|q06|q07|q10|q11|q12|q17|q18</t>
  </si>
  <si>
    <t>test03</t>
  </si>
  <si>
    <t xml:space="preserve">Arquitectura románica</t>
  </si>
  <si>
    <t xml:space="preserve">arte, románico, arquitectura</t>
  </si>
  <si>
    <t>#d98c8c</t>
  </si>
  <si>
    <t>https://s3.eu-west-1.amazonaws.com/global-assets.leemons.io/alzado_romanico_dc8dae7e3b.png</t>
  </si>
  <si>
    <t>test04</t>
  </si>
  <si>
    <t xml:space="preserve">Vocabulaire: Mon école</t>
  </si>
  <si>
    <t xml:space="preserve">vocabulaire, école, lycée</t>
  </si>
  <si>
    <t>#4d1a1a</t>
  </si>
  <si>
    <t>https://s3.eu-west-1.amazonaws.com/global-assets.leemons.io/mon_ecole_230b74a701.png</t>
  </si>
  <si>
    <t>test05</t>
  </si>
  <si>
    <t xml:space="preserve">El Camino de Santiago</t>
  </si>
  <si>
    <t xml:space="preserve">Edad Media, Camino nde Sanbtiago, Románico, arquitectura</t>
  </si>
  <si>
    <t>#a8bf40</t>
  </si>
  <si>
    <t>https://s3.eu-west-1.amazonaws.com/global-assets.leemons.io/santiago_4f314525c3.jpeg</t>
  </si>
  <si>
    <t>test06</t>
  </si>
  <si>
    <t xml:space="preserve">Grammaire: Le présent</t>
  </si>
  <si>
    <t xml:space="preserve">grammaire, verbes, présent</t>
  </si>
  <si>
    <t>#cc6666</t>
  </si>
  <si>
    <t>https://s3.eu-west-1.amazonaws.com/global-assets.leemons.io/verbe_aimer_76039c54a5.png</t>
  </si>
  <si>
    <t>test07</t>
  </si>
  <si>
    <t xml:space="preserve">Arquitectura barroca italiana</t>
  </si>
  <si>
    <t xml:space="preserve">2º Bachillerato</t>
  </si>
  <si>
    <t xml:space="preserve">arte, barroco, Italia</t>
  </si>
  <si>
    <t>#40b7bf</t>
  </si>
  <si>
    <t>https://s3.eu-west-1.amazonaws.com/global-assets.leemons.io/cupula_borromini_51bd61a526.png</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</si>
</sst>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numFmts>
  <fonts count="20">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
      <sz val="10.000000"/>
      <scheme val="minor"/>
    </font>
    <font>
      <name val="Calibri"/>
      <color theme="10"/>
      <sz val="10.000000"/>
      <u/>
    </font>
    <font>
      <name val="Calibri"/>
      <color theme="10"/>
      <sz val="10.000000"/>
      <u/>
      <scheme val="minor"/>
    </font>
    <font>
      <name val="Calibri"/>
      <b/>
      <color theme="1"/>
      <sz val="10.000000"/>
      <scheme val="minor"/>
    </font>
    <font>
      <name val="Calibri"/>
      <color indexed="64"/>
      <sz val="11.000000"/>
      <scheme val="minor"/>
    </font>
    <font>
      <name val="Calibri"/>
      <color theme="10"/>
      <sz val="11.000000"/>
      <u/>
    </font>
    <font>
      <name val="Calibri"/>
      <color rgb="FF292B2C"/>
      <sz val="10.000000"/>
      <scheme val="minor"/>
    </font>
    <font>
      <name val="Calibri"/>
      <b/>
      <color theme="0" tint="0"/>
      <sz val="10.000000"/>
      <scheme val="minor"/>
    </font>
    <font>
      <name val="Calibri"/>
      <i/>
      <color theme="0" tint="-0.34998626667073579"/>
      <sz val="10.000000"/>
      <scheme val="minor"/>
    </font>
  </fonts>
  <fills count="24">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
      <patternFill patternType="solid">
        <fgColor theme="9" tint="0.59999389629810485"/>
        <bgColor theme="9" tint="0.59999389629810485"/>
      </patternFill>
    </fill>
    <fill>
      <patternFill patternType="solid">
        <fgColor theme="7" tint="0.59999389629810485"/>
        <bgColor theme="7" tint="0.59999389629810485"/>
      </patternFill>
    </fill>
    <fill>
      <patternFill patternType="solid">
        <fgColor theme="5" tint="0.59999389629810485"/>
        <bgColor theme="5" tint="0.59999389629810485"/>
      </patternFill>
    </fill>
    <fill>
      <patternFill patternType="solid">
        <fgColor theme="1" tint="0"/>
        <bgColor theme="1" tint="0"/>
      </patternFill>
    </fill>
  </fills>
  <borders count="3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right style="thin">
        <color theme="0" tint="-0.249977111117893"/>
      </right>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top style="thin">
        <color theme="0" tint="-0.34998626667073579"/>
      </top>
      <bottom style="thin">
        <color theme="0" tint="-0.34998626667073579"/>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192">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0" borderId="1" numFmtId="0" xfId="0" applyBorder="1" applyAlignment="1">
      <alignment vertical="center"/>
    </xf>
    <xf fontId="0" fillId="5" borderId="1" numFmtId="0" xfId="0" applyFill="1" applyBorder="1" applyAlignment="1">
      <alignment vertical="center"/>
    </xf>
    <xf fontId="0" fillId="3" borderId="1" numFmtId="0" xfId="0" applyFill="1"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8" borderId="9" numFmtId="0" xfId="0" applyFont="1" applyFill="1" applyBorder="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2" numFmtId="0" xfId="0" applyFont="1" applyFill="1" applyBorder="1" applyAlignment="1">
      <alignment horizontal="center"/>
    </xf>
    <xf fontId="7" fillId="12" borderId="13" numFmtId="0" xfId="0" applyFont="1" applyFill="1" applyBorder="1" applyAlignment="1">
      <alignment horizontal="center"/>
    </xf>
    <xf fontId="8" fillId="13" borderId="13"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10" fillId="15" borderId="7" numFmtId="0" xfId="0" applyFont="1" applyFill="1" applyBorder="1" applyAlignment="1">
      <alignment horizontal="center"/>
    </xf>
    <xf fontId="9" fillId="14" borderId="13"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4" numFmtId="0" xfId="0" applyFont="1" applyFill="1" applyBorder="1" applyAlignment="1">
      <alignment horizontal="center" vertical="center"/>
    </xf>
    <xf fontId="5" fillId="4" borderId="15" numFmtId="0" xfId="0" applyFont="1" applyFill="1" applyBorder="1" applyAlignment="1">
      <alignment horizontal="center" vertical="center"/>
    </xf>
    <xf fontId="5" fillId="12" borderId="16" numFmtId="0" xfId="0" applyFont="1" applyFill="1" applyBorder="1" applyAlignment="1">
      <alignment horizontal="center" vertical="center"/>
    </xf>
    <xf fontId="5" fillId="13" borderId="16" numFmtId="0" xfId="0" applyFont="1" applyFill="1" applyBorder="1" applyAlignment="1">
      <alignment horizontal="center" vertical="center"/>
    </xf>
    <xf fontId="5" fillId="14" borderId="14" numFmtId="0" xfId="0" applyFont="1" applyFill="1" applyBorder="1" applyAlignment="1">
      <alignment horizontal="center" vertical="center"/>
    </xf>
    <xf fontId="5" fillId="14" borderId="0" numFmtId="0" xfId="0" applyFont="1" applyFill="1" applyAlignment="1">
      <alignment horizontal="center" vertical="center"/>
    </xf>
    <xf fontId="5" fillId="15" borderId="17" numFmtId="0" xfId="0" applyFont="1" applyFill="1" applyBorder="1" applyAlignment="1">
      <alignment horizontal="center" vertical="center"/>
    </xf>
    <xf fontId="5" fillId="15" borderId="2" numFmtId="0" xfId="0" applyFont="1" applyFill="1" applyBorder="1" applyAlignment="1">
      <alignment horizontal="center" vertical="center"/>
    </xf>
    <xf fontId="5" fillId="15" borderId="18" numFmtId="0" xfId="0" applyFont="1" applyFill="1" applyBorder="1" applyAlignment="1">
      <alignment horizontal="center" vertical="center"/>
    </xf>
    <xf fontId="5" fillId="13" borderId="19" numFmtId="0" xfId="0" applyFont="1" applyFill="1" applyBorder="1" applyAlignment="1">
      <alignment horizontal="center" vertical="center"/>
    </xf>
    <xf fontId="5" fillId="14" borderId="19"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20" numFmtId="0" xfId="0" applyBorder="1" applyAlignment="1">
      <alignment horizontal="center" vertical="center"/>
    </xf>
    <xf fontId="0" fillId="0" borderId="20" numFmtId="0" xfId="0" applyBorder="1" applyAlignment="1">
      <alignment horizontal="center" vertical="center"/>
    </xf>
    <xf fontId="0" fillId="0" borderId="1"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11" fillId="0" borderId="0" numFmtId="0" xfId="0" applyFont="1" applyAlignment="1">
      <alignment vertical="center"/>
    </xf>
    <xf fontId="11" fillId="5" borderId="1" numFmtId="0" xfId="0" applyFont="1" applyFill="1" applyBorder="1" applyAlignment="1">
      <alignment vertical="center"/>
    </xf>
    <xf fontId="11" fillId="0" borderId="1" numFmtId="0" xfId="0" applyFont="1" applyBorder="1" applyAlignment="1">
      <alignment vertical="center"/>
    </xf>
    <xf fontId="11" fillId="0" borderId="1" numFmtId="160" xfId="0" applyNumberFormat="1" applyFont="1" applyBorder="1" applyAlignment="1">
      <alignment vertical="center"/>
    </xf>
    <xf fontId="12" fillId="0" borderId="1" numFmtId="0" xfId="0" applyFont="1" applyBorder="1" applyAlignment="1">
      <alignment vertical="center"/>
    </xf>
    <xf fontId="11" fillId="0" borderId="1" numFmtId="0" xfId="0" applyFont="1" applyBorder="1" applyAlignment="1">
      <alignment horizontal="center" vertical="center"/>
    </xf>
    <xf fontId="11" fillId="4" borderId="1" numFmtId="0" xfId="0" applyFont="1" applyFill="1" applyBorder="1" applyAlignment="1">
      <alignment vertical="center"/>
    </xf>
    <xf fontId="13" fillId="0" borderId="1" numFmtId="0" xfId="1" applyFont="1" applyBorder="1" applyAlignment="1">
      <alignment horizontal="center" vertical="center"/>
    </xf>
    <xf fontId="13" fillId="0" borderId="1" numFmtId="0" xfId="1" applyFont="1" applyBorder="1" applyAlignment="1">
      <alignment vertical="center"/>
    </xf>
    <xf fontId="13" fillId="4" borderId="1" numFmtId="0" xfId="1" applyFont="1" applyFill="1" applyBorder="1" applyAlignment="1">
      <alignment vertical="center"/>
    </xf>
    <xf fontId="11" fillId="3" borderId="1" numFmtId="0" xfId="0" applyFont="1" applyFill="1" applyBorder="1" applyAlignment="1">
      <alignment vertical="center"/>
    </xf>
    <xf fontId="11" fillId="3" borderId="1" numFmtId="160" xfId="0" applyNumberFormat="1" applyFont="1" applyFill="1" applyBorder="1" applyAlignment="1">
      <alignment vertical="center"/>
    </xf>
    <xf fontId="12" fillId="3" borderId="1" numFmtId="0" xfId="0" applyFont="1" applyFill="1" applyBorder="1" applyAlignment="1">
      <alignment vertical="center"/>
    </xf>
    <xf fontId="11" fillId="3" borderId="1" numFmtId="0" xfId="0" applyFont="1" applyFill="1" applyBorder="1" applyAlignment="1">
      <alignment horizontal="center" vertical="center"/>
    </xf>
    <xf fontId="11" fillId="0" borderId="0" numFmtId="0" xfId="0" applyFont="1"/>
    <xf fontId="13" fillId="3" borderId="1" numFmtId="0" xfId="1" applyFont="1" applyFill="1" applyBorder="1" applyAlignment="1">
      <alignment vertical="center"/>
    </xf>
    <xf fontId="0" fillId="0" borderId="0" numFmtId="0" xfId="0" applyAlignment="1">
      <alignment horizontal="center"/>
    </xf>
    <xf fontId="4" fillId="0" borderId="0" numFmtId="0" xfId="0" applyFont="1" applyAlignment="1">
      <alignment horizontal="center" vertical="center"/>
    </xf>
    <xf fontId="5" fillId="16" borderId="0" numFmtId="0" xfId="0" applyFont="1" applyFill="1" applyAlignment="1">
      <alignment vertical="center"/>
    </xf>
    <xf fontId="0" fillId="4" borderId="1" numFmtId="0" xfId="0" applyFill="1" applyBorder="1" applyAlignment="1">
      <alignment vertical="center"/>
    </xf>
    <xf fontId="2" fillId="2" borderId="2" numFmtId="0" xfId="0" applyFont="1" applyFill="1" applyBorder="1" applyAlignment="1">
      <alignment vertical="center"/>
    </xf>
    <xf fontId="5" fillId="4" borderId="2" numFmtId="0" xfId="0" applyFont="1" applyFill="1" applyBorder="1" applyAlignment="1">
      <alignment vertical="center"/>
    </xf>
    <xf fontId="5" fillId="16" borderId="2" numFmtId="0" xfId="0" applyFont="1" applyFill="1" applyBorder="1" applyAlignment="1">
      <alignment vertical="center"/>
    </xf>
    <xf fontId="0" fillId="4" borderId="1" numFmtId="0" xfId="0"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11" fillId="0" borderId="1" numFmtId="0" xfId="0" applyFont="1" applyBorder="1" applyAlignment="1">
      <alignment vertical="center" wrapText="1"/>
    </xf>
    <xf fontId="2" fillId="7"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8" borderId="24" numFmtId="0" xfId="0" applyFont="1" applyFill="1" applyBorder="1" applyAlignment="1">
      <alignment horizontal="center" vertical="center"/>
    </xf>
    <xf fontId="2" fillId="9"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8" borderId="24" numFmtId="0" xfId="0" applyFont="1" applyFill="1" applyBorder="1" applyAlignment="1">
      <alignment horizontal="center" vertical="center"/>
    </xf>
    <xf fontId="2" fillId="10" borderId="14"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4" fillId="4" borderId="3" numFmtId="0" xfId="0" applyFont="1" applyFill="1" applyBorder="1" applyAlignment="1">
      <alignment horizontal="center" vertical="center" wrapText="1"/>
    </xf>
    <xf fontId="14" fillId="4" borderId="12" numFmtId="0" xfId="0" applyFont="1" applyFill="1" applyBorder="1" applyAlignment="1">
      <alignment horizontal="center" vertical="center" wrapText="1"/>
    </xf>
    <xf fontId="14" fillId="12" borderId="3" numFmtId="0" xfId="0" applyFont="1" applyFill="1" applyBorder="1" applyAlignment="1">
      <alignment horizontal="center" vertical="center" wrapText="1"/>
    </xf>
    <xf fontId="14" fillId="12" borderId="12" numFmtId="0" xfId="0" applyFont="1" applyFill="1" applyBorder="1" applyAlignment="1">
      <alignment horizontal="center" vertical="center" wrapText="1"/>
    </xf>
    <xf fontId="14" fillId="12" borderId="4" numFmtId="0" xfId="0" applyFont="1" applyFill="1" applyBorder="1" applyAlignment="1">
      <alignment horizontal="center" vertical="center" wrapText="1"/>
    </xf>
    <xf fontId="14" fillId="13" borderId="3" numFmtId="0" xfId="0" applyFont="1" applyFill="1" applyBorder="1" applyAlignment="1">
      <alignment horizontal="center" vertical="center" wrapText="1"/>
    </xf>
    <xf fontId="14" fillId="13" borderId="4" numFmtId="0" xfId="0" applyFont="1" applyFill="1" applyBorder="1" applyAlignment="1">
      <alignment horizontal="center" vertical="center" wrapText="1"/>
    </xf>
    <xf fontId="14" fillId="13" borderId="12" numFmtId="0" xfId="0" applyFont="1" applyFill="1" applyBorder="1" applyAlignment="1">
      <alignment horizontal="center" vertical="center" wrapText="1"/>
    </xf>
    <xf fontId="14" fillId="19" borderId="3" numFmtId="0" xfId="0" applyFont="1" applyFill="1" applyBorder="1" applyAlignment="1">
      <alignment horizontal="center" vertical="center" wrapText="1"/>
    </xf>
    <xf fontId="14" fillId="19" borderId="4" numFmtId="0" xfId="0" applyFont="1" applyFill="1" applyBorder="1" applyAlignment="1">
      <alignment horizontal="center" vertical="center" wrapText="1"/>
    </xf>
    <xf fontId="14" fillId="14" borderId="4" numFmtId="0" xfId="0" applyFont="1" applyFill="1" applyBorder="1" applyAlignment="1">
      <alignment horizontal="center" vertical="center" wrapText="1"/>
    </xf>
    <xf fontId="14" fillId="14" borderId="12" numFmtId="0" xfId="0" applyFont="1" applyFill="1" applyBorder="1" applyAlignment="1">
      <alignment horizontal="center" vertical="center" wrapText="1"/>
    </xf>
    <xf fontId="14"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xf>
    <xf fontId="2" fillId="7" borderId="2" numFmtId="0" xfId="0" applyFont="1" applyFill="1" applyBorder="1" applyAlignment="1">
      <alignment horizontal="center" vertical="center" wrapText="1"/>
    </xf>
    <xf fontId="5" fillId="16" borderId="2" numFmtId="0" xfId="0" applyFont="1" applyFill="1" applyBorder="1" applyAlignment="1">
      <alignment horizontal="center" vertical="center"/>
    </xf>
    <xf fontId="11" fillId="0" borderId="0" numFmtId="0" xfId="0" applyFont="1" applyAlignment="1">
      <alignment horizontal="center" vertical="center" wrapText="1"/>
    </xf>
    <xf fontId="15" fillId="0" borderId="11" numFmtId="0" xfId="0" applyFont="1" applyBorder="1" applyAlignment="1">
      <alignment horizontal="left" vertical="center"/>
    </xf>
    <xf fontId="1" fillId="0" borderId="1" numFmtId="0" xfId="1" applyFont="1" applyBorder="1" applyAlignment="1">
      <alignment horizontal="left" vertical="center"/>
    </xf>
    <xf fontId="16" fillId="0" borderId="25" numFmtId="0" xfId="1" applyFont="1" applyBorder="1" applyAlignment="1">
      <alignment horizontal="left" vertical="center"/>
    </xf>
    <xf fontId="11" fillId="4" borderId="1" numFmtId="0" xfId="0" applyFont="1" applyFill="1" applyBorder="1" applyAlignment="1">
      <alignment horizontal="left" vertical="center"/>
    </xf>
    <xf fontId="11" fillId="4" borderId="1" numFmtId="0" xfId="0" applyFont="1" applyFill="1" applyBorder="1" applyAlignment="1">
      <alignment horizontal="left" vertical="center" wrapText="1"/>
    </xf>
    <xf fontId="11" fillId="0" borderId="1" numFmtId="0" xfId="0" applyFont="1" applyBorder="1" applyAlignment="1">
      <alignment horizontal="left" vertical="center"/>
    </xf>
    <xf fontId="12" fillId="0" borderId="25" numFmtId="0" xfId="0" applyFont="1" applyBorder="1" applyAlignment="1">
      <alignment horizontal="left" vertical="center"/>
    </xf>
    <xf fontId="16" fillId="0" borderId="25" numFmtId="0" xfId="0" applyFont="1" applyBorder="1" applyAlignment="1">
      <alignment horizontal="left" vertical="center"/>
    </xf>
    <xf fontId="12" fillId="0" borderId="25" numFmtId="0" xfId="1" applyFont="1" applyBorder="1" applyAlignment="1">
      <alignment horizontal="left" vertical="center"/>
    </xf>
    <xf fontId="13" fillId="0" borderId="1" numFmtId="0" xfId="1" applyFont="1" applyBorder="1" applyAlignment="1">
      <alignment horizontal="left" vertical="center"/>
    </xf>
    <xf fontId="17" fillId="0" borderId="26" numFmtId="0" xfId="0" applyFont="1" applyBorder="1" applyAlignment="1">
      <alignment vertical="center"/>
    </xf>
    <xf fontId="0" fillId="0" borderId="0" numFmtId="0" xfId="0" applyAlignment="1">
      <alignment vertical="center" wrapText="1"/>
    </xf>
    <xf fontId="0" fillId="0" borderId="0" numFmtId="0" xfId="0" applyAlignment="1">
      <alignment wrapText="1"/>
    </xf>
    <xf fontId="0" fillId="0" borderId="0" numFmtId="0" xfId="0" applyAlignment="1">
      <alignment horizontal="center" vertical="center" wrapText="1"/>
    </xf>
    <xf fontId="5" fillId="16" borderId="27" numFmtId="0" xfId="0" applyFont="1" applyFill="1" applyBorder="1" applyAlignment="1">
      <alignment horizontal="center" vertical="center"/>
    </xf>
    <xf fontId="5" fillId="20" borderId="0" numFmtId="0" xfId="0" applyFont="1" applyFill="1" applyAlignment="1">
      <alignment horizontal="center" vertical="center" wrapText="1"/>
    </xf>
    <xf fontId="5" fillId="20" borderId="0" numFmtId="0" xfId="0" applyFont="1" applyFill="1" applyAlignment="1">
      <alignment vertical="center" wrapText="1"/>
    </xf>
    <xf fontId="5" fillId="21" borderId="0" numFmtId="0" xfId="0" applyFont="1" applyFill="1" applyAlignment="1">
      <alignment vertical="center" wrapText="1"/>
    </xf>
    <xf fontId="5" fillId="22" borderId="0" numFmtId="0" xfId="0" applyFont="1" applyFill="1" applyAlignment="1">
      <alignment vertical="center" wrapText="1"/>
    </xf>
    <xf fontId="18" fillId="23" borderId="0" numFmtId="0" xfId="0" applyFont="1" applyFill="1" applyAlignment="1">
      <alignment horizontal="center" vertical="center"/>
    </xf>
    <xf fontId="11" fillId="5" borderId="1" numFmtId="0" xfId="0" applyFont="1" applyFill="1" applyBorder="1" applyAlignment="1">
      <alignment vertical="center" wrapText="1"/>
    </xf>
    <xf fontId="11" fillId="0" borderId="0" numFmtId="0" xfId="0" applyFont="1" applyAlignment="1">
      <alignment vertical="center" wrapText="1"/>
    </xf>
    <xf fontId="0" fillId="4" borderId="28" numFmtId="0" xfId="0" applyFill="1" applyBorder="1" applyAlignment="1">
      <alignment horizontal="center" vertical="center" wrapText="1"/>
    </xf>
    <xf fontId="11" fillId="4" borderId="29" numFmtId="0" xfId="0" applyFont="1" applyFill="1" applyBorder="1" applyAlignment="1">
      <alignment horizontal="center" vertical="center" wrapText="1"/>
    </xf>
    <xf fontId="11" fillId="4" borderId="1" numFmtId="0" xfId="0" applyFont="1" applyFill="1" applyBorder="1" applyAlignment="1">
      <alignment horizontal="center" vertical="center" wrapText="1"/>
    </xf>
    <xf fontId="5" fillId="16" borderId="0" numFmtId="0" xfId="0" applyFont="1" applyFill="1" applyAlignment="1">
      <alignment horizontal="left" vertical="center"/>
    </xf>
    <xf fontId="11" fillId="5" borderId="28" numFmtId="0" xfId="0" applyFont="1" applyFill="1" applyBorder="1" applyAlignment="1">
      <alignment vertical="center"/>
    </xf>
    <xf fontId="11" fillId="0" borderId="28" numFmtId="0" xfId="0" applyFont="1" applyBorder="1" applyAlignment="1">
      <alignment vertical="center"/>
    </xf>
    <xf fontId="11" fillId="0" borderId="28" numFmtId="0" xfId="0" applyFont="1" applyBorder="1" applyAlignment="1">
      <alignment vertical="center" wrapText="1"/>
    </xf>
    <xf fontId="12" fillId="0" borderId="28" numFmtId="0" xfId="0" applyFont="1" applyBorder="1" applyAlignment="1">
      <alignment vertical="center"/>
    </xf>
    <xf fontId="11" fillId="4" borderId="28" numFmtId="0" xfId="0" applyFont="1" applyFill="1" applyBorder="1" applyAlignment="1">
      <alignment horizontal="center" vertical="center" wrapText="1"/>
    </xf>
    <xf fontId="11" fillId="4" borderId="28" numFmtId="0" xfId="0" applyFont="1" applyFill="1" applyBorder="1" applyAlignment="1">
      <alignment horizontal="center" vertical="center"/>
    </xf>
    <xf fontId="11" fillId="4" borderId="30" numFmtId="0" xfId="0" applyFont="1" applyFill="1" applyBorder="1" applyAlignment="1">
      <alignment horizontal="left" vertical="center" wrapText="1"/>
    </xf>
    <xf fontId="0" fillId="0" borderId="0" numFmtId="0" xfId="0" applyAlignment="1">
      <alignment horizontal="center" vertical="center"/>
    </xf>
    <xf fontId="0" fillId="0" borderId="0" numFmtId="0" xfId="0" applyAlignment="1">
      <alignment horizontal="left" wrapText="1"/>
    </xf>
    <xf fontId="0" fillId="0" borderId="0" numFmtId="0" xfId="0"/>
    <xf fontId="4" fillId="0" borderId="0" numFmtId="0" xfId="0" applyFont="1" applyAlignment="1">
      <alignment horizontal="left" vertical="center" wrapText="1"/>
    </xf>
    <xf fontId="4" fillId="0" borderId="0" numFmtId="0" xfId="0" applyFont="1" applyAlignment="1">
      <alignment horizontal="left" vertical="center"/>
    </xf>
    <xf fontId="5" fillId="4" borderId="0" numFmtId="0" xfId="0" applyFont="1" applyFill="1" applyAlignment="1">
      <alignment horizontal="left" vertical="center" wrapText="1"/>
    </xf>
    <xf fontId="11" fillId="5" borderId="1" numFmtId="0" xfId="0" applyFont="1" applyFill="1" applyBorder="1" applyAlignment="1">
      <alignment horizontal="center" vertical="center"/>
    </xf>
    <xf fontId="11" fillId="0" borderId="1" numFmtId="0" xfId="0" applyFont="1" applyBorder="1" applyAlignment="1">
      <alignment horizontal="left" vertical="center" wrapText="1"/>
    </xf>
    <xf fontId="11" fillId="0" borderId="1" numFmtId="0" xfId="0" applyFont="1" applyBorder="1"/>
    <xf fontId="19" fillId="0" borderId="0" numFmtId="0" xfId="0" applyFont="1" applyAlignment="1">
      <alignment horizontal="center" vertical="center"/>
    </xf>
    <xf fontId="11" fillId="0" borderId="1" numFmtId="0" xfId="0" applyFont="1" applyBorder="1">
      <protection hidden="0" locked="1"/>
    </xf>
    <xf fontId="11" fillId="0" borderId="1" numFmtId="0" xfId="0" applyFont="1" applyBorder="1">
      <protection hidden="0" locked="1"/>
    </xf>
    <xf fontId="19" fillId="0" borderId="0" numFmtId="0" xfId="0" applyFont="1" applyAlignment="1">
      <alignment horizontal="center" vertical="center"/>
      <protection hidden="0" locked="1"/>
    </xf>
    <xf fontId="5" fillId="16" borderId="27" numFmtId="0" xfId="0" applyFont="1" applyFill="1" applyBorder="1" applyAlignment="1">
      <alignment horizontal="center" vertical="center" wrapText="1"/>
    </xf>
    <xf fontId="5" fillId="16" borderId="27" numFmtId="0" xfId="0" applyFont="1" applyFill="1" applyBorder="1" applyAlignment="1">
      <alignment horizontal="left" vertical="center" wrapText="1"/>
    </xf>
    <xf fontId="11" fillId="4" borderId="28" numFmtId="0" xfId="0" applyFont="1" applyFill="1" applyBorder="1" applyAlignment="1">
      <alignment horizontal="left" vertical="center" wrapText="1"/>
    </xf>
    <xf fontId="11" fillId="0" borderId="0" numFmtId="0" xfId="0" applyFont="1" applyAlignment="1">
      <alignment horizontal="center" vertical="center"/>
    </xf>
    <xf fontId="11" fillId="4" borderId="30" numFmtId="0"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1" Type="http://schemas.openxmlformats.org/officeDocument/2006/relationships/styles" Target="styles.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worksheet" Target="worksheets/sheet16.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Relationships xmlns="http://schemas.openxmlformats.org/package/2006/relationships"><Relationship  Id="rId15" Type="http://schemas.openxmlformats.org/officeDocument/2006/relationships/hyperlink" Target="https://s3.eu-west-1.amazonaws.com/global-assets.leemons.io/Religion_5_B6577_98b0dcd33a.svg" TargetMode="External"/><Relationship  Id="rId16" Type="http://schemas.openxmlformats.org/officeDocument/2006/relationships/hyperlink" Target="https://s3.eu-west-1.amazonaws.com/global-assets.leemons.io/Tutoria_81_CD_06_3d0192414d.sv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4" Type="http://schemas.openxmlformats.org/officeDocument/2006/relationships/hyperlink" Target="https://s3.eu-west-1.amazonaws.com/global-assets.leemons.io/Valores_eticos_08829_C_d545e11280.svg" TargetMode="External"/><Relationship  Id="rId7" Type="http://schemas.openxmlformats.org/officeDocument/2006/relationships/hyperlink" Target="https://s3.eu-west-1.amazonaws.com/global-assets.leemons.io/EF_4_7d44c52842.jpeg" TargetMode="External"/><Relationship  Id="rId6" Type="http://schemas.openxmlformats.org/officeDocument/2006/relationships/hyperlink" Target="https://s3.eu-west-1.amazonaws.com/global-assets.leemons.io/Flag_Plain_1_01e354d68e.svg" TargetMode="External"/><Relationship  Id="rId13" Type="http://schemas.openxmlformats.org/officeDocument/2006/relationships/hyperlink" Target="https://s3.eu-west-1.amazonaws.com/global-assets.leemons.io/recuperacion_mates_4_F96_FF_7c216d0f8d.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8" Type="http://schemas.openxmlformats.org/officeDocument/2006/relationships/hyperlink" Target="https://s3.eu-west-1.amazonaws.com/global-assets.leemons.io/Educacion_fisica_7449_F4_f1ebca85a0.svg" TargetMode="External"/><Relationship  Id="rId4" Type="http://schemas.openxmlformats.org/officeDocument/2006/relationships/hyperlink" Target="https://s3.eu-west-1.amazonaws.com/global-assets.leemons.io/Lengua_castellana_y_literatura_DC_5571_38293fa0f0.svg" TargetMode="External"/><Relationship  Id="rId12" Type="http://schemas.openxmlformats.org/officeDocument/2006/relationships/hyperlink" Target="https://s3.eu-west-1.amazonaws.com/global-assets.leemons.io/Recuperacion_de_lengua_DC_5571_fbf841c98c.svg" TargetMode="External"/><Relationship  Id="rId3"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Fisica_y_quimica_B462_F2_1e50644b43.svg" TargetMode="External"/><Relationship  Id="rId1" Type="http://schemas.openxmlformats.org/officeDocument/2006/relationships/hyperlink" Target="https://s3.eu-west-1.amazonaws.com/global-assets.leemons.io/FQ_2_36a510dc62.jpeg" TargetMode="External"/></Relationships>
</file>

<file path=xl/worksheets/_rels/sheet16.xml.rels><?xml version="1.0" encoding="UTF-8" standalone="yes"?><Relationships xmlns="http://schemas.openxmlformats.org/package/2006/relationships"><Relationship  Id="rId1" Type="http://schemas.openxmlformats.org/officeDocument/2006/relationships/hyperlink" Target="https://s3.eu-west-1.amazonaws.com/global-assets.leemons.io/piramide_togo_6b24d983b2.png" TargetMode="External"/></Relationships>
</file>

<file path=xl/worksheets/_rels/sheet17.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ignacio@leemons.io" TargetMode="External"/><Relationship  Id="rId16" Type="http://schemas.openxmlformats.org/officeDocument/2006/relationships/hyperlink" Target="mailto:student+alvaro@leemons.io" TargetMode="External"/><Relationship  Id="rId11" Type="http://schemas.openxmlformats.org/officeDocument/2006/relationships/hyperlink" Target="mailto:student+maria@leemons.io" TargetMode="External"/><Relationship  Id="rId10" Type="http://schemas.openxmlformats.org/officeDocument/2006/relationships/hyperlink" Target="mailto:student2@leemons.io" TargetMode="External"/><Relationship  Id="rId14" Type="http://schemas.openxmlformats.org/officeDocument/2006/relationships/hyperlink" Target="mailto:student+elena@leemons.io" TargetMode="External"/><Relationship  Id="rId7" Type="http://schemas.openxmlformats.org/officeDocument/2006/relationships/hyperlink" Target="mailto:guardian@centerB" TargetMode="External"/><Relationship  Id="rId6" Type="http://schemas.openxmlformats.org/officeDocument/2006/relationships/hyperlink" Target="mailto:guardian@leemons.io" TargetMode="External"/><Relationship  Id="rId13" Type="http://schemas.openxmlformats.org/officeDocument/2006/relationships/hyperlink" Target="mailto:student+joaquin@leemons.io" TargetMode="External"/><Relationship  Id="rId9" Type="http://schemas.openxmlformats.org/officeDocument/2006/relationships/hyperlink" Target="mailto:student@centerB" TargetMode="External"/><Relationship  Id="rId5" Type="http://schemas.openxmlformats.org/officeDocument/2006/relationships/hyperlink" Target="mailto:teacher@centerB" TargetMode="External"/><Relationship  Id="rId8" Type="http://schemas.openxmlformats.org/officeDocument/2006/relationships/hyperlink" Target="mailto:student+john@leemons.io" TargetMode="External"/><Relationship  Id="rId4" Type="http://schemas.openxmlformats.org/officeDocument/2006/relationships/hyperlink" Target="mailto:teacher+celia@leemons.io" TargetMode="External"/><Relationship  Id="rId12" Type="http://schemas.openxmlformats.org/officeDocument/2006/relationships/hyperlink" Target="mailto:student+paz@leemons.io" TargetMode="External"/><Relationship  Id="rId3" Type="http://schemas.openxmlformats.org/officeDocument/2006/relationships/hyperlink" Target="https://s3.eu-west-1.amazonaws.com/global-assets.leemons.io/willy_teacher_6b95ec70a2.png"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_rels/sheet5.xml.rels><?xml version="1.0" encoding="UTF-8" standalone="yes"?><Relationships xmlns="http://schemas.openxmlformats.org/package/2006/relationships"><Relationship  Id="rId41" Type="http://schemas.openxmlformats.org/officeDocument/2006/relationships/hyperlink" Target="https://s3.eu-west-1.amazonaws.com/global-assets.leemons.io/vocabulary_96a8e57638.jpeg" TargetMode="External"/><Relationship  Id="rId40" Type="http://schemas.openxmlformats.org/officeDocument/2006/relationships/hyperlink" Target="https://s3.eu-west-1.amazonaws.com/global-assets.leemons.io/texto_argumentativo_4712b912a6.pdf" TargetMode="External"/><Relationship  Id="rId39" Type="http://schemas.openxmlformats.org/officeDocument/2006/relationships/hyperlink" Target="https://s3.eu-west-1.amazonaws.com/global-assets.leemons.io/piramide_muda_solucion_963ab6e12e.png" TargetMode="External"/><Relationship  Id="rId37" Type="http://schemas.openxmlformats.org/officeDocument/2006/relationships/hyperlink" Target="https://s3.eu-west-1.amazonaws.com/global-assets.leemons.io/mongolia_82e9e2e35e.png" TargetMode="External"/><Relationship  Id="rId34" Type="http://schemas.openxmlformats.org/officeDocument/2006/relationships/hyperlink" Target="https://s3.eu-west-1.amazonaws.com/global-assets.leemons.io/Bolivia_9880c08bfb.png" TargetMode="External"/><Relationship  Id="rId33" Type="http://schemas.openxmlformats.org/officeDocument/2006/relationships/hyperlink" Target="https://s3.eu-west-1.amazonaws.com/global-assets.leemons.io/TEXTO_EXPOSITIVO_ac3c4a56df.docx" TargetMode="External"/><Relationship  Id="rId31" Type="http://schemas.openxmlformats.org/officeDocument/2006/relationships/hyperlink" Target="https://s3.eu-west-1.amazonaws.com/global-assets.leemons.io/RUBRICA_621eec7499.pdf" TargetMode="External"/><Relationship  Id="rId28" Type="http://schemas.openxmlformats.org/officeDocument/2006/relationships/hyperlink" Target="https://s3.eu-west-1.amazonaws.com/global-assets.leemons.io/POB_F05_f6b677dd13.pdf" TargetMode="External"/><Relationship  Id="rId24" Type="http://schemas.openxmlformats.org/officeDocument/2006/relationships/hyperlink" Target="https://s3.eu-west-1.amazonaws.com/global-assets.leemons.io/POB_F03_410d3691b9.pdf" TargetMode="External"/><Relationship  Id="rId36" Type="http://schemas.openxmlformats.org/officeDocument/2006/relationships/hyperlink" Target="https://s3.eu-west-1.amazonaws.com/global-assets.leemons.io/Italia_69f8c90a1f.png" TargetMode="External"/><Relationship  Id="rId23" Type="http://schemas.openxmlformats.org/officeDocument/2006/relationships/hyperlink" Target="https://s3.eu-west-1.amazonaws.com/global-assets.leemons.io/cover_f2_2e0ce10cdb.png" TargetMode="External"/><Relationship  Id="rId27" Type="http://schemas.openxmlformats.org/officeDocument/2006/relationships/hyperlink" Target="https://s3.eu-west-1.amazonaws.com/global-assets.leemons.io/cover_f4_9fe07396b6.png" TargetMode="External"/><Relationship  Id="rId21" Type="http://schemas.openxmlformats.org/officeDocument/2006/relationships/hyperlink" Target="https://s3.eu-west-1.amazonaws.com/global-assets.leemons.io/cover_f1_a18bc99556.png" TargetMode="External"/><Relationship  Id="rId19" Type="http://schemas.openxmlformats.org/officeDocument/2006/relationships/hyperlink" Target="https://s3.eu-west-1.amazonaws.com/global-assets.leemons.io/pizza_c537f7026e.gif" TargetMode="External"/><Relationship  Id="rId18" Type="http://schemas.openxmlformats.org/officeDocument/2006/relationships/hyperlink" Target="https://s3.eu-west-1.amazonaws.com/global-assets.leemons.io/piramide_poblacion_a59b798d04.png" TargetMode="External"/><Relationship  Id="rId17" Type="http://schemas.openxmlformats.org/officeDocument/2006/relationships/hyperlink" Target="https://s3.eu-west-1.amazonaws.com/global-assets.leemons.io/piramide_poblacion_Madrid_5b7efd45b7.png" TargetMode="External"/><Relationship  Id="rId15" Type="http://schemas.openxmlformats.org/officeDocument/2006/relationships/hyperlink" Target="https://s3.eu-west-1.amazonaws.com/global-assets.leemons.io/Piramide_galicia_fae8bc80aa.png" TargetMode="External"/><Relationship  Id="rId16" Type="http://schemas.openxmlformats.org/officeDocument/2006/relationships/hyperlink" Target="https://s3.eu-west-1.amazonaws.com/global-assets.leemons.io/piramide_muda_15aab13415.png" TargetMode="External"/><Relationship  Id="rId11" Type="http://schemas.openxmlformats.org/officeDocument/2006/relationships/hyperlink" Target="https://s3.eu-west-1.amazonaws.com/global-assets.leemons.io/densidad_mundo_df44ce83b6.png" TargetMode="External"/><Relationship  Id="rId22" Type="http://schemas.openxmlformats.org/officeDocument/2006/relationships/hyperlink" Target="https://s3.eu-west-1.amazonaws.com/global-assets.leemons.io/POB_F02_6eedd2acd9.pdf" TargetMode="External"/><Relationship  Id="rId38" Type="http://schemas.openxmlformats.org/officeDocument/2006/relationships/hyperlink" Target="https://s3.eu-west-1.amazonaws.com/global-assets.leemons.io/Niger_67ff7ecf20.png" TargetMode="External"/><Relationship  Id="rId10" Type="http://schemas.openxmlformats.org/officeDocument/2006/relationships/hyperlink" Target="https://www.lepointdufle.net/" TargetMode="External"/><Relationship  Id="rId14" Type="http://schemas.openxmlformats.org/officeDocument/2006/relationships/hyperlink" Target="https://s3.eu-west-1.amazonaws.com/global-assets.leemons.io/estadisticas_demograficas_7dbb582e98.docx" TargetMode="External"/><Relationship  Id="rId7" Type="http://schemas.openxmlformats.org/officeDocument/2006/relationships/hyperlink" Target="https://datosmacro.expansion.com/" TargetMode="External"/><Relationship  Id="rId6" Type="http://schemas.openxmlformats.org/officeDocument/2006/relationships/hyperlink" Target="https://s3.eu-west-1.amazonaws.com/global-assets.leemons.io/Marwan_Puede_Ser_Que_la_Conozcas_Feat_Jorge_Drexler_8683dbdf88.mp4" TargetMode="External"/><Relationship  Id="rId13" Type="http://schemas.openxmlformats.org/officeDocument/2006/relationships/hyperlink" Target="https://s3.eu-west-1.amazonaws.com/global-assets.leemons.io/EQUIPAJE_7b1c34adc6.jpg" TargetMode="External"/><Relationship  Id="rId9" Type="http://schemas.openxmlformats.org/officeDocument/2006/relationships/hyperlink" Target="https://es.statista.com/estadisticas/1099466/pib-distribucion-por-por-sectores-economicos-cc-aa-espanolas/" TargetMode="External"/><Relationship  Id="rId32" Type="http://schemas.openxmlformats.org/officeDocument/2006/relationships/hyperlink" Target="https://s3.eu-west-1.amazonaws.com/global-assets.leemons.io/argumentacion_b376d47aa6.docx" TargetMode="External"/><Relationship  Id="rId5" Type="http://schemas.openxmlformats.org/officeDocument/2006/relationships/hyperlink" Target="https://www.ine.es" TargetMode="External"/><Relationship  Id="rId8" Type="http://schemas.openxmlformats.org/officeDocument/2006/relationships/hyperlink" Target="https://mapasinteractivos.didactalia.net/comunidad/mapasflashinteractivos" TargetMode="External"/><Relationship  Id="rId4" Type="http://schemas.openxmlformats.org/officeDocument/2006/relationships/hyperlink" Target="https://s3.eu-west-1.amazonaws.com/global-assets.leemons.io/pongamos_que_hablo_de_madrid_b0879d79e3.mp3" TargetMode="External"/><Relationship  Id="rId26" Type="http://schemas.openxmlformats.org/officeDocument/2006/relationships/hyperlink" Target="https://s3.eu-west-1.amazonaws.com/global-assets.leemons.io/POB_F04_c9d207f49a.pdf" TargetMode="External"/><Relationship  Id="rId35" Type="http://schemas.openxmlformats.org/officeDocument/2006/relationships/hyperlink" Target="https://s3.eu-west-1.amazonaws.com/global-assets.leemons.io/Densidad_2018_solucion_477dd169a1.jpeg" TargetMode="External"/><Relationship  Id="rId12" Type="http://schemas.openxmlformats.org/officeDocument/2006/relationships/hyperlink" Target="https://s3.eu-west-1.amazonaws.com/global-assets.leemons.io/Densidad_2018_7d243fae08.jpeg" TargetMode="External"/><Relationship  Id="rId29" Type="http://schemas.openxmlformats.org/officeDocument/2006/relationships/hyperlink" Target="https://s3.eu-west-1.amazonaws.com/global-assets.leemons.io/cover_f5_5917ccb94d.png" TargetMode="External"/><Relationship  Id="rId3" Type="http://schemas.openxmlformats.org/officeDocument/2006/relationships/hyperlink" Target="https://s3.eu-west-1.amazonaws.com/global-assets.leemons.io/POB_F07_f4a89b15d3.pdf" TargetMode="External"/><Relationship  Id="rId30"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natalidad_mundo_f3df12fdac.png" TargetMode="External"/><Relationship  Id="rId25" Type="http://schemas.openxmlformats.org/officeDocument/2006/relationships/hyperlink" Target="https://s3.eu-west-1.amazonaws.com/global-assets.leemons.io/cover_f3_a869f6c7a7.png" TargetMode="External"/><Relationship  Id="rId1" Type="http://schemas.openxmlformats.org/officeDocument/2006/relationships/hyperlink" Target="https://s3.eu-west-1.amazonaws.com/global-assets.leemons.io/piramide_togo_6b24d983b2.png" TargetMode="External"/><Relationship  Id="rId20" Type="http://schemas.openxmlformats.org/officeDocument/2006/relationships/hyperlink" Target="https://s3.eu-west-1.amazonaws.com/global-assets.leemons.io/POB_F01_6b2a2613c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15" zoomScale="100" workbookViewId="0">
      <selection activeCell="A1" activeCellId="0" sqref="A1"/>
    </sheetView>
  </sheetViews>
  <sheetFormatPr baseColWidth="10" defaultColWidth="8.83203125" defaultRowHeight="14.25"/>
  <cols>
    <col customWidth="1" min="1" max="1" width="23.85156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row r="29" ht="14.25">
      <c r="A29" s="4" t="s">
        <v>23</v>
      </c>
    </row>
    <row r="30" ht="14.25">
      <c r="A30" s="3" t="s">
        <v>24</v>
      </c>
    </row>
    <row r="31" ht="14.25">
      <c r="A31" s="3" t="s">
        <v>25</v>
      </c>
    </row>
    <row r="32" ht="14.25">
      <c r="A32" s="3" t="s">
        <v>26</v>
      </c>
    </row>
    <row r="33" ht="14.25">
      <c r="A33" s="3" t="s">
        <v>27</v>
      </c>
    </row>
    <row r="34" ht="14.25">
      <c r="A34" s="3" t="s">
        <v>28</v>
      </c>
    </row>
    <row r="35" ht="14.25">
      <c r="A35" s="3" t="s">
        <v>29</v>
      </c>
    </row>
    <row r="36" ht="14.25">
      <c r="A36" s="3" t="s">
        <v>30</v>
      </c>
    </row>
    <row r="37" ht="14.25">
      <c r="A37" s="3" t="s">
        <v>31</v>
      </c>
    </row>
    <row r="38" ht="14.25">
      <c r="A38" s="3" t="s">
        <v>32</v>
      </c>
    </row>
    <row r="39" ht="14.25">
      <c r="A39" s="3" t="s">
        <v>33</v>
      </c>
    </row>
    <row r="40" ht="14.25">
      <c r="A40" s="3" t="s">
        <v>34</v>
      </c>
    </row>
    <row r="42" ht="14.25">
      <c r="A42" s="4" t="s">
        <v>35</v>
      </c>
    </row>
    <row r="43" ht="14.25">
      <c r="A43" s="3" t="s">
        <v>36</v>
      </c>
    </row>
    <row r="44" ht="14.25">
      <c r="A44" s="3" t="s">
        <v>37</v>
      </c>
    </row>
    <row r="45" ht="14.25">
      <c r="A45" s="3" t="s">
        <v>38</v>
      </c>
    </row>
    <row r="46" ht="14.25">
      <c r="A46" s="3" t="s">
        <v>39</v>
      </c>
    </row>
    <row r="47" ht="14.25">
      <c r="A47" s="3" t="s">
        <v>40</v>
      </c>
    </row>
    <row r="48" ht="14.25">
      <c r="A48" s="3" t="s">
        <v>41</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42</v>
      </c>
      <c r="B1" s="5" t="s">
        <v>43</v>
      </c>
      <c r="C1" s="5" t="s">
        <v>446</v>
      </c>
      <c r="D1" s="5" t="s">
        <v>447</v>
      </c>
      <c r="E1" s="5" t="s">
        <v>88</v>
      </c>
      <c r="F1" s="5" t="s">
        <v>448</v>
      </c>
      <c r="G1" s="5" t="s">
        <v>449</v>
      </c>
      <c r="H1" s="5" t="s">
        <v>450</v>
      </c>
      <c r="I1" s="5" t="s">
        <v>451</v>
      </c>
      <c r="J1" s="5" t="s">
        <v>452</v>
      </c>
      <c r="K1" s="5" t="s">
        <v>453</v>
      </c>
      <c r="L1" s="5" t="s">
        <v>454</v>
      </c>
      <c r="M1" s="5" t="s">
        <v>455</v>
      </c>
      <c r="N1" s="5" t="s">
        <v>456</v>
      </c>
      <c r="O1" s="5" t="s">
        <v>457</v>
      </c>
      <c r="P1" s="5" t="s">
        <v>458</v>
      </c>
      <c r="Q1" s="5" t="s">
        <v>459</v>
      </c>
      <c r="R1" s="5" t="s">
        <v>460</v>
      </c>
      <c r="S1" s="5" t="s">
        <v>461</v>
      </c>
      <c r="T1" s="5" t="s">
        <v>462</v>
      </c>
      <c r="U1" s="5" t="s">
        <v>463</v>
      </c>
      <c r="V1" s="5" t="s">
        <v>464</v>
      </c>
      <c r="W1" s="5" t="s">
        <v>465</v>
      </c>
      <c r="X1" s="5" t="s">
        <v>466</v>
      </c>
      <c r="Y1" s="5" t="s">
        <v>467</v>
      </c>
      <c r="Z1" s="5"/>
      <c r="AA1" s="5"/>
      <c r="AB1" s="5"/>
      <c r="AC1" s="5"/>
      <c r="AD1" s="5"/>
      <c r="AE1" s="5"/>
      <c r="AF1" s="5"/>
      <c r="AG1" s="5"/>
      <c r="AH1" s="5"/>
      <c r="AI1" s="5"/>
      <c r="AJ1" s="5"/>
      <c r="AK1" s="5"/>
      <c r="AL1" s="5"/>
      <c r="AM1" s="5"/>
      <c r="AN1" s="5"/>
      <c r="AO1" s="5"/>
    </row>
    <row r="2" s="9" customFormat="1" ht="23.5" customHeight="1">
      <c r="C2" s="9"/>
      <c r="G2" s="102" t="s">
        <v>468</v>
      </c>
      <c r="H2" s="102"/>
      <c r="I2" s="103" t="s">
        <v>469</v>
      </c>
      <c r="J2" s="104"/>
      <c r="K2" s="104"/>
      <c r="L2" s="104"/>
      <c r="M2" s="104"/>
      <c r="N2" s="104"/>
      <c r="O2" s="105"/>
      <c r="P2" s="106" t="s">
        <v>470</v>
      </c>
      <c r="Q2" s="106"/>
      <c r="R2" s="106"/>
      <c r="S2" s="107" t="s">
        <v>471</v>
      </c>
      <c r="T2" s="108"/>
      <c r="U2" s="108"/>
      <c r="V2" s="109"/>
      <c r="W2" s="110" t="s">
        <v>472</v>
      </c>
      <c r="X2" s="111"/>
      <c r="Y2" s="111"/>
    </row>
    <row r="3" ht="34" customHeight="1">
      <c r="A3" s="112" t="s">
        <v>46</v>
      </c>
      <c r="B3" s="113" t="s">
        <v>47</v>
      </c>
      <c r="C3" s="99" t="s">
        <v>473</v>
      </c>
      <c r="D3" s="114" t="s">
        <v>474</v>
      </c>
      <c r="E3" s="114" t="s">
        <v>117</v>
      </c>
      <c r="F3" s="115" t="s">
        <v>475</v>
      </c>
      <c r="G3" s="116" t="s">
        <v>476</v>
      </c>
      <c r="H3" s="117" t="s">
        <v>477</v>
      </c>
      <c r="I3" s="118" t="s">
        <v>478</v>
      </c>
      <c r="J3" s="119" t="s">
        <v>479</v>
      </c>
      <c r="K3" s="120" t="s">
        <v>480</v>
      </c>
      <c r="L3" s="120" t="s">
        <v>481</v>
      </c>
      <c r="M3" s="120" t="s">
        <v>482</v>
      </c>
      <c r="N3" s="120" t="s">
        <v>483</v>
      </c>
      <c r="O3" s="120" t="s">
        <v>484</v>
      </c>
      <c r="P3" s="121" t="s">
        <v>485</v>
      </c>
      <c r="Q3" s="122" t="s">
        <v>483</v>
      </c>
      <c r="R3" s="123" t="s">
        <v>484</v>
      </c>
      <c r="S3" s="124" t="s">
        <v>486</v>
      </c>
      <c r="T3" s="125" t="s">
        <v>487</v>
      </c>
      <c r="U3" s="125" t="s">
        <v>483</v>
      </c>
      <c r="V3" s="125" t="s">
        <v>484</v>
      </c>
      <c r="W3" s="126" t="s">
        <v>483</v>
      </c>
      <c r="X3" s="127" t="s">
        <v>488</v>
      </c>
      <c r="Y3" s="128" t="s">
        <v>489</v>
      </c>
    </row>
    <row r="4" s="9" customFormat="1" ht="30" customHeight="1">
      <c r="A4" s="10" t="s">
        <v>490</v>
      </c>
      <c r="B4" s="11" t="s">
        <v>491</v>
      </c>
      <c r="C4" s="11" t="s">
        <v>492</v>
      </c>
      <c r="D4" s="129" t="s">
        <v>163</v>
      </c>
      <c r="E4" s="66" t="str">
        <f>centers!$A$3</f>
        <v>centerA</v>
      </c>
      <c r="F4" s="66" t="str">
        <f>ar_evaluations!A3</f>
        <v>gradeA</v>
      </c>
      <c r="G4" s="67" t="s">
        <v>10</v>
      </c>
      <c r="H4" s="67">
        <v>0</v>
      </c>
      <c r="I4" s="67">
        <v>5</v>
      </c>
      <c r="J4" s="67"/>
      <c r="K4" s="67" t="s">
        <v>10</v>
      </c>
      <c r="L4" s="130"/>
      <c r="M4" s="67"/>
      <c r="N4" s="67"/>
      <c r="O4" s="67"/>
      <c r="P4" s="67" t="s">
        <v>10</v>
      </c>
      <c r="Q4" s="67"/>
      <c r="R4" s="67" t="s">
        <v>10</v>
      </c>
      <c r="S4" s="67" t="s">
        <v>10</v>
      </c>
      <c r="T4" s="67" t="s">
        <v>9</v>
      </c>
      <c r="U4" s="67">
        <v>3</v>
      </c>
      <c r="V4" s="67" t="s">
        <v>10</v>
      </c>
      <c r="W4" s="67">
        <v>3</v>
      </c>
      <c r="X4" s="67" t="s">
        <v>9</v>
      </c>
      <c r="Y4" s="67" t="s">
        <v>10</v>
      </c>
    </row>
    <row r="5" s="9" customFormat="1" ht="46.5" customHeight="1">
      <c r="A5" s="10" t="s">
        <v>493</v>
      </c>
      <c r="B5" s="11" t="s">
        <v>494</v>
      </c>
      <c r="C5" s="11" t="s">
        <v>494</v>
      </c>
      <c r="D5" s="129" t="s">
        <v>163</v>
      </c>
      <c r="E5" s="66" t="str">
        <f>centers!$A$4</f>
        <v>centerB</v>
      </c>
      <c r="F5" s="66" t="str">
        <f>ar_evaluations!A4</f>
        <v>gradeB</v>
      </c>
      <c r="G5" s="67" t="s">
        <v>10</v>
      </c>
      <c r="H5" s="67">
        <v>0</v>
      </c>
      <c r="I5" s="67">
        <v>4</v>
      </c>
      <c r="J5" s="67"/>
      <c r="K5" s="67" t="s">
        <v>10</v>
      </c>
      <c r="L5" s="131" t="s">
        <v>495</v>
      </c>
      <c r="M5" s="67" t="s">
        <v>4</v>
      </c>
      <c r="N5" s="67">
        <v>4</v>
      </c>
      <c r="O5" s="67" t="s">
        <v>10</v>
      </c>
      <c r="P5" s="67" t="s">
        <v>10</v>
      </c>
      <c r="Q5" s="67"/>
      <c r="R5" s="67" t="s">
        <v>10</v>
      </c>
      <c r="S5" s="67" t="s">
        <v>10</v>
      </c>
      <c r="T5" s="67" t="s">
        <v>9</v>
      </c>
      <c r="U5" s="67">
        <v>3</v>
      </c>
      <c r="V5" s="67" t="s">
        <v>10</v>
      </c>
      <c r="W5" s="67">
        <v>3</v>
      </c>
      <c r="X5" s="67" t="s">
        <v>9</v>
      </c>
      <c r="Y5" s="67"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B70096-000B-479F-B4C9-00CA00840003}" type="list" allowBlank="1" errorStyle="stop" imeMode="noControl" operator="between" showDropDown="0" showErrorMessage="1" showInputMessage="1">
          <x14:formula1>
            <xm:f>BOOLEAN_ANSWER</xm:f>
          </x14:formula1>
          <xm:sqref>T4 X4:Y5 V4:V5 G4:G5 K4:K5</xm:sqref>
        </x14:dataValidation>
        <x14:dataValidation xr:uid="{00490028-0023-4587-9B54-00FB002C0007}" type="list" allowBlank="1" errorStyle="stop" imeMode="noControl" operator="between" showDropDown="0" showErrorMessage="1" showInputMessage="1">
          <x14:formula1>
            <xm:f>SUBSTAGES_FRECUENCY</xm:f>
          </x14:formula1>
          <xm:sqref>M4:M5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42</v>
      </c>
      <c r="B1" s="5" t="s">
        <v>43</v>
      </c>
      <c r="C1" s="5" t="s">
        <v>496</v>
      </c>
      <c r="D1" s="5" t="s">
        <v>497</v>
      </c>
      <c r="E1" s="5" t="s">
        <v>498</v>
      </c>
    </row>
    <row r="2" ht="28.5">
      <c r="A2" s="112" t="s">
        <v>46</v>
      </c>
      <c r="B2" s="113" t="s">
        <v>47</v>
      </c>
      <c r="C2" s="114" t="s">
        <v>499</v>
      </c>
      <c r="D2" s="132" t="s">
        <v>477</v>
      </c>
      <c r="E2" s="132" t="s">
        <v>500</v>
      </c>
    </row>
    <row r="3" s="9" customFormat="1" ht="19.5" customHeight="1">
      <c r="A3" s="10" t="s">
        <v>501</v>
      </c>
      <c r="B3" s="11" t="s">
        <v>502</v>
      </c>
      <c r="C3" s="93" t="str">
        <f>ap_programs!$A$4</f>
        <v>programA</v>
      </c>
      <c r="D3" s="67">
        <v>0</v>
      </c>
      <c r="E3" s="67" t="s">
        <v>10</v>
      </c>
    </row>
    <row r="4" s="9" customFormat="1" ht="19.5" customHeight="1">
      <c r="A4" s="10" t="s">
        <v>503</v>
      </c>
      <c r="B4" s="11" t="s">
        <v>504</v>
      </c>
      <c r="C4" s="93" t="str">
        <f>ap_programs!$A$4</f>
        <v>programA</v>
      </c>
      <c r="D4" s="67">
        <v>0</v>
      </c>
      <c r="E4" s="67" t="s">
        <v>10</v>
      </c>
    </row>
    <row r="5" ht="19.5" customHeight="1">
      <c r="A5" s="10" t="s">
        <v>505</v>
      </c>
      <c r="B5" s="11" t="s">
        <v>502</v>
      </c>
      <c r="C5" s="93" t="str">
        <f>ap_programs!$A$5</f>
        <v>programB</v>
      </c>
      <c r="D5" s="67">
        <v>0</v>
      </c>
      <c r="E5" s="67" t="s">
        <v>9</v>
      </c>
    </row>
    <row r="6" ht="19.5" customHeight="1">
      <c r="A6" s="10" t="s">
        <v>506</v>
      </c>
      <c r="B6" s="11" t="s">
        <v>504</v>
      </c>
      <c r="C6" s="93" t="str">
        <f>ap_programs!$A$5</f>
        <v>programB</v>
      </c>
      <c r="D6" s="67">
        <v>0</v>
      </c>
      <c r="E6" s="67"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280012-0072-42EF-9091-006600610089}" type="list" allowBlank="1" errorStyle="stop" imeMode="noControl" operator="between" showDropDown="0" showErrorMessage="1" showInputMessage="1">
          <x14:formula1>
            <xm:f>BOOLEAN_ANSWER</xm:f>
          </x14:formula1>
          <xm:sqref>E3:E6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42</v>
      </c>
      <c r="B1" s="5" t="s">
        <v>43</v>
      </c>
      <c r="C1" s="5" t="s">
        <v>446</v>
      </c>
      <c r="D1" s="5" t="s">
        <v>260</v>
      </c>
      <c r="E1" s="5" t="s">
        <v>507</v>
      </c>
      <c r="F1" s="5" t="s">
        <v>496</v>
      </c>
      <c r="G1" s="5" t="s">
        <v>497</v>
      </c>
    </row>
    <row r="2" ht="28.5">
      <c r="A2" s="133" t="s">
        <v>46</v>
      </c>
      <c r="B2" s="99" t="s">
        <v>47</v>
      </c>
      <c r="C2" s="99" t="s">
        <v>473</v>
      </c>
      <c r="D2" s="99" t="s">
        <v>267</v>
      </c>
      <c r="E2" s="99" t="s">
        <v>508</v>
      </c>
      <c r="F2" s="100" t="s">
        <v>499</v>
      </c>
      <c r="G2" s="134" t="s">
        <v>477</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style="9" width="13"/>
    <col customWidth="1" min="10" max="12" style="9" width="10.83203125"/>
    <col customWidth="1" min="13" max="13" style="9" width="11.83203125"/>
    <col customWidth="1" min="14" max="14" style="9" width="10.1640625"/>
    <col customWidth="1" min="15" max="15" style="9" width="23.33203125"/>
    <col customWidth="1" min="16" max="16" width="75.28125"/>
    <col customWidth="1" min="17" max="17" width="3.5"/>
  </cols>
  <sheetData>
    <row r="1">
      <c r="A1" s="5" t="s">
        <v>42</v>
      </c>
      <c r="B1" s="5" t="s">
        <v>43</v>
      </c>
      <c r="C1" s="5" t="s">
        <v>496</v>
      </c>
      <c r="D1" s="5" t="s">
        <v>509</v>
      </c>
      <c r="E1" s="5" t="s">
        <v>510</v>
      </c>
      <c r="F1" s="5" t="s">
        <v>450</v>
      </c>
      <c r="G1" s="5" t="s">
        <v>511</v>
      </c>
      <c r="H1" s="5" t="s">
        <v>447</v>
      </c>
      <c r="I1" s="5" t="s">
        <v>512</v>
      </c>
      <c r="J1" s="5" t="s">
        <v>260</v>
      </c>
      <c r="K1" s="5" t="s">
        <v>513</v>
      </c>
      <c r="L1" s="5" t="s">
        <v>507</v>
      </c>
      <c r="M1" s="5" t="s">
        <v>514</v>
      </c>
      <c r="N1" s="5" t="s">
        <v>515</v>
      </c>
      <c r="O1" s="5" t="s">
        <v>516</v>
      </c>
      <c r="P1" s="135" t="s">
        <v>517</v>
      </c>
      <c r="Q1" s="18"/>
    </row>
    <row r="2" ht="28.75" customHeight="1">
      <c r="A2" s="5"/>
      <c r="B2" s="5"/>
      <c r="C2" s="5"/>
      <c r="D2" s="5"/>
      <c r="E2" s="5"/>
      <c r="F2" s="5"/>
      <c r="G2" s="5"/>
      <c r="H2" s="5"/>
      <c r="I2" s="1" t="s">
        <v>518</v>
      </c>
      <c r="J2" s="1"/>
      <c r="K2" s="1"/>
      <c r="L2" s="1"/>
      <c r="M2" s="1"/>
      <c r="N2" s="1"/>
      <c r="O2" s="1"/>
      <c r="P2" s="1"/>
      <c r="Q2" s="18"/>
    </row>
    <row r="3" ht="31.75" customHeight="1">
      <c r="A3" s="133" t="s">
        <v>46</v>
      </c>
      <c r="B3" s="99" t="s">
        <v>47</v>
      </c>
      <c r="C3" s="115" t="s">
        <v>499</v>
      </c>
      <c r="D3" s="113" t="s">
        <v>519</v>
      </c>
      <c r="E3" s="99" t="s">
        <v>520</v>
      </c>
      <c r="F3" s="113" t="s">
        <v>521</v>
      </c>
      <c r="G3" s="113" t="s">
        <v>522</v>
      </c>
      <c r="H3" s="136" t="s">
        <v>474</v>
      </c>
      <c r="I3" s="137" t="s">
        <v>523</v>
      </c>
      <c r="J3" s="137" t="s">
        <v>267</v>
      </c>
      <c r="K3" s="137" t="s">
        <v>268</v>
      </c>
      <c r="L3" s="137" t="s">
        <v>508</v>
      </c>
      <c r="M3" s="138" t="s">
        <v>524</v>
      </c>
      <c r="N3" s="139" t="s">
        <v>525</v>
      </c>
      <c r="O3" s="96" t="s">
        <v>526</v>
      </c>
      <c r="P3" s="100" t="s">
        <v>527</v>
      </c>
      <c r="Q3" s="140"/>
    </row>
    <row r="4" s="9" customFormat="1" ht="30" customHeight="1">
      <c r="A4" s="10" t="str">
        <f>_xlfn.CONCAT("asignatura",IF(Q4&lt;10,"0",""),Q4)</f>
        <v>asignatura01</v>
      </c>
      <c r="B4" s="141" t="s">
        <v>528</v>
      </c>
      <c r="C4" s="66" t="str">
        <f>ap_programs!A5</f>
        <v>programB</v>
      </c>
      <c r="D4" s="67">
        <v>2</v>
      </c>
      <c r="E4" s="67">
        <v>20</v>
      </c>
      <c r="F4" s="67"/>
      <c r="G4" s="67" t="str">
        <f>_xlfn.CONCAT("0",IF(Q4&lt;10,"0",""),Q4)</f>
        <v>001</v>
      </c>
      <c r="H4" s="66" t="s">
        <v>163</v>
      </c>
      <c r="I4" s="79" t="s">
        <v>529</v>
      </c>
      <c r="J4" s="67" t="s">
        <v>530</v>
      </c>
      <c r="K4" s="142" t="s">
        <v>531</v>
      </c>
      <c r="L4" s="143" t="s">
        <v>532</v>
      </c>
      <c r="M4" s="67"/>
      <c r="N4" s="66" t="s">
        <v>505</v>
      </c>
      <c r="O4" s="144" t="s">
        <v>533</v>
      </c>
      <c r="P4" s="145" t="s">
        <v>534</v>
      </c>
      <c r="Q4" s="91">
        <v>1</v>
      </c>
    </row>
    <row r="5" s="9" customFormat="1" ht="30" customHeight="1">
      <c r="A5" s="10" t="str">
        <f>_xlfn.CONCAT("asignatura",IF(Q5&lt;10,"0",""),Q5)</f>
        <v>asignatura02</v>
      </c>
      <c r="B5" s="11" t="s">
        <v>535</v>
      </c>
      <c r="C5" s="66" t="str">
        <f>C4</f>
        <v>programB</v>
      </c>
      <c r="D5" s="67">
        <v>2</v>
      </c>
      <c r="E5" s="67">
        <v>20</v>
      </c>
      <c r="F5" s="67"/>
      <c r="G5" s="67" t="str">
        <f>_xlfn.CONCAT("0",IF(Q5&lt;10,"0",""),Q5)</f>
        <v>002</v>
      </c>
      <c r="H5" s="66" t="s">
        <v>163</v>
      </c>
      <c r="I5" s="79" t="str">
        <f>I4</f>
        <v>2ºA|2ºA</v>
      </c>
      <c r="J5" s="67" t="s">
        <v>536</v>
      </c>
      <c r="K5" s="146" t="s">
        <v>537</v>
      </c>
      <c r="L5" s="147" t="s">
        <v>538</v>
      </c>
      <c r="M5" s="67"/>
      <c r="N5" s="66" t="s">
        <v>505</v>
      </c>
      <c r="O5" s="144" t="s">
        <v>539</v>
      </c>
      <c r="P5" s="145" t="str">
        <f>P4</f>
        <v xml:space="preserve">studentB01@2ºA, studentB02@2ºA, studentB03@2ºA, studentB04@2ºA, studentB05@2ºA, studentB06@2ºA, studentB07@2ºA, studentB08@2ºA, studentB09@2ºA, studentB10@2ºA</v>
      </c>
      <c r="Q5" s="91">
        <f>Q4+1</f>
        <v>2</v>
      </c>
      <c r="R5" s="9"/>
    </row>
    <row r="6" s="9" customFormat="1" ht="30" customHeight="1">
      <c r="A6" s="10" t="str">
        <f>_xlfn.CONCAT("asignatura",IF(Q6&lt;10,"0",""),Q6)</f>
        <v>asignatura03</v>
      </c>
      <c r="B6" s="11" t="s">
        <v>540</v>
      </c>
      <c r="C6" s="66" t="str">
        <f>C5</f>
        <v>programB</v>
      </c>
      <c r="D6" s="67">
        <v>2</v>
      </c>
      <c r="E6" s="67">
        <v>20</v>
      </c>
      <c r="F6" s="67"/>
      <c r="G6" s="67" t="str">
        <f>_xlfn.CONCAT("0",IF(Q6&lt;10,"0",""),Q6)</f>
        <v>003</v>
      </c>
      <c r="H6" s="66" t="s">
        <v>163</v>
      </c>
      <c r="I6" s="79" t="str">
        <f>I5</f>
        <v>2ºA|2ºA</v>
      </c>
      <c r="J6" s="67" t="s">
        <v>541</v>
      </c>
      <c r="K6" s="146" t="s">
        <v>542</v>
      </c>
      <c r="L6" s="147" t="s">
        <v>543</v>
      </c>
      <c r="M6" s="67"/>
      <c r="N6" s="66" t="s">
        <v>505</v>
      </c>
      <c r="O6" s="144" t="s">
        <v>539</v>
      </c>
      <c r="P6" s="145" t="str">
        <f>P5</f>
        <v xml:space="preserve">studentB01@2ºA, studentB02@2ºA, studentB03@2ºA, studentB04@2ºA, studentB05@2ºA, studentB06@2ºA, studentB07@2ºA, studentB08@2ºA, studentB09@2ºA, studentB10@2ºA</v>
      </c>
      <c r="Q6" s="91">
        <f>Q5+1</f>
        <v>3</v>
      </c>
      <c r="R6" s="9"/>
    </row>
    <row r="7" s="9" customFormat="1" ht="30" customHeight="1">
      <c r="A7" s="10" t="str">
        <f>_xlfn.CONCAT("asignatura",IF(Q7&lt;10,"0",""),Q7)</f>
        <v>asignatura04</v>
      </c>
      <c r="B7" s="11" t="s">
        <v>544</v>
      </c>
      <c r="C7" s="66" t="str">
        <f>C6</f>
        <v>programB</v>
      </c>
      <c r="D7" s="67">
        <v>2</v>
      </c>
      <c r="E7" s="67">
        <v>20</v>
      </c>
      <c r="F7" s="67"/>
      <c r="G7" s="67" t="str">
        <f>_xlfn.CONCAT("0",IF(Q7&lt;10,"0",""),Q7)</f>
        <v>004</v>
      </c>
      <c r="H7" s="66" t="s">
        <v>163</v>
      </c>
      <c r="I7" s="79" t="str">
        <f>I6</f>
        <v>2ºA|2ºA</v>
      </c>
      <c r="J7" s="67" t="s">
        <v>545</v>
      </c>
      <c r="K7" s="146" t="s">
        <v>546</v>
      </c>
      <c r="L7" s="148" t="s">
        <v>547</v>
      </c>
      <c r="M7" s="67"/>
      <c r="N7" s="66" t="s">
        <v>505</v>
      </c>
      <c r="O7" s="144" t="s">
        <v>533</v>
      </c>
      <c r="P7" s="145" t="str">
        <f>P6</f>
        <v xml:space="preserve">studentB01@2ºA, studentB02@2ºA, studentB03@2ºA, studentB04@2ºA, studentB05@2ºA, studentB06@2ºA, studentB07@2ºA, studentB08@2ºA, studentB09@2ºA, studentB10@2ºA</v>
      </c>
      <c r="Q7" s="91">
        <f>Q6+1</f>
        <v>4</v>
      </c>
      <c r="R7" s="9"/>
    </row>
    <row r="8" ht="30" customHeight="1">
      <c r="A8" s="10" t="str">
        <f>_xlfn.CONCAT("asignatura",IF(Q8&lt;10,"0",""),Q8)</f>
        <v>asignatura05</v>
      </c>
      <c r="B8" s="11" t="s">
        <v>548</v>
      </c>
      <c r="C8" s="66" t="str">
        <f>C7</f>
        <v>programB</v>
      </c>
      <c r="D8" s="67">
        <v>2</v>
      </c>
      <c r="E8" s="67">
        <v>20</v>
      </c>
      <c r="F8" s="67"/>
      <c r="G8" s="67" t="str">
        <f>_xlfn.CONCAT("0",IF(Q8&lt;10,"0",""),Q8)</f>
        <v>005</v>
      </c>
      <c r="H8" s="66" t="s">
        <v>163</v>
      </c>
      <c r="I8" s="79" t="str">
        <f>I7</f>
        <v>2ºA|2ºA</v>
      </c>
      <c r="J8" s="67" t="s">
        <v>549</v>
      </c>
      <c r="K8" s="146" t="s">
        <v>550</v>
      </c>
      <c r="L8" s="148" t="s">
        <v>551</v>
      </c>
      <c r="M8" s="67"/>
      <c r="N8" s="66" t="s">
        <v>505</v>
      </c>
      <c r="O8" s="144" t="s">
        <v>533</v>
      </c>
      <c r="P8" s="145" t="str">
        <f>P7</f>
        <v xml:space="preserve">studentB01@2ºA, studentB02@2ºA, studentB03@2ºA, studentB04@2ºA, studentB05@2ºA, studentB06@2ºA, studentB07@2ºA, studentB08@2ºA, studentB09@2ºA, studentB10@2ºA</v>
      </c>
      <c r="Q8" s="91">
        <f>Q7+1</f>
        <v>5</v>
      </c>
    </row>
    <row r="9" ht="30" customHeight="1">
      <c r="A9" s="10" t="str">
        <f>_xlfn.CONCAT("asignatura",IF(Q9&lt;10,"0",""),Q9)</f>
        <v>asignatura06</v>
      </c>
      <c r="B9" s="11" t="s">
        <v>552</v>
      </c>
      <c r="C9" s="66" t="str">
        <f>C8</f>
        <v>programB</v>
      </c>
      <c r="D9" s="67">
        <v>2</v>
      </c>
      <c r="E9" s="67">
        <v>20</v>
      </c>
      <c r="F9" s="67"/>
      <c r="G9" s="67" t="str">
        <f>_xlfn.CONCAT("0",IF(Q9&lt;10,"0",""),Q9)</f>
        <v>006</v>
      </c>
      <c r="H9" s="66" t="s">
        <v>163</v>
      </c>
      <c r="I9" s="79" t="str">
        <f>I8</f>
        <v>2ºA|2ºA</v>
      </c>
      <c r="J9" s="67" t="s">
        <v>553</v>
      </c>
      <c r="K9" s="82" t="s">
        <v>554</v>
      </c>
      <c r="L9" s="149" t="s">
        <v>555</v>
      </c>
      <c r="M9" s="67"/>
      <c r="N9" s="66" t="s">
        <v>505</v>
      </c>
      <c r="O9" s="144" t="s">
        <v>533</v>
      </c>
      <c r="P9" s="145" t="str">
        <f>P8</f>
        <v xml:space="preserve">studentB01@2ºA, studentB02@2ºA, studentB03@2ºA, studentB04@2ºA, studentB05@2ºA, studentB06@2ºA, studentB07@2ºA, studentB08@2ºA, studentB09@2ºA, studentB10@2ºA</v>
      </c>
      <c r="Q9" s="91">
        <f>Q8+1</f>
        <v>6</v>
      </c>
    </row>
    <row r="10" ht="30" customHeight="1">
      <c r="A10" s="10" t="str">
        <f>_xlfn.CONCAT("asignatura",IF(Q10&lt;10,"0",""),Q10)</f>
        <v>asignatura07</v>
      </c>
      <c r="B10" s="11" t="s">
        <v>556</v>
      </c>
      <c r="C10" s="66" t="str">
        <f>C9</f>
        <v>programB</v>
      </c>
      <c r="D10" s="67">
        <v>2</v>
      </c>
      <c r="E10" s="67">
        <v>20</v>
      </c>
      <c r="F10" s="67"/>
      <c r="G10" s="67" t="str">
        <f>_xlfn.CONCAT("0",IF(Q10&lt;10,"0",""),Q10)</f>
        <v>007</v>
      </c>
      <c r="H10" s="66" t="s">
        <v>163</v>
      </c>
      <c r="I10" s="79" t="str">
        <f>I9</f>
        <v>2ºA|2ºA</v>
      </c>
      <c r="J10" s="67" t="s">
        <v>557</v>
      </c>
      <c r="K10" s="150" t="s">
        <v>558</v>
      </c>
      <c r="L10" s="149" t="s">
        <v>559</v>
      </c>
      <c r="M10" s="67"/>
      <c r="N10" s="66" t="s">
        <v>505</v>
      </c>
      <c r="O10" s="144" t="s">
        <v>533</v>
      </c>
      <c r="P10" s="145" t="str">
        <f>P9</f>
        <v xml:space="preserve">studentB01@2ºA, studentB02@2ºA, studentB03@2ºA, studentB04@2ºA, studentB05@2ºA, studentB06@2ºA, studentB07@2ºA, studentB08@2ºA, studentB09@2ºA, studentB10@2ºA</v>
      </c>
      <c r="Q10" s="91">
        <f>Q9+1</f>
        <v>7</v>
      </c>
    </row>
    <row r="11" ht="30" customHeight="1">
      <c r="A11" s="10" t="str">
        <f>_xlfn.CONCAT("asignatura",IF(Q11&lt;10,"0",""),Q11)</f>
        <v>asignatura08</v>
      </c>
      <c r="B11" s="11" t="s">
        <v>560</v>
      </c>
      <c r="C11" s="66" t="str">
        <f>C10</f>
        <v>programB</v>
      </c>
      <c r="D11" s="67">
        <v>2</v>
      </c>
      <c r="E11" s="67">
        <v>20</v>
      </c>
      <c r="F11" s="67"/>
      <c r="G11" s="67" t="str">
        <f>_xlfn.CONCAT("0",IF(Q11&lt;10,"0",""),Q11)</f>
        <v>008</v>
      </c>
      <c r="H11" s="66" t="s">
        <v>163</v>
      </c>
      <c r="I11" s="79" t="str">
        <f>I10</f>
        <v>2ºA|2ºA</v>
      </c>
      <c r="J11" s="67" t="s">
        <v>561</v>
      </c>
      <c r="K11" s="146" t="s">
        <v>562</v>
      </c>
      <c r="L11" s="147" t="s">
        <v>563</v>
      </c>
      <c r="M11" s="67"/>
      <c r="N11" s="66" t="s">
        <v>505</v>
      </c>
      <c r="O11" s="144" t="s">
        <v>533</v>
      </c>
      <c r="P11" s="145" t="str">
        <f>P10</f>
        <v xml:space="preserve">studentB01@2ºA, studentB02@2ºA, studentB03@2ºA, studentB04@2ºA, studentB05@2ºA, studentB06@2ºA, studentB07@2ºA, studentB08@2ºA, studentB09@2ºA, studentB10@2ºA</v>
      </c>
      <c r="Q11" s="91">
        <f>Q10+1</f>
        <v>8</v>
      </c>
    </row>
    <row r="12" ht="30" customHeight="1">
      <c r="A12" s="10" t="str">
        <f>_xlfn.CONCAT("asignatura",IF(Q12&lt;10,"0",""),Q12)</f>
        <v>asignatura09</v>
      </c>
      <c r="B12" s="11" t="s">
        <v>564</v>
      </c>
      <c r="C12" s="66" t="str">
        <f>C11</f>
        <v>programB</v>
      </c>
      <c r="D12" s="67">
        <v>2</v>
      </c>
      <c r="E12" s="67">
        <v>20</v>
      </c>
      <c r="F12" s="67"/>
      <c r="G12" s="67" t="str">
        <f>_xlfn.CONCAT("0",IF(Q12&lt;10,"0",""),Q12)</f>
        <v>009</v>
      </c>
      <c r="H12" s="66" t="s">
        <v>163</v>
      </c>
      <c r="I12" s="79" t="str">
        <f>I11</f>
        <v>2ºA|2ºA</v>
      </c>
      <c r="J12" s="67" t="s">
        <v>565</v>
      </c>
      <c r="K12" s="146" t="s">
        <v>566</v>
      </c>
      <c r="L12" s="148" t="s">
        <v>551</v>
      </c>
      <c r="M12" s="67"/>
      <c r="N12" s="66" t="s">
        <v>506</v>
      </c>
      <c r="O12" s="144" t="s">
        <v>539</v>
      </c>
      <c r="P12" s="145" t="str">
        <f>P11</f>
        <v xml:space="preserve">studentB01@2ºA, studentB02@2ºA, studentB03@2ºA, studentB04@2ºA, studentB05@2ºA, studentB06@2ºA, studentB07@2ºA, studentB08@2ºA, studentB09@2ºA, studentB10@2ºA</v>
      </c>
      <c r="Q12" s="91">
        <f>Q11+1</f>
        <v>9</v>
      </c>
    </row>
    <row r="13" ht="30" customHeight="1">
      <c r="A13" s="10" t="str">
        <f>_xlfn.CONCAT("asignatura",IF(Q13&lt;10,"0",""),Q13)</f>
        <v>asignatura10</v>
      </c>
      <c r="B13" s="11" t="s">
        <v>567</v>
      </c>
      <c r="C13" s="66" t="str">
        <f>C12</f>
        <v>programB</v>
      </c>
      <c r="D13" s="67">
        <v>2</v>
      </c>
      <c r="E13" s="67">
        <v>20</v>
      </c>
      <c r="F13" s="67"/>
      <c r="G13" s="67" t="str">
        <f>_xlfn.CONCAT("0",IF(Q13&lt;10,"0",""),Q13)</f>
        <v>010</v>
      </c>
      <c r="H13" s="66" t="s">
        <v>163</v>
      </c>
      <c r="I13" s="79" t="str">
        <f>I12</f>
        <v>2ºA|2ºA</v>
      </c>
      <c r="J13" s="67" t="s">
        <v>541</v>
      </c>
      <c r="K13" s="146" t="s">
        <v>542</v>
      </c>
      <c r="L13" s="147" t="s">
        <v>568</v>
      </c>
      <c r="M13" s="67"/>
      <c r="N13" s="66" t="s">
        <v>506</v>
      </c>
      <c r="O13" s="144" t="s">
        <v>533</v>
      </c>
      <c r="P13" s="145" t="str">
        <f>P12</f>
        <v xml:space="preserve">studentB01@2ºA, studentB02@2ºA, studentB03@2ºA, studentB04@2ºA, studentB05@2ºA, studentB06@2ºA, studentB07@2ºA, studentB08@2ºA, studentB09@2ºA, studentB10@2ºA</v>
      </c>
      <c r="Q13" s="91">
        <f>Q12+1</f>
        <v>10</v>
      </c>
    </row>
    <row r="14" ht="30" customHeight="1">
      <c r="A14" s="10" t="str">
        <f>_xlfn.CONCAT("asignatura",IF(Q14&lt;10,"0",""),Q14)</f>
        <v>asignatura11</v>
      </c>
      <c r="B14" s="11" t="s">
        <v>569</v>
      </c>
      <c r="C14" s="66" t="str">
        <f>C13</f>
        <v>programB</v>
      </c>
      <c r="D14" s="67">
        <v>2</v>
      </c>
      <c r="E14" s="67">
        <v>20</v>
      </c>
      <c r="F14" s="67"/>
      <c r="G14" s="67" t="str">
        <f>_xlfn.CONCAT("0",IF(Q14&lt;10,"0",""),Q14)</f>
        <v>011</v>
      </c>
      <c r="H14" s="66" t="s">
        <v>163</v>
      </c>
      <c r="I14" s="79" t="str">
        <f>I13</f>
        <v>2ºA|2ºA</v>
      </c>
      <c r="J14" s="67" t="s">
        <v>545</v>
      </c>
      <c r="K14" s="146" t="s">
        <v>546</v>
      </c>
      <c r="L14" s="147" t="s">
        <v>570</v>
      </c>
      <c r="M14" s="67"/>
      <c r="N14" s="66" t="s">
        <v>506</v>
      </c>
      <c r="O14" s="144" t="s">
        <v>533</v>
      </c>
      <c r="P14" s="145" t="str">
        <f>P13</f>
        <v xml:space="preserve">studentB01@2ºA, studentB02@2ºA, studentB03@2ºA, studentB04@2ºA, studentB05@2ºA, studentB06@2ºA, studentB07@2ºA, studentB08@2ºA, studentB09@2ºA, studentB10@2ºA</v>
      </c>
      <c r="Q14" s="91">
        <f>Q13+1</f>
        <v>11</v>
      </c>
    </row>
    <row r="15" ht="30" customHeight="1">
      <c r="A15" s="10" t="str">
        <f>_xlfn.CONCAT("asignatura",IF(Q15&lt;10,"0",""),Q15)</f>
        <v>asignatura12</v>
      </c>
      <c r="B15" s="11" t="s">
        <v>571</v>
      </c>
      <c r="C15" s="66" t="str">
        <f>C14</f>
        <v>programB</v>
      </c>
      <c r="D15" s="67">
        <v>2</v>
      </c>
      <c r="E15" s="67">
        <v>20</v>
      </c>
      <c r="F15" s="67"/>
      <c r="G15" s="67" t="str">
        <f>_xlfn.CONCAT("0",IF(Q15&lt;10,"0",""),Q15)</f>
        <v>012</v>
      </c>
      <c r="H15" s="66" t="s">
        <v>163</v>
      </c>
      <c r="I15" s="79" t="str">
        <f>I14</f>
        <v>2ºA|2ºA</v>
      </c>
      <c r="J15" s="67" t="s">
        <v>572</v>
      </c>
      <c r="K15" s="151" t="s">
        <v>573</v>
      </c>
      <c r="L15" s="147" t="s">
        <v>574</v>
      </c>
      <c r="M15" s="67"/>
      <c r="N15" s="66" t="s">
        <v>506</v>
      </c>
      <c r="O15" s="144" t="s">
        <v>533</v>
      </c>
      <c r="P15" s="145" t="str">
        <f>P14</f>
        <v xml:space="preserve">studentB01@2ºA, studentB02@2ºA, studentB03@2ºA, studentB04@2ºA, studentB05@2ºA, studentB06@2ºA, studentB07@2ºA, studentB08@2ºA, studentB09@2ºA, studentB10@2ºA</v>
      </c>
      <c r="Q15" s="91">
        <f>Q14+1</f>
        <v>12</v>
      </c>
    </row>
    <row r="16" ht="30" customHeight="1">
      <c r="A16" s="10" t="str">
        <f>_xlfn.CONCAT("asignatura",IF(Q16&lt;10,"0",""),Q16)</f>
        <v>asignatura13</v>
      </c>
      <c r="B16" s="11" t="s">
        <v>575</v>
      </c>
      <c r="C16" s="66" t="str">
        <f>C15</f>
        <v>programB</v>
      </c>
      <c r="D16" s="67">
        <v>2</v>
      </c>
      <c r="E16" s="67">
        <v>20</v>
      </c>
      <c r="F16" s="67"/>
      <c r="G16" s="67" t="str">
        <f>_xlfn.CONCAT("0",IF(Q16&lt;10,"0",""),Q16)</f>
        <v>013</v>
      </c>
      <c r="H16" s="66" t="s">
        <v>163</v>
      </c>
      <c r="I16" s="79" t="str">
        <f>I15</f>
        <v>2ºA|2ºA</v>
      </c>
      <c r="J16" s="67" t="s">
        <v>576</v>
      </c>
      <c r="K16" s="146" t="s">
        <v>577</v>
      </c>
      <c r="L16" s="147" t="s">
        <v>578</v>
      </c>
      <c r="M16" s="67"/>
      <c r="N16" s="66" t="s">
        <v>506</v>
      </c>
      <c r="O16" s="144" t="s">
        <v>533</v>
      </c>
      <c r="P16" s="145" t="str">
        <f>P15</f>
        <v xml:space="preserve">studentB01@2ºA, studentB02@2ºA, studentB03@2ºA, studentB04@2ºA, studentB05@2ºA, studentB06@2ºA, studentB07@2ºA, studentB08@2ºA, studentB09@2ºA, studentB10@2ºA</v>
      </c>
      <c r="Q16" s="91">
        <f>Q15+1</f>
        <v>13</v>
      </c>
    </row>
    <row r="17" ht="30" customHeight="1">
      <c r="A17" s="10" t="str">
        <f>_xlfn.CONCAT("asignatura",IF(Q17&lt;10,"0",""),Q17)</f>
        <v>asignatura14</v>
      </c>
      <c r="B17" s="11" t="s">
        <v>579</v>
      </c>
      <c r="C17" s="66" t="str">
        <f>C16</f>
        <v>programB</v>
      </c>
      <c r="D17" s="67">
        <v>2</v>
      </c>
      <c r="E17" s="67">
        <v>20</v>
      </c>
      <c r="F17" s="67"/>
      <c r="G17" s="67" t="str">
        <f>_xlfn.CONCAT("0",IF(Q17&lt;10,"0",""),Q17)</f>
        <v>014</v>
      </c>
      <c r="H17" s="66" t="s">
        <v>163</v>
      </c>
      <c r="I17" s="79" t="str">
        <f>I16</f>
        <v>2ºA|2ºA</v>
      </c>
      <c r="J17" s="67" t="s">
        <v>580</v>
      </c>
      <c r="K17" s="146" t="s">
        <v>581</v>
      </c>
      <c r="L17" s="147" t="s">
        <v>582</v>
      </c>
      <c r="M17" s="67"/>
      <c r="N17" s="66" t="s">
        <v>505</v>
      </c>
      <c r="O17" s="144" t="s">
        <v>539</v>
      </c>
      <c r="P17" s="145" t="str">
        <f>P16</f>
        <v xml:space="preserve">studentB01@2ºA, studentB02@2ºA, studentB03@2ºA, studentB04@2ºA, studentB05@2ºA, studentB06@2ºA, studentB07@2ºA, studentB08@2ºA, studentB09@2ºA, studentB10@2ºA</v>
      </c>
      <c r="Q17" s="91">
        <f>Q16+1</f>
        <v>14</v>
      </c>
    </row>
    <row r="18" ht="14.25">
      <c r="I18" s="9"/>
      <c r="J18" s="9"/>
      <c r="K18" s="9"/>
      <c r="L18" s="9"/>
      <c r="M18" s="9"/>
      <c r="N18" s="9"/>
      <c r="O18" s="9"/>
    </row>
    <row r="19" ht="14.25">
      <c r="I19" s="9"/>
      <c r="J19" s="9"/>
      <c r="K19" s="9"/>
      <c r="L19" s="9"/>
      <c r="M19" s="9"/>
      <c r="N19" s="9"/>
      <c r="O19" s="9"/>
    </row>
    <row r="20" ht="14.25">
      <c r="I20" s="9"/>
      <c r="J20" s="9"/>
      <c r="K20" s="9"/>
      <c r="L20" s="9"/>
      <c r="M20" s="9"/>
      <c r="N20" s="9"/>
      <c r="O20" s="9"/>
    </row>
    <row r="21" ht="14.25">
      <c r="I21" s="9"/>
      <c r="J21" s="9"/>
      <c r="K21" s="9"/>
      <c r="L21" s="9"/>
      <c r="M21" s="9"/>
      <c r="N21" s="9"/>
      <c r="O21" s="9"/>
    </row>
    <row r="22" ht="14.25">
      <c r="I22" s="9"/>
      <c r="J22" s="9"/>
      <c r="K22" s="9"/>
      <c r="L22" s="9"/>
      <c r="M22" s="9"/>
      <c r="N22" s="9"/>
      <c r="O22" s="9"/>
    </row>
    <row r="23" ht="14.25"/>
    <row r="24" ht="14.25">
      <c r="N24" s="9"/>
    </row>
  </sheetData>
  <mergeCells count="1">
    <mergeCell ref="I2:O2"/>
  </mergeCells>
  <hyperlinks>
    <hyperlink r:id="rId1" ref="K4"/>
    <hyperlink r:id="rId2" ref="L4" tooltip=""/>
    <hyperlink r:id="rId3" ref="L5"/>
    <hyperlink r:id="rId4" ref="L6"/>
    <hyperlink r:id="rId5" ref="L7" tooltip=""/>
    <hyperlink r:id="rId6" ref="L8"/>
    <hyperlink r:id="rId7" ref="K9"/>
    <hyperlink r:id="rId8" ref="L9"/>
    <hyperlink r:id="rId9" ref="K10"/>
    <hyperlink r:id="rId10" ref="L10"/>
    <hyperlink r:id="rId11" ref="L11"/>
    <hyperlink r:id="rId6" ref="L12"/>
    <hyperlink r:id="rId12" ref="L13"/>
    <hyperlink r:id="rId13" ref="L14"/>
    <hyperlink r:id="rId14" ref="L15"/>
    <hyperlink r:id="rId15" ref="L16"/>
    <hyperlink r:id="rId16" ref="L17"/>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42</v>
      </c>
      <c r="B1" s="5" t="s">
        <v>420</v>
      </c>
    </row>
    <row r="2" ht="21.75" customHeight="1">
      <c r="A2" s="94" t="s">
        <v>46</v>
      </c>
      <c r="B2" s="96" t="s">
        <v>421</v>
      </c>
    </row>
    <row r="3" ht="19.5" customHeight="1">
      <c r="A3" s="10" t="s">
        <v>138</v>
      </c>
      <c r="B3" s="93" t="str">
        <f>profiles!$A$8</f>
        <v>teacher</v>
      </c>
    </row>
    <row r="4" ht="19.5" customHeight="1">
      <c r="A4" s="10" t="s">
        <v>143</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5"/>
  <cols>
    <col customWidth="1" min="2" max="2" width="27.00390625"/>
    <col customWidth="1" min="3" max="3" style="152" width="31.8515625"/>
    <col customWidth="1" min="4" max="4" style="152" width="54.57421875"/>
    <col customWidth="1" min="5" max="5" style="153" width="25.421875"/>
    <col customWidth="1" min="7" max="8" width="12.8515625"/>
    <col min="9" max="9" style="90" width="9.140625"/>
    <col customWidth="1" min="10" max="10" style="154" width="11.140625"/>
    <col customWidth="1" min="11" max="13" style="152" width="25.140625"/>
    <col customWidth="1" min="14" max="14" style="152" width="41.421875"/>
    <col customWidth="1" min="15" max="15" style="152" width="66.57421875"/>
    <col customWidth="1" min="16" max="16" style="154" width="11.7109375"/>
    <col bestFit="1" customWidth="1" min="17" max="17" style="154" width="17.203125"/>
    <col customWidth="1" min="18" max="18" style="154" width="8.140625"/>
    <col customWidth="1" min="19" max="19" style="154" width="10.28125"/>
    <col customWidth="1" min="20" max="20" style="154" width="10.140625"/>
    <col customWidth="1" min="21" max="21" style="152" width="42.8515625"/>
    <col customWidth="1" min="22" max="22" style="153" width="30.28125"/>
    <col customWidth="1" min="23" max="23" style="153" width="34.57421875"/>
    <col customWidth="1" min="24" max="24" style="153" width="48.57421875"/>
    <col customWidth="1" min="25" max="25" width="32.00390625"/>
    <col customWidth="1" min="26" max="26" width="59.8515625"/>
    <col customWidth="1" min="27" max="27" width="40.00390625"/>
    <col customWidth="1" min="28" max="28" width="51.140625"/>
    <col customWidth="1" min="29" max="29" width="52.28125"/>
  </cols>
  <sheetData>
    <row r="1">
      <c r="A1" s="5" t="s">
        <v>42</v>
      </c>
      <c r="B1" s="5" t="s">
        <v>43</v>
      </c>
      <c r="C1" s="5" t="s">
        <v>259</v>
      </c>
      <c r="D1" s="5" t="s">
        <v>44</v>
      </c>
      <c r="E1" s="5" t="s">
        <v>155</v>
      </c>
      <c r="F1" s="5" t="s">
        <v>260</v>
      </c>
      <c r="G1" s="5" t="s">
        <v>154</v>
      </c>
      <c r="H1" s="5" t="s">
        <v>447</v>
      </c>
      <c r="I1" s="5" t="s">
        <v>432</v>
      </c>
      <c r="J1" s="5" t="s">
        <v>496</v>
      </c>
      <c r="K1" s="5" t="s">
        <v>94</v>
      </c>
      <c r="L1" s="5" t="s">
        <v>583</v>
      </c>
      <c r="M1" s="5" t="s">
        <v>584</v>
      </c>
      <c r="N1" s="5" t="s">
        <v>585</v>
      </c>
      <c r="O1" s="5" t="s">
        <v>586</v>
      </c>
      <c r="P1" s="91" t="s">
        <v>587</v>
      </c>
      <c r="Q1" s="91" t="s">
        <v>588</v>
      </c>
      <c r="R1" s="91" t="s">
        <v>589</v>
      </c>
      <c r="S1" s="91" t="s">
        <v>590</v>
      </c>
      <c r="T1" s="91" t="s">
        <v>591</v>
      </c>
      <c r="U1" s="5" t="s">
        <v>592</v>
      </c>
      <c r="V1" s="135" t="s">
        <v>593</v>
      </c>
      <c r="W1" s="135" t="s">
        <v>594</v>
      </c>
      <c r="X1" s="135" t="s">
        <v>595</v>
      </c>
      <c r="Y1" s="135" t="s">
        <v>596</v>
      </c>
      <c r="Z1" s="135" t="s">
        <v>597</v>
      </c>
      <c r="AA1" s="135" t="s">
        <v>598</v>
      </c>
      <c r="AB1" s="135" t="s">
        <v>599</v>
      </c>
      <c r="AC1" s="135" t="s">
        <v>600</v>
      </c>
    </row>
    <row r="2" s="9" customFormat="1" ht="33.75" customHeight="1">
      <c r="A2" s="94" t="s">
        <v>46</v>
      </c>
      <c r="B2" s="7" t="s">
        <v>47</v>
      </c>
      <c r="C2" s="7" t="s">
        <v>266</v>
      </c>
      <c r="D2" s="7" t="s">
        <v>48</v>
      </c>
      <c r="E2" s="7" t="s">
        <v>162</v>
      </c>
      <c r="F2" s="7" t="s">
        <v>267</v>
      </c>
      <c r="G2" s="7" t="s">
        <v>268</v>
      </c>
      <c r="H2" s="155" t="str">
        <f>PROPER(H1)</f>
        <v>Creator</v>
      </c>
      <c r="I2" s="136" t="s">
        <v>601</v>
      </c>
      <c r="J2" s="136" t="s">
        <v>499</v>
      </c>
      <c r="K2" s="100" t="s">
        <v>121</v>
      </c>
      <c r="L2" s="113" t="s">
        <v>602</v>
      </c>
      <c r="M2" s="113" t="s">
        <v>603</v>
      </c>
      <c r="N2" s="113" t="s">
        <v>604</v>
      </c>
      <c r="O2" s="113" t="s">
        <v>605</v>
      </c>
      <c r="P2" s="132" t="s">
        <v>606</v>
      </c>
      <c r="Q2" s="156" t="s">
        <v>607</v>
      </c>
      <c r="R2" s="156" t="s">
        <v>437</v>
      </c>
      <c r="S2" s="156" t="s">
        <v>608</v>
      </c>
      <c r="T2" s="156" t="s">
        <v>609</v>
      </c>
      <c r="U2" s="157" t="s">
        <v>48</v>
      </c>
      <c r="V2" s="158" t="s">
        <v>610</v>
      </c>
      <c r="W2" s="158" t="s">
        <v>611</v>
      </c>
      <c r="X2" s="158" t="s">
        <v>612</v>
      </c>
      <c r="Y2" s="159" t="s">
        <v>610</v>
      </c>
      <c r="Z2" s="159" t="s">
        <v>611</v>
      </c>
      <c r="AA2" s="159" t="s">
        <v>612</v>
      </c>
      <c r="AB2" s="160" t="s">
        <v>613</v>
      </c>
      <c r="AC2" s="160" t="s">
        <v>614</v>
      </c>
    </row>
    <row r="3" s="152" customFormat="1" ht="162">
      <c r="A3" s="161" t="s">
        <v>615</v>
      </c>
      <c r="B3" s="162" t="s">
        <v>616</v>
      </c>
      <c r="C3" s="162" t="s">
        <v>617</v>
      </c>
      <c r="D3" s="162" t="s">
        <v>618</v>
      </c>
      <c r="E3" s="162" t="s">
        <v>619</v>
      </c>
      <c r="F3" s="162" t="s">
        <v>291</v>
      </c>
      <c r="G3" s="162" t="s">
        <v>620</v>
      </c>
      <c r="H3" s="163" t="str">
        <f>users!A4</f>
        <v>teacher01</v>
      </c>
      <c r="I3" s="164" t="s">
        <v>54</v>
      </c>
      <c r="J3" s="165" t="s">
        <v>493</v>
      </c>
      <c r="K3" s="145" t="s">
        <v>621</v>
      </c>
      <c r="L3" s="162" t="s">
        <v>622</v>
      </c>
      <c r="M3" s="162" t="s">
        <v>623</v>
      </c>
      <c r="N3" s="162" t="s">
        <v>624</v>
      </c>
      <c r="O3" s="162" t="s">
        <v>625</v>
      </c>
      <c r="P3" s="140" t="s">
        <v>9</v>
      </c>
      <c r="Q3" s="140" t="s">
        <v>265</v>
      </c>
      <c r="R3" s="140" t="s">
        <v>626</v>
      </c>
      <c r="S3" s="140">
        <v>8</v>
      </c>
      <c r="T3" s="140" t="s">
        <v>10</v>
      </c>
      <c r="U3" s="162"/>
      <c r="V3" s="162" t="s">
        <v>627</v>
      </c>
      <c r="W3" s="162" t="s">
        <v>628</v>
      </c>
      <c r="X3" s="162" t="s">
        <v>629</v>
      </c>
      <c r="Y3" s="162" t="s">
        <v>630</v>
      </c>
      <c r="Z3" s="162" t="s">
        <v>631</v>
      </c>
      <c r="AA3" s="162" t="s">
        <v>632</v>
      </c>
      <c r="AB3" s="162" t="s">
        <v>633</v>
      </c>
      <c r="AC3" s="162" t="s">
        <v>634</v>
      </c>
    </row>
    <row r="4" s="152" customFormat="1" ht="243">
      <c r="A4" s="161" t="s">
        <v>635</v>
      </c>
      <c r="B4" s="162" t="s">
        <v>636</v>
      </c>
      <c r="C4" s="162" t="s">
        <v>637</v>
      </c>
      <c r="D4" s="162" t="s">
        <v>638</v>
      </c>
      <c r="E4" s="162" t="s">
        <v>639</v>
      </c>
      <c r="F4" s="162" t="s">
        <v>640</v>
      </c>
      <c r="G4" s="162" t="s">
        <v>641</v>
      </c>
      <c r="H4" s="163" t="str">
        <f>H3</f>
        <v>teacher01</v>
      </c>
      <c r="I4" s="164" t="s">
        <v>54</v>
      </c>
      <c r="J4" s="165" t="s">
        <v>493</v>
      </c>
      <c r="K4" s="145" t="s">
        <v>621</v>
      </c>
      <c r="L4" s="162" t="s">
        <v>642</v>
      </c>
      <c r="M4" s="162"/>
      <c r="N4" s="162" t="s">
        <v>643</v>
      </c>
      <c r="O4" s="162" t="s">
        <v>644</v>
      </c>
      <c r="P4" s="140" t="s">
        <v>9</v>
      </c>
      <c r="Q4" s="140" t="s">
        <v>265</v>
      </c>
      <c r="R4" s="140" t="s">
        <v>626</v>
      </c>
      <c r="S4" s="140">
        <v>5</v>
      </c>
      <c r="T4" s="140" t="s">
        <v>10</v>
      </c>
      <c r="U4" s="162" t="s">
        <v>645</v>
      </c>
      <c r="V4" s="162" t="s">
        <v>646</v>
      </c>
      <c r="W4" s="162" t="s">
        <v>647</v>
      </c>
      <c r="X4" s="162" t="s">
        <v>648</v>
      </c>
      <c r="Y4" s="162" t="s">
        <v>649</v>
      </c>
      <c r="Z4" s="162" t="s">
        <v>650</v>
      </c>
      <c r="AA4" s="162" t="s">
        <v>632</v>
      </c>
      <c r="AB4" s="162" t="s">
        <v>651</v>
      </c>
      <c r="AC4" s="162" t="s">
        <v>652</v>
      </c>
    </row>
    <row r="5" s="152" customFormat="1" ht="94.5">
      <c r="A5" s="161" t="s">
        <v>653</v>
      </c>
      <c r="B5" s="162" t="s">
        <v>654</v>
      </c>
      <c r="C5" s="162" t="s">
        <v>655</v>
      </c>
      <c r="D5" s="162" t="s">
        <v>656</v>
      </c>
      <c r="E5" s="162" t="s">
        <v>657</v>
      </c>
      <c r="F5" s="162" t="s">
        <v>658</v>
      </c>
      <c r="G5" s="74" t="s">
        <v>659</v>
      </c>
      <c r="H5" s="163" t="str">
        <f>H4</f>
        <v>teacher01</v>
      </c>
      <c r="I5" s="164" t="s">
        <v>54</v>
      </c>
      <c r="J5" s="165" t="s">
        <v>493</v>
      </c>
      <c r="K5" s="145" t="s">
        <v>660</v>
      </c>
      <c r="L5" s="162" t="s">
        <v>661</v>
      </c>
      <c r="M5" s="162" t="s">
        <v>386</v>
      </c>
      <c r="N5" s="162" t="s">
        <v>662</v>
      </c>
      <c r="O5" s="162" t="s">
        <v>663</v>
      </c>
      <c r="P5" s="140" t="s">
        <v>9</v>
      </c>
      <c r="Q5" s="140" t="s">
        <v>265</v>
      </c>
      <c r="R5" s="140" t="s">
        <v>626</v>
      </c>
      <c r="S5" s="140">
        <v>5</v>
      </c>
      <c r="T5" s="140" t="s">
        <v>10</v>
      </c>
      <c r="U5" s="162"/>
      <c r="V5" s="162"/>
      <c r="W5" s="162"/>
      <c r="X5" s="162"/>
      <c r="Y5" s="162" t="s">
        <v>630</v>
      </c>
      <c r="Z5" s="162" t="s">
        <v>664</v>
      </c>
      <c r="AA5" s="162" t="s">
        <v>632</v>
      </c>
      <c r="AB5" s="162" t="s">
        <v>665</v>
      </c>
      <c r="AC5" s="162" t="s">
        <v>666</v>
      </c>
    </row>
    <row r="6" s="152" customFormat="1" ht="94.5">
      <c r="A6" s="161" t="s">
        <v>667</v>
      </c>
      <c r="B6" s="162" t="s">
        <v>668</v>
      </c>
      <c r="C6" s="162" t="s">
        <v>669</v>
      </c>
      <c r="D6" s="162" t="s">
        <v>670</v>
      </c>
      <c r="E6" s="162" t="s">
        <v>671</v>
      </c>
      <c r="F6" s="162" t="s">
        <v>672</v>
      </c>
      <c r="G6" s="162" t="s">
        <v>673</v>
      </c>
      <c r="H6" s="163" t="str">
        <f>H5</f>
        <v>teacher01</v>
      </c>
      <c r="I6" s="164" t="s">
        <v>54</v>
      </c>
      <c r="J6" s="165" t="s">
        <v>493</v>
      </c>
      <c r="K6" s="145" t="s">
        <v>621</v>
      </c>
      <c r="L6" s="162" t="s">
        <v>661</v>
      </c>
      <c r="M6" s="162" t="s">
        <v>413</v>
      </c>
      <c r="N6" s="162" t="s">
        <v>674</v>
      </c>
      <c r="O6" s="162"/>
      <c r="P6" s="140" t="s">
        <v>10</v>
      </c>
      <c r="Q6" s="140"/>
      <c r="R6" s="140"/>
      <c r="S6" s="140"/>
      <c r="T6" s="140" t="s">
        <v>10</v>
      </c>
      <c r="U6" s="162"/>
      <c r="V6" s="162" t="s">
        <v>675</v>
      </c>
      <c r="W6" s="162" t="s">
        <v>676</v>
      </c>
      <c r="X6" s="162" t="s">
        <v>677</v>
      </c>
      <c r="Y6" s="162"/>
      <c r="Z6" s="162"/>
      <c r="AA6" s="162"/>
      <c r="AB6" s="162" t="s">
        <v>678</v>
      </c>
      <c r="AC6" s="162" t="s">
        <v>679</v>
      </c>
    </row>
    <row r="7" s="152" customFormat="1" ht="94.5">
      <c r="A7" s="161" t="s">
        <v>680</v>
      </c>
      <c r="B7" s="162" t="s">
        <v>681</v>
      </c>
      <c r="C7" s="162" t="s">
        <v>682</v>
      </c>
      <c r="D7" s="162" t="s">
        <v>683</v>
      </c>
      <c r="E7" s="162" t="s">
        <v>684</v>
      </c>
      <c r="F7" s="162" t="s">
        <v>685</v>
      </c>
      <c r="G7" s="162" t="s">
        <v>686</v>
      </c>
      <c r="H7" s="163" t="str">
        <f>H6</f>
        <v>teacher01</v>
      </c>
      <c r="I7" s="164" t="s">
        <v>54</v>
      </c>
      <c r="J7" s="165" t="s">
        <v>493</v>
      </c>
      <c r="K7" s="145" t="s">
        <v>660</v>
      </c>
      <c r="L7" s="162" t="s">
        <v>661</v>
      </c>
      <c r="M7" s="162" t="s">
        <v>390</v>
      </c>
      <c r="N7" s="162" t="s">
        <v>687</v>
      </c>
      <c r="O7" s="162"/>
      <c r="P7" s="140" t="s">
        <v>9</v>
      </c>
      <c r="Q7" s="140" t="s">
        <v>265</v>
      </c>
      <c r="R7" s="140" t="s">
        <v>626</v>
      </c>
      <c r="S7" s="140">
        <v>5</v>
      </c>
      <c r="T7" s="140" t="s">
        <v>10</v>
      </c>
      <c r="U7" s="162"/>
      <c r="V7" s="162"/>
      <c r="W7" s="162"/>
      <c r="X7" s="162"/>
      <c r="Y7" s="162" t="s">
        <v>688</v>
      </c>
      <c r="Z7" s="162" t="s">
        <v>689</v>
      </c>
      <c r="AA7" s="162" t="s">
        <v>632</v>
      </c>
      <c r="AB7" s="162" t="s">
        <v>690</v>
      </c>
      <c r="AC7" s="162" t="s">
        <v>691</v>
      </c>
    </row>
    <row r="8" s="152" customFormat="1" ht="108">
      <c r="A8" s="161" t="s">
        <v>692</v>
      </c>
      <c r="B8" s="162" t="s">
        <v>693</v>
      </c>
      <c r="C8" s="162" t="s">
        <v>694</v>
      </c>
      <c r="D8" s="162" t="s">
        <v>695</v>
      </c>
      <c r="E8" s="162" t="s">
        <v>696</v>
      </c>
      <c r="F8" s="162" t="s">
        <v>697</v>
      </c>
      <c r="G8" s="162" t="s">
        <v>698</v>
      </c>
      <c r="H8" s="163" t="str">
        <f>H7</f>
        <v>teacher01</v>
      </c>
      <c r="I8" s="164" t="s">
        <v>54</v>
      </c>
      <c r="J8" s="165" t="s">
        <v>493</v>
      </c>
      <c r="K8" s="145" t="s">
        <v>699</v>
      </c>
      <c r="L8" s="162" t="s">
        <v>661</v>
      </c>
      <c r="M8" s="162" t="s">
        <v>282</v>
      </c>
      <c r="N8" s="162" t="s">
        <v>674</v>
      </c>
      <c r="O8" s="162"/>
      <c r="P8" s="140" t="s">
        <v>10</v>
      </c>
      <c r="Q8" s="140"/>
      <c r="R8" s="140"/>
      <c r="S8" s="140"/>
      <c r="T8" s="140"/>
      <c r="U8" s="162"/>
      <c r="V8" s="162" t="s">
        <v>675</v>
      </c>
      <c r="W8" s="162" t="s">
        <v>676</v>
      </c>
      <c r="X8" s="162" t="s">
        <v>700</v>
      </c>
      <c r="Y8" s="162"/>
      <c r="Z8" s="162"/>
      <c r="AA8" s="162"/>
      <c r="AB8" s="162" t="s">
        <v>701</v>
      </c>
      <c r="AC8" s="162" t="s">
        <v>702</v>
      </c>
    </row>
    <row r="9">
      <c r="C9" s="152"/>
      <c r="D9" s="152"/>
      <c r="E9" s="153"/>
      <c r="I9" s="90"/>
      <c r="J9" s="154"/>
      <c r="K9" s="152"/>
      <c r="L9" s="152"/>
      <c r="M9" s="152"/>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7" width="23.28125"/>
    <col customWidth="1" min="8" max="8" width="14.140625"/>
    <col customWidth="1" min="9" max="9" width="12.7109375"/>
    <col customWidth="1" min="10" max="10" width="25.57421875"/>
  </cols>
  <sheetData>
    <row r="1">
      <c r="A1" s="5" t="s">
        <v>42</v>
      </c>
      <c r="B1" s="5" t="s">
        <v>43</v>
      </c>
      <c r="C1" s="5" t="s">
        <v>259</v>
      </c>
      <c r="D1" s="5" t="s">
        <v>44</v>
      </c>
      <c r="E1" s="5" t="s">
        <v>260</v>
      </c>
      <c r="F1" s="5" t="s">
        <v>154</v>
      </c>
      <c r="G1" s="5" t="s">
        <v>155</v>
      </c>
      <c r="H1" s="5" t="s">
        <v>447</v>
      </c>
      <c r="I1" s="5" t="s">
        <v>496</v>
      </c>
      <c r="J1" s="5" t="s">
        <v>94</v>
      </c>
      <c r="K1" s="5" t="s">
        <v>703</v>
      </c>
    </row>
    <row r="2" ht="24" customHeight="1">
      <c r="A2" s="6" t="s">
        <v>46</v>
      </c>
      <c r="B2" s="7" t="s">
        <v>47</v>
      </c>
      <c r="C2" s="7" t="str">
        <f>PROPER(C1)</f>
        <v>Tagline</v>
      </c>
      <c r="D2" s="7" t="str">
        <f>PROPER(D1)</f>
        <v>Description</v>
      </c>
      <c r="E2" s="7" t="str">
        <f>PROPER(E1)</f>
        <v>Color</v>
      </c>
      <c r="F2" s="7" t="str">
        <f>PROPER(F1)</f>
        <v>Cover</v>
      </c>
      <c r="G2" s="7" t="str">
        <f>PROPER(G1)</f>
        <v>Tags</v>
      </c>
      <c r="H2" s="54" t="str">
        <f>PROPER(H1)</f>
        <v>Creator</v>
      </c>
      <c r="I2" s="54" t="str">
        <f>PROPER(I1)</f>
        <v>Program</v>
      </c>
      <c r="J2" s="166" t="str">
        <f>PROPER(J1)</f>
        <v>Subjects</v>
      </c>
      <c r="K2" s="136" t="str">
        <f>PROPER(K1)</f>
        <v>Published</v>
      </c>
    </row>
    <row r="3" s="88" customFormat="1" ht="34.5" customHeight="1">
      <c r="A3" s="167" t="s">
        <v>704</v>
      </c>
      <c r="B3" s="168" t="s">
        <v>705</v>
      </c>
      <c r="C3" s="168" t="s">
        <v>706</v>
      </c>
      <c r="D3" s="169"/>
      <c r="E3" s="168" t="s">
        <v>707</v>
      </c>
      <c r="F3" s="170" t="s">
        <v>380</v>
      </c>
      <c r="G3" s="169" t="s">
        <v>708</v>
      </c>
      <c r="H3" s="171" t="s">
        <v>170</v>
      </c>
      <c r="I3" s="172" t="s">
        <v>493</v>
      </c>
      <c r="J3" s="173" t="s">
        <v>709</v>
      </c>
      <c r="K3" s="79" t="s">
        <v>9</v>
      </c>
    </row>
    <row r="4" ht="27">
      <c r="A4" s="167" t="s">
        <v>710</v>
      </c>
      <c r="B4" s="168" t="s">
        <v>711</v>
      </c>
      <c r="C4" s="168" t="s">
        <v>706</v>
      </c>
      <c r="D4" s="169"/>
      <c r="E4" s="168" t="s">
        <v>712</v>
      </c>
      <c r="F4" s="170" t="s">
        <v>713</v>
      </c>
      <c r="G4" s="169" t="s">
        <v>714</v>
      </c>
      <c r="H4" s="171" t="s">
        <v>170</v>
      </c>
      <c r="I4" s="172" t="s">
        <v>493</v>
      </c>
      <c r="J4" s="173" t="s">
        <v>709</v>
      </c>
      <c r="K4" s="79" t="s">
        <v>10</v>
      </c>
    </row>
    <row r="5" ht="27">
      <c r="A5" s="167" t="s">
        <v>715</v>
      </c>
      <c r="B5" s="168" t="s">
        <v>716</v>
      </c>
      <c r="C5" s="168" t="s">
        <v>706</v>
      </c>
      <c r="D5" s="169"/>
      <c r="E5" s="168" t="s">
        <v>717</v>
      </c>
      <c r="F5" s="170" t="s">
        <v>718</v>
      </c>
      <c r="G5" s="169" t="s">
        <v>657</v>
      </c>
      <c r="H5" s="171" t="s">
        <v>170</v>
      </c>
      <c r="I5" s="172" t="s">
        <v>493</v>
      </c>
      <c r="J5" s="173" t="s">
        <v>719</v>
      </c>
      <c r="K5" s="79" t="s">
        <v>10</v>
      </c>
    </row>
    <row r="6" ht="40.5">
      <c r="A6" s="167" t="s">
        <v>720</v>
      </c>
      <c r="B6" s="168" t="s">
        <v>721</v>
      </c>
      <c r="C6" s="168" t="s">
        <v>706</v>
      </c>
      <c r="D6" s="169"/>
      <c r="E6" s="168" t="s">
        <v>722</v>
      </c>
      <c r="F6" s="170" t="s">
        <v>723</v>
      </c>
      <c r="G6" s="169" t="s">
        <v>671</v>
      </c>
      <c r="H6" s="171" t="s">
        <v>170</v>
      </c>
      <c r="I6" s="172" t="s">
        <v>493</v>
      </c>
      <c r="J6" s="173" t="s">
        <v>709</v>
      </c>
      <c r="K6" s="79" t="s">
        <v>10</v>
      </c>
    </row>
    <row r="7" ht="14.25">
      <c r="A7" s="167" t="s">
        <v>724</v>
      </c>
      <c r="B7" s="168" t="s">
        <v>725</v>
      </c>
      <c r="C7" s="168" t="s">
        <v>726</v>
      </c>
      <c r="D7" s="169"/>
      <c r="E7" s="168" t="s">
        <v>727</v>
      </c>
      <c r="F7" s="170" t="s">
        <v>728</v>
      </c>
      <c r="G7" s="169" t="s">
        <v>729</v>
      </c>
      <c r="H7" s="171" t="s">
        <v>170</v>
      </c>
      <c r="I7" s="172" t="s">
        <v>493</v>
      </c>
      <c r="J7" s="173" t="s">
        <v>719</v>
      </c>
      <c r="K7" s="79" t="s">
        <v>10</v>
      </c>
    </row>
    <row r="8" ht="27">
      <c r="A8" s="167" t="s">
        <v>730</v>
      </c>
      <c r="B8" s="168" t="s">
        <v>731</v>
      </c>
      <c r="C8" s="168" t="s">
        <v>732</v>
      </c>
      <c r="D8" s="169"/>
      <c r="E8" s="168" t="s">
        <v>733</v>
      </c>
      <c r="F8" s="170" t="s">
        <v>734</v>
      </c>
      <c r="G8" s="169" t="s">
        <v>735</v>
      </c>
      <c r="H8" s="171" t="s">
        <v>170</v>
      </c>
      <c r="I8" s="172" t="s">
        <v>493</v>
      </c>
      <c r="J8" s="173" t="s">
        <v>709</v>
      </c>
      <c r="K8" s="79" t="s">
        <v>10</v>
      </c>
    </row>
  </sheetData>
  <hyperlinks>
    <hyperlink r:id="rId1" ref="F3"/>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ED00FC-0055-4E63-846B-00FC00BA001D}" type="list" allowBlank="1" errorStyle="stop" imeMode="noControl" operator="between" showDropDown="0" showErrorMessage="1" showInputMessage="1">
          <x14:formula1>
            <xm:f>BOOLEAN_ANSWER</xm:f>
          </x14:formula1>
          <xm:sqref>K3</xm:sqref>
        </x14:dataValidation>
        <x14:dataValidation xr:uid="{002200AB-00C0-4D55-9397-008C00460005}" type="list" allowBlank="1" errorStyle="stop" imeMode="noControl" operator="between" showDropDown="0" showErrorMessage="1" showInputMessage="1">
          <x14:formula1>
            <xm:f>BOOLEAN_ANSWER</xm:f>
          </x14:formula1>
          <xm:sqref>K4</xm:sqref>
        </x14:dataValidation>
        <x14:dataValidation xr:uid="{00CD002F-0080-48C5-ACF4-00F1001C00F7}" type="list" allowBlank="1" errorStyle="stop" imeMode="noControl" operator="between" showDropDown="0" showErrorMessage="1" showInputMessage="1">
          <x14:formula1>
            <xm:f>BOOLEAN_ANSWER</xm:f>
          </x14:formula1>
          <xm:sqref>K5</xm:sqref>
        </x14:dataValidation>
        <x14:dataValidation xr:uid="{00940052-0035-4D66-BED5-00F40089001C}" type="list" allowBlank="1" errorStyle="stop" imeMode="noControl" operator="between" showDropDown="0" showErrorMessage="1" showInputMessage="1">
          <x14:formula1>
            <xm:f>BOOLEAN_ANSWER</xm:f>
          </x14:formula1>
          <xm:sqref>K6</xm:sqref>
        </x14:dataValidation>
        <x14:dataValidation xr:uid="{001200AA-0094-405D-9548-005200E90067}" type="list" allowBlank="1" errorStyle="stop" imeMode="noControl" operator="between" showDropDown="0" showErrorMessage="1" showInputMessage="1">
          <x14:formula1>
            <xm:f>BOOLEAN_ANSWER</xm:f>
          </x14:formula1>
          <xm:sqref>K7</xm:sqref>
        </x14:dataValidation>
        <x14:dataValidation xr:uid="{006800EE-0048-4D02-BD5D-00AC00E1002C}" type="list" allowBlank="1" errorStyle="stop" imeMode="noControl" operator="between" showDropDown="0" showErrorMessage="1" showInputMessage="1">
          <x14:formula1>
            <xm:f>BOOLEAN_ANSWER</xm:f>
          </x14:formula1>
          <xm:sqref>K8</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4.00390625"/>
    <col customWidth="1" min="4" max="4" style="174" width="13.421875"/>
    <col bestFit="1" min="5" max="5" style="174" width="17.3515625"/>
    <col bestFit="1" min="6" max="6" width="11.28125"/>
    <col customWidth="1" min="7" max="7" style="175" width="14.7109375"/>
    <col customWidth="1" min="8" max="8" width="69.57421875"/>
    <col bestFit="1" min="9" max="9" style="176" width="13.8515625"/>
    <col customWidth="1" min="10" max="10" width="73.140625"/>
    <col bestFit="1" min="11" max="11" style="176" width="15.2109375"/>
    <col bestFit="1" min="12" max="12" width="9.921875"/>
    <col customWidth="1" min="13" max="13" width="114.28125"/>
    <col customWidth="1" min="14" max="14" width="35.7109375"/>
    <col customWidth="1" min="15" max="15" style="176" width="23.8515625"/>
    <col bestFit="1" min="16" max="16" width="2.78125"/>
  </cols>
  <sheetData>
    <row r="1" ht="14.25">
      <c r="A1" s="91" t="s">
        <v>42</v>
      </c>
      <c r="B1" s="91" t="s">
        <v>736</v>
      </c>
      <c r="C1" s="91" t="s">
        <v>433</v>
      </c>
      <c r="D1" s="91" t="s">
        <v>737</v>
      </c>
      <c r="E1" s="91" t="s">
        <v>738</v>
      </c>
      <c r="F1" s="91" t="s">
        <v>739</v>
      </c>
      <c r="G1" s="177" t="s">
        <v>155</v>
      </c>
      <c r="H1" s="178" t="s">
        <v>740</v>
      </c>
      <c r="I1" s="91" t="s">
        <v>741</v>
      </c>
      <c r="J1" s="91" t="s">
        <v>742</v>
      </c>
      <c r="K1" s="91" t="s">
        <v>743</v>
      </c>
      <c r="L1" s="91" t="s">
        <v>744</v>
      </c>
      <c r="M1" s="91" t="s">
        <v>745</v>
      </c>
      <c r="N1" s="91" t="s">
        <v>746</v>
      </c>
      <c r="O1" s="91" t="s">
        <v>747</v>
      </c>
    </row>
    <row r="2" ht="28.5">
      <c r="A2" s="133" t="s">
        <v>46</v>
      </c>
      <c r="B2" s="54" t="s">
        <v>748</v>
      </c>
      <c r="C2" s="113" t="s">
        <v>437</v>
      </c>
      <c r="D2" s="132" t="s">
        <v>263</v>
      </c>
      <c r="E2" s="8" t="s">
        <v>749</v>
      </c>
      <c r="F2" s="8" t="s">
        <v>750</v>
      </c>
      <c r="G2" s="179" t="s">
        <v>162</v>
      </c>
      <c r="H2" s="179" t="s">
        <v>751</v>
      </c>
      <c r="I2" s="7" t="s">
        <v>752</v>
      </c>
      <c r="J2" s="132" t="s">
        <v>753</v>
      </c>
      <c r="K2" s="7" t="s">
        <v>754</v>
      </c>
      <c r="L2" s="113" t="s">
        <v>755</v>
      </c>
      <c r="M2" s="132" t="s">
        <v>756</v>
      </c>
      <c r="N2" s="132" t="s">
        <v>757</v>
      </c>
      <c r="O2" s="7" t="s">
        <v>758</v>
      </c>
    </row>
    <row r="3" ht="114">
      <c r="A3" s="180" t="str">
        <f>_xlfn.CONCAT("q",IF(P3&lt;10,"0",""),P3)</f>
        <v>q01</v>
      </c>
      <c r="B3" s="165" t="str">
        <f>te_qbanks!A3</f>
        <v>qbank01</v>
      </c>
      <c r="C3" s="79" t="s">
        <v>759</v>
      </c>
      <c r="D3" s="79" t="s">
        <v>760</v>
      </c>
      <c r="E3" s="79" t="s">
        <v>37</v>
      </c>
      <c r="F3" s="67" t="s">
        <v>10</v>
      </c>
      <c r="G3" s="181" t="s">
        <v>761</v>
      </c>
      <c r="H3" s="181" t="s">
        <v>762</v>
      </c>
      <c r="I3" s="79"/>
      <c r="J3" s="181" t="s">
        <v>763</v>
      </c>
      <c r="K3" s="182"/>
      <c r="L3" s="79">
        <v>1</v>
      </c>
      <c r="M3" s="181" t="s">
        <v>764</v>
      </c>
      <c r="N3" s="181" t="s">
        <v>765</v>
      </c>
      <c r="O3" s="79"/>
      <c r="P3" s="183">
        <v>1</v>
      </c>
    </row>
    <row r="4" ht="199.5">
      <c r="A4" s="180" t="str">
        <f>_xlfn.CONCAT("q",IF(P4&lt;10,"0",""),P4)</f>
        <v>q02</v>
      </c>
      <c r="B4" s="165" t="str">
        <f>B3</f>
        <v>qbank01</v>
      </c>
      <c r="C4" s="79" t="s">
        <v>759</v>
      </c>
      <c r="D4" s="79" t="s">
        <v>766</v>
      </c>
      <c r="E4" s="79" t="s">
        <v>39</v>
      </c>
      <c r="F4" s="67" t="s">
        <v>10</v>
      </c>
      <c r="G4" s="181" t="s">
        <v>767</v>
      </c>
      <c r="H4" s="181" t="s">
        <v>768</v>
      </c>
      <c r="I4" s="79"/>
      <c r="J4" s="181" t="s">
        <v>769</v>
      </c>
      <c r="K4" s="79"/>
      <c r="L4" s="79">
        <v>4</v>
      </c>
      <c r="M4" s="181" t="s">
        <v>770</v>
      </c>
      <c r="N4" s="181" t="s">
        <v>771</v>
      </c>
      <c r="O4" s="79"/>
      <c r="P4" s="183">
        <f>P3+1</f>
        <v>2</v>
      </c>
    </row>
    <row r="5" ht="114">
      <c r="A5" s="180" t="str">
        <f>_xlfn.CONCAT("q",IF(P5&lt;10,"0",""),P5)</f>
        <v>q03</v>
      </c>
      <c r="B5" s="165" t="str">
        <f>B4</f>
        <v>qbank01</v>
      </c>
      <c r="C5" s="79" t="s">
        <v>759</v>
      </c>
      <c r="D5" s="79" t="s">
        <v>760</v>
      </c>
      <c r="E5" s="79" t="s">
        <v>39</v>
      </c>
      <c r="F5" s="67" t="s">
        <v>10</v>
      </c>
      <c r="G5" s="181" t="s">
        <v>772</v>
      </c>
      <c r="H5" s="181" t="s">
        <v>773</v>
      </c>
      <c r="I5" s="79"/>
      <c r="J5" s="181" t="s">
        <v>774</v>
      </c>
      <c r="K5" s="79"/>
      <c r="L5" s="79">
        <v>3</v>
      </c>
      <c r="M5" s="181" t="s">
        <v>775</v>
      </c>
      <c r="N5" s="181" t="s">
        <v>765</v>
      </c>
      <c r="O5" s="79"/>
      <c r="P5" s="183">
        <f>P4+1</f>
        <v>3</v>
      </c>
    </row>
    <row r="6" ht="156.75">
      <c r="A6" s="180" t="str">
        <f>_xlfn.CONCAT("q",IF(P6&lt;10,"0",""),P6)</f>
        <v>q04</v>
      </c>
      <c r="B6" s="165" t="str">
        <f>B5</f>
        <v>qbank01</v>
      </c>
      <c r="C6" s="79" t="s">
        <v>759</v>
      </c>
      <c r="D6" s="79" t="s">
        <v>766</v>
      </c>
      <c r="E6" s="79" t="s">
        <v>39</v>
      </c>
      <c r="F6" s="67" t="s">
        <v>10</v>
      </c>
      <c r="G6" s="181" t="s">
        <v>767</v>
      </c>
      <c r="H6" s="181" t="s">
        <v>776</v>
      </c>
      <c r="I6" s="79"/>
      <c r="J6" s="181" t="s">
        <v>777</v>
      </c>
      <c r="K6" s="79"/>
      <c r="L6" s="79">
        <v>2</v>
      </c>
      <c r="M6" s="181" t="s">
        <v>778</v>
      </c>
      <c r="N6" s="181" t="s">
        <v>779</v>
      </c>
      <c r="O6" s="79"/>
      <c r="P6" s="183">
        <f>P5+1</f>
        <v>4</v>
      </c>
    </row>
    <row r="7" ht="71.25">
      <c r="A7" s="180" t="str">
        <f>_xlfn.CONCAT("q",IF(P7&lt;10,"0",""),P7)</f>
        <v>q05</v>
      </c>
      <c r="B7" s="165" t="str">
        <f>B6</f>
        <v>qbank01</v>
      </c>
      <c r="C7" s="79" t="s">
        <v>759</v>
      </c>
      <c r="D7" s="79" t="s">
        <v>760</v>
      </c>
      <c r="E7" s="79" t="s">
        <v>39</v>
      </c>
      <c r="F7" s="67" t="s">
        <v>10</v>
      </c>
      <c r="G7" s="181" t="s">
        <v>780</v>
      </c>
      <c r="H7" s="181" t="s">
        <v>781</v>
      </c>
      <c r="I7" s="79"/>
      <c r="J7" s="181" t="s">
        <v>782</v>
      </c>
      <c r="K7" s="79"/>
      <c r="L7" s="79">
        <v>1</v>
      </c>
      <c r="M7" s="181" t="s">
        <v>783</v>
      </c>
      <c r="N7" s="181" t="s">
        <v>784</v>
      </c>
      <c r="O7" s="79"/>
      <c r="P7" s="183">
        <f>P6+1</f>
        <v>5</v>
      </c>
    </row>
    <row r="8" ht="242.25">
      <c r="A8" s="180" t="str">
        <f>_xlfn.CONCAT("q",IF(P8&lt;10,"0",""),P8)</f>
        <v>q06</v>
      </c>
      <c r="B8" s="165" t="str">
        <f>B7</f>
        <v>qbank01</v>
      </c>
      <c r="C8" s="79" t="s">
        <v>759</v>
      </c>
      <c r="D8" s="79" t="s">
        <v>766</v>
      </c>
      <c r="E8" s="79" t="s">
        <v>39</v>
      </c>
      <c r="F8" s="67" t="s">
        <v>10</v>
      </c>
      <c r="G8" s="181" t="s">
        <v>767</v>
      </c>
      <c r="H8" s="181" t="s">
        <v>785</v>
      </c>
      <c r="I8" s="182"/>
      <c r="J8" s="181" t="s">
        <v>786</v>
      </c>
      <c r="K8" s="79"/>
      <c r="L8" s="79">
        <v>2</v>
      </c>
      <c r="M8" s="181" t="s">
        <v>787</v>
      </c>
      <c r="N8" s="181" t="s">
        <v>788</v>
      </c>
      <c r="O8" s="184"/>
      <c r="P8" s="183">
        <f>P7+1</f>
        <v>6</v>
      </c>
    </row>
    <row r="9" ht="242.25">
      <c r="A9" s="180" t="str">
        <f>_xlfn.CONCAT("q",IF(P9&lt;10,"0",""),P9)</f>
        <v>q07</v>
      </c>
      <c r="B9" s="165" t="str">
        <f>B8</f>
        <v>qbank01</v>
      </c>
      <c r="C9" s="79" t="s">
        <v>759</v>
      </c>
      <c r="D9" s="79" t="s">
        <v>766</v>
      </c>
      <c r="E9" s="79" t="s">
        <v>39</v>
      </c>
      <c r="F9" s="67" t="s">
        <v>10</v>
      </c>
      <c r="G9" s="181" t="s">
        <v>767</v>
      </c>
      <c r="H9" s="181" t="s">
        <v>789</v>
      </c>
      <c r="I9" s="182"/>
      <c r="J9" s="181" t="s">
        <v>790</v>
      </c>
      <c r="K9" s="79"/>
      <c r="L9" s="79">
        <v>3</v>
      </c>
      <c r="M9" s="181" t="s">
        <v>791</v>
      </c>
      <c r="N9" s="181" t="s">
        <v>792</v>
      </c>
      <c r="O9" s="79"/>
      <c r="P9" s="183">
        <f>P8+1</f>
        <v>7</v>
      </c>
    </row>
    <row r="10" ht="356.25">
      <c r="A10" s="180" t="str">
        <f>_xlfn.CONCAT("q",IF(P10&lt;10,"0",""),P10)</f>
        <v>q08</v>
      </c>
      <c r="B10" s="165" t="str">
        <f>B9</f>
        <v>qbank01</v>
      </c>
      <c r="C10" s="79" t="s">
        <v>759</v>
      </c>
      <c r="D10" s="79" t="s">
        <v>760</v>
      </c>
      <c r="E10" s="79" t="s">
        <v>37</v>
      </c>
      <c r="F10" s="67" t="s">
        <v>9</v>
      </c>
      <c r="G10" s="181" t="s">
        <v>772</v>
      </c>
      <c r="H10" s="181" t="s">
        <v>793</v>
      </c>
      <c r="I10" s="79"/>
      <c r="J10" s="79"/>
      <c r="K10" s="81" t="s">
        <v>794</v>
      </c>
      <c r="L10" s="79">
        <v>2</v>
      </c>
      <c r="M10" s="181" t="s">
        <v>795</v>
      </c>
      <c r="N10" s="181"/>
      <c r="O10" s="79"/>
      <c r="P10" s="183">
        <f>P9+1</f>
        <v>8</v>
      </c>
    </row>
    <row r="11" ht="185.25">
      <c r="A11" s="180" t="str">
        <f>_xlfn.CONCAT("q",IF(P11&lt;10,"0",""),P11)</f>
        <v>q09</v>
      </c>
      <c r="B11" s="165" t="str">
        <f>B10</f>
        <v>qbank01</v>
      </c>
      <c r="C11" s="79" t="s">
        <v>759</v>
      </c>
      <c r="D11" s="79" t="s">
        <v>760</v>
      </c>
      <c r="E11" s="79" t="s">
        <v>37</v>
      </c>
      <c r="F11" s="67" t="s">
        <v>10</v>
      </c>
      <c r="G11" s="181" t="s">
        <v>772</v>
      </c>
      <c r="H11" s="181" t="s">
        <v>796</v>
      </c>
      <c r="I11" s="81" t="s">
        <v>319</v>
      </c>
      <c r="J11" s="181" t="s">
        <v>797</v>
      </c>
      <c r="K11" s="79"/>
      <c r="L11" s="79">
        <v>1</v>
      </c>
      <c r="M11" s="181" t="s">
        <v>798</v>
      </c>
      <c r="N11" s="181" t="s">
        <v>799</v>
      </c>
      <c r="O11" s="79"/>
      <c r="P11" s="183">
        <f>P10+1</f>
        <v>9</v>
      </c>
    </row>
    <row r="12" ht="185.25">
      <c r="A12" s="180" t="str">
        <f>_xlfn.CONCAT("q",IF(P12&lt;10,"0",""),P12)</f>
        <v>q10</v>
      </c>
      <c r="B12" s="165" t="str">
        <f>B11</f>
        <v>qbank01</v>
      </c>
      <c r="C12" s="79" t="s">
        <v>759</v>
      </c>
      <c r="D12" s="79" t="s">
        <v>766</v>
      </c>
      <c r="E12" s="79" t="s">
        <v>40</v>
      </c>
      <c r="F12" s="79" t="s">
        <v>800</v>
      </c>
      <c r="G12" s="181" t="s">
        <v>767</v>
      </c>
      <c r="H12" s="181" t="s">
        <v>801</v>
      </c>
      <c r="I12" s="79"/>
      <c r="J12" s="101" t="s">
        <v>802</v>
      </c>
      <c r="K12" s="79"/>
      <c r="L12" s="79">
        <v>4</v>
      </c>
      <c r="M12" s="181" t="s">
        <v>803</v>
      </c>
      <c r="N12" s="181" t="s">
        <v>804</v>
      </c>
      <c r="O12" s="79"/>
      <c r="P12" s="183">
        <f>P11+1</f>
        <v>10</v>
      </c>
    </row>
    <row r="13" ht="185.25">
      <c r="A13" s="180" t="str">
        <f>_xlfn.CONCAT("q",IF(P13&lt;10,"0",""),P13)</f>
        <v>q11</v>
      </c>
      <c r="B13" s="165" t="str">
        <f>B12</f>
        <v>qbank01</v>
      </c>
      <c r="C13" s="79" t="s">
        <v>759</v>
      </c>
      <c r="D13" s="79" t="s">
        <v>766</v>
      </c>
      <c r="E13" s="79" t="s">
        <v>39</v>
      </c>
      <c r="F13" s="79" t="s">
        <v>800</v>
      </c>
      <c r="G13" s="181" t="s">
        <v>767</v>
      </c>
      <c r="H13" s="181" t="s">
        <v>805</v>
      </c>
      <c r="I13" s="79"/>
      <c r="J13" s="181" t="s">
        <v>806</v>
      </c>
      <c r="K13" s="79"/>
      <c r="L13" s="79">
        <v>3</v>
      </c>
      <c r="M13" s="181" t="s">
        <v>807</v>
      </c>
      <c r="N13" s="181" t="s">
        <v>808</v>
      </c>
      <c r="O13" s="79"/>
      <c r="P13" s="183">
        <f>P12+1</f>
        <v>11</v>
      </c>
    </row>
    <row r="14" ht="185.25">
      <c r="A14" s="180" t="str">
        <f>_xlfn.CONCAT("q",IF(P14&lt;10,"0",""),P14)</f>
        <v>q12</v>
      </c>
      <c r="B14" s="165" t="str">
        <f>B13</f>
        <v>qbank01</v>
      </c>
      <c r="C14" s="79" t="s">
        <v>759</v>
      </c>
      <c r="D14" s="79" t="s">
        <v>766</v>
      </c>
      <c r="E14" s="79" t="s">
        <v>39</v>
      </c>
      <c r="F14" s="79" t="s">
        <v>800</v>
      </c>
      <c r="G14" s="181" t="s">
        <v>767</v>
      </c>
      <c r="H14" s="181" t="s">
        <v>809</v>
      </c>
      <c r="I14" s="79"/>
      <c r="J14" s="181" t="s">
        <v>810</v>
      </c>
      <c r="K14" s="79"/>
      <c r="L14" s="79">
        <v>1</v>
      </c>
      <c r="M14" s="181" t="s">
        <v>811</v>
      </c>
      <c r="N14" s="181"/>
      <c r="O14" s="79"/>
      <c r="P14" s="183">
        <f>P13+1</f>
        <v>12</v>
      </c>
    </row>
    <row r="15" ht="114">
      <c r="A15" s="180" t="str">
        <f>_xlfn.CONCAT("q",IF(P15&lt;10,"0",""),P15)</f>
        <v>q13</v>
      </c>
      <c r="B15" s="165" t="str">
        <f>B14</f>
        <v>qbank01</v>
      </c>
      <c r="C15" s="79" t="s">
        <v>759</v>
      </c>
      <c r="D15" s="79" t="s">
        <v>760</v>
      </c>
      <c r="E15" s="79" t="s">
        <v>39</v>
      </c>
      <c r="F15" s="79" t="s">
        <v>800</v>
      </c>
      <c r="G15" s="181" t="s">
        <v>812</v>
      </c>
      <c r="H15" s="181" t="s">
        <v>813</v>
      </c>
      <c r="I15" s="79" t="s">
        <v>345</v>
      </c>
      <c r="J15" s="181" t="s">
        <v>814</v>
      </c>
      <c r="K15" s="182"/>
      <c r="L15" s="79">
        <v>2</v>
      </c>
      <c r="M15" s="181" t="s">
        <v>815</v>
      </c>
      <c r="N15" s="181"/>
      <c r="O15" s="79"/>
      <c r="P15" s="183">
        <f>P14+1</f>
        <v>13</v>
      </c>
    </row>
    <row r="16" ht="114">
      <c r="A16" s="180" t="str">
        <f>_xlfn.CONCAT("q",IF(P16&lt;10,"0",""),P16)</f>
        <v>q14</v>
      </c>
      <c r="B16" s="165" t="str">
        <f>B15</f>
        <v>qbank01</v>
      </c>
      <c r="C16" s="79" t="s">
        <v>759</v>
      </c>
      <c r="D16" s="79" t="s">
        <v>760</v>
      </c>
      <c r="E16" s="79" t="s">
        <v>39</v>
      </c>
      <c r="F16" s="79" t="s">
        <v>800</v>
      </c>
      <c r="G16" s="181" t="s">
        <v>812</v>
      </c>
      <c r="H16" s="181" t="s">
        <v>816</v>
      </c>
      <c r="I16" s="79" t="s">
        <v>345</v>
      </c>
      <c r="J16" s="181" t="s">
        <v>817</v>
      </c>
      <c r="K16" s="182"/>
      <c r="L16" s="79">
        <v>1</v>
      </c>
      <c r="M16" s="181" t="s">
        <v>818</v>
      </c>
      <c r="N16" s="181"/>
      <c r="O16" s="184"/>
      <c r="P16" s="183">
        <f>P15+1</f>
        <v>14</v>
      </c>
    </row>
    <row r="17" ht="142.5">
      <c r="A17" s="180" t="str">
        <f>_xlfn.CONCAT("q",IF(P17&lt;10,"0",""),P17)</f>
        <v>q15</v>
      </c>
      <c r="B17" s="165" t="str">
        <f>B16</f>
        <v>qbank01</v>
      </c>
      <c r="C17" s="79" t="s">
        <v>759</v>
      </c>
      <c r="D17" s="79" t="s">
        <v>760</v>
      </c>
      <c r="E17" s="79" t="s">
        <v>39</v>
      </c>
      <c r="F17" s="79" t="s">
        <v>800</v>
      </c>
      <c r="G17" s="181" t="s">
        <v>819</v>
      </c>
      <c r="H17" s="181" t="s">
        <v>820</v>
      </c>
      <c r="I17" s="182"/>
      <c r="J17" s="181" t="s">
        <v>821</v>
      </c>
      <c r="K17" s="182"/>
      <c r="L17" s="79">
        <v>2</v>
      </c>
      <c r="M17" s="181" t="s">
        <v>822</v>
      </c>
      <c r="N17" s="181"/>
      <c r="O17" s="184"/>
      <c r="P17" s="183">
        <f>P16+1</f>
        <v>15</v>
      </c>
    </row>
    <row r="18" ht="242.25">
      <c r="A18" s="180" t="str">
        <f>_xlfn.CONCAT("q",IF(P18&lt;10,"0",""),P18)</f>
        <v>q16</v>
      </c>
      <c r="B18" s="165" t="str">
        <f>B17</f>
        <v>qbank01</v>
      </c>
      <c r="C18" s="79" t="s">
        <v>759</v>
      </c>
      <c r="D18" s="79" t="s">
        <v>760</v>
      </c>
      <c r="E18" s="79" t="s">
        <v>39</v>
      </c>
      <c r="F18" s="79" t="s">
        <v>800</v>
      </c>
      <c r="G18" s="181" t="s">
        <v>812</v>
      </c>
      <c r="H18" s="181" t="s">
        <v>823</v>
      </c>
      <c r="I18" s="182"/>
      <c r="J18" s="181" t="s">
        <v>824</v>
      </c>
      <c r="K18" s="182"/>
      <c r="L18" s="79">
        <v>1</v>
      </c>
      <c r="M18" s="181" t="s">
        <v>825</v>
      </c>
      <c r="N18" s="181"/>
      <c r="O18" s="184"/>
      <c r="P18" s="183">
        <f>P17+1</f>
        <v>16</v>
      </c>
    </row>
    <row r="19" ht="213.75">
      <c r="A19" s="180" t="str">
        <f>_xlfn.CONCAT("q",IF(P19&lt;10,"0",""),P19)</f>
        <v>q17</v>
      </c>
      <c r="B19" s="165" t="str">
        <f>B18</f>
        <v>qbank01</v>
      </c>
      <c r="C19" s="79" t="s">
        <v>759</v>
      </c>
      <c r="D19" s="79" t="s">
        <v>766</v>
      </c>
      <c r="E19" s="79" t="s">
        <v>39</v>
      </c>
      <c r="F19" s="79" t="s">
        <v>800</v>
      </c>
      <c r="G19" s="181" t="s">
        <v>767</v>
      </c>
      <c r="H19" s="181" t="s">
        <v>826</v>
      </c>
      <c r="I19" s="182"/>
      <c r="J19" s="181" t="s">
        <v>827</v>
      </c>
      <c r="K19" s="182"/>
      <c r="L19" s="79">
        <v>3</v>
      </c>
      <c r="M19" s="181" t="s">
        <v>828</v>
      </c>
      <c r="N19" s="181" t="s">
        <v>829</v>
      </c>
      <c r="O19" s="184"/>
      <c r="P19" s="183">
        <f>P18+1</f>
        <v>17</v>
      </c>
    </row>
    <row r="20" ht="242.25">
      <c r="A20" s="180" t="str">
        <f>_xlfn.CONCAT("q",IF(P20&lt;10,"0",""),P20)</f>
        <v>q18</v>
      </c>
      <c r="B20" s="165" t="str">
        <f>B19</f>
        <v>qbank01</v>
      </c>
      <c r="C20" s="79" t="s">
        <v>759</v>
      </c>
      <c r="D20" s="79" t="s">
        <v>766</v>
      </c>
      <c r="E20" s="79" t="s">
        <v>39</v>
      </c>
      <c r="F20" s="79" t="s">
        <v>800</v>
      </c>
      <c r="G20" s="181" t="s">
        <v>767</v>
      </c>
      <c r="H20" s="181" t="s">
        <v>830</v>
      </c>
      <c r="I20" s="182"/>
      <c r="J20" s="181" t="s">
        <v>831</v>
      </c>
      <c r="K20" s="182"/>
      <c r="L20" s="79">
        <v>4</v>
      </c>
      <c r="M20" s="181" t="s">
        <v>832</v>
      </c>
      <c r="N20" s="181" t="s">
        <v>833</v>
      </c>
      <c r="O20" s="184"/>
      <c r="P20" s="183">
        <f>P19+1</f>
        <v>18</v>
      </c>
    </row>
    <row r="21" ht="409.5">
      <c r="A21" s="180" t="str">
        <f>_xlfn.CONCAT("q",IF(P21&lt;10,"0",""),P21)</f>
        <v>q19</v>
      </c>
      <c r="B21" s="165" t="str">
        <f>B20</f>
        <v>qbank01</v>
      </c>
      <c r="C21" s="79" t="s">
        <v>759</v>
      </c>
      <c r="D21" s="79" t="s">
        <v>834</v>
      </c>
      <c r="E21" s="79" t="s">
        <v>40</v>
      </c>
      <c r="F21" s="79" t="s">
        <v>800</v>
      </c>
      <c r="G21" s="181" t="s">
        <v>819</v>
      </c>
      <c r="H21" s="181" t="s">
        <v>835</v>
      </c>
      <c r="I21" s="79"/>
      <c r="J21" s="181" t="s">
        <v>836</v>
      </c>
      <c r="K21" s="79"/>
      <c r="L21" s="79">
        <v>4</v>
      </c>
      <c r="M21" s="181" t="s">
        <v>837</v>
      </c>
      <c r="N21" s="181" t="s">
        <v>838</v>
      </c>
      <c r="O21" s="79"/>
      <c r="P21" s="183">
        <f>P20+1</f>
        <v>19</v>
      </c>
    </row>
    <row r="22" ht="114">
      <c r="A22" s="180" t="str">
        <f>_xlfn.CONCAT("q",IF(P22&lt;10,"0",""),P22)</f>
        <v>q20</v>
      </c>
      <c r="B22" s="165" t="str">
        <f>B21</f>
        <v>qbank01</v>
      </c>
      <c r="C22" s="79" t="s">
        <v>839</v>
      </c>
      <c r="D22" s="79" t="s">
        <v>834</v>
      </c>
      <c r="E22" s="79" t="s">
        <v>37</v>
      </c>
      <c r="F22" s="76"/>
      <c r="G22" s="181" t="s">
        <v>780</v>
      </c>
      <c r="H22" s="181" t="s">
        <v>840</v>
      </c>
      <c r="I22" s="81" t="s">
        <v>322</v>
      </c>
      <c r="J22" s="181" t="s">
        <v>841</v>
      </c>
      <c r="K22" s="182"/>
      <c r="L22" s="185"/>
      <c r="M22" s="146"/>
      <c r="N22" s="146"/>
      <c r="O22" s="76" t="s">
        <v>399</v>
      </c>
      <c r="P22" s="186">
        <f>P21+1</f>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9" disablePrompts="0">
        <x14:dataValidation xr:uid="{000300BC-00D5-4C9E-B2B6-0071006B002A}" type="list" allowBlank="1" errorStyle="stop" imeMode="noControl" operator="between" showDropDown="0" showErrorMessage="1" showInputMessage="1">
          <x14:formula1>
            <xm:f>BOOLEAN_ANSWER</xm:f>
          </x14:formula1>
          <xm:sqref>F3</xm:sqref>
        </x14:dataValidation>
        <x14:dataValidation xr:uid="{009200AF-0022-4B0F-AFC4-0023003500BF}" type="list" allowBlank="1" errorStyle="stop" imeMode="noControl" operator="between" showDropDown="0" showErrorMessage="1" showInputMessage="1">
          <x14:formula1>
            <xm:f>BOOLEAN_ANSWER</xm:f>
          </x14:formula1>
          <xm:sqref>F4</xm:sqref>
        </x14:dataValidation>
        <x14:dataValidation xr:uid="{00500086-000D-4777-BD13-007F00BA0029}" type="list" allowBlank="1" errorStyle="stop" imeMode="noControl" operator="between" showDropDown="0" showErrorMessage="1" showInputMessage="1">
          <x14:formula1>
            <xm:f>BOOLEAN_ANSWER</xm:f>
          </x14:formula1>
          <xm:sqref>F5</xm:sqref>
        </x14:dataValidation>
        <x14:dataValidation xr:uid="{00CA00B3-00F4-4ED5-B3F9-00AE00A60083}" type="list" allowBlank="1" errorStyle="stop" imeMode="noControl" operator="between" showDropDown="0" showErrorMessage="1" showInputMessage="1">
          <x14:formula1>
            <xm:f>BOOLEAN_ANSWER</xm:f>
          </x14:formula1>
          <xm:sqref>F6</xm:sqref>
        </x14:dataValidation>
        <x14:dataValidation xr:uid="{00FE008A-000E-4216-86D9-00FA00E100C9}" type="list" allowBlank="1" errorStyle="stop" imeMode="noControl" operator="between" showDropDown="0" showErrorMessage="1" showInputMessage="1">
          <x14:formula1>
            <xm:f>BOOLEAN_ANSWER</xm:f>
          </x14:formula1>
          <xm:sqref>F7</xm:sqref>
        </x14:dataValidation>
        <x14:dataValidation xr:uid="{000B0018-0091-4F0D-9157-001C00980007}" type="list" allowBlank="1" errorStyle="stop" imeMode="noControl" operator="between" showDropDown="0" showErrorMessage="1" showInputMessage="1">
          <x14:formula1>
            <xm:f>BOOLEAN_ANSWER</xm:f>
          </x14:formula1>
          <xm:sqref>F8</xm:sqref>
        </x14:dataValidation>
        <x14:dataValidation xr:uid="{0088000A-0048-478E-8BE4-00BD006500BA}" type="list" allowBlank="1" errorStyle="stop" imeMode="noControl" operator="between" showDropDown="0" showErrorMessage="1" showInputMessage="1">
          <x14:formula1>
            <xm:f>BOOLEAN_ANSWER</xm:f>
          </x14:formula1>
          <xm:sqref>F9</xm:sqref>
        </x14:dataValidation>
        <x14:dataValidation xr:uid="{003B0097-00E6-49BB-8BCF-00D10044000D}" type="list" allowBlank="1" errorStyle="stop" imeMode="noControl" operator="between" showDropDown="0" showErrorMessage="1" showInputMessage="1">
          <x14:formula1>
            <xm:f>BOOLEAN_ANSWER</xm:f>
          </x14:formula1>
          <xm:sqref>F11</xm:sqref>
        </x14:dataValidation>
        <x14:dataValidation xr:uid="{00120088-000E-4A8F-B1C9-000F00A70097}" type="list" allowBlank="1" errorStyle="stop" imeMode="noControl" operator="between" showDropDown="0" showErrorMessage="1" showInputMessage="1">
          <x14:formula1>
            <xm:f>BOOLEAN_ANSWER</xm:f>
          </x14:formula1>
          <xm:sqref>F10</xm:sqref>
        </x14:dataValidation>
        <x14:dataValidation xr:uid="{00CF004C-00AE-4A47-A4C7-0056005C0012}" type="list" allowBlank="1" errorStyle="stop" imeMode="noControl" operator="between" showDropDown="0" showErrorMessage="1" showInputMessage="1">
          <x14:formula1>
            <xm:f>LEVELS</xm:f>
          </x14:formula1>
          <xm:sqref>E3</xm:sqref>
        </x14:dataValidation>
        <x14:dataValidation xr:uid="{0019005E-0009-45B9-8A51-00EA008C0003}" type="list" allowBlank="1" errorStyle="stop" imeMode="noControl" operator="between" showDropDown="0" showErrorMessage="1" showInputMessage="1">
          <x14:formula1>
            <xm:f>LEVELS</xm:f>
          </x14:formula1>
          <xm:sqref>E4</xm:sqref>
        </x14:dataValidation>
        <x14:dataValidation xr:uid="{003700B1-0019-4D64-9720-00E0002A00FE}" type="list" allowBlank="1" errorStyle="stop" imeMode="noControl" operator="between" showDropDown="0" showErrorMessage="1" showInputMessage="1">
          <x14:formula1>
            <xm:f>LEVELS</xm:f>
          </x14:formula1>
          <xm:sqref>E5</xm:sqref>
        </x14:dataValidation>
        <x14:dataValidation xr:uid="{00F200ED-00CF-4929-A0BD-005600470041}" type="list" allowBlank="1" errorStyle="stop" imeMode="noControl" operator="between" showDropDown="0" showErrorMessage="1" showInputMessage="1">
          <x14:formula1>
            <xm:f>LEVELS</xm:f>
          </x14:formula1>
          <xm:sqref>E6</xm:sqref>
        </x14:dataValidation>
        <x14:dataValidation xr:uid="{00D90002-005B-404B-B184-00DD00C2009A}" type="list" allowBlank="1" errorStyle="stop" imeMode="noControl" operator="between" showDropDown="0" showErrorMessage="1" showInputMessage="1">
          <x14:formula1>
            <xm:f>LEVELS</xm:f>
          </x14:formula1>
          <xm:sqref>E7</xm:sqref>
        </x14:dataValidation>
        <x14:dataValidation xr:uid="{00AE0065-0027-4818-8EAB-000F008D0043}" type="list" allowBlank="1" errorStyle="stop" imeMode="noControl" operator="between" showDropDown="0" showErrorMessage="1" showInputMessage="1">
          <x14:formula1>
            <xm:f>LEVELS</xm:f>
          </x14:formula1>
          <xm:sqref>E8</xm:sqref>
        </x14:dataValidation>
        <x14:dataValidation xr:uid="{00A6003D-0056-42BE-867C-00DB000A000E}" type="list" allowBlank="1" errorStyle="stop" imeMode="noControl" operator="between" showDropDown="0" showErrorMessage="1" showInputMessage="1">
          <x14:formula1>
            <xm:f>LEVELS</xm:f>
          </x14:formula1>
          <xm:sqref>E9</xm:sqref>
        </x14:dataValidation>
        <x14:dataValidation xr:uid="{00DE0099-00E2-46BF-BE8F-005400F8004F}" type="list" allowBlank="1" errorStyle="stop" imeMode="noControl" operator="between" showDropDown="0" showErrorMessage="1" showInputMessage="1">
          <x14:formula1>
            <xm:f>LEVELS</xm:f>
          </x14:formula1>
          <xm:sqref>E13</xm:sqref>
        </x14:dataValidation>
        <x14:dataValidation xr:uid="{00460075-00BB-4979-864A-0014008A00E5}" type="list" allowBlank="1" errorStyle="stop" imeMode="noControl" operator="between" showDropDown="0" showErrorMessage="1" showInputMessage="1">
          <x14:formula1>
            <xm:f>LEVELS</xm:f>
          </x14:formula1>
          <xm:sqref>E14</xm:sqref>
        </x14:dataValidation>
        <x14:dataValidation xr:uid="{008B00AF-0070-4539-AB45-000C00740034}" type="list" allowBlank="1" errorStyle="stop" imeMode="noControl" operator="between" showDropDown="0" showErrorMessage="1" showInputMessage="1">
          <x14:formula1>
            <xm:f>LEVELS</xm:f>
          </x14:formula1>
          <xm:sqref>E15</xm:sqref>
        </x14:dataValidation>
        <x14:dataValidation xr:uid="{00C00093-00D8-48CA-B736-00FC006400E6}" type="list" allowBlank="1" errorStyle="stop" imeMode="noControl" operator="between" showDropDown="0" showErrorMessage="1" showInputMessage="1">
          <x14:formula1>
            <xm:f>LEVELS</xm:f>
          </x14:formula1>
          <xm:sqref>E16</xm:sqref>
        </x14:dataValidation>
        <x14:dataValidation xr:uid="{00150001-00CC-4660-96C5-00E4002C003E}" type="list" allowBlank="1" errorStyle="stop" imeMode="noControl" operator="between" showDropDown="0" showErrorMessage="1" showInputMessage="1">
          <x14:formula1>
            <xm:f>LEVELS</xm:f>
          </x14:formula1>
          <xm:sqref>E17</xm:sqref>
        </x14:dataValidation>
        <x14:dataValidation xr:uid="{001900CC-0041-45E9-8DC4-009C00C000A8}" type="list" allowBlank="1" errorStyle="stop" imeMode="noControl" operator="between" showDropDown="0" showErrorMessage="1" showInputMessage="1">
          <x14:formula1>
            <xm:f>LEVELS</xm:f>
          </x14:formula1>
          <xm:sqref>E18</xm:sqref>
        </x14:dataValidation>
        <x14:dataValidation xr:uid="{003200E5-00C2-46C6-9BE1-005C00F30062}" type="list" allowBlank="1" errorStyle="stop" imeMode="noControl" operator="between" showDropDown="0" showErrorMessage="1" showInputMessage="1">
          <x14:formula1>
            <xm:f>LEVELS</xm:f>
          </x14:formula1>
          <xm:sqref>E19</xm:sqref>
        </x14:dataValidation>
        <x14:dataValidation xr:uid="{00F4003D-00B2-4FD7-BD35-00A200F0008F}" type="list" allowBlank="1" errorStyle="stop" imeMode="noControl" operator="between" showDropDown="0" showErrorMessage="1" showInputMessage="1">
          <x14:formula1>
            <xm:f>LEVELS</xm:f>
          </x14:formula1>
          <xm:sqref>E20</xm:sqref>
        </x14:dataValidation>
        <x14:dataValidation xr:uid="{00A8006A-00DD-4734-B0FA-00BC00660036}" type="list" allowBlank="1" errorStyle="stop" imeMode="noControl" operator="between" showDropDown="0" showErrorMessage="1" showInputMessage="1">
          <x14:formula1>
            <xm:f>LEVELS</xm:f>
          </x14:formula1>
          <xm:sqref>E10</xm:sqref>
        </x14:dataValidation>
        <x14:dataValidation xr:uid="{00BA00D9-00B0-4A91-8FCF-00CD0001007E}" type="list" allowBlank="1" errorStyle="stop" imeMode="noControl" operator="between" showDropDown="0" showErrorMessage="1" showInputMessage="1">
          <x14:formula1>
            <xm:f>LEVELS</xm:f>
          </x14:formula1>
          <xm:sqref>E11</xm:sqref>
        </x14:dataValidation>
        <x14:dataValidation xr:uid="{002100B7-00A6-402F-A7F6-000C009A0022}" type="list" allowBlank="1" errorStyle="stop" imeMode="noControl" operator="between" showDropDown="0" showErrorMessage="1" showInputMessage="1">
          <x14:formula1>
            <xm:f>LEVELS</xm:f>
          </x14:formula1>
          <xm:sqref>E22</xm:sqref>
        </x14:dataValidation>
        <x14:dataValidation xr:uid="{000500C8-008C-4D7A-9076-009600B00052}" type="list" allowBlank="1" errorStyle="stop" imeMode="noControl" operator="between" showDropDown="0" showErrorMessage="1" showInputMessage="1">
          <x14:formula1>
            <xm:f>LEVELS</xm:f>
          </x14:formula1>
          <xm:sqref>E21</xm:sqref>
        </x14:dataValidation>
        <x14:dataValidation xr:uid="{008000FF-00AE-412F-8322-00DC00A80051}" type="list" allowBlank="1" errorStyle="stop" imeMode="noControl" operator="between" showDropDown="0" showErrorMessage="1" showInputMessage="1">
          <x14:formula1>
            <xm:f>LEVELS</xm:f>
          </x14:formula1>
          <xm:sqref>E12</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2" max="2" width="14.57421875"/>
    <col customWidth="1" min="3" max="3" width="24.8515625"/>
    <col customWidth="1" min="4" max="4" width="41.421875"/>
    <col customWidth="1" min="5" max="5" width="25.00390625"/>
    <col customWidth="1" min="6" max="6" style="153" width="18.8515625"/>
    <col customWidth="1" min="8" max="8" width="14.7109375"/>
    <col customWidth="1" min="9" max="9" width="11.28125"/>
    <col customWidth="1" min="10" max="10" width="13.8515625"/>
    <col min="11" max="12" style="90" width="9.140625"/>
    <col customWidth="1" min="13" max="13" style="90" width="13.57421875"/>
    <col customWidth="1" min="14" max="14" style="153" width="37.421875"/>
    <col customWidth="1" min="15" max="15" width="43.7109375"/>
  </cols>
  <sheetData>
    <row r="1" ht="14.25">
      <c r="A1" s="91" t="s">
        <v>42</v>
      </c>
      <c r="B1" s="91" t="s">
        <v>842</v>
      </c>
      <c r="C1" s="5" t="s">
        <v>43</v>
      </c>
      <c r="D1" s="5" t="s">
        <v>259</v>
      </c>
      <c r="E1" s="5" t="s">
        <v>44</v>
      </c>
      <c r="F1" s="135" t="s">
        <v>155</v>
      </c>
      <c r="G1" s="5" t="s">
        <v>260</v>
      </c>
      <c r="H1" s="5" t="s">
        <v>154</v>
      </c>
      <c r="I1" s="5" t="s">
        <v>496</v>
      </c>
      <c r="J1" s="5" t="s">
        <v>94</v>
      </c>
      <c r="K1" s="5" t="s">
        <v>433</v>
      </c>
      <c r="L1" s="5" t="s">
        <v>587</v>
      </c>
      <c r="M1" s="5" t="s">
        <v>843</v>
      </c>
      <c r="N1" s="5" t="s">
        <v>844</v>
      </c>
      <c r="O1" s="5" t="s">
        <v>585</v>
      </c>
      <c r="P1" s="5" t="s">
        <v>447</v>
      </c>
      <c r="Q1" s="5" t="s">
        <v>703</v>
      </c>
    </row>
    <row r="2" s="153" customFormat="1" ht="28.5">
      <c r="A2" s="133" t="s">
        <v>46</v>
      </c>
      <c r="B2" s="136" t="s">
        <v>748</v>
      </c>
      <c r="C2" s="113" t="s">
        <v>47</v>
      </c>
      <c r="D2" s="113" t="str">
        <f>PROPER(D1)</f>
        <v>Tagline</v>
      </c>
      <c r="E2" s="113" t="s">
        <v>48</v>
      </c>
      <c r="F2" s="113" t="s">
        <v>162</v>
      </c>
      <c r="G2" s="113" t="s">
        <v>267</v>
      </c>
      <c r="H2" s="113" t="s">
        <v>845</v>
      </c>
      <c r="I2" s="187" t="str">
        <f>PROPER(I1)</f>
        <v>Program</v>
      </c>
      <c r="J2" s="188" t="str">
        <f>PROPER(J1)</f>
        <v>Subjects</v>
      </c>
      <c r="K2" s="132" t="s">
        <v>437</v>
      </c>
      <c r="L2" s="132" t="s">
        <v>606</v>
      </c>
      <c r="M2" s="132" t="s">
        <v>846</v>
      </c>
      <c r="N2" s="188" t="s">
        <v>847</v>
      </c>
      <c r="O2" s="188" t="str">
        <f>PROPER(O1)</f>
        <v>Statement</v>
      </c>
      <c r="P2" s="187" t="str">
        <f>PROPER(P1)</f>
        <v>Creator</v>
      </c>
      <c r="Q2" s="115" t="str">
        <f>PROPER(Q1)</f>
        <v>Published</v>
      </c>
      <c r="R2" s="153"/>
    </row>
    <row r="3" s="74" customFormat="1" ht="19.5" customHeight="1">
      <c r="A3" s="180" t="s">
        <v>848</v>
      </c>
      <c r="B3" s="165" t="str">
        <f>te_qbanks!A3</f>
        <v>qbank01</v>
      </c>
      <c r="C3" s="74" t="s">
        <v>849</v>
      </c>
      <c r="D3" s="162" t="s">
        <v>850</v>
      </c>
      <c r="E3" s="162"/>
      <c r="F3" s="162" t="s">
        <v>333</v>
      </c>
      <c r="G3" s="74" t="s">
        <v>851</v>
      </c>
      <c r="H3" s="74" t="s">
        <v>279</v>
      </c>
      <c r="I3" s="172" t="str">
        <f>ap_programs!A5</f>
        <v>programB</v>
      </c>
      <c r="J3" s="189" t="s">
        <v>709</v>
      </c>
      <c r="K3" s="190" t="s">
        <v>852</v>
      </c>
      <c r="L3" s="79" t="s">
        <v>10</v>
      </c>
      <c r="M3" s="79" t="s">
        <v>9</v>
      </c>
      <c r="N3" s="189" t="s">
        <v>853</v>
      </c>
      <c r="O3" s="74" t="s">
        <v>854</v>
      </c>
      <c r="P3" s="191" t="s">
        <v>170</v>
      </c>
      <c r="Q3" s="79" t="s">
        <v>9</v>
      </c>
      <c r="R3" s="74"/>
    </row>
    <row r="4" s="74" customFormat="1" ht="27">
      <c r="A4" s="180" t="s">
        <v>855</v>
      </c>
      <c r="B4" s="165" t="str">
        <f>B3</f>
        <v>qbank01</v>
      </c>
      <c r="C4" s="74" t="s">
        <v>856</v>
      </c>
      <c r="D4" s="162" t="s">
        <v>857</v>
      </c>
      <c r="E4" s="162"/>
      <c r="F4" s="162" t="s">
        <v>858</v>
      </c>
      <c r="G4" s="74" t="s">
        <v>859</v>
      </c>
      <c r="H4" s="74" t="s">
        <v>419</v>
      </c>
      <c r="I4" s="172" t="str">
        <f>I3</f>
        <v>programB</v>
      </c>
      <c r="J4" s="189" t="s">
        <v>709</v>
      </c>
      <c r="K4" s="190" t="s">
        <v>852</v>
      </c>
      <c r="L4" s="79" t="s">
        <v>10</v>
      </c>
      <c r="M4" s="79" t="s">
        <v>9</v>
      </c>
      <c r="N4" s="189" t="s">
        <v>860</v>
      </c>
      <c r="O4" s="74" t="s">
        <v>854</v>
      </c>
      <c r="P4" s="191" t="str">
        <f>P3</f>
        <v>teacher01</v>
      </c>
      <c r="Q4" s="79" t="s">
        <v>9</v>
      </c>
      <c r="R4" s="74"/>
    </row>
    <row r="5" ht="27">
      <c r="A5" s="180" t="s">
        <v>861</v>
      </c>
      <c r="B5" s="165"/>
      <c r="C5" s="74" t="s">
        <v>862</v>
      </c>
      <c r="D5" s="162" t="s">
        <v>706</v>
      </c>
      <c r="E5" s="162"/>
      <c r="F5" s="162" t="s">
        <v>863</v>
      </c>
      <c r="G5" s="74" t="s">
        <v>864</v>
      </c>
      <c r="H5" s="74" t="s">
        <v>865</v>
      </c>
      <c r="I5" s="172"/>
      <c r="J5" s="189"/>
      <c r="K5" s="190"/>
      <c r="L5" s="79"/>
      <c r="M5" s="79"/>
      <c r="N5" s="189"/>
      <c r="O5" s="74"/>
      <c r="P5" s="191" t="str">
        <f>P4</f>
        <v>teacher01</v>
      </c>
      <c r="Q5" s="79" t="s">
        <v>10</v>
      </c>
    </row>
    <row r="6" ht="27">
      <c r="A6" s="180" t="s">
        <v>866</v>
      </c>
      <c r="B6" s="165"/>
      <c r="C6" s="74" t="s">
        <v>867</v>
      </c>
      <c r="D6" s="162" t="s">
        <v>706</v>
      </c>
      <c r="E6" s="162"/>
      <c r="F6" s="162" t="s">
        <v>868</v>
      </c>
      <c r="G6" s="74" t="s">
        <v>869</v>
      </c>
      <c r="H6" s="74" t="s">
        <v>870</v>
      </c>
      <c r="I6" s="172"/>
      <c r="J6" s="189"/>
      <c r="K6" s="190"/>
      <c r="L6" s="79"/>
      <c r="M6" s="79"/>
      <c r="N6" s="189"/>
      <c r="O6" s="74"/>
      <c r="P6" s="191" t="str">
        <f>P5</f>
        <v>teacher01</v>
      </c>
      <c r="Q6" s="79" t="s">
        <v>10</v>
      </c>
    </row>
    <row r="7" ht="40.5">
      <c r="A7" s="180" t="s">
        <v>871</v>
      </c>
      <c r="B7" s="165"/>
      <c r="C7" s="74" t="s">
        <v>872</v>
      </c>
      <c r="D7" s="162" t="s">
        <v>706</v>
      </c>
      <c r="E7" s="162"/>
      <c r="F7" s="162" t="s">
        <v>873</v>
      </c>
      <c r="G7" s="74" t="s">
        <v>874</v>
      </c>
      <c r="H7" s="74" t="s">
        <v>875</v>
      </c>
      <c r="I7" s="172"/>
      <c r="J7" s="189"/>
      <c r="K7" s="190"/>
      <c r="L7" s="79"/>
      <c r="M7" s="79"/>
      <c r="N7" s="189"/>
      <c r="O7" s="74"/>
      <c r="P7" s="191" t="str">
        <f>P6</f>
        <v>teacher01</v>
      </c>
      <c r="Q7" s="79" t="s">
        <v>10</v>
      </c>
    </row>
    <row r="8" ht="27">
      <c r="A8" s="180" t="s">
        <v>876</v>
      </c>
      <c r="B8" s="165"/>
      <c r="C8" s="74" t="s">
        <v>877</v>
      </c>
      <c r="D8" s="162" t="s">
        <v>726</v>
      </c>
      <c r="E8" s="162"/>
      <c r="F8" s="162" t="s">
        <v>878</v>
      </c>
      <c r="G8" s="74" t="s">
        <v>879</v>
      </c>
      <c r="H8" s="74" t="s">
        <v>880</v>
      </c>
      <c r="I8" s="172"/>
      <c r="J8" s="189"/>
      <c r="K8" s="190"/>
      <c r="L8" s="79"/>
      <c r="M8" s="79"/>
      <c r="N8" s="189"/>
      <c r="O8" s="74"/>
      <c r="P8" s="191" t="str">
        <f>P7</f>
        <v>teacher01</v>
      </c>
      <c r="Q8" s="79" t="s">
        <v>10</v>
      </c>
    </row>
    <row r="9" ht="14.25">
      <c r="A9" s="180" t="s">
        <v>881</v>
      </c>
      <c r="B9" s="165"/>
      <c r="C9" s="74" t="s">
        <v>882</v>
      </c>
      <c r="D9" s="162" t="s">
        <v>883</v>
      </c>
      <c r="E9" s="162"/>
      <c r="F9" s="162" t="s">
        <v>884</v>
      </c>
      <c r="G9" s="74" t="s">
        <v>885</v>
      </c>
      <c r="H9" s="74" t="s">
        <v>886</v>
      </c>
      <c r="I9" s="172"/>
      <c r="J9" s="189"/>
      <c r="K9" s="190"/>
      <c r="L9" s="79"/>
      <c r="M9" s="79"/>
      <c r="N9" s="189"/>
      <c r="O9" s="74"/>
      <c r="P9" s="191" t="str">
        <f>P8</f>
        <v>teacher01</v>
      </c>
      <c r="Q9" s="79" t="s">
        <v>10</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1" disablePrompts="0">
        <x14:dataValidation xr:uid="{00780020-00C9-46E1-9884-00CD00000086}" type="list" allowBlank="1" errorStyle="stop" imeMode="noControl" operator="between" showDropDown="0" showErrorMessage="1" showInputMessage="1">
          <x14:formula1>
            <xm:f>BOOLEAN_ANSWER</xm:f>
          </x14:formula1>
          <xm:sqref>L3</xm:sqref>
        </x14:dataValidation>
        <x14:dataValidation xr:uid="{00D20004-0043-47EA-B4E1-004800F200E8}" type="list" allowBlank="1" errorStyle="stop" imeMode="noControl" operator="between" showDropDown="0" showErrorMessage="1" showInputMessage="1">
          <x14:formula1>
            <xm:f>BOOLEAN_ANSWER</xm:f>
          </x14:formula1>
          <xm:sqref>L4</xm:sqref>
        </x14:dataValidation>
        <x14:dataValidation xr:uid="{0010001F-0091-4771-BA17-00EB000D00D1}" type="list" allowBlank="1" errorStyle="stop" imeMode="noControl" operator="between" showDropDown="0" showErrorMessage="1" showInputMessage="1">
          <x14:formula1>
            <xm:f>BOOLEAN_ANSWER</xm:f>
          </x14:formula1>
          <xm:sqref>M3</xm:sqref>
        </x14:dataValidation>
        <x14:dataValidation xr:uid="{007F00C7-00A7-456F-B219-00FE00FC00C5}" type="list" allowBlank="1" errorStyle="stop" imeMode="noControl" operator="between" showDropDown="0" showErrorMessage="1" showInputMessage="1">
          <x14:formula1>
            <xm:f>BOOLEAN_ANSWER</xm:f>
          </x14:formula1>
          <xm:sqref>M4</xm:sqref>
        </x14:dataValidation>
        <x14:dataValidation xr:uid="{000900B2-0095-408D-B639-0009004200D2}" type="list" allowBlank="1" errorStyle="stop" imeMode="noControl" operator="between" showDropDown="0" showErrorMessage="1" showInputMessage="1">
          <x14:formula1>
            <xm:f>BOOLEAN_ANSWER</xm:f>
          </x14:formula1>
          <xm:sqref>Q3</xm:sqref>
        </x14:dataValidation>
        <x14:dataValidation xr:uid="{00DE0070-000E-4DF9-902B-009000AF002E}" type="list" allowBlank="1" errorStyle="stop" imeMode="noControl" operator="between" showDropDown="0" showErrorMessage="1" showInputMessage="1">
          <x14:formula1>
            <xm:f>BOOLEAN_ANSWER</xm:f>
          </x14:formula1>
          <xm:sqref>Q4</xm:sqref>
        </x14:dataValidation>
        <x14:dataValidation xr:uid="{00D30010-00E5-46B4-97F8-0051007400E9}" type="list" allowBlank="1" errorStyle="stop" imeMode="noControl" operator="between" showDropDown="0" showErrorMessage="1" showInputMessage="1">
          <x14:formula1>
            <xm:f>BOOLEAN_ANSWER</xm:f>
          </x14:formula1>
          <xm:sqref>Q5</xm:sqref>
        </x14:dataValidation>
        <x14:dataValidation xr:uid="{00A7000A-0066-4B2C-85BD-0052001B00FB}" type="list" allowBlank="1" errorStyle="stop" imeMode="noControl" operator="between" showDropDown="0" showErrorMessage="1" showInputMessage="1">
          <x14:formula1>
            <xm:f>BOOLEAN_ANSWER</xm:f>
          </x14:formula1>
          <xm:sqref>Q6</xm:sqref>
        </x14:dataValidation>
        <x14:dataValidation xr:uid="{00A7003C-0066-4429-82CB-009400320084}" type="list" allowBlank="1" errorStyle="stop" imeMode="noControl" operator="between" showDropDown="0" showErrorMessage="1" showInputMessage="1">
          <x14:formula1>
            <xm:f>BOOLEAN_ANSWER</xm:f>
          </x14:formula1>
          <xm:sqref>Q7</xm:sqref>
        </x14:dataValidation>
        <x14:dataValidation xr:uid="{00B000C5-00CE-4C6A-BB15-00DC002B0075}" type="list" allowBlank="1" errorStyle="stop" imeMode="noControl" operator="between" showDropDown="0" showErrorMessage="1" showInputMessage="1">
          <x14:formula1>
            <xm:f>BOOLEAN_ANSWER</xm:f>
          </x14:formula1>
          <xm:sqref>Q8</xm:sqref>
        </x14:dataValidation>
        <x14:dataValidation xr:uid="{0031009D-003E-4D1F-ADD0-00B00089009B}" type="list" allowBlank="1" errorStyle="stop" imeMode="noControl" operator="between" showDropDown="0" showErrorMessage="1" showInputMessage="1">
          <x14:formula1>
            <xm:f>BOOLEAN_ANSWER</xm:f>
          </x14:formula1>
          <xm:sqref>Q9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42</v>
      </c>
      <c r="B1" s="5" t="s">
        <v>43</v>
      </c>
      <c r="C1" s="5" t="s">
        <v>44</v>
      </c>
      <c r="D1" s="5" t="s">
        <v>45</v>
      </c>
    </row>
    <row r="2" ht="19.5" customHeight="1">
      <c r="A2" s="6" t="s">
        <v>46</v>
      </c>
      <c r="B2" s="7" t="s">
        <v>47</v>
      </c>
      <c r="C2" s="7" t="s">
        <v>48</v>
      </c>
      <c r="D2" s="8" t="s">
        <v>49</v>
      </c>
    </row>
    <row r="3" s="9" customFormat="1" ht="19.5" customHeight="1">
      <c r="A3" s="10" t="s">
        <v>50</v>
      </c>
      <c r="B3" s="11" t="s">
        <v>51</v>
      </c>
      <c r="C3" s="11" t="s">
        <v>52</v>
      </c>
      <c r="D3" s="12" t="s">
        <v>53</v>
      </c>
    </row>
    <row r="4" s="9" customFormat="1" ht="19.5" customHeight="1">
      <c r="A4" s="10" t="s">
        <v>54</v>
      </c>
      <c r="B4" s="12" t="s">
        <v>55</v>
      </c>
      <c r="C4" s="11" t="s">
        <v>56</v>
      </c>
      <c r="D4" s="12" t="s">
        <v>53</v>
      </c>
    </row>
    <row r="5" ht="19.5" customHeight="1">
      <c r="A5" s="13" t="s">
        <v>57</v>
      </c>
      <c r="B5" s="14" t="s">
        <v>58</v>
      </c>
      <c r="C5" s="14" t="s">
        <v>59</v>
      </c>
      <c r="D5" s="15" t="s">
        <v>53</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9" max="19" width="12.1640625"/>
    <col customWidth="1" min="20" max="21" width="14.6640625"/>
    <col customWidth="1" min="22" max="22" width="14.5"/>
    <col customWidth="1" min="27" max="27" width="15"/>
    <col customWidth="1" min="28" max="28" width="17.1640625"/>
    <col customWidth="1" min="30" max="30" width="11.6640625"/>
    <col customWidth="1" min="31" max="31" width="13.83203125"/>
    <col customWidth="1" min="32" max="32" width="14"/>
    <col customWidth="1" min="33" max="33" width="10.140625"/>
    <col customWidth="1" min="34" max="34" width="16.7109375"/>
  </cols>
  <sheetData>
    <row r="1" s="16" customFormat="1" ht="12">
      <c r="A1" s="16" t="s">
        <v>42</v>
      </c>
      <c r="B1" s="16" t="s">
        <v>43</v>
      </c>
      <c r="C1" s="16" t="s">
        <v>44</v>
      </c>
      <c r="D1" s="16" t="s">
        <v>60</v>
      </c>
      <c r="E1" s="16" t="str">
        <f>_xlfn.CONCAT($E$3,".",E5)</f>
        <v>plugins.users.users</v>
      </c>
      <c r="F1" s="16" t="str">
        <f>_xlfn.CONCAT($E$3,".",F5)</f>
        <v>plugins.users.user-data</v>
      </c>
      <c r="G1" s="16" t="str">
        <f>_xlfn.CONCAT($E$3,".",G5)</f>
        <v>plugins.users.centers</v>
      </c>
      <c r="H1" s="16" t="str">
        <f>_xlfn.CONCAT($E$3,".",H5)</f>
        <v>plugins.users.profiles</v>
      </c>
      <c r="I1" s="16" t="str">
        <f>_xlfn.CONCAT($I$3,".",I5)</f>
        <v>plugins.dataset.dataset</v>
      </c>
      <c r="J1" s="16" t="str">
        <f>_xlfn.CONCAT($J$3,".",J5)</f>
        <v>plugins.calendar.calendar</v>
      </c>
      <c r="K1" s="16" t="str">
        <f>_xlfn.CONCAT($K$3,".",K5)</f>
        <v>plugins.academic-portfolio.portfolio</v>
      </c>
      <c r="L1" s="16" t="str">
        <f>_xlfn.CONCAT($K$3,".",L5)</f>
        <v>plugins.academic-portfolio.programs</v>
      </c>
      <c r="M1" s="16" t="str">
        <f>_xlfn.CONCAT($K$3,".",M5)</f>
        <v>plugins.academic-portfolio.profiles</v>
      </c>
      <c r="N1" s="16" t="str">
        <f>_xlfn.CONCAT($K$3,".",N5)</f>
        <v>plugins.academic-portfolio.subjects</v>
      </c>
      <c r="O1" s="16" t="str">
        <f>_xlfn.CONCAT($K$3,".",O5)</f>
        <v>plugins.academic-portfolio.tree</v>
      </c>
      <c r="P1" s="16" t="str">
        <f>_xlfn.CONCAT($P$3,".",P5)</f>
        <v>plugins.families.families</v>
      </c>
      <c r="Q1" s="16" t="str">
        <f>_xlfn.CONCAT($P$3,".",Q5)</f>
        <v>plugins.families.config</v>
      </c>
      <c r="R1" s="16" t="str">
        <f>_xlfn.CONCAT($P$3,".",R5)</f>
        <v>plugins.families.families-basic-info</v>
      </c>
      <c r="S1" s="16" t="str">
        <f>_xlfn.CONCAT($P$3,".",S5)</f>
        <v>plugins.families.families-custom-info</v>
      </c>
      <c r="T1" s="16" t="str">
        <f>_xlfn.CONCAT($P$3,".",T5)</f>
        <v>plugins.families.families-guardians-info</v>
      </c>
      <c r="U1" s="16" t="str">
        <f>_xlfn.CONCAT($P$3,".",U5)</f>
        <v>plugins.families.families-students-info</v>
      </c>
      <c r="V1" s="16" t="str">
        <f>_xlfn.CONCAT($V$3,".",V5)</f>
        <v>plugins.timetable.config</v>
      </c>
      <c r="W1" s="16" t="str">
        <f>_xlfn.CONCAT($V$3,".",W5)</f>
        <v>plugins.timetable.timetable</v>
      </c>
      <c r="X1" s="16" t="str">
        <f>_xlfn.CONCAT($X$3,".",X5)</f>
        <v>plugins.tasks.tasks</v>
      </c>
      <c r="Y1" s="16" t="str">
        <f>_xlfn.CONCAT($X$3,".",Y5)</f>
        <v>plugins.tasks.library</v>
      </c>
      <c r="Z1" s="16" t="str">
        <f>_xlfn.CONCAT($X$3,".",Z5)</f>
        <v>plugins.tasks.profiles</v>
      </c>
      <c r="AA1" s="16" t="str">
        <f>_xlfn.CONCAT($AA$3,".",AA5)</f>
        <v>plugins.curriculum.curriculum</v>
      </c>
      <c r="AB1" s="16" t="str">
        <f>_xlfn.CONCAT($AB$3,".",AB5)</f>
        <v>plugins.leebrary.library</v>
      </c>
      <c r="AC1" s="16" t="str">
        <f>_xlfn.CONCAT($AC$3,".",AC5)</f>
        <v>plugins.grades.rules</v>
      </c>
      <c r="AD1" s="16" t="str">
        <f>_xlfn.CONCAT($AC$3,".",AD5)</f>
        <v>plugins.grades.evaluations</v>
      </c>
      <c r="AE1" s="16" t="str">
        <f>_xlfn.CONCAT($AC$3,".",AE5)</f>
        <v>plugins.grades.promotions</v>
      </c>
      <c r="AF1" s="16" t="str">
        <f>_xlfn.CONCAT($AC$3,".",AF5)</f>
        <v>plugins.grades.dependencies</v>
      </c>
      <c r="AG1" s="16" t="str">
        <f>_xlfn.CONCAT($AG$3,".",AG5)</f>
        <v>plugins.tests.tests</v>
      </c>
      <c r="AH1" s="16" t="str">
        <f>_xlfn.CONCAT($AG$3,".",AH5)</f>
        <v>plugins.tests.questionsBanks</v>
      </c>
      <c r="AI1" s="16" t="str">
        <f>_xlfn.CONCAT($AI$3,".",AI5)</f>
        <v>plugins.assignables.activities</v>
      </c>
      <c r="AJ1" s="16" t="str">
        <f>_xlfn.CONCAT($AI$3,".",AJ5)</f>
        <v>plugins.assignables.ongoing</v>
      </c>
      <c r="AK1" s="16" t="str">
        <f>_xlfn.CONCAT($AI$3,".",AK5)</f>
        <v>plugins.assignables.history</v>
      </c>
    </row>
    <row r="2" s="9" customFormat="1" ht="21.25" customHeight="1">
      <c r="E2" s="17" t="s">
        <v>61</v>
      </c>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row>
    <row r="3">
      <c r="B3" s="18"/>
      <c r="C3" s="18"/>
      <c r="D3" s="18"/>
      <c r="E3" s="19" t="s">
        <v>62</v>
      </c>
      <c r="F3" s="20"/>
      <c r="G3" s="20"/>
      <c r="H3" s="20"/>
      <c r="I3" s="21" t="s">
        <v>63</v>
      </c>
      <c r="J3" s="22" t="s">
        <v>64</v>
      </c>
      <c r="K3" s="23" t="s">
        <v>65</v>
      </c>
      <c r="L3" s="24"/>
      <c r="M3" s="24"/>
      <c r="N3" s="24"/>
      <c r="O3" s="24"/>
      <c r="P3" s="25" t="s">
        <v>66</v>
      </c>
      <c r="Q3" s="26"/>
      <c r="R3" s="26"/>
      <c r="S3" s="26"/>
      <c r="T3" s="26"/>
      <c r="U3" s="27"/>
      <c r="V3" s="19" t="s">
        <v>67</v>
      </c>
      <c r="W3" s="20"/>
      <c r="X3" s="28" t="s">
        <v>68</v>
      </c>
      <c r="Y3" s="29"/>
      <c r="Z3" s="29"/>
      <c r="AA3" s="30" t="s">
        <v>69</v>
      </c>
      <c r="AB3" s="23" t="s">
        <v>70</v>
      </c>
      <c r="AC3" s="25" t="s">
        <v>71</v>
      </c>
      <c r="AD3" s="26"/>
      <c r="AE3" s="26"/>
      <c r="AF3" s="26"/>
      <c r="AG3" s="19" t="s">
        <v>72</v>
      </c>
      <c r="AH3" s="20"/>
      <c r="AI3" s="28" t="s">
        <v>73</v>
      </c>
      <c r="AJ3" s="29"/>
      <c r="AK3" s="29"/>
    </row>
    <row r="4" s="31" customFormat="1" ht="19.75" customHeight="1">
      <c r="E4" s="32" t="s">
        <v>74</v>
      </c>
      <c r="F4" s="33"/>
      <c r="G4" s="33"/>
      <c r="H4" s="33"/>
      <c r="I4" s="34" t="s">
        <v>75</v>
      </c>
      <c r="J4" s="35" t="s">
        <v>76</v>
      </c>
      <c r="K4" s="36" t="s">
        <v>77</v>
      </c>
      <c r="L4" s="37"/>
      <c r="M4" s="37"/>
      <c r="N4" s="37"/>
      <c r="O4" s="37"/>
      <c r="P4" s="38" t="s">
        <v>78</v>
      </c>
      <c r="Q4" s="39"/>
      <c r="R4" s="39"/>
      <c r="S4" s="39"/>
      <c r="T4" s="39"/>
      <c r="U4" s="40"/>
      <c r="V4" s="32" t="s">
        <v>79</v>
      </c>
      <c r="W4" s="33"/>
      <c r="X4" s="34" t="s">
        <v>80</v>
      </c>
      <c r="Y4" s="41"/>
      <c r="Z4" s="41"/>
      <c r="AA4" s="35" t="s">
        <v>81</v>
      </c>
      <c r="AB4" s="36" t="s">
        <v>82</v>
      </c>
      <c r="AC4" s="38" t="s">
        <v>83</v>
      </c>
      <c r="AD4" s="39"/>
      <c r="AE4" s="39"/>
      <c r="AF4" s="39"/>
      <c r="AG4" s="32" t="s">
        <v>84</v>
      </c>
      <c r="AH4" s="33"/>
      <c r="AI4" s="34" t="s">
        <v>85</v>
      </c>
      <c r="AJ4" s="41"/>
      <c r="AK4" s="41"/>
    </row>
    <row r="5">
      <c r="B5" s="18"/>
      <c r="C5" s="18"/>
      <c r="D5" s="18"/>
      <c r="E5" s="42" t="s">
        <v>86</v>
      </c>
      <c r="F5" s="43" t="s">
        <v>87</v>
      </c>
      <c r="G5" s="43" t="s">
        <v>88</v>
      </c>
      <c r="H5" s="44" t="s">
        <v>89</v>
      </c>
      <c r="I5" s="45" t="s">
        <v>90</v>
      </c>
      <c r="J5" s="46" t="s">
        <v>91</v>
      </c>
      <c r="K5" s="47" t="s">
        <v>92</v>
      </c>
      <c r="L5" s="48" t="s">
        <v>93</v>
      </c>
      <c r="M5" s="48" t="s">
        <v>89</v>
      </c>
      <c r="N5" s="48" t="s">
        <v>94</v>
      </c>
      <c r="O5" s="48" t="s">
        <v>95</v>
      </c>
      <c r="P5" s="49" t="s">
        <v>96</v>
      </c>
      <c r="Q5" s="50" t="s">
        <v>97</v>
      </c>
      <c r="R5" s="50" t="s">
        <v>98</v>
      </c>
      <c r="S5" s="50" t="s">
        <v>99</v>
      </c>
      <c r="T5" s="50" t="s">
        <v>100</v>
      </c>
      <c r="U5" s="51" t="s">
        <v>101</v>
      </c>
      <c r="V5" s="42" t="s">
        <v>97</v>
      </c>
      <c r="W5" s="43" t="s">
        <v>102</v>
      </c>
      <c r="X5" s="45" t="s">
        <v>103</v>
      </c>
      <c r="Y5" s="45" t="s">
        <v>104</v>
      </c>
      <c r="Z5" s="45" t="s">
        <v>89</v>
      </c>
      <c r="AA5" s="46" t="s">
        <v>105</v>
      </c>
      <c r="AB5" s="52" t="s">
        <v>104</v>
      </c>
      <c r="AC5" s="49" t="s">
        <v>106</v>
      </c>
      <c r="AD5" s="50" t="s">
        <v>107</v>
      </c>
      <c r="AE5" s="50" t="s">
        <v>108</v>
      </c>
      <c r="AF5" s="50" t="s">
        <v>109</v>
      </c>
      <c r="AG5" s="42" t="s">
        <v>110</v>
      </c>
      <c r="AH5" s="43" t="s">
        <v>111</v>
      </c>
      <c r="AI5" s="45" t="s">
        <v>112</v>
      </c>
      <c r="AJ5" s="45" t="s">
        <v>113</v>
      </c>
      <c r="AK5" s="45" t="s">
        <v>114</v>
      </c>
    </row>
    <row r="6" s="53" customFormat="1" ht="19.5" customHeight="1">
      <c r="A6" s="6" t="s">
        <v>46</v>
      </c>
      <c r="B6" s="7" t="s">
        <v>47</v>
      </c>
      <c r="C6" s="7" t="s">
        <v>48</v>
      </c>
      <c r="D6" s="54" t="s">
        <v>115</v>
      </c>
      <c r="E6" s="55" t="s">
        <v>74</v>
      </c>
      <c r="F6" s="8" t="s">
        <v>116</v>
      </c>
      <c r="G6" s="8" t="s">
        <v>117</v>
      </c>
      <c r="H6" s="56" t="s">
        <v>118</v>
      </c>
      <c r="I6" s="57" t="s">
        <v>75</v>
      </c>
      <c r="J6" s="58" t="s">
        <v>76</v>
      </c>
      <c r="K6" s="59" t="s">
        <v>119</v>
      </c>
      <c r="L6" s="60" t="s">
        <v>120</v>
      </c>
      <c r="M6" s="60" t="s">
        <v>118</v>
      </c>
      <c r="N6" s="60" t="s">
        <v>121</v>
      </c>
      <c r="O6" s="60" t="s">
        <v>122</v>
      </c>
      <c r="P6" s="61" t="s">
        <v>78</v>
      </c>
      <c r="Q6" s="62" t="s">
        <v>123</v>
      </c>
      <c r="R6" s="62" t="s">
        <v>124</v>
      </c>
      <c r="S6" s="62" t="s">
        <v>125</v>
      </c>
      <c r="T6" s="62" t="s">
        <v>126</v>
      </c>
      <c r="U6" s="63" t="s">
        <v>127</v>
      </c>
      <c r="V6" s="55" t="s">
        <v>123</v>
      </c>
      <c r="W6" s="8" t="s">
        <v>128</v>
      </c>
      <c r="X6" s="57" t="s">
        <v>80</v>
      </c>
      <c r="Y6" s="57" t="s">
        <v>82</v>
      </c>
      <c r="Z6" s="57" t="str">
        <f>PROPER(Z5)</f>
        <v>Profiles</v>
      </c>
      <c r="AA6" s="64" t="s">
        <v>123</v>
      </c>
      <c r="AB6" s="65" t="s">
        <v>82</v>
      </c>
      <c r="AC6" s="61" t="s">
        <v>129</v>
      </c>
      <c r="AD6" s="62" t="s">
        <v>130</v>
      </c>
      <c r="AE6" s="62" t="s">
        <v>131</v>
      </c>
      <c r="AF6" s="62" t="s">
        <v>132</v>
      </c>
      <c r="AG6" s="55" t="str">
        <f>PROPER(AG5)</f>
        <v>Tests</v>
      </c>
      <c r="AH6" s="55" t="s">
        <v>133</v>
      </c>
      <c r="AI6" s="57" t="str">
        <f>PROPER(AI5)</f>
        <v>Activities</v>
      </c>
      <c r="AJ6" s="57" t="str">
        <f>PROPER(AJ5)</f>
        <v>Ongoing</v>
      </c>
      <c r="AK6" s="57" t="str">
        <f>PROPER(AK5)</f>
        <v>History</v>
      </c>
    </row>
    <row r="7" s="9" customFormat="1" ht="19.5" customHeight="1">
      <c r="A7" s="10" t="s">
        <v>134</v>
      </c>
      <c r="B7" s="11" t="s">
        <v>135</v>
      </c>
      <c r="C7" s="11" t="s">
        <v>136</v>
      </c>
      <c r="D7" s="66"/>
      <c r="E7" s="67" t="s">
        <v>134</v>
      </c>
      <c r="F7" s="67" t="s">
        <v>134</v>
      </c>
      <c r="G7" s="67" t="s">
        <v>134</v>
      </c>
      <c r="H7" s="67" t="s">
        <v>134</v>
      </c>
      <c r="I7" s="67" t="s">
        <v>134</v>
      </c>
      <c r="J7" s="67" t="s">
        <v>134</v>
      </c>
      <c r="K7" s="67" t="s">
        <v>134</v>
      </c>
      <c r="L7" s="67" t="s">
        <v>134</v>
      </c>
      <c r="M7" s="67" t="s">
        <v>134</v>
      </c>
      <c r="N7" s="67" t="s">
        <v>134</v>
      </c>
      <c r="O7" s="67" t="s">
        <v>134</v>
      </c>
      <c r="P7" s="68" t="s">
        <v>134</v>
      </c>
      <c r="Q7" s="68" t="s">
        <v>134</v>
      </c>
      <c r="R7" s="68" t="s">
        <v>134</v>
      </c>
      <c r="S7" s="68" t="s">
        <v>134</v>
      </c>
      <c r="T7" s="68" t="s">
        <v>134</v>
      </c>
      <c r="U7" s="68" t="s">
        <v>134</v>
      </c>
      <c r="V7" s="68" t="s">
        <v>134</v>
      </c>
      <c r="W7" s="68" t="s">
        <v>134</v>
      </c>
      <c r="X7" s="68" t="s">
        <v>134</v>
      </c>
      <c r="Y7" s="68" t="s">
        <v>134</v>
      </c>
      <c r="Z7" s="68" t="s">
        <v>134</v>
      </c>
      <c r="AA7" s="67" t="s">
        <v>134</v>
      </c>
      <c r="AB7" s="67" t="s">
        <v>134</v>
      </c>
      <c r="AC7" s="68" t="s">
        <v>134</v>
      </c>
      <c r="AD7" s="68" t="s">
        <v>134</v>
      </c>
      <c r="AE7" s="68" t="s">
        <v>134</v>
      </c>
      <c r="AF7" s="68" t="s">
        <v>134</v>
      </c>
      <c r="AG7" s="69" t="s">
        <v>134</v>
      </c>
      <c r="AH7" s="69" t="s">
        <v>134</v>
      </c>
      <c r="AI7" s="67" t="s">
        <v>137</v>
      </c>
      <c r="AJ7" s="67" t="s">
        <v>137</v>
      </c>
      <c r="AK7" s="67" t="s">
        <v>137</v>
      </c>
    </row>
    <row r="8" s="9" customFormat="1" ht="19.5" customHeight="1">
      <c r="A8" s="10" t="s">
        <v>138</v>
      </c>
      <c r="B8" s="12" t="s">
        <v>139</v>
      </c>
      <c r="C8" s="11" t="s">
        <v>140</v>
      </c>
      <c r="D8" s="66"/>
      <c r="E8" s="70" t="s">
        <v>137</v>
      </c>
      <c r="F8" s="67" t="s">
        <v>134</v>
      </c>
      <c r="G8" s="67" t="s">
        <v>137</v>
      </c>
      <c r="H8" s="67"/>
      <c r="I8" s="67" t="s">
        <v>141</v>
      </c>
      <c r="J8" s="67" t="s">
        <v>134</v>
      </c>
      <c r="K8" s="70" t="s">
        <v>137</v>
      </c>
      <c r="L8" s="70" t="s">
        <v>137</v>
      </c>
      <c r="M8" s="67"/>
      <c r="N8" s="70" t="s">
        <v>137</v>
      </c>
      <c r="O8" s="70" t="s">
        <v>137</v>
      </c>
      <c r="P8" s="70" t="s">
        <v>137</v>
      </c>
      <c r="Q8" s="70" t="s">
        <v>137</v>
      </c>
      <c r="R8" s="68"/>
      <c r="S8" s="67"/>
      <c r="T8" s="67"/>
      <c r="U8" s="67"/>
      <c r="V8" s="67" t="s">
        <v>137</v>
      </c>
      <c r="W8" s="67" t="s">
        <v>137</v>
      </c>
      <c r="X8" s="67" t="s">
        <v>134</v>
      </c>
      <c r="Y8" s="67" t="s">
        <v>134</v>
      </c>
      <c r="Z8" s="67"/>
      <c r="AA8" s="70" t="s">
        <v>137</v>
      </c>
      <c r="AB8" s="67" t="s">
        <v>142</v>
      </c>
      <c r="AC8" s="70" t="s">
        <v>137</v>
      </c>
      <c r="AD8" s="70" t="s">
        <v>137</v>
      </c>
      <c r="AE8" s="70" t="s">
        <v>137</v>
      </c>
      <c r="AF8" s="70" t="s">
        <v>137</v>
      </c>
      <c r="AG8" s="70" t="s">
        <v>134</v>
      </c>
      <c r="AH8" s="70" t="s">
        <v>134</v>
      </c>
      <c r="AI8" s="67" t="s">
        <v>137</v>
      </c>
      <c r="AJ8" s="67" t="s">
        <v>137</v>
      </c>
      <c r="AK8" s="67" t="s">
        <v>137</v>
      </c>
    </row>
    <row r="9" s="9" customFormat="1" ht="19.5" customHeight="1">
      <c r="A9" s="10" t="s">
        <v>143</v>
      </c>
      <c r="B9" s="12" t="s">
        <v>144</v>
      </c>
      <c r="C9" s="11" t="s">
        <v>145</v>
      </c>
      <c r="D9" s="66"/>
      <c r="E9" s="70" t="s">
        <v>137</v>
      </c>
      <c r="F9" s="67" t="s">
        <v>134</v>
      </c>
      <c r="G9" s="67" t="s">
        <v>137</v>
      </c>
      <c r="H9" s="67"/>
      <c r="I9" s="67" t="s">
        <v>141</v>
      </c>
      <c r="J9" s="67" t="s">
        <v>134</v>
      </c>
      <c r="K9" s="67"/>
      <c r="L9" s="67"/>
      <c r="M9" s="67"/>
      <c r="N9" s="67"/>
      <c r="O9" s="67"/>
      <c r="P9" s="67" t="s">
        <v>137</v>
      </c>
      <c r="Q9" s="67" t="s">
        <v>137</v>
      </c>
      <c r="R9" s="67" t="s">
        <v>142</v>
      </c>
      <c r="S9" s="67" t="s">
        <v>142</v>
      </c>
      <c r="T9" s="67" t="s">
        <v>142</v>
      </c>
      <c r="U9" s="67" t="s">
        <v>142</v>
      </c>
      <c r="V9" s="67" t="s">
        <v>137</v>
      </c>
      <c r="W9" s="67" t="s">
        <v>137</v>
      </c>
      <c r="X9" s="67"/>
      <c r="Y9" s="67"/>
      <c r="Z9" s="67"/>
      <c r="AA9" s="67" t="s">
        <v>137</v>
      </c>
      <c r="AB9" s="67" t="s">
        <v>142</v>
      </c>
      <c r="AC9" s="67" t="s">
        <v>137</v>
      </c>
      <c r="AD9" s="67" t="s">
        <v>137</v>
      </c>
      <c r="AE9" s="67" t="s">
        <v>137</v>
      </c>
      <c r="AF9" s="67" t="s">
        <v>137</v>
      </c>
      <c r="AG9" s="67" t="s">
        <v>137</v>
      </c>
      <c r="AH9" s="67" t="s">
        <v>137</v>
      </c>
      <c r="AI9" s="67" t="s">
        <v>137</v>
      </c>
      <c r="AJ9" s="67" t="s">
        <v>137</v>
      </c>
      <c r="AK9" s="67" t="s">
        <v>137</v>
      </c>
    </row>
    <row r="10" s="9" customFormat="1" ht="19.5" customHeight="1">
      <c r="A10" s="10" t="s">
        <v>146</v>
      </c>
      <c r="B10" s="12" t="s">
        <v>147</v>
      </c>
      <c r="C10" s="11" t="s">
        <v>148</v>
      </c>
      <c r="D10" s="66" t="str">
        <f>A9</f>
        <v>student</v>
      </c>
      <c r="E10" s="70" t="s">
        <v>137</v>
      </c>
      <c r="F10" s="67" t="s">
        <v>134</v>
      </c>
      <c r="G10" s="67" t="s">
        <v>137</v>
      </c>
      <c r="H10" s="67"/>
      <c r="I10" s="67" t="s">
        <v>141</v>
      </c>
      <c r="J10" s="67" t="s">
        <v>134</v>
      </c>
      <c r="K10" s="67"/>
      <c r="L10" s="67"/>
      <c r="M10" s="67"/>
      <c r="N10" s="67"/>
      <c r="O10" s="67"/>
      <c r="P10" s="67" t="s">
        <v>137</v>
      </c>
      <c r="Q10" s="67" t="s">
        <v>137</v>
      </c>
      <c r="R10" s="67" t="s">
        <v>142</v>
      </c>
      <c r="S10" s="67" t="s">
        <v>142</v>
      </c>
      <c r="T10" s="67" t="s">
        <v>142</v>
      </c>
      <c r="U10" s="67" t="s">
        <v>142</v>
      </c>
      <c r="V10" s="67"/>
      <c r="W10" s="67"/>
      <c r="X10" s="67"/>
      <c r="Y10" s="67"/>
      <c r="Z10" s="67"/>
      <c r="AA10" s="67"/>
      <c r="AB10" s="67" t="s">
        <v>142</v>
      </c>
      <c r="AC10" s="67"/>
      <c r="AD10" s="67"/>
      <c r="AE10" s="67"/>
      <c r="AF10" s="67"/>
      <c r="AG10" s="67"/>
      <c r="AH10" s="67"/>
      <c r="AI10" s="67"/>
      <c r="AJ10" s="67"/>
      <c r="AK10" s="67"/>
    </row>
  </sheetData>
  <mergeCells count="17">
    <mergeCell ref="E2:AK2"/>
    <mergeCell ref="E3:H3"/>
    <mergeCell ref="K3:O3"/>
    <mergeCell ref="P3:U3"/>
    <mergeCell ref="V3:W3"/>
    <mergeCell ref="X3:Z3"/>
    <mergeCell ref="AC3:AF3"/>
    <mergeCell ref="AG3:AH3"/>
    <mergeCell ref="AI3:AK3"/>
    <mergeCell ref="E4:H4"/>
    <mergeCell ref="K4:O4"/>
    <mergeCell ref="P4:U4"/>
    <mergeCell ref="V4:W4"/>
    <mergeCell ref="X4:Z4"/>
    <mergeCell ref="AC4:AF4"/>
    <mergeCell ref="AG4:AH4"/>
    <mergeCell ref="AI4:AK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42</v>
      </c>
      <c r="B1" s="5" t="s">
        <v>43</v>
      </c>
      <c r="C1" s="5" t="s">
        <v>149</v>
      </c>
      <c r="D1" s="5" t="s">
        <v>150</v>
      </c>
      <c r="E1" s="5" t="s">
        <v>151</v>
      </c>
      <c r="F1" s="5" t="s">
        <v>152</v>
      </c>
      <c r="G1" s="5" t="s">
        <v>153</v>
      </c>
      <c r="H1" s="5" t="s">
        <v>45</v>
      </c>
      <c r="I1" s="5" t="s">
        <v>154</v>
      </c>
      <c r="J1" s="5" t="s">
        <v>155</v>
      </c>
      <c r="K1" s="5" t="s">
        <v>89</v>
      </c>
    </row>
    <row r="2" ht="19.5" customHeight="1">
      <c r="A2" s="6" t="s">
        <v>46</v>
      </c>
      <c r="B2" s="7" t="s">
        <v>47</v>
      </c>
      <c r="C2" s="7" t="s">
        <v>156</v>
      </c>
      <c r="D2" s="7" t="s">
        <v>157</v>
      </c>
      <c r="E2" s="7" t="s">
        <v>158</v>
      </c>
      <c r="F2" s="7" t="s">
        <v>159</v>
      </c>
      <c r="G2" s="7" t="s">
        <v>160</v>
      </c>
      <c r="H2" s="71" t="s">
        <v>49</v>
      </c>
      <c r="I2" s="71" t="s">
        <v>161</v>
      </c>
      <c r="J2" s="72" t="s">
        <v>162</v>
      </c>
      <c r="K2" s="73" t="s">
        <v>118</v>
      </c>
    </row>
    <row r="3" s="74" customFormat="1" ht="19.5" customHeight="1">
      <c r="A3" s="75" t="s">
        <v>163</v>
      </c>
      <c r="B3" s="76" t="s">
        <v>164</v>
      </c>
      <c r="C3" s="76" t="s">
        <v>135</v>
      </c>
      <c r="D3" s="76" t="s">
        <v>13</v>
      </c>
      <c r="E3" s="77">
        <v>24563</v>
      </c>
      <c r="F3" s="78" t="s">
        <v>165</v>
      </c>
      <c r="G3" s="76" t="s">
        <v>166</v>
      </c>
      <c r="H3" s="79" t="s">
        <v>53</v>
      </c>
      <c r="I3" s="79" t="s">
        <v>167</v>
      </c>
      <c r="J3" s="79" t="s">
        <v>168</v>
      </c>
      <c r="K3" s="80" t="s">
        <v>169</v>
      </c>
    </row>
    <row r="4" s="74" customFormat="1" ht="19.5" customHeight="1">
      <c r="A4" s="75" t="s">
        <v>170</v>
      </c>
      <c r="B4" s="76" t="s">
        <v>171</v>
      </c>
      <c r="C4" s="76" t="s">
        <v>172</v>
      </c>
      <c r="D4" s="76" t="s">
        <v>12</v>
      </c>
      <c r="E4" s="77">
        <v>27670</v>
      </c>
      <c r="F4" s="78" t="s">
        <v>173</v>
      </c>
      <c r="G4" s="76" t="s">
        <v>166</v>
      </c>
      <c r="H4" s="79" t="s">
        <v>53</v>
      </c>
      <c r="I4" s="81" t="s">
        <v>174</v>
      </c>
      <c r="J4" s="79" t="s">
        <v>175</v>
      </c>
      <c r="K4" s="80" t="s">
        <v>176</v>
      </c>
    </row>
    <row r="5" s="74" customFormat="1" ht="19.5" customHeight="1">
      <c r="A5" s="75" t="s">
        <v>177</v>
      </c>
      <c r="B5" s="76" t="s">
        <v>178</v>
      </c>
      <c r="C5" s="76" t="s">
        <v>172</v>
      </c>
      <c r="D5" s="76" t="s">
        <v>13</v>
      </c>
      <c r="E5" s="77">
        <v>27518</v>
      </c>
      <c r="F5" s="82" t="s">
        <v>179</v>
      </c>
      <c r="G5" s="76" t="s">
        <v>166</v>
      </c>
      <c r="H5" s="79" t="s">
        <v>53</v>
      </c>
      <c r="I5" s="79" t="s">
        <v>180</v>
      </c>
      <c r="J5" s="79" t="s">
        <v>181</v>
      </c>
      <c r="K5" s="83" t="s">
        <v>182</v>
      </c>
      <c r="L5" s="74"/>
    </row>
    <row r="6" s="74" customFormat="1" ht="19.5" customHeight="1">
      <c r="A6" s="75" t="s">
        <v>183</v>
      </c>
      <c r="B6" s="84" t="s">
        <v>184</v>
      </c>
      <c r="C6" s="84" t="s">
        <v>185</v>
      </c>
      <c r="D6" s="84" t="s">
        <v>13</v>
      </c>
      <c r="E6" s="85">
        <v>34447</v>
      </c>
      <c r="F6" s="86" t="s">
        <v>186</v>
      </c>
      <c r="G6" s="84" t="s">
        <v>166</v>
      </c>
      <c r="H6" s="87" t="str">
        <f>H5</f>
        <v>es</v>
      </c>
      <c r="I6" s="87"/>
      <c r="J6" s="87" t="s">
        <v>181</v>
      </c>
      <c r="K6" s="80" t="s">
        <v>187</v>
      </c>
      <c r="L6" s="74"/>
    </row>
    <row r="7" s="74" customFormat="1" ht="19.5" customHeight="1">
      <c r="A7" s="75" t="s">
        <v>188</v>
      </c>
      <c r="B7" s="76" t="s">
        <v>189</v>
      </c>
      <c r="C7" s="76" t="s">
        <v>190</v>
      </c>
      <c r="D7" s="76" t="s">
        <v>13</v>
      </c>
      <c r="E7" s="77">
        <v>27791</v>
      </c>
      <c r="F7" s="78" t="s">
        <v>191</v>
      </c>
      <c r="G7" s="76" t="s">
        <v>166</v>
      </c>
      <c r="H7" s="79" t="s">
        <v>53</v>
      </c>
      <c r="I7" s="79" t="s">
        <v>192</v>
      </c>
      <c r="J7" s="79" t="s">
        <v>193</v>
      </c>
      <c r="K7" s="83" t="s">
        <v>194</v>
      </c>
      <c r="L7" s="74"/>
    </row>
    <row r="8" s="74" customFormat="1" ht="19.5" customHeight="1">
      <c r="A8" s="75" t="s">
        <v>195</v>
      </c>
      <c r="B8" s="76" t="s">
        <v>196</v>
      </c>
      <c r="C8" s="76" t="s">
        <v>197</v>
      </c>
      <c r="D8" s="76" t="s">
        <v>12</v>
      </c>
      <c r="E8" s="77">
        <v>39571</v>
      </c>
      <c r="F8" s="82" t="s">
        <v>198</v>
      </c>
      <c r="G8" s="76" t="s">
        <v>166</v>
      </c>
      <c r="H8" s="79" t="s">
        <v>53</v>
      </c>
      <c r="I8" s="79" t="s">
        <v>199</v>
      </c>
      <c r="J8" s="79" t="s">
        <v>200</v>
      </c>
      <c r="K8" s="83" t="s">
        <v>201</v>
      </c>
    </row>
    <row r="9" s="74" customFormat="1" ht="19.5" customHeight="1">
      <c r="A9" s="75" t="s">
        <v>202</v>
      </c>
      <c r="B9" s="76" t="s">
        <v>203</v>
      </c>
      <c r="C9" s="76" t="s">
        <v>204</v>
      </c>
      <c r="D9" s="76" t="s">
        <v>13</v>
      </c>
      <c r="E9" s="77">
        <v>39572</v>
      </c>
      <c r="F9" s="78" t="s">
        <v>205</v>
      </c>
      <c r="G9" s="76" t="s">
        <v>166</v>
      </c>
      <c r="H9" s="79" t="s">
        <v>53</v>
      </c>
      <c r="I9" s="79" t="s">
        <v>206</v>
      </c>
      <c r="J9" s="79" t="str">
        <f>J8</f>
        <v>Estudiante,Test</v>
      </c>
      <c r="K9" s="83" t="s">
        <v>201</v>
      </c>
    </row>
    <row r="10" s="74" customFormat="1" ht="19.5" customHeight="1">
      <c r="A10" s="75" t="s">
        <v>207</v>
      </c>
      <c r="B10" s="76" t="s">
        <v>208</v>
      </c>
      <c r="C10" s="76" t="s">
        <v>209</v>
      </c>
      <c r="D10" s="76" t="s">
        <v>13</v>
      </c>
      <c r="E10" s="77">
        <v>39573</v>
      </c>
      <c r="F10" s="78" t="s">
        <v>210</v>
      </c>
      <c r="G10" s="76" t="s">
        <v>166</v>
      </c>
      <c r="H10" s="79" t="s">
        <v>53</v>
      </c>
      <c r="I10" s="79" t="s">
        <v>211</v>
      </c>
      <c r="J10" s="79" t="str">
        <f>J9</f>
        <v>Estudiante,Test</v>
      </c>
      <c r="K10" s="83" t="s">
        <v>201</v>
      </c>
    </row>
    <row r="11" s="74" customFormat="1" ht="19.5" customHeight="1">
      <c r="A11" s="75" t="s">
        <v>212</v>
      </c>
      <c r="B11" s="76" t="s">
        <v>213</v>
      </c>
      <c r="C11" s="76" t="s">
        <v>214</v>
      </c>
      <c r="D11" s="76" t="s">
        <v>12</v>
      </c>
      <c r="E11" s="77">
        <v>39208</v>
      </c>
      <c r="F11" s="78" t="s">
        <v>215</v>
      </c>
      <c r="G11" s="76" t="s">
        <v>166</v>
      </c>
      <c r="H11" s="79" t="s">
        <v>53</v>
      </c>
      <c r="I11" s="79" t="s">
        <v>216</v>
      </c>
      <c r="J11" s="79" t="str">
        <f>J10</f>
        <v>Estudiante,Test</v>
      </c>
      <c r="K11" s="83" t="s">
        <v>201</v>
      </c>
    </row>
    <row r="12" s="74" customFormat="1" ht="19.5" customHeight="1">
      <c r="A12" s="75" t="s">
        <v>217</v>
      </c>
      <c r="B12" s="76" t="s">
        <v>218</v>
      </c>
      <c r="C12" s="76" t="s">
        <v>219</v>
      </c>
      <c r="D12" s="76" t="s">
        <v>13</v>
      </c>
      <c r="E12" s="77">
        <v>39575</v>
      </c>
      <c r="F12" s="82" t="s">
        <v>220</v>
      </c>
      <c r="G12" s="76" t="s">
        <v>166</v>
      </c>
      <c r="H12" s="79" t="s">
        <v>53</v>
      </c>
      <c r="I12" s="79" t="s">
        <v>221</v>
      </c>
      <c r="J12" s="79" t="str">
        <f>J11</f>
        <v>Estudiante,Test</v>
      </c>
      <c r="K12" s="83" t="s">
        <v>201</v>
      </c>
    </row>
    <row r="13" s="88" customFormat="1" ht="19.5" customHeight="1">
      <c r="A13" s="75" t="s">
        <v>222</v>
      </c>
      <c r="B13" s="76" t="s">
        <v>223</v>
      </c>
      <c r="C13" s="76" t="s">
        <v>224</v>
      </c>
      <c r="D13" s="76" t="s">
        <v>13</v>
      </c>
      <c r="E13" s="77">
        <v>39576</v>
      </c>
      <c r="F13" s="82" t="s">
        <v>225</v>
      </c>
      <c r="G13" s="76" t="s">
        <v>166</v>
      </c>
      <c r="H13" s="79" t="s">
        <v>53</v>
      </c>
      <c r="I13" s="79" t="s">
        <v>226</v>
      </c>
      <c r="J13" s="79" t="str">
        <f>J12</f>
        <v>Estudiante,Test</v>
      </c>
      <c r="K13" s="83" t="s">
        <v>201</v>
      </c>
    </row>
    <row r="14" s="88" customFormat="1" ht="19.5" customHeight="1">
      <c r="A14" s="75" t="s">
        <v>227</v>
      </c>
      <c r="B14" s="76" t="s">
        <v>228</v>
      </c>
      <c r="C14" s="76" t="s">
        <v>229</v>
      </c>
      <c r="D14" s="76" t="s">
        <v>12</v>
      </c>
      <c r="E14" s="77">
        <v>39577</v>
      </c>
      <c r="F14" s="82" t="s">
        <v>230</v>
      </c>
      <c r="G14" s="76" t="s">
        <v>166</v>
      </c>
      <c r="H14" s="79" t="s">
        <v>53</v>
      </c>
      <c r="I14" s="79" t="s">
        <v>231</v>
      </c>
      <c r="J14" s="79" t="str">
        <f>J13</f>
        <v>Estudiante,Test</v>
      </c>
      <c r="K14" s="83" t="s">
        <v>201</v>
      </c>
    </row>
    <row r="15" s="88" customFormat="1" ht="19.5" customHeight="1">
      <c r="A15" s="75" t="s">
        <v>232</v>
      </c>
      <c r="B15" s="76" t="s">
        <v>233</v>
      </c>
      <c r="C15" s="76" t="s">
        <v>234</v>
      </c>
      <c r="D15" s="76" t="s">
        <v>13</v>
      </c>
      <c r="E15" s="77">
        <v>39578</v>
      </c>
      <c r="F15" s="82" t="s">
        <v>235</v>
      </c>
      <c r="G15" s="76" t="s">
        <v>166</v>
      </c>
      <c r="H15" s="79" t="s">
        <v>53</v>
      </c>
      <c r="I15" s="79" t="s">
        <v>236</v>
      </c>
      <c r="J15" s="79" t="str">
        <f>J14</f>
        <v>Estudiante,Test</v>
      </c>
      <c r="K15" s="83" t="s">
        <v>201</v>
      </c>
    </row>
    <row r="16" s="88" customFormat="1" ht="19.5" customHeight="1">
      <c r="A16" s="75" t="s">
        <v>237</v>
      </c>
      <c r="B16" s="76" t="s">
        <v>238</v>
      </c>
      <c r="C16" s="76" t="s">
        <v>239</v>
      </c>
      <c r="D16" s="76" t="s">
        <v>12</v>
      </c>
      <c r="E16" s="77">
        <v>39579</v>
      </c>
      <c r="F16" s="82" t="s">
        <v>240</v>
      </c>
      <c r="G16" s="76" t="s">
        <v>166</v>
      </c>
      <c r="H16" s="79" t="s">
        <v>53</v>
      </c>
      <c r="I16" s="79" t="s">
        <v>241</v>
      </c>
      <c r="J16" s="79" t="str">
        <f>J15</f>
        <v>Estudiante,Test</v>
      </c>
      <c r="K16" s="83" t="s">
        <v>201</v>
      </c>
    </row>
    <row r="17" s="88" customFormat="1" ht="19.5" customHeight="1">
      <c r="A17" s="75" t="s">
        <v>242</v>
      </c>
      <c r="B17" s="76" t="s">
        <v>243</v>
      </c>
      <c r="C17" s="76" t="s">
        <v>244</v>
      </c>
      <c r="D17" s="76" t="s">
        <v>12</v>
      </c>
      <c r="E17" s="77">
        <v>39580</v>
      </c>
      <c r="F17" s="82" t="s">
        <v>245</v>
      </c>
      <c r="G17" s="76" t="s">
        <v>166</v>
      </c>
      <c r="H17" s="79" t="s">
        <v>53</v>
      </c>
      <c r="I17" s="79" t="s">
        <v>246</v>
      </c>
      <c r="J17" s="79" t="str">
        <f>J16</f>
        <v>Estudiante,Test</v>
      </c>
      <c r="K17" s="83" t="s">
        <v>201</v>
      </c>
    </row>
    <row r="18" s="88" customFormat="1" ht="19.5" customHeight="1">
      <c r="A18" s="75" t="s">
        <v>247</v>
      </c>
      <c r="B18" s="84" t="s">
        <v>218</v>
      </c>
      <c r="C18" s="84" t="s">
        <v>248</v>
      </c>
      <c r="D18" s="84" t="s">
        <v>13</v>
      </c>
      <c r="E18" s="85">
        <v>39575</v>
      </c>
      <c r="F18" s="89" t="s">
        <v>249</v>
      </c>
      <c r="G18" s="84" t="s">
        <v>166</v>
      </c>
      <c r="H18" s="87" t="str">
        <f>H17</f>
        <v>es</v>
      </c>
      <c r="I18" s="87"/>
      <c r="J18" s="87" t="str">
        <f>J17</f>
        <v>Estudiante,Test</v>
      </c>
      <c r="K18" s="80" t="s">
        <v>250</v>
      </c>
    </row>
    <row r="19" s="88" customFormat="1" ht="19.5" customHeight="1">
      <c r="A19" s="75" t="s">
        <v>251</v>
      </c>
      <c r="B19" s="84" t="s">
        <v>223</v>
      </c>
      <c r="C19" s="84" t="s">
        <v>224</v>
      </c>
      <c r="D19" s="84" t="s">
        <v>13</v>
      </c>
      <c r="E19" s="85">
        <v>39576</v>
      </c>
      <c r="F19" s="89" t="s">
        <v>252</v>
      </c>
      <c r="G19" s="84" t="s">
        <v>166</v>
      </c>
      <c r="H19" s="87" t="str">
        <f>H18</f>
        <v>es</v>
      </c>
      <c r="I19" s="87"/>
      <c r="J19" s="87" t="str">
        <f>J18</f>
        <v>Estudiante,Test</v>
      </c>
      <c r="K19" s="80" t="s">
        <v>250</v>
      </c>
    </row>
    <row r="20" s="88" customFormat="1" ht="19.5" customHeight="1">
      <c r="A20" s="75" t="s">
        <v>253</v>
      </c>
      <c r="B20" s="84" t="s">
        <v>228</v>
      </c>
      <c r="C20" s="84" t="s">
        <v>229</v>
      </c>
      <c r="D20" s="84" t="s">
        <v>12</v>
      </c>
      <c r="E20" s="85">
        <v>39577</v>
      </c>
      <c r="F20" s="89" t="s">
        <v>254</v>
      </c>
      <c r="G20" s="84" t="s">
        <v>166</v>
      </c>
      <c r="H20" s="87" t="str">
        <f>H19</f>
        <v>es</v>
      </c>
      <c r="I20" s="87"/>
      <c r="J20" s="87" t="str">
        <f>J19</f>
        <v>Estudiante,Test</v>
      </c>
      <c r="K20" s="80" t="s">
        <v>250</v>
      </c>
    </row>
    <row r="21" ht="14.25"/>
  </sheetData>
  <hyperlinks>
    <hyperlink r:id="rId1" ref="F3"/>
    <hyperlink r:id="rId2" ref="F4"/>
    <hyperlink r:id="rId3" ref="I4"/>
    <hyperlink r:id="rId4" ref="F5"/>
    <hyperlink r:id="rId5" ref="K5"/>
    <hyperlink r:id="rId2" ref="F6"/>
    <hyperlink r:id="rId6" ref="F7"/>
    <hyperlink r:id="rId7" ref="K7"/>
    <hyperlink r:id="rId8" ref="F8"/>
    <hyperlink r:id="rId9" ref="K8"/>
    <hyperlink r:id="rId9" ref="K9"/>
    <hyperlink r:id="rId10" ref="F10"/>
    <hyperlink r:id="rId9" ref="K10"/>
    <hyperlink r:id="rId9" ref="K11"/>
    <hyperlink r:id="rId11" ref="F12"/>
    <hyperlink r:id="rId9" ref="K12"/>
    <hyperlink r:id="rId12" ref="F13"/>
    <hyperlink r:id="rId9" ref="K13"/>
    <hyperlink r:id="rId13" ref="F14"/>
    <hyperlink r:id="rId9" ref="K14"/>
    <hyperlink r:id="rId14" ref="F15"/>
    <hyperlink r:id="rId9" ref="K15"/>
    <hyperlink r:id="rId15" ref="F16"/>
    <hyperlink r:id="rId9" ref="K16"/>
    <hyperlink r:id="rId16" ref="F17"/>
    <hyperlink r:id="rId9" ref="K17"/>
    <hyperlink r:id="rId11" ref="F18"/>
    <hyperlink r:id="rId12" ref="F19"/>
    <hyperlink r:id="rId13"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C10091-0012-439D-9BC6-006B005B00C5}" type="list" allowBlank="1" errorStyle="stop" imeMode="noControl" operator="between" showDropDown="0" showErrorMessage="1" showInputMessage="1">
          <x14:formula1>
            <xm:f>GENRE_ANSWER</xm:f>
          </x14:formula1>
          <xm:sqref>D3:D4 D18</xm:sqref>
        </x14:dataValidation>
        <x14:dataValidation xr:uid="{009A00DE-0087-46A2-B5CA-0001002300F8}" type="list" allowBlank="1" errorStyle="stop" imeMode="noControl" operator="between" showDropDown="0" showErrorMessage="1" showInputMessage="1">
          <x14:formula1>
            <xm:f>GENRE_ANSWER</xm:f>
          </x14:formula1>
          <xm:sqref>D18:D20</xm:sqref>
        </x14:dataValidation>
        <x14:dataValidation xr:uid="{0006006D-0038-483B-B9A4-00B600ED0006}" type="list" allowBlank="1" errorStyle="stop" imeMode="noControl" operator="between" showDropDown="0" showErrorMessage="1" showInputMessage="1">
          <x14:formula1>
            <xm:f>GENRE_ANSWER</xm:f>
          </x14:formula1>
          <xm:sqref>D5</xm:sqref>
        </x14:dataValidation>
        <x14:dataValidation xr:uid="{00E6002B-0083-4E59-A3CA-000100EF000F}" type="list" allowBlank="1" errorStyle="stop" imeMode="noControl" operator="between" showDropDown="0" showErrorMessage="1" showInputMessage="1">
          <x14:formula1>
            <xm:f>GENRE_ANSWER</xm:f>
          </x14:formula1>
          <xm:sqref>D6</xm:sqref>
        </x14:dataValidation>
        <x14:dataValidation xr:uid="{00AD00D1-004E-40F4-B313-009E00560081}" type="list" allowBlank="1" errorStyle="stop" imeMode="noControl" operator="between" showDropDown="0" showErrorMessage="1" showInputMessage="1">
          <x14:formula1>
            <xm:f>GENRE_ANSWER</xm:f>
          </x14:formula1>
          <xm:sqref>D8:D17</xm:sqref>
        </x14:dataValidation>
        <x14:dataValidation xr:uid="{006D0011-006E-4FB5-A064-002E00BB0084}"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5"/>
  <cols>
    <col min="2" max="2" style="90" width="9.140625"/>
    <col customWidth="1" min="3" max="3" style="90" width="16.421875"/>
    <col customWidth="1" min="4" max="4" width="34.7109375"/>
    <col customWidth="1" min="8" max="8" width="34.8515625"/>
    <col bestFit="1" min="11" max="11" width="31.1015625"/>
    <col customWidth="1" min="12" max="12" width="37.7109375"/>
  </cols>
  <sheetData>
    <row r="1" s="9" customFormat="1">
      <c r="A1" s="5" t="s">
        <v>42</v>
      </c>
      <c r="B1" s="91" t="s">
        <v>255</v>
      </c>
      <c r="C1" s="91" t="s">
        <v>256</v>
      </c>
      <c r="D1" s="5" t="s">
        <v>43</v>
      </c>
      <c r="E1" s="5" t="s">
        <v>257</v>
      </c>
      <c r="F1" s="5" t="s">
        <v>258</v>
      </c>
      <c r="G1" s="5" t="s">
        <v>259</v>
      </c>
      <c r="H1" s="5" t="s">
        <v>44</v>
      </c>
      <c r="I1" s="5" t="s">
        <v>260</v>
      </c>
      <c r="J1" s="5" t="s">
        <v>154</v>
      </c>
      <c r="K1" s="5" t="s">
        <v>155</v>
      </c>
      <c r="L1" s="5" t="s">
        <v>261</v>
      </c>
    </row>
    <row r="2" s="9" customFormat="1" ht="19.5" customHeight="1">
      <c r="A2" s="6" t="s">
        <v>46</v>
      </c>
      <c r="B2" s="8" t="s">
        <v>262</v>
      </c>
      <c r="C2" s="8" t="s">
        <v>263</v>
      </c>
      <c r="D2" s="7" t="s">
        <v>47</v>
      </c>
      <c r="E2" s="7" t="s">
        <v>264</v>
      </c>
      <c r="F2" s="7" t="s">
        <v>265</v>
      </c>
      <c r="G2" s="7" t="s">
        <v>266</v>
      </c>
      <c r="H2" s="7" t="s">
        <v>48</v>
      </c>
      <c r="I2" s="7" t="s">
        <v>267</v>
      </c>
      <c r="J2" s="7" t="s">
        <v>268</v>
      </c>
      <c r="K2" s="7" t="s">
        <v>162</v>
      </c>
      <c r="L2" s="73" t="s">
        <v>269</v>
      </c>
    </row>
    <row r="3" s="9" customFormat="1" ht="19.5" customHeight="1">
      <c r="A3" s="75" t="s">
        <v>270</v>
      </c>
      <c r="B3" s="79"/>
      <c r="C3" s="79" t="s">
        <v>271</v>
      </c>
      <c r="D3" s="76" t="s">
        <v>272</v>
      </c>
      <c r="E3" s="78"/>
      <c r="F3" s="78" t="s">
        <v>273</v>
      </c>
      <c r="G3" s="76"/>
      <c r="H3" s="76"/>
      <c r="I3" s="76" t="s">
        <v>274</v>
      </c>
      <c r="J3" s="76"/>
      <c r="K3" s="76" t="s">
        <v>275</v>
      </c>
      <c r="L3" s="80" t="s">
        <v>276</v>
      </c>
    </row>
    <row r="4" s="9" customFormat="1" ht="19.5" customHeight="1">
      <c r="A4" s="75" t="s">
        <v>277</v>
      </c>
      <c r="B4" s="79" t="s">
        <v>9</v>
      </c>
      <c r="C4" s="79" t="s">
        <v>271</v>
      </c>
      <c r="D4" s="76" t="s">
        <v>278</v>
      </c>
      <c r="E4" s="78"/>
      <c r="F4" s="78" t="s">
        <v>279</v>
      </c>
      <c r="G4" s="76"/>
      <c r="H4" s="76"/>
      <c r="I4" s="76" t="s">
        <v>274</v>
      </c>
      <c r="J4" s="76"/>
      <c r="K4" s="76" t="s">
        <v>280</v>
      </c>
      <c r="L4" s="80" t="s">
        <v>281</v>
      </c>
    </row>
    <row r="5" s="9" customFormat="1" ht="19.5" customHeight="1">
      <c r="A5" s="75" t="s">
        <v>282</v>
      </c>
      <c r="B5" s="79" t="s">
        <v>9</v>
      </c>
      <c r="C5" s="79" t="s">
        <v>271</v>
      </c>
      <c r="D5" s="76" t="s">
        <v>283</v>
      </c>
      <c r="E5" s="78"/>
      <c r="F5" s="78" t="s">
        <v>284</v>
      </c>
      <c r="G5" s="76"/>
      <c r="H5" s="76"/>
      <c r="I5" s="76" t="s">
        <v>285</v>
      </c>
      <c r="J5" s="76"/>
      <c r="K5" s="76" t="s">
        <v>286</v>
      </c>
      <c r="L5" s="80" t="s">
        <v>281</v>
      </c>
    </row>
    <row r="6" s="9" customFormat="1" ht="19.5" customHeight="1">
      <c r="A6" s="75" t="s">
        <v>287</v>
      </c>
      <c r="B6" s="79" t="s">
        <v>9</v>
      </c>
      <c r="C6" s="79" t="s">
        <v>271</v>
      </c>
      <c r="D6" s="76" t="s">
        <v>288</v>
      </c>
      <c r="E6" s="78"/>
      <c r="F6" s="78" t="s">
        <v>289</v>
      </c>
      <c r="G6" s="76"/>
      <c r="H6" s="76" t="s">
        <v>290</v>
      </c>
      <c r="I6" s="76" t="s">
        <v>291</v>
      </c>
      <c r="J6" s="76"/>
      <c r="K6" s="76" t="s">
        <v>292</v>
      </c>
      <c r="L6" s="80" t="s">
        <v>276</v>
      </c>
    </row>
    <row r="7" s="9" customFormat="1" ht="19.5" customHeight="1">
      <c r="A7" s="75" t="s">
        <v>293</v>
      </c>
      <c r="B7" s="79" t="s">
        <v>9</v>
      </c>
      <c r="C7" s="79" t="s">
        <v>294</v>
      </c>
      <c r="D7" s="76" t="s">
        <v>295</v>
      </c>
      <c r="E7" s="78" t="s">
        <v>296</v>
      </c>
      <c r="F7" s="76"/>
      <c r="G7" s="76"/>
      <c r="H7" s="76"/>
      <c r="I7" s="76" t="s">
        <v>297</v>
      </c>
      <c r="J7" s="76"/>
      <c r="K7" s="76" t="s">
        <v>298</v>
      </c>
      <c r="L7" s="80" t="s">
        <v>276</v>
      </c>
    </row>
    <row r="8" s="9" customFormat="1" ht="19.5" customHeight="1">
      <c r="A8" s="75" t="s">
        <v>299</v>
      </c>
      <c r="B8" s="79" t="s">
        <v>9</v>
      </c>
      <c r="C8" s="79" t="s">
        <v>271</v>
      </c>
      <c r="D8" s="76" t="s">
        <v>300</v>
      </c>
      <c r="E8" s="78"/>
      <c r="F8" s="78" t="s">
        <v>301</v>
      </c>
      <c r="G8" s="76"/>
      <c r="H8" s="76" t="s">
        <v>302</v>
      </c>
      <c r="I8" s="76" t="s">
        <v>291</v>
      </c>
      <c r="J8" s="76"/>
      <c r="K8" s="76" t="s">
        <v>292</v>
      </c>
      <c r="L8" s="80" t="s">
        <v>276</v>
      </c>
    </row>
    <row r="9" s="9" customFormat="1" ht="19.5" customHeight="1">
      <c r="A9" s="75" t="s">
        <v>303</v>
      </c>
      <c r="B9" s="79"/>
      <c r="C9" s="79" t="s">
        <v>294</v>
      </c>
      <c r="D9" s="76" t="s">
        <v>304</v>
      </c>
      <c r="E9" s="78" t="s">
        <v>305</v>
      </c>
      <c r="F9" s="76"/>
      <c r="G9" s="76"/>
      <c r="H9" s="76"/>
      <c r="I9" s="76" t="s">
        <v>297</v>
      </c>
      <c r="J9" s="76"/>
      <c r="K9" s="76" t="s">
        <v>298</v>
      </c>
      <c r="L9" s="80" t="s">
        <v>276</v>
      </c>
    </row>
    <row r="10" s="9" customFormat="1" ht="19.5" customHeight="1">
      <c r="A10" s="75" t="s">
        <v>306</v>
      </c>
      <c r="B10" s="79"/>
      <c r="C10" s="79" t="s">
        <v>294</v>
      </c>
      <c r="D10" s="76" t="s">
        <v>307</v>
      </c>
      <c r="E10" s="78" t="s">
        <v>308</v>
      </c>
      <c r="F10" s="76"/>
      <c r="G10" s="76"/>
      <c r="H10" s="76"/>
      <c r="I10" s="76" t="s">
        <v>297</v>
      </c>
      <c r="J10" s="76"/>
      <c r="K10" s="76" t="s">
        <v>309</v>
      </c>
      <c r="L10" s="80" t="s">
        <v>276</v>
      </c>
    </row>
    <row r="11" s="9" customFormat="1" ht="19.5" customHeight="1">
      <c r="A11" s="75" t="s">
        <v>310</v>
      </c>
      <c r="B11" s="79"/>
      <c r="C11" s="79" t="s">
        <v>294</v>
      </c>
      <c r="D11" s="76" t="s">
        <v>311</v>
      </c>
      <c r="E11" s="78" t="s">
        <v>312</v>
      </c>
      <c r="F11" s="76"/>
      <c r="G11" s="76"/>
      <c r="H11" s="76"/>
      <c r="I11" s="76" t="s">
        <v>297</v>
      </c>
      <c r="J11" s="76"/>
      <c r="K11" s="76" t="s">
        <v>298</v>
      </c>
      <c r="L11" s="80" t="s">
        <v>276</v>
      </c>
    </row>
    <row r="12" s="9" customFormat="1" ht="19.5" customHeight="1">
      <c r="A12" s="75" t="s">
        <v>313</v>
      </c>
      <c r="B12" s="79"/>
      <c r="C12" s="79" t="s">
        <v>294</v>
      </c>
      <c r="D12" s="76" t="s">
        <v>314</v>
      </c>
      <c r="E12" s="78" t="s">
        <v>315</v>
      </c>
      <c r="F12" s="76"/>
      <c r="G12" s="76"/>
      <c r="H12" s="76"/>
      <c r="I12" s="76" t="s">
        <v>297</v>
      </c>
      <c r="J12" s="76"/>
      <c r="K12" s="76" t="s">
        <v>316</v>
      </c>
      <c r="L12" s="80" t="s">
        <v>281</v>
      </c>
    </row>
    <row r="13" s="9" customFormat="1" ht="19.5" customHeight="1">
      <c r="A13" s="75" t="s">
        <v>317</v>
      </c>
      <c r="B13" s="79"/>
      <c r="C13" s="79" t="s">
        <v>271</v>
      </c>
      <c r="D13" s="76" t="s">
        <v>318</v>
      </c>
      <c r="E13" s="78"/>
      <c r="F13" s="78" t="s">
        <v>319</v>
      </c>
      <c r="G13" s="76"/>
      <c r="H13" s="76"/>
      <c r="I13" s="76" t="s">
        <v>274</v>
      </c>
      <c r="J13" s="76"/>
      <c r="K13" s="76" t="s">
        <v>280</v>
      </c>
      <c r="L13" s="80" t="s">
        <v>281</v>
      </c>
    </row>
    <row r="14" s="9" customFormat="1" ht="19.5" customHeight="1">
      <c r="A14" s="75" t="s">
        <v>320</v>
      </c>
      <c r="B14" s="79"/>
      <c r="C14" s="79" t="s">
        <v>271</v>
      </c>
      <c r="D14" s="76" t="s">
        <v>321</v>
      </c>
      <c r="E14" s="78"/>
      <c r="F14" s="78" t="s">
        <v>322</v>
      </c>
      <c r="G14" s="76"/>
      <c r="H14" s="76"/>
      <c r="I14" s="76" t="s">
        <v>274</v>
      </c>
      <c r="J14" s="76"/>
      <c r="K14" s="76" t="s">
        <v>323</v>
      </c>
      <c r="L14" s="80" t="s">
        <v>281</v>
      </c>
    </row>
    <row r="15" s="9" customFormat="1" ht="19.5" customHeight="1">
      <c r="A15" s="75" t="s">
        <v>324</v>
      </c>
      <c r="B15" s="79"/>
      <c r="C15" s="79" t="s">
        <v>271</v>
      </c>
      <c r="D15" s="76" t="s">
        <v>325</v>
      </c>
      <c r="E15" s="78"/>
      <c r="F15" s="78" t="s">
        <v>326</v>
      </c>
      <c r="G15" s="76"/>
      <c r="H15" s="76"/>
      <c r="I15" s="76" t="s">
        <v>274</v>
      </c>
      <c r="J15" s="76"/>
      <c r="K15" s="76" t="s">
        <v>327</v>
      </c>
      <c r="L15" s="80" t="s">
        <v>281</v>
      </c>
    </row>
    <row r="16" s="9" customFormat="1" ht="19.5" customHeight="1">
      <c r="A16" s="75" t="s">
        <v>328</v>
      </c>
      <c r="B16" s="79"/>
      <c r="C16" s="79" t="s">
        <v>271</v>
      </c>
      <c r="D16" s="76" t="s">
        <v>329</v>
      </c>
      <c r="E16" s="78"/>
      <c r="F16" s="78" t="s">
        <v>330</v>
      </c>
      <c r="G16" s="76"/>
      <c r="H16" s="76" t="s">
        <v>331</v>
      </c>
      <c r="I16" s="76" t="s">
        <v>332</v>
      </c>
      <c r="J16" s="76"/>
      <c r="K16" s="76" t="s">
        <v>333</v>
      </c>
      <c r="L16" s="80" t="s">
        <v>281</v>
      </c>
    </row>
    <row r="17" s="9" customFormat="1" ht="19.5" customHeight="1">
      <c r="A17" s="75" t="s">
        <v>334</v>
      </c>
      <c r="B17" s="79"/>
      <c r="C17" s="79" t="s">
        <v>271</v>
      </c>
      <c r="D17" s="76" t="s">
        <v>335</v>
      </c>
      <c r="E17" s="78"/>
      <c r="F17" s="78" t="s">
        <v>336</v>
      </c>
      <c r="G17" s="76"/>
      <c r="H17" s="76"/>
      <c r="I17" s="76" t="s">
        <v>274</v>
      </c>
      <c r="J17" s="76"/>
      <c r="K17" s="76" t="s">
        <v>275</v>
      </c>
      <c r="L17" s="80" t="s">
        <v>281</v>
      </c>
    </row>
    <row r="18" s="9" customFormat="1" ht="19.5" customHeight="1">
      <c r="A18" s="75" t="s">
        <v>337</v>
      </c>
      <c r="B18" s="79"/>
      <c r="C18" s="79" t="s">
        <v>271</v>
      </c>
      <c r="D18" s="76" t="s">
        <v>338</v>
      </c>
      <c r="E18" s="78"/>
      <c r="F18" s="78" t="s">
        <v>339</v>
      </c>
      <c r="G18" s="76"/>
      <c r="H18" s="76"/>
      <c r="I18" s="76" t="s">
        <v>274</v>
      </c>
      <c r="J18" s="76"/>
      <c r="K18" s="76" t="s">
        <v>275</v>
      </c>
      <c r="L18" s="80" t="s">
        <v>281</v>
      </c>
    </row>
    <row r="19" s="9" customFormat="1" ht="19.5" customHeight="1">
      <c r="A19" s="75" t="s">
        <v>340</v>
      </c>
      <c r="B19" s="79"/>
      <c r="C19" s="79" t="s">
        <v>271</v>
      </c>
      <c r="D19" s="76" t="s">
        <v>341</v>
      </c>
      <c r="E19" s="78"/>
      <c r="F19" s="78" t="s">
        <v>342</v>
      </c>
      <c r="G19" s="76"/>
      <c r="H19" s="76"/>
      <c r="I19" s="76" t="s">
        <v>274</v>
      </c>
      <c r="J19" s="76"/>
      <c r="K19" s="76" t="s">
        <v>275</v>
      </c>
      <c r="L19" s="80" t="s">
        <v>276</v>
      </c>
    </row>
    <row r="20" s="9" customFormat="1" ht="19.5" customHeight="1">
      <c r="A20" s="75" t="s">
        <v>343</v>
      </c>
      <c r="B20" s="79"/>
      <c r="C20" s="79" t="s">
        <v>271</v>
      </c>
      <c r="D20" s="76" t="s">
        <v>344</v>
      </c>
      <c r="E20" s="78"/>
      <c r="F20" s="78" t="s">
        <v>345</v>
      </c>
      <c r="G20" s="76"/>
      <c r="H20" s="76"/>
      <c r="I20" s="76" t="s">
        <v>274</v>
      </c>
      <c r="J20" s="76"/>
      <c r="K20" s="76" t="s">
        <v>275</v>
      </c>
      <c r="L20" s="80" t="s">
        <v>276</v>
      </c>
    </row>
    <row r="21" s="9" customFormat="1" ht="19.5" customHeight="1">
      <c r="A21" s="75" t="s">
        <v>346</v>
      </c>
      <c r="B21" s="79"/>
      <c r="C21" s="79" t="s">
        <v>271</v>
      </c>
      <c r="D21" s="76" t="s">
        <v>347</v>
      </c>
      <c r="E21" s="78"/>
      <c r="F21" s="78" t="s">
        <v>348</v>
      </c>
      <c r="G21" s="76"/>
      <c r="H21" s="76"/>
      <c r="I21" s="76" t="s">
        <v>274</v>
      </c>
      <c r="J21" s="76"/>
      <c r="K21" s="76"/>
      <c r="L21" s="80" t="s">
        <v>281</v>
      </c>
    </row>
    <row r="22" s="9" customFormat="1" ht="19.5" customHeight="1">
      <c r="A22" s="75" t="s">
        <v>349</v>
      </c>
      <c r="B22" s="79"/>
      <c r="C22" s="79" t="s">
        <v>271</v>
      </c>
      <c r="D22" s="76" t="s">
        <v>350</v>
      </c>
      <c r="E22" s="78"/>
      <c r="F22" s="78" t="s">
        <v>351</v>
      </c>
      <c r="G22" s="76"/>
      <c r="H22" s="76" t="s">
        <v>352</v>
      </c>
      <c r="I22" s="76" t="s">
        <v>285</v>
      </c>
      <c r="J22" s="78" t="s">
        <v>353</v>
      </c>
      <c r="K22" s="76" t="s">
        <v>354</v>
      </c>
      <c r="L22" s="80" t="s">
        <v>276</v>
      </c>
    </row>
    <row r="23" s="9" customFormat="1" ht="19.5" customHeight="1">
      <c r="A23" s="75" t="s">
        <v>355</v>
      </c>
      <c r="B23" s="79"/>
      <c r="C23" s="79" t="s">
        <v>271</v>
      </c>
      <c r="D23" s="76" t="s">
        <v>356</v>
      </c>
      <c r="E23" s="78"/>
      <c r="F23" s="78" t="s">
        <v>357</v>
      </c>
      <c r="G23" s="76"/>
      <c r="H23" s="76" t="s">
        <v>358</v>
      </c>
      <c r="I23" s="76" t="s">
        <v>285</v>
      </c>
      <c r="J23" s="78" t="s">
        <v>359</v>
      </c>
      <c r="K23" s="76" t="s">
        <v>360</v>
      </c>
      <c r="L23" s="80" t="s">
        <v>276</v>
      </c>
    </row>
    <row r="24" s="9" customFormat="1" ht="19.5" customHeight="1">
      <c r="A24" s="75" t="s">
        <v>361</v>
      </c>
      <c r="B24" s="79"/>
      <c r="C24" s="79" t="s">
        <v>271</v>
      </c>
      <c r="D24" s="76" t="s">
        <v>362</v>
      </c>
      <c r="E24" s="78"/>
      <c r="F24" s="78" t="s">
        <v>363</v>
      </c>
      <c r="G24" s="76"/>
      <c r="H24" s="76" t="s">
        <v>364</v>
      </c>
      <c r="I24" s="76" t="s">
        <v>285</v>
      </c>
      <c r="J24" s="78" t="s">
        <v>365</v>
      </c>
      <c r="K24" s="76" t="s">
        <v>366</v>
      </c>
      <c r="L24" s="80" t="s">
        <v>276</v>
      </c>
    </row>
    <row r="25" s="9" customFormat="1" ht="19.5" customHeight="1">
      <c r="A25" s="75" t="s">
        <v>367</v>
      </c>
      <c r="B25" s="79"/>
      <c r="C25" s="79" t="s">
        <v>271</v>
      </c>
      <c r="D25" s="76" t="s">
        <v>368</v>
      </c>
      <c r="E25" s="78"/>
      <c r="F25" s="78" t="s">
        <v>369</v>
      </c>
      <c r="G25" s="76"/>
      <c r="H25" s="76" t="s">
        <v>370</v>
      </c>
      <c r="I25" s="76" t="s">
        <v>285</v>
      </c>
      <c r="J25" s="78" t="s">
        <v>371</v>
      </c>
      <c r="K25" s="76" t="s">
        <v>275</v>
      </c>
      <c r="L25" s="80" t="s">
        <v>276</v>
      </c>
    </row>
    <row r="26" s="9" customFormat="1" ht="19.5" customHeight="1">
      <c r="A26" s="75" t="s">
        <v>372</v>
      </c>
      <c r="B26" s="79"/>
      <c r="C26" s="79" t="s">
        <v>271</v>
      </c>
      <c r="D26" s="76" t="s">
        <v>373</v>
      </c>
      <c r="E26" s="78"/>
      <c r="F26" s="78" t="s">
        <v>374</v>
      </c>
      <c r="G26" s="76"/>
      <c r="H26" s="76" t="s">
        <v>375</v>
      </c>
      <c r="I26" s="76" t="s">
        <v>285</v>
      </c>
      <c r="J26" s="78" t="s">
        <v>376</v>
      </c>
      <c r="K26" s="76" t="s">
        <v>377</v>
      </c>
      <c r="L26" s="80" t="s">
        <v>281</v>
      </c>
    </row>
    <row r="27" s="9" customFormat="1" ht="19.5" customHeight="1">
      <c r="A27" s="75" t="s">
        <v>378</v>
      </c>
      <c r="B27" s="79"/>
      <c r="C27" s="79" t="s">
        <v>271</v>
      </c>
      <c r="D27" s="76" t="s">
        <v>379</v>
      </c>
      <c r="E27" s="78"/>
      <c r="F27" s="78" t="s">
        <v>380</v>
      </c>
      <c r="G27" s="76"/>
      <c r="H27" s="76"/>
      <c r="I27" s="76" t="s">
        <v>274</v>
      </c>
      <c r="J27" s="76"/>
      <c r="K27" s="76" t="s">
        <v>333</v>
      </c>
      <c r="L27" s="80" t="s">
        <v>281</v>
      </c>
    </row>
    <row r="28" s="9" customFormat="1" ht="19.5" customHeight="1">
      <c r="A28" s="75" t="s">
        <v>381</v>
      </c>
      <c r="B28" s="79"/>
      <c r="C28" s="79" t="s">
        <v>271</v>
      </c>
      <c r="D28" s="76" t="s">
        <v>382</v>
      </c>
      <c r="E28" s="78"/>
      <c r="F28" s="78" t="s">
        <v>383</v>
      </c>
      <c r="G28" s="76"/>
      <c r="H28" s="76" t="s">
        <v>384</v>
      </c>
      <c r="I28" s="76" t="s">
        <v>285</v>
      </c>
      <c r="J28" s="76"/>
      <c r="K28" s="76" t="s">
        <v>385</v>
      </c>
      <c r="L28" s="80" t="s">
        <v>276</v>
      </c>
    </row>
    <row r="29" s="9" customFormat="1" ht="19.5" customHeight="1">
      <c r="A29" s="75" t="s">
        <v>386</v>
      </c>
      <c r="B29" s="79"/>
      <c r="C29" s="79" t="s">
        <v>271</v>
      </c>
      <c r="D29" s="76" t="s">
        <v>387</v>
      </c>
      <c r="E29" s="78"/>
      <c r="F29" s="78" t="s">
        <v>388</v>
      </c>
      <c r="G29" s="76"/>
      <c r="H29" s="76" t="s">
        <v>389</v>
      </c>
      <c r="I29" s="76" t="s">
        <v>332</v>
      </c>
      <c r="J29" s="76"/>
      <c r="K29" s="76" t="s">
        <v>387</v>
      </c>
      <c r="L29" s="80" t="s">
        <v>281</v>
      </c>
    </row>
    <row r="30" s="9" customFormat="1" ht="19.5" customHeight="1">
      <c r="A30" s="75" t="s">
        <v>390</v>
      </c>
      <c r="B30" s="79"/>
      <c r="C30" s="79" t="s">
        <v>271</v>
      </c>
      <c r="D30" s="76" t="s">
        <v>391</v>
      </c>
      <c r="E30" s="78"/>
      <c r="F30" s="78" t="s">
        <v>392</v>
      </c>
      <c r="G30" s="76"/>
      <c r="H30" s="76" t="s">
        <v>393</v>
      </c>
      <c r="I30" s="76" t="s">
        <v>332</v>
      </c>
      <c r="J30" s="76"/>
      <c r="K30" s="76" t="s">
        <v>377</v>
      </c>
      <c r="L30" s="80" t="s">
        <v>281</v>
      </c>
    </row>
    <row r="31" s="9" customFormat="1" ht="19.5" customHeight="1">
      <c r="A31" s="75" t="s">
        <v>394</v>
      </c>
      <c r="B31" s="79"/>
      <c r="C31" s="79" t="s">
        <v>271</v>
      </c>
      <c r="D31" s="76" t="s">
        <v>395</v>
      </c>
      <c r="E31" s="78"/>
      <c r="F31" s="78" t="s">
        <v>396</v>
      </c>
      <c r="G31" s="76"/>
      <c r="H31" s="76"/>
      <c r="I31" s="76" t="s">
        <v>274</v>
      </c>
      <c r="J31" s="76"/>
      <c r="K31" s="76" t="s">
        <v>309</v>
      </c>
      <c r="L31" s="80" t="s">
        <v>281</v>
      </c>
    </row>
    <row r="32" s="9" customFormat="1" ht="19.5" customHeight="1">
      <c r="A32" s="75" t="s">
        <v>397</v>
      </c>
      <c r="B32" s="79"/>
      <c r="C32" s="79" t="s">
        <v>271</v>
      </c>
      <c r="D32" s="76" t="s">
        <v>398</v>
      </c>
      <c r="E32" s="78"/>
      <c r="F32" s="78" t="s">
        <v>399</v>
      </c>
      <c r="G32" s="76"/>
      <c r="H32" s="76"/>
      <c r="I32" s="76" t="s">
        <v>274</v>
      </c>
      <c r="J32" s="76"/>
      <c r="K32" s="76" t="s">
        <v>400</v>
      </c>
      <c r="L32" s="80" t="s">
        <v>281</v>
      </c>
    </row>
    <row r="33" s="9" customFormat="1" ht="19.5" customHeight="1">
      <c r="A33" s="75" t="s">
        <v>401</v>
      </c>
      <c r="B33" s="79"/>
      <c r="C33" s="79" t="s">
        <v>271</v>
      </c>
      <c r="D33" s="76" t="s">
        <v>402</v>
      </c>
      <c r="E33" s="78"/>
      <c r="F33" s="78" t="s">
        <v>403</v>
      </c>
      <c r="G33" s="76"/>
      <c r="H33" s="76"/>
      <c r="I33" s="76" t="s">
        <v>274</v>
      </c>
      <c r="J33" s="76"/>
      <c r="K33" s="76" t="s">
        <v>309</v>
      </c>
      <c r="L33" s="80" t="s">
        <v>281</v>
      </c>
    </row>
    <row r="34" s="9" customFormat="1" ht="19.5" customHeight="1">
      <c r="A34" s="75" t="s">
        <v>404</v>
      </c>
      <c r="B34" s="79"/>
      <c r="C34" s="79" t="s">
        <v>271</v>
      </c>
      <c r="D34" s="76" t="s">
        <v>405</v>
      </c>
      <c r="E34" s="78"/>
      <c r="F34" s="78" t="s">
        <v>406</v>
      </c>
      <c r="G34" s="76"/>
      <c r="H34" s="76"/>
      <c r="I34" s="76" t="s">
        <v>274</v>
      </c>
      <c r="J34" s="76"/>
      <c r="K34" s="76" t="s">
        <v>309</v>
      </c>
      <c r="L34" s="80" t="s">
        <v>281</v>
      </c>
    </row>
    <row r="35" s="9" customFormat="1" ht="19.5" customHeight="1">
      <c r="A35" s="75" t="s">
        <v>407</v>
      </c>
      <c r="B35" s="79"/>
      <c r="C35" s="79" t="s">
        <v>271</v>
      </c>
      <c r="D35" s="76" t="s">
        <v>408</v>
      </c>
      <c r="E35" s="78"/>
      <c r="F35" s="78" t="s">
        <v>409</v>
      </c>
      <c r="G35" s="76"/>
      <c r="H35" s="76"/>
      <c r="I35" s="76" t="s">
        <v>274</v>
      </c>
      <c r="J35" s="76"/>
      <c r="K35" s="76" t="s">
        <v>309</v>
      </c>
      <c r="L35" s="80" t="s">
        <v>281</v>
      </c>
    </row>
    <row r="36" s="9" customFormat="1" ht="19.5" customHeight="1">
      <c r="A36" s="75" t="s">
        <v>410</v>
      </c>
      <c r="B36" s="79"/>
      <c r="C36" s="79" t="s">
        <v>271</v>
      </c>
      <c r="D36" s="76" t="s">
        <v>411</v>
      </c>
      <c r="E36" s="78"/>
      <c r="F36" s="78" t="s">
        <v>412</v>
      </c>
      <c r="G36" s="76"/>
      <c r="H36" s="76"/>
      <c r="I36" s="76" t="s">
        <v>274</v>
      </c>
      <c r="J36" s="76"/>
      <c r="K36" s="76" t="s">
        <v>275</v>
      </c>
      <c r="L36" s="80" t="s">
        <v>281</v>
      </c>
    </row>
    <row r="37" s="9" customFormat="1" ht="19.5" customHeight="1">
      <c r="A37" s="75" t="s">
        <v>413</v>
      </c>
      <c r="B37" s="79"/>
      <c r="C37" s="79" t="s">
        <v>271</v>
      </c>
      <c r="D37" s="76" t="s">
        <v>414</v>
      </c>
      <c r="E37" s="78"/>
      <c r="F37" s="78" t="s">
        <v>415</v>
      </c>
      <c r="G37" s="76"/>
      <c r="H37" s="76" t="s">
        <v>416</v>
      </c>
      <c r="I37" s="76" t="s">
        <v>285</v>
      </c>
      <c r="J37" s="76"/>
      <c r="K37" s="76" t="s">
        <v>387</v>
      </c>
      <c r="L37" s="80" t="s">
        <v>281</v>
      </c>
    </row>
    <row r="38" s="9" customFormat="1" ht="19.5" customHeight="1">
      <c r="A38" s="75" t="s">
        <v>417</v>
      </c>
      <c r="B38" s="79"/>
      <c r="C38" s="79" t="s">
        <v>271</v>
      </c>
      <c r="D38" s="76" t="s">
        <v>418</v>
      </c>
      <c r="E38" s="78"/>
      <c r="F38" s="78" t="s">
        <v>419</v>
      </c>
      <c r="G38" s="76"/>
      <c r="H38" s="76"/>
      <c r="I38" s="76"/>
      <c r="J38" s="76"/>
      <c r="K38" s="76"/>
      <c r="L38" s="80" t="s">
        <v>281</v>
      </c>
    </row>
  </sheetData>
  <hyperlinks>
    <hyperlink r:id="rId1" ref="F3"/>
    <hyperlink r:id="rId2" ref="F4"/>
    <hyperlink r:id="rId3" ref="F5"/>
    <hyperlink r:id="rId4" ref="F6"/>
    <hyperlink r:id="rId5" ref="E7"/>
    <hyperlink r:id="rId6" ref="F8"/>
    <hyperlink r:id="rId7" ref="E9"/>
    <hyperlink r:id="rId8" ref="E10"/>
    <hyperlink r:id="rId9" ref="E11"/>
    <hyperlink r:id="rId10" ref="E12"/>
    <hyperlink r:id="rId11" ref="F13"/>
    <hyperlink r:id="rId12" ref="F14"/>
    <hyperlink r:id="rId13" ref="F15"/>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5" disablePrompts="0">
        <x14:dataValidation xr:uid="{00FB0003-00C5-4DBE-A397-008000680095}" type="list" allowBlank="1" errorStyle="stop" imeMode="noControl" operator="between" showDropDown="0" showErrorMessage="1" showInputMessage="1">
          <x14:formula1>
            <xm:f>BOOLEAN_ANSWER</xm:f>
          </x14:formula1>
          <xm:sqref>B4</xm:sqref>
        </x14:dataValidation>
        <x14:dataValidation xr:uid="{00B200ED-0025-4F9A-909C-0052001200A0}" type="list" allowBlank="1" errorStyle="stop" imeMode="noControl" operator="between" showDropDown="0" showErrorMessage="1" showInputMessage="1">
          <x14:formula1>
            <xm:f>BOOLEAN_ANSWER</xm:f>
          </x14:formula1>
          <xm:sqref>B5</xm:sqref>
        </x14:dataValidation>
        <x14:dataValidation xr:uid="{008A00EC-00DB-4E19-89F6-0010005F0023}" type="list" allowBlank="1" errorStyle="stop" imeMode="noControl" operator="between" showDropDown="0" showErrorMessage="1" showInputMessage="1">
          <x14:formula1>
            <xm:f>BOOLEAN_ANSWER</xm:f>
          </x14:formula1>
          <xm:sqref>B6</xm:sqref>
        </x14:dataValidation>
        <x14:dataValidation xr:uid="{00A60078-00BB-4EF6-9350-00AF00A70040}" type="list" allowBlank="1" errorStyle="stop" imeMode="noControl" operator="between" showDropDown="0" showErrorMessage="1" showInputMessage="1">
          <x14:formula1>
            <xm:f>BOOLEAN_ANSWER</xm:f>
          </x14:formula1>
          <xm:sqref>B7</xm:sqref>
        </x14:dataValidation>
        <x14:dataValidation xr:uid="{00EC00F3-00BE-4136-8D2C-009500F1008B}" type="list" allowBlank="1" errorStyle="stop" imeMode="noControl" operator="between" showDropDown="0" showErrorMessage="1" showInputMessage="1">
          <x14:formula1>
            <xm:f>BOOLEAN_ANSWER</xm:f>
          </x14:formula1>
          <xm:sqref>B8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42</v>
      </c>
      <c r="B1" s="5" t="s">
        <v>420</v>
      </c>
    </row>
    <row r="2" ht="22" customHeight="1">
      <c r="A2" s="6" t="s">
        <v>46</v>
      </c>
      <c r="B2" s="92" t="s">
        <v>421</v>
      </c>
    </row>
    <row r="3" s="9" customFormat="1" ht="19.5" customHeight="1">
      <c r="A3" s="10" t="s">
        <v>146</v>
      </c>
      <c r="B3" s="93" t="str">
        <f>profiles!$A$10</f>
        <v>guardian</v>
      </c>
    </row>
    <row r="4" s="9" customFormat="1" ht="19.5" customHeight="1">
      <c r="A4" s="10" t="s">
        <v>143</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42</v>
      </c>
      <c r="B1" s="5" t="s">
        <v>43</v>
      </c>
      <c r="C1" s="5" t="s">
        <v>422</v>
      </c>
      <c r="D1" s="5" t="s">
        <v>423</v>
      </c>
      <c r="E1" s="5" t="s">
        <v>424</v>
      </c>
    </row>
    <row r="2" ht="24.25" customHeight="1">
      <c r="A2" s="94" t="s">
        <v>46</v>
      </c>
      <c r="B2" s="95" t="s">
        <v>47</v>
      </c>
      <c r="C2" s="96" t="s">
        <v>425</v>
      </c>
      <c r="D2" s="92" t="s">
        <v>426</v>
      </c>
      <c r="E2" s="73" t="s">
        <v>427</v>
      </c>
    </row>
    <row r="3" s="9" customFormat="1" ht="19.5" customHeight="1">
      <c r="A3" s="10" t="s">
        <v>428</v>
      </c>
      <c r="B3" s="12" t="s">
        <v>429</v>
      </c>
      <c r="C3" s="97" t="s">
        <v>430</v>
      </c>
      <c r="D3" s="98" t="s">
        <v>16</v>
      </c>
      <c r="E3" s="93" t="s">
        <v>431</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7F0071-000E-45AF-B35B-00A700C800BC}"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4.421875"/>
    <col customWidth="1" min="7" max="7" width="25.1640625"/>
  </cols>
  <sheetData>
    <row r="1">
      <c r="A1" s="5" t="s">
        <v>42</v>
      </c>
      <c r="B1" s="5" t="s">
        <v>43</v>
      </c>
      <c r="C1" s="5" t="s">
        <v>432</v>
      </c>
      <c r="D1" s="5" t="s">
        <v>433</v>
      </c>
      <c r="E1" s="5" t="s">
        <v>434</v>
      </c>
      <c r="F1" s="5" t="s">
        <v>435</v>
      </c>
      <c r="G1" s="5" t="s">
        <v>436</v>
      </c>
    </row>
    <row r="2" ht="24.75" customHeight="1">
      <c r="A2" s="94" t="s">
        <v>46</v>
      </c>
      <c r="B2" s="99" t="s">
        <v>47</v>
      </c>
      <c r="C2" s="100" t="s">
        <v>117</v>
      </c>
      <c r="D2" s="99" t="s">
        <v>437</v>
      </c>
      <c r="E2" s="99" t="s">
        <v>438</v>
      </c>
      <c r="F2" s="99" t="s">
        <v>439</v>
      </c>
      <c r="G2" s="99" t="s">
        <v>440</v>
      </c>
    </row>
    <row r="3" ht="159.34999999999999" customHeight="1">
      <c r="A3" s="75" t="s">
        <v>441</v>
      </c>
      <c r="B3" s="76" t="s">
        <v>442</v>
      </c>
      <c r="C3" s="80" t="str">
        <f>centers!$A$3</f>
        <v>centerA</v>
      </c>
      <c r="D3" s="76" t="s">
        <v>21</v>
      </c>
      <c r="E3" s="76" t="s">
        <v>10</v>
      </c>
      <c r="F3" s="101" t="s">
        <v>443</v>
      </c>
      <c r="G3" s="79">
        <v>5</v>
      </c>
    </row>
    <row r="4" s="18" customFormat="1" ht="155.59999999999999" customHeight="1">
      <c r="A4" s="75" t="s">
        <v>444</v>
      </c>
      <c r="B4" s="76" t="s">
        <v>445</v>
      </c>
      <c r="C4" s="80" t="str">
        <f>centers!$A$4</f>
        <v>centerB</v>
      </c>
      <c r="D4" s="76" t="s">
        <v>21</v>
      </c>
      <c r="E4" s="76" t="s">
        <v>10</v>
      </c>
      <c r="F4" s="101" t="s">
        <v>443</v>
      </c>
      <c r="G4" s="79">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9E00B5-00D5-4737-B823-0012005B00DC}" type="list" allowBlank="1" errorStyle="stop" imeMode="noControl" operator="between" showDropDown="0" showErrorMessage="1" showInputMessage="1">
          <x14:formula1>
            <xm:f>GRADES_TYPES</xm:f>
          </x14:formula1>
          <xm:sqref>D3:D4</xm:sqref>
        </x14:dataValidation>
        <x14:dataValidation xr:uid="{00C800D9-0060-4F49-AE8E-0092000D0023}" type="list" allowBlank="1" errorStyle="stop" imeMode="noControl" operator="between" showDropDown="0" showErrorMessage="1" showInputMessage="1">
          <x14:formula1>
            <xm:f>BOOLEAN_ANSWER</xm:f>
          </x14:formula1>
          <xm:sqref>E3:E4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42</v>
      </c>
      <c r="B1" s="5" t="s">
        <v>420</v>
      </c>
    </row>
    <row r="2" ht="22" customHeight="1">
      <c r="A2" s="94" t="s">
        <v>46</v>
      </c>
      <c r="B2" s="96" t="s">
        <v>421</v>
      </c>
    </row>
    <row r="3" s="9" customFormat="1" ht="19.5" customHeight="1">
      <c r="A3" s="10" t="s">
        <v>138</v>
      </c>
      <c r="B3" s="93" t="str">
        <f>profiles!$A$8</f>
        <v>teacher</v>
      </c>
    </row>
    <row r="4" s="9" customFormat="1" ht="19.5" customHeight="1">
      <c r="A4" s="10" t="s">
        <v>143</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18</cp:revision>
  <dcterms:modified xsi:type="dcterms:W3CDTF">2022-05-28T10:51:00Z</dcterms:modified>
</cp:coreProperties>
</file>