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</definedNames>
  <calcPr/>
</workbook>
</file>

<file path=xl/sharedStrings.xml><?xml version="1.0" encoding="utf-8"?>
<sst xmlns="http://schemas.openxmlformats.org/spreadsheetml/2006/main" count="285" uniqueCount="285">
  <si>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</si>
  <si>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</si>
  <si>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</si>
  <si>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</si>
  <si>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</si>
  <si>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</si>
  <si>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</si>
  <si>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</si>
  <si>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</si>
  <si>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</si>
  <si>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</si>
  <si>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</si>
  <si>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</si>
  <si>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</si>
  <si>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</si>
  <si>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</si>
  <si>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</si>
  <si>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</si>
  <si>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</si>
  <si>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</si>
  <si>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</si>
  <si>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</si>
  <si>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</si>
  <si>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</si>
  <si>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</si>
  <si>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</si>
  <si>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</si>
  <si>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</si>
  <si>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</si>
  <si>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</si>
  <si>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</si>
  <si>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</si>
  <si>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</si>
  <si>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</si>
  <si>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</si>
  <si>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</si>
  <si>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</si>
  <si>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</si>
  <si>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</si>
  <si>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</si>
  <si>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</si>
  <si>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</si>
  <si>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</si>
  <si>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</si>
  <si>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</si>
  <si>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</si>
  <si>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</si>
  <si>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</si>
  <si>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</si>
  <si>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</si>
  <si>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</si>
  <si>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</si>
  <si>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</si>
  <si>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</si>
  <si>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</si>
  <si>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</si>
  <si>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</si>
  <si>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</si>
  <si>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</si>
  <si>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</si>
  <si>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</si>
  <si>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</si>
  <si>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</si>
  <si>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</si>
  <si>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</si>
  <si>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</si>
  <si>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</si>
  <si>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</si>
  <si>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</si>
  <si>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</si>
  <si>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</si>
  <si>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</si>
  <si>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</si>
  <si>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</si>
  <si>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</si>
  <si>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</si>
  <si>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</si>
  <si>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</si>
  <si>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</si>
  <si>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</si>
  <si>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</si>
  <si>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</si>
  <si>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</si>
  <si>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</si>
  <si>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</si>
  <si>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</si>
  <si>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</si>
  <si>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</si>
  <si>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</si>
  <si>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</si>
  <si>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</si>
  <si>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</si>
  <si>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</si>
  <si>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</si>
  <si>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</si>
  <si>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</si>
  <si>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</si>
  <si>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</si>
  <si>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</si>
  <si>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</si>
  <si>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</si>
  <si>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</si>
  <si>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</si>
  <si>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</si>
  <si>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</si>
  <si>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</si>
  <si>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</si>
  <si>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</si>
  <si>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</si>
  <si>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genre</t>
  </si>
  <si>
    <t>birthdate</t>
  </si>
  <si>
    <t>email</t>
  </si>
  <si>
    <t>password</t>
  </si>
  <si>
    <t>tags</t>
  </si>
  <si>
    <t>Surnames</t>
  </si>
  <si>
    <t>Genre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</si>
  <si>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</si>
  <si>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</si>
  <si>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</si>
  <si>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</si>
  <si>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</si>
  <si>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</si>
  <si>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</si>
  <si>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</si>
  <si>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</si>
  <si>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</si>
  <si>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</t>
  </si>
  <si>
    <t>teacher01</t>
  </si>
  <si>
    <t>Will</t>
  </si>
  <si>
    <t>teacher@leemons.io</t>
  </si>
  <si>
    <t>Teacher,Test</t>
  </si>
  <si>
    <t xml:space="preserve">teacher@centerA, teacher@centerB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</si>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</sst>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5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4" fillId="4" borderId="2" numFmtId="0" xfId="0" applyFont="1" applyFill="1" applyBorder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0" fillId="0" borderId="6" numFmtId="0" xfId="0" applyBorder="1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3" t="s">
        <v>15</v>
      </c>
    </row>
    <row r="20" ht="14.25">
      <c r="A20" s="3" t="s">
        <v>16</v>
      </c>
    </row>
    <row r="21" ht="14.25">
      <c r="A21" s="3" t="s">
        <v>17</v>
      </c>
    </row>
    <row r="22" ht="14.25">
      <c r="A22" s="3" t="s">
        <v>18</v>
      </c>
    </row>
    <row r="23" ht="14.25">
      <c r="A23" s="3" t="s">
        <v>19</v>
      </c>
    </row>
    <row r="24" ht="14.25"/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20</v>
      </c>
      <c r="B1" s="5" t="s">
        <v>21</v>
      </c>
      <c r="C1" s="5" t="s">
        <v>166</v>
      </c>
      <c r="D1" s="5" t="s">
        <v>223</v>
      </c>
      <c r="E1" s="5" t="s">
        <v>224</v>
      </c>
      <c r="F1" s="5" t="s">
        <v>213</v>
      </c>
      <c r="G1" s="5" t="s">
        <v>214</v>
      </c>
    </row>
    <row r="2" ht="28.5">
      <c r="A2" s="110" t="s">
        <v>24</v>
      </c>
      <c r="B2" s="111" t="s">
        <v>25</v>
      </c>
      <c r="C2" s="111" t="s">
        <v>191</v>
      </c>
      <c r="D2" s="111" t="s">
        <v>225</v>
      </c>
      <c r="E2" s="111" t="s">
        <v>226</v>
      </c>
      <c r="F2" s="112" t="s">
        <v>216</v>
      </c>
      <c r="G2" s="113" t="s">
        <v>193</v>
      </c>
    </row>
    <row r="3" ht="19.5" customHeight="1">
      <c r="A3" s="10" t="s">
        <v>227</v>
      </c>
      <c r="B3" s="11" t="s">
        <v>228</v>
      </c>
      <c r="C3" s="11" t="s">
        <v>229</v>
      </c>
      <c r="D3" s="11" t="s">
        <v>230</v>
      </c>
      <c r="E3" s="114" t="s">
        <v>231</v>
      </c>
      <c r="F3" s="77" t="str">
        <f>ap_programs!$A$5</f>
        <v>programB</v>
      </c>
      <c r="G3" s="63">
        <v>0</v>
      </c>
    </row>
    <row r="4" ht="19.5" customHeight="1">
      <c r="A4" s="10" t="s">
        <v>232</v>
      </c>
      <c r="B4" s="11" t="s">
        <v>233</v>
      </c>
      <c r="C4" s="11" t="s">
        <v>234</v>
      </c>
      <c r="D4" s="11" t="s">
        <v>235</v>
      </c>
      <c r="E4" s="69" t="s">
        <v>236</v>
      </c>
      <c r="F4" s="77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6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6" max="6" width="10.421875"/>
    <col customWidth="1" min="7" max="7" width="13.00390625"/>
    <col customWidth="1" min="8" max="8" width="10.8515625"/>
    <col customWidth="1" min="9" max="9" width="11.8515625"/>
    <col customWidth="1" min="10" max="10" width="10.140625"/>
    <col customWidth="1" min="11" max="11" width="23.28125"/>
    <col customWidth="1" min="12" max="12" width="3.57421875"/>
  </cols>
  <sheetData>
    <row r="1" ht="14.25">
      <c r="A1" s="5" t="s">
        <v>20</v>
      </c>
      <c r="B1" s="5" t="s">
        <v>21</v>
      </c>
      <c r="C1" s="5" t="s">
        <v>213</v>
      </c>
      <c r="D1" s="5" t="s">
        <v>237</v>
      </c>
      <c r="E1" s="5" t="s">
        <v>168</v>
      </c>
      <c r="F1" s="5" t="s">
        <v>238</v>
      </c>
      <c r="G1" s="5" t="s">
        <v>239</v>
      </c>
      <c r="H1" s="5" t="s">
        <v>223</v>
      </c>
      <c r="I1" s="5" t="s">
        <v>240</v>
      </c>
      <c r="J1" s="5" t="s">
        <v>241</v>
      </c>
      <c r="K1" s="115" t="s">
        <v>242</v>
      </c>
      <c r="L1" s="74"/>
    </row>
    <row r="2" ht="28.850000000000001" customHeight="1">
      <c r="A2" s="5"/>
      <c r="B2" s="5"/>
      <c r="C2" s="5"/>
      <c r="D2" s="5"/>
      <c r="E2" s="5"/>
      <c r="F2" s="5"/>
      <c r="G2" s="1" t="s">
        <v>243</v>
      </c>
      <c r="H2" s="1"/>
      <c r="I2" s="1"/>
      <c r="J2" s="1"/>
      <c r="K2" s="1"/>
      <c r="L2" s="74"/>
    </row>
    <row r="3" ht="31.850000000000001" customHeight="1">
      <c r="A3" s="110" t="s">
        <v>24</v>
      </c>
      <c r="B3" s="111" t="s">
        <v>25</v>
      </c>
      <c r="C3" s="94" t="s">
        <v>216</v>
      </c>
      <c r="D3" s="93" t="s">
        <v>244</v>
      </c>
      <c r="E3" s="93" t="s">
        <v>245</v>
      </c>
      <c r="F3" s="93" t="s">
        <v>246</v>
      </c>
      <c r="G3" s="116" t="s">
        <v>247</v>
      </c>
      <c r="H3" s="117" t="s">
        <v>225</v>
      </c>
      <c r="I3" s="117" t="s">
        <v>248</v>
      </c>
      <c r="J3" s="118" t="s">
        <v>249</v>
      </c>
      <c r="K3" s="112" t="s">
        <v>250</v>
      </c>
      <c r="L3" s="119"/>
    </row>
    <row r="4" s="9" customFormat="1" ht="30" customHeight="1">
      <c r="A4" s="10" t="str">
        <f t="shared" ref="A4:A9" si="0">_xlfn.CONCAT("subject",IF(L4&lt;10,"0",""),L4)</f>
        <v>subject01</v>
      </c>
      <c r="B4" s="11" t="s">
        <v>251</v>
      </c>
      <c r="C4" s="77" t="str">
        <f>ap_programs!A4</f>
        <v>programA</v>
      </c>
      <c r="D4" s="63">
        <v>1</v>
      </c>
      <c r="E4" s="63"/>
      <c r="F4" s="63" t="str">
        <f t="shared" ref="F4:F9" si="1">_xlfn.CONCAT("0",IF(L4&lt;10,"0",""),L4)</f>
        <v>001</v>
      </c>
      <c r="G4" s="120" t="s">
        <v>252</v>
      </c>
      <c r="H4" s="121" t="s">
        <v>253</v>
      </c>
      <c r="I4" s="63"/>
      <c r="J4" s="122" t="str">
        <f>ap_subject_types!$A$3</f>
        <v>type01</v>
      </c>
      <c r="K4" s="123" t="s">
        <v>254</v>
      </c>
      <c r="L4" s="124">
        <v>1</v>
      </c>
      <c r="M4" s="9"/>
    </row>
    <row r="5" s="9" customFormat="1" ht="30" customHeight="1">
      <c r="A5" s="10" t="str">
        <f t="shared" si="0"/>
        <v>subject02</v>
      </c>
      <c r="B5" s="11" t="s">
        <v>255</v>
      </c>
      <c r="C5" s="77" t="str">
        <f t="shared" ref="C5:C10" si="2">C4</f>
        <v>programA</v>
      </c>
      <c r="D5" s="63">
        <v>1</v>
      </c>
      <c r="E5" s="63"/>
      <c r="F5" s="63" t="str">
        <f t="shared" si="1"/>
        <v>002</v>
      </c>
      <c r="G5" s="120" t="str">
        <f t="shared" ref="G5:G10" si="3">G4</f>
        <v xml:space="preserve">Group A|G1A, Group B|G1B</v>
      </c>
      <c r="H5" s="121" t="str">
        <f t="shared" ref="H5:H10" si="4">H4</f>
        <v>#FFEB9C</v>
      </c>
      <c r="I5" s="63"/>
      <c r="J5" s="122" t="str">
        <f>ap_subject_types!$A$3</f>
        <v>type01</v>
      </c>
      <c r="K5" s="123" t="str">
        <f t="shared" ref="K5:K10" si="5">K4</f>
        <v xml:space="preserve">teacher01|main@G1A, teacher01|main@G1B</v>
      </c>
      <c r="L5" s="124">
        <f t="shared" ref="L5:L10" si="6">L4+1</f>
        <v>2</v>
      </c>
      <c r="M5" s="9"/>
    </row>
    <row r="6" s="9" customFormat="1" ht="30" customHeight="1">
      <c r="A6" s="10" t="str">
        <f t="shared" si="0"/>
        <v>subject03</v>
      </c>
      <c r="B6" s="11" t="s">
        <v>256</v>
      </c>
      <c r="C6" s="77" t="str">
        <f t="shared" si="2"/>
        <v>programA</v>
      </c>
      <c r="D6" s="63">
        <v>1</v>
      </c>
      <c r="E6" s="63"/>
      <c r="F6" s="63" t="str">
        <f t="shared" si="1"/>
        <v>003</v>
      </c>
      <c r="G6" s="120" t="str">
        <f t="shared" si="3"/>
        <v xml:space="preserve">Group A|G1A, Group B|G1B</v>
      </c>
      <c r="H6" s="121" t="str">
        <f t="shared" si="4"/>
        <v>#FFEB9C</v>
      </c>
      <c r="I6" s="63"/>
      <c r="J6" s="122" t="str">
        <f>ap_subject_types!$A$3</f>
        <v>type01</v>
      </c>
      <c r="K6" s="123" t="str">
        <f t="shared" si="5"/>
        <v xml:space="preserve">teacher01|main@G1A, teacher01|main@G1B</v>
      </c>
      <c r="L6" s="124">
        <f t="shared" si="6"/>
        <v>3</v>
      </c>
      <c r="M6" s="9"/>
    </row>
    <row r="7" s="9" customFormat="1" ht="30" customHeight="1">
      <c r="A7" s="10" t="str">
        <f t="shared" si="0"/>
        <v>subject04</v>
      </c>
      <c r="B7" s="11" t="s">
        <v>257</v>
      </c>
      <c r="C7" s="77" t="str">
        <f t="shared" si="2"/>
        <v>programA</v>
      </c>
      <c r="D7" s="63">
        <v>1</v>
      </c>
      <c r="E7" s="63"/>
      <c r="F7" s="63" t="str">
        <f t="shared" si="1"/>
        <v>004</v>
      </c>
      <c r="G7" s="120" t="str">
        <f t="shared" si="3"/>
        <v xml:space="preserve">Group A|G1A, Group B|G1B</v>
      </c>
      <c r="H7" s="121" t="str">
        <f t="shared" si="4"/>
        <v>#FFEB9C</v>
      </c>
      <c r="I7" s="63"/>
      <c r="J7" s="122" t="str">
        <f>ap_subject_types!$A$5</f>
        <v>type03</v>
      </c>
      <c r="K7" s="123" t="str">
        <f t="shared" si="5"/>
        <v xml:space="preserve">teacher01|main@G1A, teacher01|main@G1B</v>
      </c>
      <c r="L7" s="124">
        <f t="shared" si="6"/>
        <v>4</v>
      </c>
      <c r="M7" s="9"/>
    </row>
    <row r="8" ht="30" customHeight="1">
      <c r="A8" s="10" t="str">
        <f t="shared" si="0"/>
        <v>subject05</v>
      </c>
      <c r="B8" s="11" t="s">
        <v>258</v>
      </c>
      <c r="C8" s="77" t="str">
        <f t="shared" si="2"/>
        <v>programA</v>
      </c>
      <c r="D8" s="63">
        <v>2</v>
      </c>
      <c r="E8" s="63"/>
      <c r="F8" s="63" t="str">
        <f t="shared" si="1"/>
        <v>005</v>
      </c>
      <c r="G8" s="120" t="s">
        <v>259</v>
      </c>
      <c r="H8" s="121" t="str">
        <f t="shared" si="4"/>
        <v>#FFEB9C</v>
      </c>
      <c r="I8" s="63"/>
      <c r="J8" s="122" t="str">
        <f>ap_subject_types!$A$3</f>
        <v>type01</v>
      </c>
      <c r="K8" s="123" t="s">
        <v>260</v>
      </c>
      <c r="L8" s="124">
        <f t="shared" si="6"/>
        <v>5</v>
      </c>
    </row>
    <row r="9" ht="30" customHeight="1">
      <c r="A9" s="10" t="str">
        <f t="shared" si="0"/>
        <v>subject06</v>
      </c>
      <c r="B9" s="11" t="s">
        <v>261</v>
      </c>
      <c r="C9" s="77" t="str">
        <f t="shared" si="2"/>
        <v>programA</v>
      </c>
      <c r="D9" s="63">
        <v>2</v>
      </c>
      <c r="E9" s="63"/>
      <c r="F9" s="63" t="str">
        <f t="shared" si="1"/>
        <v>006</v>
      </c>
      <c r="G9" s="120" t="str">
        <f t="shared" si="3"/>
        <v xml:space="preserve">Group A|G2A, Group B|G2B</v>
      </c>
      <c r="H9" s="121" t="s">
        <v>262</v>
      </c>
      <c r="I9" s="63"/>
      <c r="J9" s="122" t="str">
        <f>ap_subject_types!$A$3</f>
        <v>type01</v>
      </c>
      <c r="K9" s="123" t="str">
        <f t="shared" si="5"/>
        <v xml:space="preserve">teacher01|main@G2A, teacher01|main@G2B</v>
      </c>
      <c r="L9" s="124">
        <f t="shared" si="6"/>
        <v>6</v>
      </c>
    </row>
    <row r="10" ht="30" customHeight="1">
      <c r="A10" s="10" t="str">
        <f t="shared" ref="A10:A23" si="7">_xlfn.CONCAT("subject",IF(L10&lt;10,"0",""),L10)</f>
        <v>subject07</v>
      </c>
      <c r="B10" s="11" t="s">
        <v>263</v>
      </c>
      <c r="C10" s="77" t="str">
        <f t="shared" si="2"/>
        <v>programA</v>
      </c>
      <c r="D10" s="63">
        <v>2</v>
      </c>
      <c r="E10" s="63"/>
      <c r="F10" s="63" t="str">
        <f t="shared" ref="F10:F23" si="8">_xlfn.CONCAT("0",IF(L10&lt;10,"0",""),L10)</f>
        <v>007</v>
      </c>
      <c r="G10" s="120" t="str">
        <f t="shared" si="3"/>
        <v xml:space="preserve">Group A|G2A, Group B|G2B</v>
      </c>
      <c r="H10" s="121" t="str">
        <f t="shared" si="4"/>
        <v>#FFC7CE</v>
      </c>
      <c r="I10" s="63"/>
      <c r="J10" s="122" t="str">
        <f>ap_subject_types!$A$3</f>
        <v>type01</v>
      </c>
      <c r="K10" s="123" t="str">
        <f t="shared" si="5"/>
        <v xml:space="preserve">teacher01|main@G2A, teacher01|main@G2B</v>
      </c>
      <c r="L10" s="124">
        <f t="shared" si="6"/>
        <v>7</v>
      </c>
    </row>
    <row r="11" ht="30" customHeight="1">
      <c r="A11" s="10" t="str">
        <f t="shared" si="7"/>
        <v>subject08</v>
      </c>
      <c r="B11" s="11" t="s">
        <v>264</v>
      </c>
      <c r="C11" s="77" t="str">
        <f t="shared" ref="C11:C23" si="9">C10</f>
        <v>programA</v>
      </c>
      <c r="D11" s="63">
        <v>2</v>
      </c>
      <c r="E11" s="63"/>
      <c r="F11" s="63" t="str">
        <f t="shared" si="8"/>
        <v>008</v>
      </c>
      <c r="G11" s="120" t="str">
        <f>G10</f>
        <v xml:space="preserve">Group A|G2A, Group B|G2B</v>
      </c>
      <c r="H11" s="121" t="str">
        <f t="shared" ref="H11:H18" si="10">H10</f>
        <v>#FFC7CE</v>
      </c>
      <c r="I11" s="63"/>
      <c r="J11" s="122" t="str">
        <f>ap_subject_types!$A$5</f>
        <v>type03</v>
      </c>
      <c r="K11" s="123" t="str">
        <f>K10</f>
        <v xml:space="preserve">teacher01|main@G2A, teacher01|main@G2B</v>
      </c>
      <c r="L11" s="124">
        <f t="shared" ref="L11:L23" si="11">L10+1</f>
        <v>8</v>
      </c>
    </row>
    <row r="12" ht="30" customHeight="1">
      <c r="A12" s="10" t="str">
        <f t="shared" si="7"/>
        <v>subject09</v>
      </c>
      <c r="B12" s="11" t="s">
        <v>265</v>
      </c>
      <c r="C12" s="77" t="str">
        <f t="shared" si="9"/>
        <v>programA</v>
      </c>
      <c r="D12" s="63">
        <v>3</v>
      </c>
      <c r="E12" s="63"/>
      <c r="F12" s="63" t="str">
        <f t="shared" si="8"/>
        <v>009</v>
      </c>
      <c r="G12" s="120" t="s">
        <v>266</v>
      </c>
      <c r="H12" s="121" t="str">
        <f t="shared" si="10"/>
        <v>#FFC7CE</v>
      </c>
      <c r="I12" s="63"/>
      <c r="J12" s="122" t="str">
        <f>ap_subject_types!$A$3</f>
        <v>type01</v>
      </c>
      <c r="K12" s="123" t="s">
        <v>267</v>
      </c>
      <c r="L12" s="124">
        <f t="shared" si="11"/>
        <v>9</v>
      </c>
    </row>
    <row r="13" ht="30" customHeight="1">
      <c r="A13" s="10" t="str">
        <f t="shared" si="7"/>
        <v>subject10</v>
      </c>
      <c r="B13" s="11" t="s">
        <v>268</v>
      </c>
      <c r="C13" s="77" t="str">
        <f t="shared" si="9"/>
        <v>programA</v>
      </c>
      <c r="D13" s="63">
        <v>3</v>
      </c>
      <c r="E13" s="63"/>
      <c r="F13" s="63" t="str">
        <f t="shared" si="8"/>
        <v>010</v>
      </c>
      <c r="G13" s="120" t="str">
        <f t="shared" ref="G13:G23" si="12">G12</f>
        <v xml:space="preserve">Group A|G3A, Group B|G3B</v>
      </c>
      <c r="H13" s="121" t="str">
        <f t="shared" si="10"/>
        <v>#FFC7CE</v>
      </c>
      <c r="I13" s="63"/>
      <c r="J13" s="122" t="str">
        <f>ap_subject_types!$A$3</f>
        <v>type01</v>
      </c>
      <c r="K13" s="123" t="str">
        <f t="shared" ref="K13:K23" si="13">K12</f>
        <v xml:space="preserve">teacher01|main@G3A, teacher01|main@G3B</v>
      </c>
      <c r="L13" s="124">
        <f t="shared" si="11"/>
        <v>10</v>
      </c>
    </row>
    <row r="14" ht="30" customHeight="1">
      <c r="A14" s="10" t="str">
        <f t="shared" si="7"/>
        <v>subject11</v>
      </c>
      <c r="B14" s="11" t="s">
        <v>269</v>
      </c>
      <c r="C14" s="77" t="str">
        <f t="shared" si="9"/>
        <v>programA</v>
      </c>
      <c r="D14" s="63">
        <v>3</v>
      </c>
      <c r="E14" s="63"/>
      <c r="F14" s="63" t="str">
        <f t="shared" si="8"/>
        <v>011</v>
      </c>
      <c r="G14" s="120" t="str">
        <f t="shared" si="12"/>
        <v xml:space="preserve">Group A|G3A, Group B|G3B</v>
      </c>
      <c r="H14" s="121" t="s">
        <v>270</v>
      </c>
      <c r="I14" s="63"/>
      <c r="J14" s="122" t="str">
        <f>ap_subject_types!$A$3</f>
        <v>type01</v>
      </c>
      <c r="K14" s="123" t="str">
        <f t="shared" si="13"/>
        <v xml:space="preserve">teacher01|main@G3A, teacher01|main@G3B</v>
      </c>
      <c r="L14" s="124">
        <f t="shared" si="11"/>
        <v>11</v>
      </c>
    </row>
    <row r="15" ht="30" customHeight="1">
      <c r="A15" s="10" t="str">
        <f t="shared" si="7"/>
        <v>subject12</v>
      </c>
      <c r="B15" s="11" t="s">
        <v>271</v>
      </c>
      <c r="C15" s="77" t="str">
        <f t="shared" si="9"/>
        <v>programA</v>
      </c>
      <c r="D15" s="63">
        <v>3</v>
      </c>
      <c r="E15" s="63"/>
      <c r="F15" s="63" t="str">
        <f t="shared" si="8"/>
        <v>012</v>
      </c>
      <c r="G15" s="120" t="str">
        <f t="shared" si="12"/>
        <v xml:space="preserve">Group A|G3A, Group B|G3B</v>
      </c>
      <c r="H15" s="121" t="str">
        <f t="shared" si="10"/>
        <v>#C6EFCD</v>
      </c>
      <c r="I15" s="63"/>
      <c r="J15" s="122" t="str">
        <f>ap_subject_types!$A$5</f>
        <v>type03</v>
      </c>
      <c r="K15" s="123" t="str">
        <f t="shared" si="13"/>
        <v xml:space="preserve">teacher01|main@G3A, teacher01|main@G3B</v>
      </c>
      <c r="L15" s="124">
        <f t="shared" si="11"/>
        <v>12</v>
      </c>
    </row>
    <row r="16" ht="30" customHeight="1">
      <c r="A16" s="10" t="str">
        <f t="shared" si="7"/>
        <v>subject13</v>
      </c>
      <c r="B16" s="11" t="s">
        <v>272</v>
      </c>
      <c r="C16" s="77" t="str">
        <f t="shared" si="9"/>
        <v>programA</v>
      </c>
      <c r="D16" s="63">
        <v>4</v>
      </c>
      <c r="E16" s="63"/>
      <c r="F16" s="63" t="str">
        <f t="shared" si="8"/>
        <v>013</v>
      </c>
      <c r="G16" s="120" t="s">
        <v>273</v>
      </c>
      <c r="H16" s="121" t="str">
        <f t="shared" si="10"/>
        <v>#C6EFCD</v>
      </c>
      <c r="I16" s="63"/>
      <c r="J16" s="122" t="str">
        <f>ap_subject_types!$A$3</f>
        <v>type01</v>
      </c>
      <c r="K16" s="123" t="s">
        <v>274</v>
      </c>
      <c r="L16" s="124">
        <f t="shared" si="11"/>
        <v>13</v>
      </c>
    </row>
    <row r="17" ht="30" customHeight="1">
      <c r="A17" s="10" t="str">
        <f t="shared" si="7"/>
        <v>subject14</v>
      </c>
      <c r="B17" s="11" t="s">
        <v>275</v>
      </c>
      <c r="C17" s="77" t="str">
        <f t="shared" si="9"/>
        <v>programA</v>
      </c>
      <c r="D17" s="63">
        <v>4</v>
      </c>
      <c r="E17" s="63"/>
      <c r="F17" s="63" t="str">
        <f t="shared" si="8"/>
        <v>014</v>
      </c>
      <c r="G17" s="120" t="str">
        <f t="shared" si="12"/>
        <v xml:space="preserve">Group A|G4A, Group B|G4B</v>
      </c>
      <c r="H17" s="121" t="str">
        <f t="shared" si="10"/>
        <v>#C6EFCD</v>
      </c>
      <c r="I17" s="63"/>
      <c r="J17" s="122" t="str">
        <f>ap_subject_types!$A$3</f>
        <v>type01</v>
      </c>
      <c r="K17" s="123" t="str">
        <f t="shared" si="13"/>
        <v xml:space="preserve">teacher01|main@G4A, teacher01|main@G4B</v>
      </c>
      <c r="L17" s="124">
        <f t="shared" si="11"/>
        <v>14</v>
      </c>
    </row>
    <row r="18" ht="30" customHeight="1">
      <c r="A18" s="10" t="str">
        <f t="shared" si="7"/>
        <v>subject15</v>
      </c>
      <c r="B18" s="11" t="s">
        <v>276</v>
      </c>
      <c r="C18" s="77" t="str">
        <f t="shared" si="9"/>
        <v>programA</v>
      </c>
      <c r="D18" s="63">
        <v>4</v>
      </c>
      <c r="E18" s="63"/>
      <c r="F18" s="63" t="str">
        <f t="shared" si="8"/>
        <v>015</v>
      </c>
      <c r="G18" s="120" t="str">
        <f t="shared" si="12"/>
        <v xml:space="preserve">Group A|G4A, Group B|G4B</v>
      </c>
      <c r="H18" s="121" t="str">
        <f t="shared" si="10"/>
        <v>#C6EFCD</v>
      </c>
      <c r="I18" s="63"/>
      <c r="J18" s="122" t="str">
        <f>ap_subject_types!$A$3</f>
        <v>type01</v>
      </c>
      <c r="K18" s="123" t="str">
        <f t="shared" si="13"/>
        <v xml:space="preserve">teacher01|main@G4A, teacher01|main@G4B</v>
      </c>
      <c r="L18" s="124">
        <f t="shared" si="11"/>
        <v>15</v>
      </c>
    </row>
    <row r="19" ht="30" customHeight="1">
      <c r="A19" s="10" t="str">
        <f t="shared" si="7"/>
        <v>subject16</v>
      </c>
      <c r="B19" s="11" t="s">
        <v>277</v>
      </c>
      <c r="C19" s="77" t="str">
        <f t="shared" si="9"/>
        <v>programA</v>
      </c>
      <c r="D19" s="63">
        <v>4</v>
      </c>
      <c r="E19" s="63"/>
      <c r="F19" s="63" t="str">
        <f t="shared" si="8"/>
        <v>016</v>
      </c>
      <c r="G19" s="120" t="str">
        <f t="shared" si="12"/>
        <v xml:space="preserve">Group A|G4A, Group B|G4B</v>
      </c>
      <c r="H19" s="121" t="s">
        <v>278</v>
      </c>
      <c r="I19" s="63"/>
      <c r="J19" s="122" t="str">
        <f>ap_subject_types!$A$5</f>
        <v>type03</v>
      </c>
      <c r="K19" s="123" t="str">
        <f t="shared" si="13"/>
        <v xml:space="preserve">teacher01|main@G4A, teacher01|main@G4B</v>
      </c>
      <c r="L19" s="124">
        <f t="shared" si="11"/>
        <v>16</v>
      </c>
    </row>
    <row r="20" ht="30" customHeight="1">
      <c r="A20" s="10" t="str">
        <f t="shared" si="7"/>
        <v>subject17</v>
      </c>
      <c r="B20" s="11" t="s">
        <v>279</v>
      </c>
      <c r="C20" s="77" t="str">
        <f t="shared" si="9"/>
        <v>programA</v>
      </c>
      <c r="D20" s="63">
        <v>5</v>
      </c>
      <c r="E20" s="63"/>
      <c r="F20" s="63" t="str">
        <f t="shared" si="8"/>
        <v>017</v>
      </c>
      <c r="G20" s="120" t="s">
        <v>280</v>
      </c>
      <c r="H20" s="121" t="s">
        <v>278</v>
      </c>
      <c r="I20" s="63"/>
      <c r="J20" s="122" t="str">
        <f>ap_subject_types!$A$3</f>
        <v>type01</v>
      </c>
      <c r="K20" s="123" t="s">
        <v>281</v>
      </c>
      <c r="L20" s="124">
        <f t="shared" si="11"/>
        <v>17</v>
      </c>
    </row>
    <row r="21" ht="30" customHeight="1">
      <c r="A21" s="10" t="str">
        <f t="shared" si="7"/>
        <v>subject18</v>
      </c>
      <c r="B21" s="11" t="s">
        <v>282</v>
      </c>
      <c r="C21" s="77" t="str">
        <f t="shared" si="9"/>
        <v>programA</v>
      </c>
      <c r="D21" s="63">
        <v>5</v>
      </c>
      <c r="E21" s="63"/>
      <c r="F21" s="63" t="str">
        <f t="shared" si="8"/>
        <v>018</v>
      </c>
      <c r="G21" s="120" t="str">
        <f t="shared" si="12"/>
        <v xml:space="preserve">Group A|G5A, Group B|G5B</v>
      </c>
      <c r="H21" s="121" t="s">
        <v>278</v>
      </c>
      <c r="I21" s="63"/>
      <c r="J21" s="122" t="str">
        <f>ap_subject_types!$A$3</f>
        <v>type01</v>
      </c>
      <c r="K21" s="123" t="str">
        <f t="shared" si="13"/>
        <v xml:space="preserve">teacher01|main@G5A, teacher01|main@G5B</v>
      </c>
      <c r="L21" s="124">
        <f t="shared" si="11"/>
        <v>18</v>
      </c>
    </row>
    <row r="22" ht="30" customHeight="1">
      <c r="A22" s="10" t="str">
        <f t="shared" si="7"/>
        <v>subject19</v>
      </c>
      <c r="B22" s="11" t="s">
        <v>283</v>
      </c>
      <c r="C22" s="77" t="str">
        <f t="shared" si="9"/>
        <v>programA</v>
      </c>
      <c r="D22" s="63">
        <v>5</v>
      </c>
      <c r="E22" s="63"/>
      <c r="F22" s="63" t="str">
        <f t="shared" si="8"/>
        <v>019</v>
      </c>
      <c r="G22" s="120" t="str">
        <f t="shared" si="12"/>
        <v xml:space="preserve">Group A|G5A, Group B|G5B</v>
      </c>
      <c r="H22" s="121" t="s">
        <v>278</v>
      </c>
      <c r="I22" s="63"/>
      <c r="J22" s="122" t="str">
        <f>ap_subject_types!$A$3</f>
        <v>type01</v>
      </c>
      <c r="K22" s="123" t="str">
        <f t="shared" si="13"/>
        <v xml:space="preserve">teacher01|main@G5A, teacher01|main@G5B</v>
      </c>
      <c r="L22" s="124">
        <f t="shared" si="11"/>
        <v>19</v>
      </c>
    </row>
    <row r="23" ht="30" customHeight="1">
      <c r="A23" s="10" t="str">
        <f t="shared" si="7"/>
        <v>subject20</v>
      </c>
      <c r="B23" s="11" t="s">
        <v>284</v>
      </c>
      <c r="C23" s="77" t="str">
        <f t="shared" si="9"/>
        <v>programA</v>
      </c>
      <c r="D23" s="63">
        <v>5</v>
      </c>
      <c r="E23" s="63"/>
      <c r="F23" s="63" t="str">
        <f t="shared" si="8"/>
        <v>020</v>
      </c>
      <c r="G23" s="120" t="str">
        <f t="shared" si="12"/>
        <v xml:space="preserve">Group A|G5A, Group B|G5B</v>
      </c>
      <c r="H23" s="121" t="s">
        <v>278</v>
      </c>
      <c r="I23" s="63"/>
      <c r="J23" s="122" t="str">
        <f>ap_subject_types!$A$5</f>
        <v>type03</v>
      </c>
      <c r="K23" s="123" t="str">
        <f t="shared" si="13"/>
        <v xml:space="preserve">teacher01|main@G5A, teacher01|main@G5B</v>
      </c>
      <c r="L23" s="124">
        <f t="shared" si="11"/>
        <v>20</v>
      </c>
    </row>
    <row r="24" ht="14.25">
      <c r="L24" s="74"/>
    </row>
    <row r="25" ht="14.25"/>
  </sheetData>
  <mergeCells count="1">
    <mergeCell ref="G2:K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20</v>
      </c>
      <c r="B1" s="5" t="s">
        <v>21</v>
      </c>
      <c r="C1" s="5" t="s">
        <v>22</v>
      </c>
      <c r="D1" s="5" t="s">
        <v>23</v>
      </c>
    </row>
    <row r="2" ht="19.5" customHeight="1">
      <c r="A2" s="6" t="s">
        <v>24</v>
      </c>
      <c r="B2" s="7" t="s">
        <v>25</v>
      </c>
      <c r="C2" s="7" t="s">
        <v>26</v>
      </c>
      <c r="D2" s="8" t="s">
        <v>27</v>
      </c>
    </row>
    <row r="3" s="9" customFormat="1" ht="19.5" customHeight="1">
      <c r="A3" s="10" t="s">
        <v>28</v>
      </c>
      <c r="B3" s="11" t="s">
        <v>29</v>
      </c>
      <c r="C3" s="11" t="s">
        <v>30</v>
      </c>
      <c r="D3" s="11" t="s">
        <v>31</v>
      </c>
    </row>
    <row r="4" s="9" customFormat="1" ht="19.5" customHeight="1">
      <c r="A4" s="10" t="s">
        <v>32</v>
      </c>
      <c r="B4" s="11" t="s">
        <v>33</v>
      </c>
      <c r="C4" s="11" t="s">
        <v>34</v>
      </c>
      <c r="D4" s="11" t="s">
        <v>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</cols>
  <sheetData>
    <row r="1" s="12" customFormat="1" ht="14.25">
      <c r="A1" s="12" t="s">
        <v>20</v>
      </c>
      <c r="B1" s="12" t="s">
        <v>21</v>
      </c>
      <c r="C1" s="12" t="s">
        <v>22</v>
      </c>
      <c r="D1" s="12" t="s">
        <v>35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</row>
    <row r="2" s="9" customFormat="1" ht="21.350000000000001" customHeight="1">
      <c r="A2" s="9"/>
      <c r="B2" s="9"/>
      <c r="C2" s="9"/>
      <c r="D2" s="9"/>
      <c r="E2" s="13" t="s">
        <v>36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4.25">
      <c r="B3" s="14"/>
      <c r="C3" s="14"/>
      <c r="D3" s="14"/>
      <c r="E3" s="15" t="s">
        <v>37</v>
      </c>
      <c r="F3" s="16"/>
      <c r="G3" s="16"/>
      <c r="H3" s="16"/>
      <c r="I3" s="17" t="s">
        <v>38</v>
      </c>
      <c r="J3" s="18" t="s">
        <v>39</v>
      </c>
      <c r="K3" s="19" t="s">
        <v>40</v>
      </c>
      <c r="L3" s="20"/>
      <c r="M3" s="20"/>
      <c r="N3" s="20"/>
      <c r="O3" s="20"/>
      <c r="P3" s="21" t="s">
        <v>41</v>
      </c>
      <c r="Q3" s="22"/>
      <c r="R3" s="22"/>
      <c r="S3" s="22"/>
      <c r="T3" s="22"/>
      <c r="U3" s="23"/>
      <c r="V3" s="15" t="s">
        <v>42</v>
      </c>
      <c r="W3" s="16"/>
      <c r="X3" s="24" t="s">
        <v>43</v>
      </c>
      <c r="Y3" s="25"/>
      <c r="Z3" s="25"/>
      <c r="AA3" s="25"/>
      <c r="AB3" s="26" t="s">
        <v>44</v>
      </c>
      <c r="AC3" s="19" t="s">
        <v>45</v>
      </c>
    </row>
    <row r="4" s="27" customFormat="1" ht="19.850000000000001" customHeight="1">
      <c r="B4" s="27"/>
      <c r="C4" s="27"/>
      <c r="D4" s="27"/>
      <c r="E4" s="28" t="s">
        <v>46</v>
      </c>
      <c r="F4" s="29"/>
      <c r="G4" s="29"/>
      <c r="H4" s="29"/>
      <c r="I4" s="30" t="s">
        <v>47</v>
      </c>
      <c r="J4" s="31" t="s">
        <v>48</v>
      </c>
      <c r="K4" s="32" t="s">
        <v>49</v>
      </c>
      <c r="L4" s="33"/>
      <c r="M4" s="33"/>
      <c r="N4" s="33"/>
      <c r="O4" s="33"/>
      <c r="P4" s="34" t="s">
        <v>50</v>
      </c>
      <c r="Q4" s="35"/>
      <c r="R4" s="35"/>
      <c r="S4" s="35"/>
      <c r="T4" s="35"/>
      <c r="U4" s="36"/>
      <c r="V4" s="28" t="s">
        <v>51</v>
      </c>
      <c r="W4" s="29"/>
      <c r="X4" s="30" t="s">
        <v>52</v>
      </c>
      <c r="Y4" s="37"/>
      <c r="Z4" s="37"/>
      <c r="AA4" s="37"/>
      <c r="AB4" s="31" t="s">
        <v>53</v>
      </c>
      <c r="AC4" s="32" t="s">
        <v>54</v>
      </c>
    </row>
    <row r="5" ht="14.25">
      <c r="B5" s="14"/>
      <c r="C5" s="14"/>
      <c r="D5" s="14"/>
      <c r="E5" s="38" t="s">
        <v>55</v>
      </c>
      <c r="F5" s="39" t="s">
        <v>56</v>
      </c>
      <c r="G5" s="39" t="s">
        <v>57</v>
      </c>
      <c r="H5" s="40" t="s">
        <v>58</v>
      </c>
      <c r="I5" s="41" t="s">
        <v>59</v>
      </c>
      <c r="J5" s="42" t="s">
        <v>60</v>
      </c>
      <c r="K5" s="43" t="s">
        <v>61</v>
      </c>
      <c r="L5" s="44" t="s">
        <v>62</v>
      </c>
      <c r="M5" s="44" t="s">
        <v>58</v>
      </c>
      <c r="N5" s="44" t="s">
        <v>63</v>
      </c>
      <c r="O5" s="44" t="s">
        <v>64</v>
      </c>
      <c r="P5" s="45" t="s">
        <v>65</v>
      </c>
      <c r="Q5" s="46" t="s">
        <v>66</v>
      </c>
      <c r="R5" s="46" t="s">
        <v>67</v>
      </c>
      <c r="S5" s="46" t="s">
        <v>68</v>
      </c>
      <c r="T5" s="46" t="s">
        <v>69</v>
      </c>
      <c r="U5" s="47" t="s">
        <v>70</v>
      </c>
      <c r="V5" s="38" t="s">
        <v>66</v>
      </c>
      <c r="W5" s="39" t="s">
        <v>71</v>
      </c>
      <c r="X5" s="41" t="s">
        <v>72</v>
      </c>
      <c r="Y5" s="41" t="s">
        <v>73</v>
      </c>
      <c r="Z5" s="41" t="s">
        <v>74</v>
      </c>
      <c r="AA5" s="41" t="s">
        <v>75</v>
      </c>
      <c r="AB5" s="42" t="s">
        <v>76</v>
      </c>
      <c r="AC5" s="48" t="s">
        <v>73</v>
      </c>
    </row>
    <row r="6" s="49" customFormat="1" ht="19.5" customHeight="1">
      <c r="A6" s="6" t="s">
        <v>24</v>
      </c>
      <c r="B6" s="7" t="s">
        <v>25</v>
      </c>
      <c r="C6" s="7" t="s">
        <v>26</v>
      </c>
      <c r="D6" s="50" t="s">
        <v>77</v>
      </c>
      <c r="E6" s="51" t="s">
        <v>46</v>
      </c>
      <c r="F6" s="8" t="s">
        <v>78</v>
      </c>
      <c r="G6" s="8" t="s">
        <v>79</v>
      </c>
      <c r="H6" s="52" t="s">
        <v>80</v>
      </c>
      <c r="I6" s="53" t="s">
        <v>47</v>
      </c>
      <c r="J6" s="54" t="s">
        <v>48</v>
      </c>
      <c r="K6" s="55" t="s">
        <v>81</v>
      </c>
      <c r="L6" s="56" t="s">
        <v>82</v>
      </c>
      <c r="M6" s="56" t="s">
        <v>80</v>
      </c>
      <c r="N6" s="56" t="s">
        <v>83</v>
      </c>
      <c r="O6" s="56" t="s">
        <v>84</v>
      </c>
      <c r="P6" s="57" t="s">
        <v>50</v>
      </c>
      <c r="Q6" s="58" t="s">
        <v>85</v>
      </c>
      <c r="R6" s="58" t="s">
        <v>86</v>
      </c>
      <c r="S6" s="58" t="s">
        <v>87</v>
      </c>
      <c r="T6" s="58" t="s">
        <v>88</v>
      </c>
      <c r="U6" s="59" t="s">
        <v>89</v>
      </c>
      <c r="V6" s="51" t="s">
        <v>85</v>
      </c>
      <c r="W6" s="8" t="s">
        <v>90</v>
      </c>
      <c r="X6" s="53" t="s">
        <v>52</v>
      </c>
      <c r="Y6" s="53" t="s">
        <v>54</v>
      </c>
      <c r="Z6" s="53" t="s">
        <v>91</v>
      </c>
      <c r="AA6" s="53" t="s">
        <v>92</v>
      </c>
      <c r="AB6" s="60" t="s">
        <v>85</v>
      </c>
      <c r="AC6" s="61" t="s">
        <v>54</v>
      </c>
    </row>
    <row r="7" s="9" customFormat="1" ht="19.5" customHeight="1">
      <c r="A7" s="10" t="s">
        <v>93</v>
      </c>
      <c r="B7" s="11" t="s">
        <v>94</v>
      </c>
      <c r="C7" s="11" t="s">
        <v>95</v>
      </c>
      <c r="D7" s="62"/>
      <c r="E7" s="63" t="s">
        <v>93</v>
      </c>
      <c r="F7" s="63" t="s">
        <v>93</v>
      </c>
      <c r="G7" s="63" t="s">
        <v>93</v>
      </c>
      <c r="H7" s="63" t="s">
        <v>93</v>
      </c>
      <c r="I7" s="63" t="s">
        <v>93</v>
      </c>
      <c r="J7" s="63" t="s">
        <v>93</v>
      </c>
      <c r="K7" s="63" t="s">
        <v>93</v>
      </c>
      <c r="L7" s="63" t="s">
        <v>93</v>
      </c>
      <c r="M7" s="63" t="s">
        <v>93</v>
      </c>
      <c r="N7" s="63" t="s">
        <v>93</v>
      </c>
      <c r="O7" s="63" t="s">
        <v>93</v>
      </c>
      <c r="P7" s="64" t="s">
        <v>93</v>
      </c>
      <c r="Q7" s="64" t="s">
        <v>93</v>
      </c>
      <c r="R7" s="64"/>
      <c r="S7" s="64"/>
      <c r="T7" s="64"/>
      <c r="U7" s="64"/>
      <c r="V7" s="64" t="s">
        <v>93</v>
      </c>
      <c r="W7" s="64" t="s">
        <v>93</v>
      </c>
      <c r="X7" s="64" t="s">
        <v>93</v>
      </c>
      <c r="Y7" s="64" t="s">
        <v>93</v>
      </c>
      <c r="Z7" s="64" t="s">
        <v>93</v>
      </c>
      <c r="AA7" s="64" t="s">
        <v>93</v>
      </c>
      <c r="AB7" s="63" t="s">
        <v>93</v>
      </c>
      <c r="AC7" s="63" t="s">
        <v>93</v>
      </c>
    </row>
    <row r="8" s="9" customFormat="1" ht="19.5" customHeight="1">
      <c r="A8" s="10" t="s">
        <v>96</v>
      </c>
      <c r="B8" s="11" t="s">
        <v>97</v>
      </c>
      <c r="C8" s="11" t="s">
        <v>98</v>
      </c>
      <c r="D8" s="62"/>
      <c r="E8" s="63" t="s">
        <v>93</v>
      </c>
      <c r="F8" s="63" t="s">
        <v>93</v>
      </c>
      <c r="G8" s="63" t="s">
        <v>99</v>
      </c>
      <c r="H8" s="63" t="s">
        <v>99</v>
      </c>
      <c r="I8" s="63" t="s">
        <v>100</v>
      </c>
      <c r="J8" s="63" t="s">
        <v>93</v>
      </c>
      <c r="K8" s="63" t="s">
        <v>93</v>
      </c>
      <c r="L8" s="63" t="s">
        <v>93</v>
      </c>
      <c r="M8" s="63"/>
      <c r="N8" s="63" t="s">
        <v>93</v>
      </c>
      <c r="O8" s="63" t="s">
        <v>93</v>
      </c>
      <c r="P8" s="63" t="s">
        <v>93</v>
      </c>
      <c r="Q8" s="63" t="s">
        <v>93</v>
      </c>
      <c r="R8" s="64"/>
      <c r="S8" s="63"/>
      <c r="T8" s="63"/>
      <c r="U8" s="63"/>
      <c r="V8" s="63" t="s">
        <v>99</v>
      </c>
      <c r="W8" s="63" t="s">
        <v>99</v>
      </c>
      <c r="X8" s="63" t="s">
        <v>93</v>
      </c>
      <c r="Y8" s="63" t="s">
        <v>93</v>
      </c>
      <c r="Z8" s="63" t="s">
        <v>93</v>
      </c>
      <c r="AA8" s="63" t="s">
        <v>93</v>
      </c>
      <c r="AB8" s="63" t="s">
        <v>93</v>
      </c>
      <c r="AC8" s="63" t="s">
        <v>101</v>
      </c>
    </row>
    <row r="9" s="9" customFormat="1" ht="19.5" customHeight="1">
      <c r="A9" s="10" t="s">
        <v>102</v>
      </c>
      <c r="B9" s="11" t="s">
        <v>103</v>
      </c>
      <c r="C9" s="11" t="s">
        <v>104</v>
      </c>
      <c r="D9" s="62"/>
      <c r="E9" s="63" t="s">
        <v>93</v>
      </c>
      <c r="F9" s="63" t="s">
        <v>93</v>
      </c>
      <c r="G9" s="63" t="s">
        <v>99</v>
      </c>
      <c r="H9" s="63" t="s">
        <v>99</v>
      </c>
      <c r="I9" s="63" t="s">
        <v>100</v>
      </c>
      <c r="J9" s="63" t="s">
        <v>93</v>
      </c>
      <c r="K9" s="63" t="s">
        <v>99</v>
      </c>
      <c r="L9" s="63" t="s">
        <v>99</v>
      </c>
      <c r="M9" s="63"/>
      <c r="N9" s="63" t="s">
        <v>99</v>
      </c>
      <c r="O9" s="63"/>
      <c r="P9" s="63" t="s">
        <v>99</v>
      </c>
      <c r="Q9" s="63" t="s">
        <v>99</v>
      </c>
      <c r="R9" s="63" t="s">
        <v>101</v>
      </c>
      <c r="S9" s="63" t="s">
        <v>101</v>
      </c>
      <c r="T9" s="63" t="s">
        <v>101</v>
      </c>
      <c r="U9" s="63" t="s">
        <v>101</v>
      </c>
      <c r="V9" s="63" t="s">
        <v>99</v>
      </c>
      <c r="W9" s="63" t="s">
        <v>99</v>
      </c>
      <c r="X9" s="63" t="s">
        <v>93</v>
      </c>
      <c r="Y9" s="63" t="s">
        <v>93</v>
      </c>
      <c r="Z9" s="63" t="s">
        <v>99</v>
      </c>
      <c r="AA9" s="63" t="s">
        <v>99</v>
      </c>
      <c r="AB9" s="63" t="s">
        <v>99</v>
      </c>
      <c r="AC9" s="63" t="s">
        <v>101</v>
      </c>
    </row>
    <row r="10" s="9" customFormat="1" ht="19.5" customHeight="1">
      <c r="A10" s="10" t="s">
        <v>105</v>
      </c>
      <c r="B10" s="11" t="s">
        <v>106</v>
      </c>
      <c r="C10" s="11" t="s">
        <v>107</v>
      </c>
      <c r="D10" s="62" t="str">
        <f>A9</f>
        <v>student</v>
      </c>
      <c r="E10" s="63" t="s">
        <v>93</v>
      </c>
      <c r="F10" s="63" t="s">
        <v>93</v>
      </c>
      <c r="G10" s="63" t="s">
        <v>99</v>
      </c>
      <c r="H10" s="63" t="s">
        <v>99</v>
      </c>
      <c r="I10" s="63" t="s">
        <v>100</v>
      </c>
      <c r="J10" s="63" t="s">
        <v>93</v>
      </c>
      <c r="K10" s="63" t="s">
        <v>99</v>
      </c>
      <c r="L10" s="63" t="s">
        <v>99</v>
      </c>
      <c r="M10" s="63"/>
      <c r="N10" s="63" t="s">
        <v>99</v>
      </c>
      <c r="O10" s="63"/>
      <c r="P10" s="63" t="s">
        <v>99</v>
      </c>
      <c r="Q10" s="63" t="s">
        <v>99</v>
      </c>
      <c r="R10" s="63" t="s">
        <v>101</v>
      </c>
      <c r="S10" s="63" t="s">
        <v>101</v>
      </c>
      <c r="T10" s="63" t="s">
        <v>101</v>
      </c>
      <c r="U10" s="63" t="s">
        <v>101</v>
      </c>
      <c r="V10" s="63"/>
      <c r="W10" s="63"/>
      <c r="X10" s="63"/>
      <c r="Y10" s="63"/>
      <c r="Z10" s="63"/>
      <c r="AA10" s="63"/>
      <c r="AB10" s="63"/>
      <c r="AC10" s="63" t="s">
        <v>101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topLeftCell="F1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14.00390625"/>
    <col customWidth="1" min="10" max="10" width="36.57421875"/>
    <col customWidth="1" min="11" max="11" width="16.57421875"/>
  </cols>
  <sheetData>
    <row r="1" ht="14.25">
      <c r="A1" s="5" t="s">
        <v>20</v>
      </c>
      <c r="B1" s="5" t="s">
        <v>21</v>
      </c>
      <c r="C1" s="5" t="s">
        <v>108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23</v>
      </c>
      <c r="I1" s="5" t="s">
        <v>113</v>
      </c>
      <c r="J1" s="5" t="s">
        <v>58</v>
      </c>
    </row>
    <row r="2" ht="19.5" customHeight="1">
      <c r="A2" s="6" t="s">
        <v>24</v>
      </c>
      <c r="B2" s="7" t="s">
        <v>25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118</v>
      </c>
      <c r="H2" s="65" t="s">
        <v>27</v>
      </c>
      <c r="I2" s="66" t="s">
        <v>119</v>
      </c>
      <c r="J2" s="67" t="s">
        <v>80</v>
      </c>
    </row>
    <row r="3" s="9" customFormat="1" ht="19.5" customHeight="1">
      <c r="A3" s="10" t="s">
        <v>120</v>
      </c>
      <c r="B3" s="11" t="s">
        <v>121</v>
      </c>
      <c r="C3" s="11" t="s">
        <v>122</v>
      </c>
      <c r="D3" s="11" t="s">
        <v>12</v>
      </c>
      <c r="E3" s="68">
        <v>36526</v>
      </c>
      <c r="F3" s="69" t="s">
        <v>123</v>
      </c>
      <c r="G3" s="11" t="s">
        <v>124</v>
      </c>
      <c r="H3" s="63" t="s">
        <v>31</v>
      </c>
      <c r="I3" s="63" t="s">
        <v>125</v>
      </c>
      <c r="J3" s="70" t="s">
        <v>126</v>
      </c>
    </row>
    <row r="4" s="9" customFormat="1" ht="19.5" customHeight="1">
      <c r="A4" s="10" t="s">
        <v>127</v>
      </c>
      <c r="B4" s="11" t="s">
        <v>128</v>
      </c>
      <c r="C4" s="11" t="s">
        <v>97</v>
      </c>
      <c r="D4" s="11" t="s">
        <v>12</v>
      </c>
      <c r="E4" s="68">
        <v>34781</v>
      </c>
      <c r="F4" s="69" t="s">
        <v>129</v>
      </c>
      <c r="G4" s="11" t="s">
        <v>124</v>
      </c>
      <c r="H4" s="63" t="s">
        <v>31</v>
      </c>
      <c r="I4" s="63" t="s">
        <v>130</v>
      </c>
      <c r="J4" s="70" t="s">
        <v>131</v>
      </c>
    </row>
    <row r="5" s="9" customFormat="1" ht="19.5" customHeight="1">
      <c r="A5" s="71" t="s">
        <v>132</v>
      </c>
      <c r="B5" s="72" t="s">
        <v>133</v>
      </c>
      <c r="C5" s="72" t="s">
        <v>103</v>
      </c>
      <c r="D5" s="11" t="s">
        <v>12</v>
      </c>
      <c r="E5" s="68">
        <v>39205</v>
      </c>
      <c r="F5" s="73" t="s">
        <v>134</v>
      </c>
      <c r="G5" s="11" t="s">
        <v>124</v>
      </c>
      <c r="H5" s="63" t="s">
        <v>31</v>
      </c>
      <c r="I5" s="63" t="s">
        <v>135</v>
      </c>
      <c r="J5" s="70" t="s">
        <v>136</v>
      </c>
    </row>
    <row r="6" s="9" customFormat="1" ht="19.5" customHeight="1">
      <c r="A6" s="71" t="s">
        <v>137</v>
      </c>
      <c r="B6" s="72" t="s">
        <v>138</v>
      </c>
      <c r="C6" s="72" t="s">
        <v>139</v>
      </c>
      <c r="D6" s="11" t="s">
        <v>13</v>
      </c>
      <c r="E6" s="68">
        <v>39156</v>
      </c>
      <c r="F6" s="73" t="s">
        <v>140</v>
      </c>
      <c r="G6" s="11" t="s">
        <v>124</v>
      </c>
      <c r="H6" s="63" t="s">
        <v>31</v>
      </c>
      <c r="I6" s="63" t="s">
        <v>135</v>
      </c>
      <c r="J6" s="70" t="s">
        <v>136</v>
      </c>
    </row>
    <row r="7" s="9" customFormat="1" ht="19.5" customHeight="1">
      <c r="A7" s="71" t="s">
        <v>141</v>
      </c>
      <c r="B7" s="72" t="s">
        <v>142</v>
      </c>
      <c r="C7" s="72" t="s">
        <v>103</v>
      </c>
      <c r="D7" s="11" t="s">
        <v>13</v>
      </c>
      <c r="E7" s="68">
        <v>42171</v>
      </c>
      <c r="F7" s="73" t="s">
        <v>143</v>
      </c>
      <c r="G7" s="11" t="s">
        <v>124</v>
      </c>
      <c r="H7" s="63" t="s">
        <v>31</v>
      </c>
      <c r="I7" s="63" t="s">
        <v>135</v>
      </c>
      <c r="J7" s="70" t="s">
        <v>144</v>
      </c>
    </row>
    <row r="8" s="9" customFormat="1" ht="19.5" customHeight="1">
      <c r="A8" s="71" t="s">
        <v>145</v>
      </c>
      <c r="B8" s="72" t="s">
        <v>146</v>
      </c>
      <c r="C8" s="72" t="s">
        <v>139</v>
      </c>
      <c r="D8" s="11" t="s">
        <v>12</v>
      </c>
      <c r="E8" s="68">
        <v>42237</v>
      </c>
      <c r="F8" s="73" t="s">
        <v>147</v>
      </c>
      <c r="G8" s="11" t="s">
        <v>124</v>
      </c>
      <c r="H8" s="63" t="s">
        <v>31</v>
      </c>
      <c r="I8" s="63" t="s">
        <v>135</v>
      </c>
      <c r="J8" s="70" t="s">
        <v>144</v>
      </c>
    </row>
    <row r="9" s="9" customFormat="1" ht="19.5" customHeight="1">
      <c r="A9" s="71" t="s">
        <v>148</v>
      </c>
      <c r="B9" s="72" t="s">
        <v>149</v>
      </c>
      <c r="C9" s="72" t="s">
        <v>150</v>
      </c>
      <c r="D9" s="11" t="s">
        <v>13</v>
      </c>
      <c r="E9" s="68">
        <v>27791</v>
      </c>
      <c r="F9" s="73" t="s">
        <v>151</v>
      </c>
      <c r="G9" s="11" t="s">
        <v>124</v>
      </c>
      <c r="H9" s="63" t="s">
        <v>31</v>
      </c>
      <c r="I9" s="63" t="s">
        <v>152</v>
      </c>
      <c r="J9" s="70" t="s">
        <v>153</v>
      </c>
    </row>
    <row r="10" ht="14.25">
      <c r="A10" s="74"/>
      <c r="B10" s="74"/>
      <c r="C10" s="74"/>
      <c r="D10" s="74"/>
      <c r="E10" s="74"/>
      <c r="F10" s="74"/>
      <c r="G10" s="74"/>
      <c r="H10" s="74"/>
      <c r="I10" s="75"/>
      <c r="J10" s="74"/>
    </row>
    <row r="11" ht="14.25">
      <c r="A11" s="74"/>
      <c r="B11" s="74"/>
      <c r="C11" s="74"/>
      <c r="D11" s="74"/>
      <c r="E11" s="74"/>
      <c r="F11" s="74"/>
      <c r="G11" s="74"/>
      <c r="H11" s="74"/>
      <c r="I11" s="74"/>
      <c r="J11" s="74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A80097-006C-4A8E-A41D-00E400D100E6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F70036-0094-4901-86AE-004D00CF00FC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4C000B-006C-408D-BB7B-00B900760092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E600F7-0052-4766-A6EE-00C5007A00E1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510039-0034-4FEC-A23A-00BA003A0080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4E005B-00A4-47DA-BF5D-0047009B0041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270010-00C3-4840-8D19-00CB001B00F5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20</v>
      </c>
      <c r="B1" s="5" t="s">
        <v>154</v>
      </c>
    </row>
    <row r="2" ht="22.100000000000001" customHeight="1">
      <c r="A2" s="6" t="s">
        <v>24</v>
      </c>
      <c r="B2" s="76" t="s">
        <v>155</v>
      </c>
    </row>
    <row r="3" s="9" customFormat="1" ht="19.5" customHeight="1">
      <c r="A3" s="10" t="s">
        <v>105</v>
      </c>
      <c r="B3" s="77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102</v>
      </c>
      <c r="B4" s="77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5" t="s">
        <v>20</v>
      </c>
      <c r="B1" s="5" t="s">
        <v>21</v>
      </c>
      <c r="C1" s="5" t="s">
        <v>156</v>
      </c>
      <c r="D1" s="5" t="s">
        <v>157</v>
      </c>
      <c r="E1" s="5" t="s">
        <v>158</v>
      </c>
    </row>
    <row r="2" ht="24.350000000000001" customHeight="1">
      <c r="A2" s="78" t="s">
        <v>24</v>
      </c>
      <c r="B2" s="79" t="s">
        <v>25</v>
      </c>
      <c r="C2" s="80" t="s">
        <v>159</v>
      </c>
      <c r="D2" s="76" t="s">
        <v>160</v>
      </c>
      <c r="E2" s="67" t="s">
        <v>161</v>
      </c>
    </row>
    <row r="3" s="9" customFormat="1" ht="19.5" customHeight="1">
      <c r="A3" s="10" t="s">
        <v>162</v>
      </c>
      <c r="B3" s="11" t="s">
        <v>163</v>
      </c>
      <c r="C3" s="77" t="s">
        <v>164</v>
      </c>
      <c r="D3" s="81" t="s">
        <v>16</v>
      </c>
      <c r="E3" s="77" t="s">
        <v>165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80045-00DF-40D3-ADBD-001A00A1004A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20</v>
      </c>
      <c r="B1" s="5" t="s">
        <v>154</v>
      </c>
    </row>
    <row r="2" ht="22.100000000000001" customHeight="1">
      <c r="A2" s="78" t="s">
        <v>24</v>
      </c>
      <c r="B2" s="80" t="s">
        <v>155</v>
      </c>
    </row>
    <row r="3" s="9" customFormat="1" ht="19.5" customHeight="1">
      <c r="A3" s="10" t="s">
        <v>96</v>
      </c>
      <c r="B3" s="77" t="str">
        <f>profiles!$A$8</f>
        <v>teacher</v>
      </c>
    </row>
    <row r="4" s="9" customFormat="1" ht="19.5" customHeight="1">
      <c r="A4" s="10" t="s">
        <v>102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5" t="s">
        <v>20</v>
      </c>
      <c r="B1" s="5" t="s">
        <v>21</v>
      </c>
      <c r="C1" s="5" t="s">
        <v>166</v>
      </c>
      <c r="D1" s="5" t="s">
        <v>57</v>
      </c>
      <c r="E1" s="5" t="s">
        <v>167</v>
      </c>
      <c r="F1" s="5" t="s">
        <v>168</v>
      </c>
      <c r="G1" s="5" t="s">
        <v>169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177</v>
      </c>
      <c r="P1" s="5" t="s">
        <v>178</v>
      </c>
      <c r="Q1" s="5" t="s">
        <v>179</v>
      </c>
      <c r="R1" s="5" t="s">
        <v>180</v>
      </c>
      <c r="S1" s="5" t="s">
        <v>181</v>
      </c>
      <c r="T1" s="5" t="s">
        <v>182</v>
      </c>
      <c r="U1" s="5" t="s">
        <v>183</v>
      </c>
      <c r="V1" s="5" t="s">
        <v>184</v>
      </c>
      <c r="W1" s="5" t="s">
        <v>185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="9" customFormat="1" ht="23.600000000000001" customHeight="1">
      <c r="A2" s="9"/>
      <c r="B2" s="9"/>
      <c r="C2" s="9"/>
      <c r="E2" s="82" t="s">
        <v>186</v>
      </c>
      <c r="F2" s="82"/>
      <c r="G2" s="83" t="s">
        <v>187</v>
      </c>
      <c r="H2" s="84"/>
      <c r="I2" s="84"/>
      <c r="J2" s="84"/>
      <c r="K2" s="84"/>
      <c r="L2" s="84"/>
      <c r="M2" s="85"/>
      <c r="N2" s="86" t="s">
        <v>188</v>
      </c>
      <c r="O2" s="86"/>
      <c r="P2" s="86"/>
      <c r="Q2" s="87" t="s">
        <v>189</v>
      </c>
      <c r="R2" s="88"/>
      <c r="S2" s="88"/>
      <c r="T2" s="89"/>
      <c r="U2" s="90" t="s">
        <v>190</v>
      </c>
      <c r="V2" s="91"/>
      <c r="W2" s="91"/>
    </row>
    <row r="3" ht="34.100000000000001" customHeight="1">
      <c r="A3" s="92" t="s">
        <v>24</v>
      </c>
      <c r="B3" s="93" t="s">
        <v>25</v>
      </c>
      <c r="C3" s="93" t="s">
        <v>191</v>
      </c>
      <c r="D3" s="94" t="s">
        <v>79</v>
      </c>
      <c r="E3" s="95" t="s">
        <v>192</v>
      </c>
      <c r="F3" s="96" t="s">
        <v>193</v>
      </c>
      <c r="G3" s="97" t="s">
        <v>194</v>
      </c>
      <c r="H3" s="98" t="s">
        <v>195</v>
      </c>
      <c r="I3" s="99" t="s">
        <v>196</v>
      </c>
      <c r="J3" s="99" t="s">
        <v>197</v>
      </c>
      <c r="K3" s="99" t="s">
        <v>198</v>
      </c>
      <c r="L3" s="99" t="s">
        <v>199</v>
      </c>
      <c r="M3" s="99" t="s">
        <v>200</v>
      </c>
      <c r="N3" s="100" t="s">
        <v>201</v>
      </c>
      <c r="O3" s="101" t="s">
        <v>199</v>
      </c>
      <c r="P3" s="102" t="s">
        <v>200</v>
      </c>
      <c r="Q3" s="103" t="s">
        <v>202</v>
      </c>
      <c r="R3" s="104" t="s">
        <v>203</v>
      </c>
      <c r="S3" s="104" t="s">
        <v>199</v>
      </c>
      <c r="T3" s="104" t="s">
        <v>200</v>
      </c>
      <c r="U3" s="105" t="s">
        <v>199</v>
      </c>
      <c r="V3" s="106" t="s">
        <v>204</v>
      </c>
      <c r="W3" s="107" t="s">
        <v>205</v>
      </c>
    </row>
    <row r="4" s="9" customFormat="1" ht="19.5" customHeight="1">
      <c r="A4" s="10" t="s">
        <v>206</v>
      </c>
      <c r="B4" s="11" t="s">
        <v>207</v>
      </c>
      <c r="C4" s="11" t="s">
        <v>208</v>
      </c>
      <c r="D4" s="77" t="str">
        <f>centers!$A$3</f>
        <v>centerA</v>
      </c>
      <c r="E4" s="63" t="s">
        <v>10</v>
      </c>
      <c r="F4" s="63">
        <v>0</v>
      </c>
      <c r="G4" s="63">
        <v>5</v>
      </c>
      <c r="H4" s="63"/>
      <c r="I4" s="63" t="s">
        <v>10</v>
      </c>
      <c r="J4" s="108"/>
      <c r="K4" s="63"/>
      <c r="L4" s="63"/>
      <c r="M4" s="63"/>
      <c r="N4" s="63" t="s">
        <v>10</v>
      </c>
      <c r="O4" s="63"/>
      <c r="P4" s="63" t="s">
        <v>10</v>
      </c>
      <c r="Q4" s="63" t="s">
        <v>10</v>
      </c>
      <c r="R4" s="63" t="s">
        <v>9</v>
      </c>
      <c r="S4" s="63">
        <v>3</v>
      </c>
      <c r="T4" s="63" t="s">
        <v>10</v>
      </c>
      <c r="U4" s="63">
        <v>3</v>
      </c>
      <c r="V4" s="63" t="s">
        <v>9</v>
      </c>
      <c r="W4" s="63" t="s">
        <v>10</v>
      </c>
    </row>
    <row r="5" s="9" customFormat="1" ht="28.5">
      <c r="A5" s="10" t="s">
        <v>209</v>
      </c>
      <c r="B5" s="11" t="s">
        <v>210</v>
      </c>
      <c r="C5" s="11" t="s">
        <v>211</v>
      </c>
      <c r="D5" s="77" t="str">
        <f>centers!$A$4</f>
        <v>centerB</v>
      </c>
      <c r="E5" s="63" t="s">
        <v>9</v>
      </c>
      <c r="F5" s="63">
        <v>240</v>
      </c>
      <c r="G5" s="63">
        <v>4</v>
      </c>
      <c r="H5" s="63">
        <v>60</v>
      </c>
      <c r="I5" s="63" t="s">
        <v>9</v>
      </c>
      <c r="J5" s="108" t="s">
        <v>212</v>
      </c>
      <c r="K5" s="63" t="s">
        <v>2</v>
      </c>
      <c r="L5" s="63">
        <v>4</v>
      </c>
      <c r="M5" s="63" t="s">
        <v>10</v>
      </c>
      <c r="N5" s="63" t="s">
        <v>9</v>
      </c>
      <c r="O5" s="63">
        <v>4</v>
      </c>
      <c r="P5" s="63" t="s">
        <v>10</v>
      </c>
      <c r="Q5" s="63" t="s">
        <v>10</v>
      </c>
      <c r="R5" s="63" t="s">
        <v>10</v>
      </c>
      <c r="S5" s="63">
        <v>3</v>
      </c>
      <c r="T5" s="63" t="s">
        <v>10</v>
      </c>
      <c r="U5" s="63">
        <v>3</v>
      </c>
      <c r="V5" s="63" t="s">
        <v>9</v>
      </c>
      <c r="W5" s="63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8800EA-003A-458B-9009-0001005C0036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AF004B-0020-42E1-BBE8-0073002E0021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D100C5-0034-47C7-8B73-005A009400F4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A10011-00A3-42ED-A70E-009400F10083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0A004B-006A-4DA1-ACAE-00EF00E70004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1F00BE-00DC-4C03-880B-00B300790018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C700FE-00D0-45F3-AF8C-003600620031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C00004-0084-4A29-AAA7-00FC004B00B6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3D00FC-0071-4C28-9C95-00F800EB0078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200021-00AF-47F5-84E6-008000B90045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D4008E-0021-4D20-BE40-006D00C90085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47002F-002F-4809-B954-004F00FE00A3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7E004D-0083-4EAE-BFEB-000200A4002F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20</v>
      </c>
      <c r="B1" s="5" t="s">
        <v>21</v>
      </c>
      <c r="C1" s="5" t="s">
        <v>213</v>
      </c>
      <c r="D1" s="5" t="s">
        <v>214</v>
      </c>
      <c r="E1" s="5" t="s">
        <v>215</v>
      </c>
    </row>
    <row r="2" ht="28.5">
      <c r="A2" s="92" t="s">
        <v>24</v>
      </c>
      <c r="B2" s="93" t="s">
        <v>25</v>
      </c>
      <c r="C2" s="94" t="s">
        <v>216</v>
      </c>
      <c r="D2" s="109" t="s">
        <v>193</v>
      </c>
      <c r="E2" s="109" t="s">
        <v>217</v>
      </c>
    </row>
    <row r="3" s="9" customFormat="1" ht="19.5" customHeight="1">
      <c r="A3" s="10" t="s">
        <v>218</v>
      </c>
      <c r="B3" s="11" t="s">
        <v>219</v>
      </c>
      <c r="C3" s="77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220</v>
      </c>
      <c r="B4" s="11" t="s">
        <v>219</v>
      </c>
      <c r="C4" s="77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221</v>
      </c>
      <c r="B5" s="11" t="s">
        <v>222</v>
      </c>
      <c r="C5" s="77" t="str">
        <f>ap_programs!$A$4</f>
        <v>programA</v>
      </c>
      <c r="D5" s="63">
        <v>0</v>
      </c>
      <c r="E5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6A006A-0051-42B6-AA56-007A001E00A1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9D00FD-0086-4E39-ABE7-00BB0076001C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670044-0060-452D-9C0A-0074003C0013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2022-03-15T17:16:04Z</dcterms:modified>
</cp:coreProperties>
</file>